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831ZA\Downloads\"/>
    </mc:Choice>
  </mc:AlternateContent>
  <xr:revisionPtr revIDLastSave="0" documentId="13_ncr:1_{0E525F66-CB5E-49CA-856D-E83C24EA9071}" xr6:coauthVersionLast="47" xr6:coauthVersionMax="47" xr10:uidLastSave="{00000000-0000-0000-0000-000000000000}"/>
  <bookViews>
    <workbookView xWindow="9510" yWindow="0" windowWidth="9780" windowHeight="11370" xr2:uid="{33CCCDD9-0E0A-2C40-B757-5EE213E28BF2}"/>
  </bookViews>
  <sheets>
    <sheet name="TODOS" sheetId="1" r:id="rId1"/>
    <sheet name="vlookup_table" sheetId="4" r:id="rId2"/>
  </sheets>
  <definedNames>
    <definedName name="_xlnm._FilterDatabase" localSheetId="0" hidden="1">TODOS!$A$1:$Y$4029</definedName>
    <definedName name="ExternalData_2" localSheetId="1" hidden="1">vlookup_table!$B$1:$E$4001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43" i="1" l="1"/>
  <c r="O4042" i="1"/>
  <c r="O4041" i="1" l="1"/>
  <c r="O4040" i="1"/>
  <c r="O4039" i="1"/>
  <c r="O4038" i="1"/>
  <c r="O4032" i="1"/>
  <c r="O4037" i="1"/>
  <c r="O4036" i="1"/>
  <c r="O4035" i="1"/>
  <c r="O4034" i="1"/>
  <c r="O4033" i="1"/>
  <c r="B6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2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R3" i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R37" i="1"/>
  <c r="W37" i="1" s="1"/>
  <c r="R38" i="1"/>
  <c r="W38" i="1" s="1"/>
  <c r="R39" i="1"/>
  <c r="W39" i="1" s="1"/>
  <c r="R40" i="1"/>
  <c r="W40" i="1" s="1"/>
  <c r="R41" i="1"/>
  <c r="W41" i="1" s="1"/>
  <c r="R42" i="1"/>
  <c r="W42" i="1" s="1"/>
  <c r="R43" i="1"/>
  <c r="W43" i="1" s="1"/>
  <c r="R44" i="1"/>
  <c r="W44" i="1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R57" i="1"/>
  <c r="W57" i="1" s="1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W84" i="1" s="1"/>
  <c r="R85" i="1"/>
  <c r="W85" i="1" s="1"/>
  <c r="R86" i="1"/>
  <c r="W86" i="1" s="1"/>
  <c r="R87" i="1"/>
  <c r="W87" i="1" s="1"/>
  <c r="R88" i="1"/>
  <c r="W88" i="1" s="1"/>
  <c r="R89" i="1"/>
  <c r="W89" i="1" s="1"/>
  <c r="R90" i="1"/>
  <c r="W90" i="1" s="1"/>
  <c r="R91" i="1"/>
  <c r="W91" i="1" s="1"/>
  <c r="R92" i="1"/>
  <c r="W92" i="1" s="1"/>
  <c r="R93" i="1"/>
  <c r="W93" i="1" s="1"/>
  <c r="R94" i="1"/>
  <c r="W94" i="1" s="1"/>
  <c r="R95" i="1"/>
  <c r="W95" i="1" s="1"/>
  <c r="R96" i="1"/>
  <c r="W96" i="1" s="1"/>
  <c r="R97" i="1"/>
  <c r="W97" i="1" s="1"/>
  <c r="R98" i="1"/>
  <c r="W98" i="1" s="1"/>
  <c r="R99" i="1"/>
  <c r="W99" i="1" s="1"/>
  <c r="R100" i="1"/>
  <c r="W100" i="1" s="1"/>
  <c r="R101" i="1"/>
  <c r="W101" i="1" s="1"/>
  <c r="R102" i="1"/>
  <c r="W102" i="1" s="1"/>
  <c r="R103" i="1"/>
  <c r="W103" i="1" s="1"/>
  <c r="R104" i="1"/>
  <c r="W104" i="1" s="1"/>
  <c r="R105" i="1"/>
  <c r="W105" i="1" s="1"/>
  <c r="R106" i="1"/>
  <c r="W106" i="1" s="1"/>
  <c r="R107" i="1"/>
  <c r="W107" i="1" s="1"/>
  <c r="R108" i="1"/>
  <c r="W108" i="1" s="1"/>
  <c r="R109" i="1"/>
  <c r="W109" i="1" s="1"/>
  <c r="R110" i="1"/>
  <c r="W110" i="1" s="1"/>
  <c r="R111" i="1"/>
  <c r="W111" i="1" s="1"/>
  <c r="R112" i="1"/>
  <c r="W112" i="1" s="1"/>
  <c r="R113" i="1"/>
  <c r="W113" i="1" s="1"/>
  <c r="R114" i="1"/>
  <c r="W114" i="1" s="1"/>
  <c r="R115" i="1"/>
  <c r="W115" i="1" s="1"/>
  <c r="R116" i="1"/>
  <c r="W116" i="1" s="1"/>
  <c r="R117" i="1"/>
  <c r="W117" i="1" s="1"/>
  <c r="R118" i="1"/>
  <c r="W118" i="1" s="1"/>
  <c r="R119" i="1"/>
  <c r="W119" i="1" s="1"/>
  <c r="R120" i="1"/>
  <c r="W120" i="1" s="1"/>
  <c r="R121" i="1"/>
  <c r="W121" i="1" s="1"/>
  <c r="R122" i="1"/>
  <c r="W122" i="1" s="1"/>
  <c r="R123" i="1"/>
  <c r="W123" i="1" s="1"/>
  <c r="R124" i="1"/>
  <c r="W124" i="1" s="1"/>
  <c r="R125" i="1"/>
  <c r="W125" i="1" s="1"/>
  <c r="R126" i="1"/>
  <c r="W126" i="1" s="1"/>
  <c r="R127" i="1"/>
  <c r="W127" i="1" s="1"/>
  <c r="R128" i="1"/>
  <c r="W128" i="1" s="1"/>
  <c r="R129" i="1"/>
  <c r="W129" i="1" s="1"/>
  <c r="R130" i="1"/>
  <c r="W130" i="1" s="1"/>
  <c r="R131" i="1"/>
  <c r="W131" i="1" s="1"/>
  <c r="R132" i="1"/>
  <c r="W132" i="1" s="1"/>
  <c r="R133" i="1"/>
  <c r="W133" i="1" s="1"/>
  <c r="R134" i="1"/>
  <c r="W134" i="1" s="1"/>
  <c r="R135" i="1"/>
  <c r="W135" i="1" s="1"/>
  <c r="R136" i="1"/>
  <c r="W136" i="1" s="1"/>
  <c r="R137" i="1"/>
  <c r="W137" i="1" s="1"/>
  <c r="R138" i="1"/>
  <c r="W138" i="1" s="1"/>
  <c r="R139" i="1"/>
  <c r="W139" i="1" s="1"/>
  <c r="R140" i="1"/>
  <c r="W140" i="1" s="1"/>
  <c r="R141" i="1"/>
  <c r="W141" i="1" s="1"/>
  <c r="R142" i="1"/>
  <c r="W142" i="1" s="1"/>
  <c r="R143" i="1"/>
  <c r="W143" i="1" s="1"/>
  <c r="R144" i="1"/>
  <c r="W144" i="1" s="1"/>
  <c r="R145" i="1"/>
  <c r="W145" i="1" s="1"/>
  <c r="R146" i="1"/>
  <c r="W146" i="1" s="1"/>
  <c r="R147" i="1"/>
  <c r="W147" i="1" s="1"/>
  <c r="R148" i="1"/>
  <c r="W148" i="1" s="1"/>
  <c r="R149" i="1"/>
  <c r="W149" i="1" s="1"/>
  <c r="R150" i="1"/>
  <c r="W150" i="1" s="1"/>
  <c r="R151" i="1"/>
  <c r="W151" i="1" s="1"/>
  <c r="R152" i="1"/>
  <c r="W152" i="1" s="1"/>
  <c r="R153" i="1"/>
  <c r="W153" i="1" s="1"/>
  <c r="R154" i="1"/>
  <c r="W154" i="1" s="1"/>
  <c r="R155" i="1"/>
  <c r="W155" i="1" s="1"/>
  <c r="R156" i="1"/>
  <c r="W156" i="1" s="1"/>
  <c r="R157" i="1"/>
  <c r="W157" i="1" s="1"/>
  <c r="R158" i="1"/>
  <c r="W158" i="1" s="1"/>
  <c r="R159" i="1"/>
  <c r="W159" i="1" s="1"/>
  <c r="R160" i="1"/>
  <c r="W160" i="1" s="1"/>
  <c r="R161" i="1"/>
  <c r="W161" i="1" s="1"/>
  <c r="R162" i="1"/>
  <c r="W162" i="1" s="1"/>
  <c r="R163" i="1"/>
  <c r="W163" i="1" s="1"/>
  <c r="R164" i="1"/>
  <c r="W164" i="1" s="1"/>
  <c r="R165" i="1"/>
  <c r="W165" i="1" s="1"/>
  <c r="R166" i="1"/>
  <c r="W166" i="1" s="1"/>
  <c r="R167" i="1"/>
  <c r="W167" i="1" s="1"/>
  <c r="R168" i="1"/>
  <c r="W168" i="1" s="1"/>
  <c r="R169" i="1"/>
  <c r="W169" i="1" s="1"/>
  <c r="R170" i="1"/>
  <c r="W170" i="1" s="1"/>
  <c r="R171" i="1"/>
  <c r="W171" i="1" s="1"/>
  <c r="R172" i="1"/>
  <c r="W172" i="1" s="1"/>
  <c r="R173" i="1"/>
  <c r="W173" i="1" s="1"/>
  <c r="R174" i="1"/>
  <c r="W174" i="1" s="1"/>
  <c r="R175" i="1"/>
  <c r="W175" i="1" s="1"/>
  <c r="R176" i="1"/>
  <c r="W176" i="1" s="1"/>
  <c r="R177" i="1"/>
  <c r="W177" i="1" s="1"/>
  <c r="R178" i="1"/>
  <c r="W178" i="1" s="1"/>
  <c r="R179" i="1"/>
  <c r="W179" i="1" s="1"/>
  <c r="R180" i="1"/>
  <c r="W180" i="1" s="1"/>
  <c r="R181" i="1"/>
  <c r="W181" i="1" s="1"/>
  <c r="R182" i="1"/>
  <c r="W182" i="1" s="1"/>
  <c r="R183" i="1"/>
  <c r="W183" i="1" s="1"/>
  <c r="R184" i="1"/>
  <c r="W184" i="1" s="1"/>
  <c r="R185" i="1"/>
  <c r="W185" i="1" s="1"/>
  <c r="R186" i="1"/>
  <c r="W186" i="1" s="1"/>
  <c r="R187" i="1"/>
  <c r="W187" i="1" s="1"/>
  <c r="R188" i="1"/>
  <c r="W188" i="1" s="1"/>
  <c r="R189" i="1"/>
  <c r="W189" i="1" s="1"/>
  <c r="R190" i="1"/>
  <c r="W190" i="1" s="1"/>
  <c r="R191" i="1"/>
  <c r="W191" i="1" s="1"/>
  <c r="R192" i="1"/>
  <c r="W192" i="1" s="1"/>
  <c r="R193" i="1"/>
  <c r="W193" i="1" s="1"/>
  <c r="R194" i="1"/>
  <c r="W194" i="1" s="1"/>
  <c r="R195" i="1"/>
  <c r="W195" i="1" s="1"/>
  <c r="R196" i="1"/>
  <c r="W196" i="1" s="1"/>
  <c r="R197" i="1"/>
  <c r="W197" i="1" s="1"/>
  <c r="R198" i="1"/>
  <c r="W198" i="1" s="1"/>
  <c r="R199" i="1"/>
  <c r="W199" i="1" s="1"/>
  <c r="R200" i="1"/>
  <c r="W200" i="1" s="1"/>
  <c r="R201" i="1"/>
  <c r="W201" i="1" s="1"/>
  <c r="R202" i="1"/>
  <c r="W202" i="1" s="1"/>
  <c r="R203" i="1"/>
  <c r="W203" i="1" s="1"/>
  <c r="R204" i="1"/>
  <c r="W204" i="1" s="1"/>
  <c r="R205" i="1"/>
  <c r="W205" i="1" s="1"/>
  <c r="R206" i="1"/>
  <c r="W206" i="1" s="1"/>
  <c r="R207" i="1"/>
  <c r="W207" i="1" s="1"/>
  <c r="R208" i="1"/>
  <c r="W208" i="1" s="1"/>
  <c r="R209" i="1"/>
  <c r="W209" i="1" s="1"/>
  <c r="R210" i="1"/>
  <c r="W210" i="1" s="1"/>
  <c r="R211" i="1"/>
  <c r="W211" i="1" s="1"/>
  <c r="R212" i="1"/>
  <c r="W212" i="1" s="1"/>
  <c r="R213" i="1"/>
  <c r="W213" i="1" s="1"/>
  <c r="R214" i="1"/>
  <c r="W214" i="1" s="1"/>
  <c r="R215" i="1"/>
  <c r="W215" i="1" s="1"/>
  <c r="R216" i="1"/>
  <c r="W216" i="1" s="1"/>
  <c r="R217" i="1"/>
  <c r="W217" i="1" s="1"/>
  <c r="R218" i="1"/>
  <c r="W218" i="1" s="1"/>
  <c r="R219" i="1"/>
  <c r="W219" i="1" s="1"/>
  <c r="R220" i="1"/>
  <c r="W220" i="1" s="1"/>
  <c r="R221" i="1"/>
  <c r="W221" i="1" s="1"/>
  <c r="R222" i="1"/>
  <c r="W222" i="1" s="1"/>
  <c r="R223" i="1"/>
  <c r="W223" i="1" s="1"/>
  <c r="R224" i="1"/>
  <c r="W224" i="1" s="1"/>
  <c r="R225" i="1"/>
  <c r="W225" i="1" s="1"/>
  <c r="R226" i="1"/>
  <c r="W226" i="1" s="1"/>
  <c r="R227" i="1"/>
  <c r="W227" i="1" s="1"/>
  <c r="R228" i="1"/>
  <c r="W228" i="1" s="1"/>
  <c r="R229" i="1"/>
  <c r="W229" i="1" s="1"/>
  <c r="R230" i="1"/>
  <c r="W230" i="1" s="1"/>
  <c r="R231" i="1"/>
  <c r="W231" i="1" s="1"/>
  <c r="R232" i="1"/>
  <c r="W232" i="1" s="1"/>
  <c r="R233" i="1"/>
  <c r="W233" i="1" s="1"/>
  <c r="R234" i="1"/>
  <c r="W234" i="1" s="1"/>
  <c r="R235" i="1"/>
  <c r="W235" i="1" s="1"/>
  <c r="R236" i="1"/>
  <c r="W236" i="1" s="1"/>
  <c r="R237" i="1"/>
  <c r="W237" i="1" s="1"/>
  <c r="R238" i="1"/>
  <c r="W238" i="1" s="1"/>
  <c r="R239" i="1"/>
  <c r="W239" i="1" s="1"/>
  <c r="R240" i="1"/>
  <c r="W240" i="1" s="1"/>
  <c r="R241" i="1"/>
  <c r="W241" i="1" s="1"/>
  <c r="R242" i="1"/>
  <c r="W242" i="1" s="1"/>
  <c r="R243" i="1"/>
  <c r="W243" i="1" s="1"/>
  <c r="R244" i="1"/>
  <c r="W244" i="1" s="1"/>
  <c r="R245" i="1"/>
  <c r="W245" i="1" s="1"/>
  <c r="R246" i="1"/>
  <c r="W246" i="1" s="1"/>
  <c r="R247" i="1"/>
  <c r="W247" i="1" s="1"/>
  <c r="R248" i="1"/>
  <c r="W248" i="1" s="1"/>
  <c r="R249" i="1"/>
  <c r="W249" i="1" s="1"/>
  <c r="R250" i="1"/>
  <c r="W250" i="1" s="1"/>
  <c r="R251" i="1"/>
  <c r="W251" i="1" s="1"/>
  <c r="R252" i="1"/>
  <c r="W252" i="1" s="1"/>
  <c r="R253" i="1"/>
  <c r="W253" i="1" s="1"/>
  <c r="R254" i="1"/>
  <c r="W254" i="1" s="1"/>
  <c r="R255" i="1"/>
  <c r="W255" i="1" s="1"/>
  <c r="R256" i="1"/>
  <c r="W256" i="1" s="1"/>
  <c r="R257" i="1"/>
  <c r="W257" i="1" s="1"/>
  <c r="R258" i="1"/>
  <c r="W258" i="1" s="1"/>
  <c r="R259" i="1"/>
  <c r="W259" i="1" s="1"/>
  <c r="R260" i="1"/>
  <c r="W260" i="1" s="1"/>
  <c r="R261" i="1"/>
  <c r="W261" i="1" s="1"/>
  <c r="R262" i="1"/>
  <c r="W262" i="1" s="1"/>
  <c r="R263" i="1"/>
  <c r="W263" i="1" s="1"/>
  <c r="R264" i="1"/>
  <c r="W264" i="1" s="1"/>
  <c r="R265" i="1"/>
  <c r="W265" i="1" s="1"/>
  <c r="R266" i="1"/>
  <c r="W266" i="1" s="1"/>
  <c r="R267" i="1"/>
  <c r="W267" i="1" s="1"/>
  <c r="R268" i="1"/>
  <c r="W268" i="1" s="1"/>
  <c r="R269" i="1"/>
  <c r="W269" i="1" s="1"/>
  <c r="R270" i="1"/>
  <c r="W270" i="1" s="1"/>
  <c r="R271" i="1"/>
  <c r="W271" i="1" s="1"/>
  <c r="R272" i="1"/>
  <c r="W272" i="1" s="1"/>
  <c r="R273" i="1"/>
  <c r="W273" i="1" s="1"/>
  <c r="R274" i="1"/>
  <c r="W274" i="1" s="1"/>
  <c r="R275" i="1"/>
  <c r="W275" i="1" s="1"/>
  <c r="R276" i="1"/>
  <c r="W276" i="1" s="1"/>
  <c r="R277" i="1"/>
  <c r="W277" i="1" s="1"/>
  <c r="R278" i="1"/>
  <c r="W278" i="1" s="1"/>
  <c r="R279" i="1"/>
  <c r="W279" i="1" s="1"/>
  <c r="R280" i="1"/>
  <c r="W280" i="1" s="1"/>
  <c r="R281" i="1"/>
  <c r="W281" i="1" s="1"/>
  <c r="R282" i="1"/>
  <c r="W282" i="1" s="1"/>
  <c r="R283" i="1"/>
  <c r="W283" i="1" s="1"/>
  <c r="R284" i="1"/>
  <c r="W284" i="1" s="1"/>
  <c r="R285" i="1"/>
  <c r="W285" i="1" s="1"/>
  <c r="R286" i="1"/>
  <c r="W286" i="1" s="1"/>
  <c r="R287" i="1"/>
  <c r="W287" i="1" s="1"/>
  <c r="R288" i="1"/>
  <c r="W288" i="1" s="1"/>
  <c r="R289" i="1"/>
  <c r="W289" i="1" s="1"/>
  <c r="R290" i="1"/>
  <c r="W290" i="1" s="1"/>
  <c r="R291" i="1"/>
  <c r="W291" i="1" s="1"/>
  <c r="R292" i="1"/>
  <c r="W292" i="1" s="1"/>
  <c r="R293" i="1"/>
  <c r="W293" i="1" s="1"/>
  <c r="R294" i="1"/>
  <c r="W294" i="1" s="1"/>
  <c r="R295" i="1"/>
  <c r="W295" i="1" s="1"/>
  <c r="R296" i="1"/>
  <c r="W296" i="1" s="1"/>
  <c r="R297" i="1"/>
  <c r="W297" i="1" s="1"/>
  <c r="R298" i="1"/>
  <c r="W298" i="1" s="1"/>
  <c r="R299" i="1"/>
  <c r="W299" i="1" s="1"/>
  <c r="R300" i="1"/>
  <c r="W300" i="1" s="1"/>
  <c r="R301" i="1"/>
  <c r="W301" i="1" s="1"/>
  <c r="R302" i="1"/>
  <c r="W302" i="1" s="1"/>
  <c r="R303" i="1"/>
  <c r="W303" i="1" s="1"/>
  <c r="R304" i="1"/>
  <c r="W304" i="1" s="1"/>
  <c r="R305" i="1"/>
  <c r="W305" i="1" s="1"/>
  <c r="R306" i="1"/>
  <c r="W306" i="1" s="1"/>
  <c r="R307" i="1"/>
  <c r="W307" i="1" s="1"/>
  <c r="R308" i="1"/>
  <c r="W308" i="1" s="1"/>
  <c r="R309" i="1"/>
  <c r="W309" i="1" s="1"/>
  <c r="R310" i="1"/>
  <c r="W310" i="1" s="1"/>
  <c r="R311" i="1"/>
  <c r="W311" i="1" s="1"/>
  <c r="R312" i="1"/>
  <c r="W312" i="1" s="1"/>
  <c r="R313" i="1"/>
  <c r="W313" i="1" s="1"/>
  <c r="R314" i="1"/>
  <c r="W314" i="1" s="1"/>
  <c r="R315" i="1"/>
  <c r="W315" i="1" s="1"/>
  <c r="R316" i="1"/>
  <c r="W316" i="1" s="1"/>
  <c r="R317" i="1"/>
  <c r="W317" i="1" s="1"/>
  <c r="R318" i="1"/>
  <c r="W318" i="1" s="1"/>
  <c r="R319" i="1"/>
  <c r="W319" i="1" s="1"/>
  <c r="R320" i="1"/>
  <c r="W320" i="1" s="1"/>
  <c r="R321" i="1"/>
  <c r="W321" i="1" s="1"/>
  <c r="R322" i="1"/>
  <c r="W322" i="1" s="1"/>
  <c r="R323" i="1"/>
  <c r="W323" i="1" s="1"/>
  <c r="R324" i="1"/>
  <c r="W324" i="1" s="1"/>
  <c r="R325" i="1"/>
  <c r="W325" i="1" s="1"/>
  <c r="R326" i="1"/>
  <c r="W326" i="1" s="1"/>
  <c r="R327" i="1"/>
  <c r="W327" i="1" s="1"/>
  <c r="R328" i="1"/>
  <c r="W328" i="1" s="1"/>
  <c r="R329" i="1"/>
  <c r="W329" i="1" s="1"/>
  <c r="R330" i="1"/>
  <c r="W330" i="1" s="1"/>
  <c r="R331" i="1"/>
  <c r="W331" i="1" s="1"/>
  <c r="R332" i="1"/>
  <c r="W332" i="1" s="1"/>
  <c r="R333" i="1"/>
  <c r="W333" i="1" s="1"/>
  <c r="R334" i="1"/>
  <c r="W334" i="1" s="1"/>
  <c r="R335" i="1"/>
  <c r="W335" i="1" s="1"/>
  <c r="R336" i="1"/>
  <c r="W336" i="1" s="1"/>
  <c r="R337" i="1"/>
  <c r="W337" i="1" s="1"/>
  <c r="R338" i="1"/>
  <c r="W338" i="1" s="1"/>
  <c r="R339" i="1"/>
  <c r="W339" i="1" s="1"/>
  <c r="R340" i="1"/>
  <c r="W340" i="1" s="1"/>
  <c r="R341" i="1"/>
  <c r="W341" i="1" s="1"/>
  <c r="R342" i="1"/>
  <c r="W342" i="1" s="1"/>
  <c r="R343" i="1"/>
  <c r="W343" i="1" s="1"/>
  <c r="R344" i="1"/>
  <c r="W344" i="1" s="1"/>
  <c r="R345" i="1"/>
  <c r="W345" i="1" s="1"/>
  <c r="R346" i="1"/>
  <c r="W346" i="1" s="1"/>
  <c r="R347" i="1"/>
  <c r="W347" i="1" s="1"/>
  <c r="R348" i="1"/>
  <c r="W348" i="1" s="1"/>
  <c r="R349" i="1"/>
  <c r="W349" i="1" s="1"/>
  <c r="R350" i="1"/>
  <c r="W350" i="1" s="1"/>
  <c r="R351" i="1"/>
  <c r="W351" i="1" s="1"/>
  <c r="R352" i="1"/>
  <c r="W352" i="1" s="1"/>
  <c r="R353" i="1"/>
  <c r="W353" i="1" s="1"/>
  <c r="R354" i="1"/>
  <c r="W354" i="1" s="1"/>
  <c r="R355" i="1"/>
  <c r="W355" i="1" s="1"/>
  <c r="R356" i="1"/>
  <c r="W356" i="1" s="1"/>
  <c r="R357" i="1"/>
  <c r="W357" i="1" s="1"/>
  <c r="R358" i="1"/>
  <c r="W358" i="1" s="1"/>
  <c r="R359" i="1"/>
  <c r="W359" i="1" s="1"/>
  <c r="R360" i="1"/>
  <c r="W360" i="1" s="1"/>
  <c r="R361" i="1"/>
  <c r="W361" i="1" s="1"/>
  <c r="R362" i="1"/>
  <c r="W362" i="1" s="1"/>
  <c r="R363" i="1"/>
  <c r="W363" i="1" s="1"/>
  <c r="R364" i="1"/>
  <c r="W364" i="1" s="1"/>
  <c r="R365" i="1"/>
  <c r="W365" i="1" s="1"/>
  <c r="R366" i="1"/>
  <c r="W366" i="1" s="1"/>
  <c r="R367" i="1"/>
  <c r="W367" i="1" s="1"/>
  <c r="R368" i="1"/>
  <c r="W368" i="1" s="1"/>
  <c r="R369" i="1"/>
  <c r="W369" i="1" s="1"/>
  <c r="R370" i="1"/>
  <c r="W370" i="1" s="1"/>
  <c r="R371" i="1"/>
  <c r="W371" i="1" s="1"/>
  <c r="R372" i="1"/>
  <c r="W372" i="1" s="1"/>
  <c r="R373" i="1"/>
  <c r="W373" i="1" s="1"/>
  <c r="R374" i="1"/>
  <c r="W374" i="1" s="1"/>
  <c r="R375" i="1"/>
  <c r="W375" i="1" s="1"/>
  <c r="R376" i="1"/>
  <c r="W376" i="1" s="1"/>
  <c r="R377" i="1"/>
  <c r="W377" i="1" s="1"/>
  <c r="R378" i="1"/>
  <c r="W378" i="1" s="1"/>
  <c r="R379" i="1"/>
  <c r="W379" i="1" s="1"/>
  <c r="R380" i="1"/>
  <c r="W380" i="1" s="1"/>
  <c r="R381" i="1"/>
  <c r="W381" i="1" s="1"/>
  <c r="R382" i="1"/>
  <c r="W382" i="1" s="1"/>
  <c r="R383" i="1"/>
  <c r="W383" i="1" s="1"/>
  <c r="R384" i="1"/>
  <c r="W384" i="1" s="1"/>
  <c r="R385" i="1"/>
  <c r="W385" i="1" s="1"/>
  <c r="R386" i="1"/>
  <c r="W386" i="1" s="1"/>
  <c r="R387" i="1"/>
  <c r="W387" i="1" s="1"/>
  <c r="R388" i="1"/>
  <c r="W388" i="1" s="1"/>
  <c r="R389" i="1"/>
  <c r="W389" i="1" s="1"/>
  <c r="R390" i="1"/>
  <c r="W390" i="1" s="1"/>
  <c r="R391" i="1"/>
  <c r="W391" i="1" s="1"/>
  <c r="R392" i="1"/>
  <c r="W392" i="1" s="1"/>
  <c r="R393" i="1"/>
  <c r="W393" i="1" s="1"/>
  <c r="R394" i="1"/>
  <c r="W394" i="1" s="1"/>
  <c r="R395" i="1"/>
  <c r="W395" i="1" s="1"/>
  <c r="R396" i="1"/>
  <c r="W396" i="1" s="1"/>
  <c r="R397" i="1"/>
  <c r="W397" i="1" s="1"/>
  <c r="R398" i="1"/>
  <c r="W398" i="1" s="1"/>
  <c r="R399" i="1"/>
  <c r="W399" i="1" s="1"/>
  <c r="R400" i="1"/>
  <c r="W400" i="1" s="1"/>
  <c r="R401" i="1"/>
  <c r="W401" i="1" s="1"/>
  <c r="R402" i="1"/>
  <c r="W402" i="1" s="1"/>
  <c r="R403" i="1"/>
  <c r="W403" i="1" s="1"/>
  <c r="R404" i="1"/>
  <c r="W404" i="1" s="1"/>
  <c r="R405" i="1"/>
  <c r="W405" i="1" s="1"/>
  <c r="R406" i="1"/>
  <c r="W406" i="1" s="1"/>
  <c r="R407" i="1"/>
  <c r="W407" i="1" s="1"/>
  <c r="R408" i="1"/>
  <c r="W408" i="1" s="1"/>
  <c r="R409" i="1"/>
  <c r="W409" i="1" s="1"/>
  <c r="R410" i="1"/>
  <c r="W410" i="1" s="1"/>
  <c r="R411" i="1"/>
  <c r="W411" i="1" s="1"/>
  <c r="R412" i="1"/>
  <c r="W412" i="1" s="1"/>
  <c r="R413" i="1"/>
  <c r="W413" i="1" s="1"/>
  <c r="R414" i="1"/>
  <c r="W414" i="1" s="1"/>
  <c r="R415" i="1"/>
  <c r="W415" i="1" s="1"/>
  <c r="R416" i="1"/>
  <c r="W416" i="1" s="1"/>
  <c r="R417" i="1"/>
  <c r="W417" i="1" s="1"/>
  <c r="R418" i="1"/>
  <c r="W418" i="1" s="1"/>
  <c r="R419" i="1"/>
  <c r="W419" i="1" s="1"/>
  <c r="R420" i="1"/>
  <c r="W420" i="1" s="1"/>
  <c r="R421" i="1"/>
  <c r="W421" i="1" s="1"/>
  <c r="R422" i="1"/>
  <c r="W422" i="1" s="1"/>
  <c r="R423" i="1"/>
  <c r="W423" i="1" s="1"/>
  <c r="R424" i="1"/>
  <c r="W424" i="1" s="1"/>
  <c r="R425" i="1"/>
  <c r="W425" i="1" s="1"/>
  <c r="R426" i="1"/>
  <c r="W426" i="1" s="1"/>
  <c r="R427" i="1"/>
  <c r="W427" i="1" s="1"/>
  <c r="R428" i="1"/>
  <c r="W428" i="1" s="1"/>
  <c r="R429" i="1"/>
  <c r="W429" i="1" s="1"/>
  <c r="R430" i="1"/>
  <c r="W430" i="1" s="1"/>
  <c r="R431" i="1"/>
  <c r="W431" i="1" s="1"/>
  <c r="R432" i="1"/>
  <c r="W432" i="1" s="1"/>
  <c r="R433" i="1"/>
  <c r="W433" i="1" s="1"/>
  <c r="R434" i="1"/>
  <c r="W434" i="1" s="1"/>
  <c r="R435" i="1"/>
  <c r="W435" i="1" s="1"/>
  <c r="R436" i="1"/>
  <c r="W436" i="1" s="1"/>
  <c r="R437" i="1"/>
  <c r="W437" i="1" s="1"/>
  <c r="R438" i="1"/>
  <c r="W438" i="1" s="1"/>
  <c r="R439" i="1"/>
  <c r="W439" i="1" s="1"/>
  <c r="R440" i="1"/>
  <c r="W440" i="1" s="1"/>
  <c r="R441" i="1"/>
  <c r="W441" i="1" s="1"/>
  <c r="R442" i="1"/>
  <c r="W442" i="1" s="1"/>
  <c r="R443" i="1"/>
  <c r="W443" i="1" s="1"/>
  <c r="R444" i="1"/>
  <c r="W444" i="1" s="1"/>
  <c r="R445" i="1"/>
  <c r="W445" i="1" s="1"/>
  <c r="R446" i="1"/>
  <c r="W446" i="1" s="1"/>
  <c r="R447" i="1"/>
  <c r="W447" i="1" s="1"/>
  <c r="R448" i="1"/>
  <c r="W448" i="1" s="1"/>
  <c r="R449" i="1"/>
  <c r="W449" i="1" s="1"/>
  <c r="R450" i="1"/>
  <c r="W450" i="1" s="1"/>
  <c r="R451" i="1"/>
  <c r="W451" i="1" s="1"/>
  <c r="R452" i="1"/>
  <c r="W452" i="1" s="1"/>
  <c r="R453" i="1"/>
  <c r="W453" i="1" s="1"/>
  <c r="R454" i="1"/>
  <c r="W454" i="1" s="1"/>
  <c r="R455" i="1"/>
  <c r="W455" i="1" s="1"/>
  <c r="R456" i="1"/>
  <c r="W456" i="1" s="1"/>
  <c r="R457" i="1"/>
  <c r="W457" i="1" s="1"/>
  <c r="R458" i="1"/>
  <c r="W458" i="1" s="1"/>
  <c r="R459" i="1"/>
  <c r="W459" i="1" s="1"/>
  <c r="R460" i="1"/>
  <c r="W460" i="1" s="1"/>
  <c r="R461" i="1"/>
  <c r="W461" i="1" s="1"/>
  <c r="R462" i="1"/>
  <c r="W462" i="1" s="1"/>
  <c r="R463" i="1"/>
  <c r="W463" i="1" s="1"/>
  <c r="R464" i="1"/>
  <c r="W464" i="1" s="1"/>
  <c r="R465" i="1"/>
  <c r="W465" i="1" s="1"/>
  <c r="R466" i="1"/>
  <c r="W466" i="1" s="1"/>
  <c r="R467" i="1"/>
  <c r="W467" i="1" s="1"/>
  <c r="R468" i="1"/>
  <c r="W468" i="1" s="1"/>
  <c r="R469" i="1"/>
  <c r="W469" i="1" s="1"/>
  <c r="R470" i="1"/>
  <c r="W470" i="1" s="1"/>
  <c r="R471" i="1"/>
  <c r="W471" i="1" s="1"/>
  <c r="R472" i="1"/>
  <c r="W472" i="1" s="1"/>
  <c r="R473" i="1"/>
  <c r="W473" i="1" s="1"/>
  <c r="R474" i="1"/>
  <c r="W474" i="1" s="1"/>
  <c r="R475" i="1"/>
  <c r="W475" i="1" s="1"/>
  <c r="R476" i="1"/>
  <c r="W476" i="1" s="1"/>
  <c r="R477" i="1"/>
  <c r="W477" i="1" s="1"/>
  <c r="R478" i="1"/>
  <c r="W478" i="1" s="1"/>
  <c r="R479" i="1"/>
  <c r="W479" i="1" s="1"/>
  <c r="R480" i="1"/>
  <c r="W480" i="1" s="1"/>
  <c r="R481" i="1"/>
  <c r="W481" i="1" s="1"/>
  <c r="R482" i="1"/>
  <c r="W482" i="1" s="1"/>
  <c r="R483" i="1"/>
  <c r="W483" i="1" s="1"/>
  <c r="R484" i="1"/>
  <c r="W484" i="1" s="1"/>
  <c r="R485" i="1"/>
  <c r="W485" i="1" s="1"/>
  <c r="R486" i="1"/>
  <c r="W486" i="1" s="1"/>
  <c r="R487" i="1"/>
  <c r="W487" i="1" s="1"/>
  <c r="R488" i="1"/>
  <c r="W488" i="1" s="1"/>
  <c r="R489" i="1"/>
  <c r="W489" i="1" s="1"/>
  <c r="R490" i="1"/>
  <c r="W490" i="1" s="1"/>
  <c r="R491" i="1"/>
  <c r="W491" i="1" s="1"/>
  <c r="R492" i="1"/>
  <c r="W492" i="1" s="1"/>
  <c r="R493" i="1"/>
  <c r="W493" i="1" s="1"/>
  <c r="R494" i="1"/>
  <c r="W494" i="1" s="1"/>
  <c r="R495" i="1"/>
  <c r="W495" i="1" s="1"/>
  <c r="R496" i="1"/>
  <c r="W496" i="1" s="1"/>
  <c r="R497" i="1"/>
  <c r="W497" i="1" s="1"/>
  <c r="R498" i="1"/>
  <c r="W498" i="1" s="1"/>
  <c r="R499" i="1"/>
  <c r="W499" i="1" s="1"/>
  <c r="R500" i="1"/>
  <c r="W500" i="1" s="1"/>
  <c r="R501" i="1"/>
  <c r="W501" i="1" s="1"/>
  <c r="R502" i="1"/>
  <c r="W502" i="1" s="1"/>
  <c r="R503" i="1"/>
  <c r="W503" i="1" s="1"/>
  <c r="R504" i="1"/>
  <c r="W504" i="1" s="1"/>
  <c r="R505" i="1"/>
  <c r="W505" i="1" s="1"/>
  <c r="R506" i="1"/>
  <c r="W506" i="1" s="1"/>
  <c r="R507" i="1"/>
  <c r="W507" i="1" s="1"/>
  <c r="R508" i="1"/>
  <c r="W508" i="1" s="1"/>
  <c r="R509" i="1"/>
  <c r="W509" i="1" s="1"/>
  <c r="R510" i="1"/>
  <c r="W510" i="1" s="1"/>
  <c r="R511" i="1"/>
  <c r="W511" i="1" s="1"/>
  <c r="R512" i="1"/>
  <c r="W512" i="1" s="1"/>
  <c r="R513" i="1"/>
  <c r="W513" i="1" s="1"/>
  <c r="R514" i="1"/>
  <c r="W514" i="1" s="1"/>
  <c r="R515" i="1"/>
  <c r="W515" i="1" s="1"/>
  <c r="R516" i="1"/>
  <c r="W516" i="1" s="1"/>
  <c r="R517" i="1"/>
  <c r="W517" i="1" s="1"/>
  <c r="R518" i="1"/>
  <c r="W518" i="1" s="1"/>
  <c r="R519" i="1"/>
  <c r="W519" i="1" s="1"/>
  <c r="R520" i="1"/>
  <c r="W520" i="1" s="1"/>
  <c r="R521" i="1"/>
  <c r="W521" i="1" s="1"/>
  <c r="R522" i="1"/>
  <c r="W522" i="1" s="1"/>
  <c r="R523" i="1"/>
  <c r="W523" i="1" s="1"/>
  <c r="R524" i="1"/>
  <c r="W524" i="1" s="1"/>
  <c r="R525" i="1"/>
  <c r="W525" i="1" s="1"/>
  <c r="R526" i="1"/>
  <c r="W526" i="1" s="1"/>
  <c r="R527" i="1"/>
  <c r="W527" i="1" s="1"/>
  <c r="R528" i="1"/>
  <c r="W528" i="1" s="1"/>
  <c r="R529" i="1"/>
  <c r="W529" i="1" s="1"/>
  <c r="R530" i="1"/>
  <c r="W530" i="1" s="1"/>
  <c r="R531" i="1"/>
  <c r="W531" i="1" s="1"/>
  <c r="R532" i="1"/>
  <c r="W532" i="1" s="1"/>
  <c r="R533" i="1"/>
  <c r="W533" i="1" s="1"/>
  <c r="R534" i="1"/>
  <c r="W534" i="1" s="1"/>
  <c r="R535" i="1"/>
  <c r="W535" i="1" s="1"/>
  <c r="R536" i="1"/>
  <c r="W536" i="1" s="1"/>
  <c r="R537" i="1"/>
  <c r="W537" i="1" s="1"/>
  <c r="R538" i="1"/>
  <c r="W538" i="1" s="1"/>
  <c r="R539" i="1"/>
  <c r="W539" i="1" s="1"/>
  <c r="R540" i="1"/>
  <c r="W540" i="1" s="1"/>
  <c r="R541" i="1"/>
  <c r="W541" i="1" s="1"/>
  <c r="R542" i="1"/>
  <c r="W542" i="1" s="1"/>
  <c r="R543" i="1"/>
  <c r="W543" i="1" s="1"/>
  <c r="R544" i="1"/>
  <c r="W544" i="1" s="1"/>
  <c r="R545" i="1"/>
  <c r="W545" i="1" s="1"/>
  <c r="R546" i="1"/>
  <c r="W546" i="1" s="1"/>
  <c r="R547" i="1"/>
  <c r="W547" i="1" s="1"/>
  <c r="R548" i="1"/>
  <c r="W548" i="1" s="1"/>
  <c r="R549" i="1"/>
  <c r="W549" i="1" s="1"/>
  <c r="R550" i="1"/>
  <c r="W550" i="1" s="1"/>
  <c r="R551" i="1"/>
  <c r="W551" i="1" s="1"/>
  <c r="R552" i="1"/>
  <c r="W552" i="1" s="1"/>
  <c r="R553" i="1"/>
  <c r="W553" i="1" s="1"/>
  <c r="R554" i="1"/>
  <c r="W554" i="1" s="1"/>
  <c r="R555" i="1"/>
  <c r="W555" i="1" s="1"/>
  <c r="R556" i="1"/>
  <c r="W556" i="1" s="1"/>
  <c r="R557" i="1"/>
  <c r="W557" i="1" s="1"/>
  <c r="R558" i="1"/>
  <c r="W558" i="1" s="1"/>
  <c r="R559" i="1"/>
  <c r="W559" i="1" s="1"/>
  <c r="R560" i="1"/>
  <c r="W560" i="1" s="1"/>
  <c r="R561" i="1"/>
  <c r="W561" i="1" s="1"/>
  <c r="R562" i="1"/>
  <c r="W562" i="1" s="1"/>
  <c r="R563" i="1"/>
  <c r="W563" i="1" s="1"/>
  <c r="R564" i="1"/>
  <c r="W564" i="1" s="1"/>
  <c r="R565" i="1"/>
  <c r="W565" i="1" s="1"/>
  <c r="R566" i="1"/>
  <c r="W566" i="1" s="1"/>
  <c r="R567" i="1"/>
  <c r="W567" i="1" s="1"/>
  <c r="R568" i="1"/>
  <c r="W568" i="1" s="1"/>
  <c r="R569" i="1"/>
  <c r="W569" i="1" s="1"/>
  <c r="R570" i="1"/>
  <c r="W570" i="1" s="1"/>
  <c r="R571" i="1"/>
  <c r="W571" i="1" s="1"/>
  <c r="R572" i="1"/>
  <c r="W572" i="1" s="1"/>
  <c r="R573" i="1"/>
  <c r="W573" i="1" s="1"/>
  <c r="R574" i="1"/>
  <c r="W574" i="1" s="1"/>
  <c r="R575" i="1"/>
  <c r="W575" i="1" s="1"/>
  <c r="R576" i="1"/>
  <c r="W576" i="1" s="1"/>
  <c r="R577" i="1"/>
  <c r="W577" i="1" s="1"/>
  <c r="R578" i="1"/>
  <c r="W578" i="1" s="1"/>
  <c r="R579" i="1"/>
  <c r="W579" i="1" s="1"/>
  <c r="R580" i="1"/>
  <c r="W580" i="1" s="1"/>
  <c r="R581" i="1"/>
  <c r="W581" i="1" s="1"/>
  <c r="R582" i="1"/>
  <c r="W582" i="1" s="1"/>
  <c r="R583" i="1"/>
  <c r="W583" i="1" s="1"/>
  <c r="R584" i="1"/>
  <c r="W584" i="1" s="1"/>
  <c r="R585" i="1"/>
  <c r="W585" i="1" s="1"/>
  <c r="R586" i="1"/>
  <c r="W586" i="1" s="1"/>
  <c r="R587" i="1"/>
  <c r="W587" i="1" s="1"/>
  <c r="R588" i="1"/>
  <c r="W588" i="1" s="1"/>
  <c r="R589" i="1"/>
  <c r="W589" i="1" s="1"/>
  <c r="R590" i="1"/>
  <c r="W590" i="1" s="1"/>
  <c r="R591" i="1"/>
  <c r="W591" i="1" s="1"/>
  <c r="R592" i="1"/>
  <c r="W592" i="1" s="1"/>
  <c r="R593" i="1"/>
  <c r="W593" i="1" s="1"/>
  <c r="R594" i="1"/>
  <c r="W594" i="1" s="1"/>
  <c r="R595" i="1"/>
  <c r="W595" i="1" s="1"/>
  <c r="R596" i="1"/>
  <c r="W596" i="1" s="1"/>
  <c r="R597" i="1"/>
  <c r="W597" i="1" s="1"/>
  <c r="R598" i="1"/>
  <c r="W598" i="1" s="1"/>
  <c r="R599" i="1"/>
  <c r="W599" i="1" s="1"/>
  <c r="R600" i="1"/>
  <c r="W600" i="1" s="1"/>
  <c r="R601" i="1"/>
  <c r="W601" i="1" s="1"/>
  <c r="R602" i="1"/>
  <c r="W602" i="1" s="1"/>
  <c r="R603" i="1"/>
  <c r="W603" i="1" s="1"/>
  <c r="R604" i="1"/>
  <c r="W604" i="1" s="1"/>
  <c r="R605" i="1"/>
  <c r="W605" i="1" s="1"/>
  <c r="R606" i="1"/>
  <c r="W606" i="1" s="1"/>
  <c r="R607" i="1"/>
  <c r="W607" i="1" s="1"/>
  <c r="R608" i="1"/>
  <c r="W608" i="1" s="1"/>
  <c r="R609" i="1"/>
  <c r="W609" i="1" s="1"/>
  <c r="R610" i="1"/>
  <c r="W610" i="1" s="1"/>
  <c r="R611" i="1"/>
  <c r="W611" i="1" s="1"/>
  <c r="R612" i="1"/>
  <c r="W612" i="1" s="1"/>
  <c r="R613" i="1"/>
  <c r="W613" i="1" s="1"/>
  <c r="R614" i="1"/>
  <c r="W614" i="1" s="1"/>
  <c r="R615" i="1"/>
  <c r="W615" i="1" s="1"/>
  <c r="R616" i="1"/>
  <c r="W616" i="1" s="1"/>
  <c r="R617" i="1"/>
  <c r="W617" i="1" s="1"/>
  <c r="R618" i="1"/>
  <c r="W618" i="1" s="1"/>
  <c r="R619" i="1"/>
  <c r="W619" i="1" s="1"/>
  <c r="R620" i="1"/>
  <c r="W620" i="1" s="1"/>
  <c r="R621" i="1"/>
  <c r="W621" i="1" s="1"/>
  <c r="R622" i="1"/>
  <c r="W622" i="1" s="1"/>
  <c r="R623" i="1"/>
  <c r="W623" i="1" s="1"/>
  <c r="R624" i="1"/>
  <c r="W624" i="1" s="1"/>
  <c r="R625" i="1"/>
  <c r="W625" i="1" s="1"/>
  <c r="R626" i="1"/>
  <c r="W626" i="1" s="1"/>
  <c r="R627" i="1"/>
  <c r="W627" i="1" s="1"/>
  <c r="R628" i="1"/>
  <c r="W628" i="1" s="1"/>
  <c r="R629" i="1"/>
  <c r="W629" i="1" s="1"/>
  <c r="R630" i="1"/>
  <c r="W630" i="1" s="1"/>
  <c r="R631" i="1"/>
  <c r="W631" i="1" s="1"/>
  <c r="R632" i="1"/>
  <c r="W632" i="1" s="1"/>
  <c r="R633" i="1"/>
  <c r="W633" i="1" s="1"/>
  <c r="R634" i="1"/>
  <c r="W634" i="1" s="1"/>
  <c r="R635" i="1"/>
  <c r="W635" i="1" s="1"/>
  <c r="R636" i="1"/>
  <c r="W636" i="1" s="1"/>
  <c r="R637" i="1"/>
  <c r="W637" i="1" s="1"/>
  <c r="R638" i="1"/>
  <c r="W638" i="1" s="1"/>
  <c r="R639" i="1"/>
  <c r="W639" i="1" s="1"/>
  <c r="R640" i="1"/>
  <c r="W640" i="1" s="1"/>
  <c r="R641" i="1"/>
  <c r="W641" i="1" s="1"/>
  <c r="R642" i="1"/>
  <c r="W642" i="1" s="1"/>
  <c r="R643" i="1"/>
  <c r="W643" i="1" s="1"/>
  <c r="R644" i="1"/>
  <c r="W644" i="1" s="1"/>
  <c r="R645" i="1"/>
  <c r="W645" i="1" s="1"/>
  <c r="R646" i="1"/>
  <c r="W646" i="1" s="1"/>
  <c r="R647" i="1"/>
  <c r="W647" i="1" s="1"/>
  <c r="R648" i="1"/>
  <c r="W648" i="1" s="1"/>
  <c r="R649" i="1"/>
  <c r="W649" i="1" s="1"/>
  <c r="R650" i="1"/>
  <c r="W650" i="1" s="1"/>
  <c r="R651" i="1"/>
  <c r="W651" i="1" s="1"/>
  <c r="R652" i="1"/>
  <c r="W652" i="1" s="1"/>
  <c r="R653" i="1"/>
  <c r="W653" i="1" s="1"/>
  <c r="R654" i="1"/>
  <c r="W654" i="1" s="1"/>
  <c r="R655" i="1"/>
  <c r="W655" i="1" s="1"/>
  <c r="R656" i="1"/>
  <c r="W656" i="1" s="1"/>
  <c r="R657" i="1"/>
  <c r="W657" i="1" s="1"/>
  <c r="R658" i="1"/>
  <c r="W658" i="1" s="1"/>
  <c r="R659" i="1"/>
  <c r="W659" i="1" s="1"/>
  <c r="R660" i="1"/>
  <c r="W660" i="1" s="1"/>
  <c r="R661" i="1"/>
  <c r="W661" i="1" s="1"/>
  <c r="R662" i="1"/>
  <c r="W662" i="1" s="1"/>
  <c r="R663" i="1"/>
  <c r="W663" i="1" s="1"/>
  <c r="R664" i="1"/>
  <c r="W664" i="1" s="1"/>
  <c r="R665" i="1"/>
  <c r="W665" i="1" s="1"/>
  <c r="R666" i="1"/>
  <c r="W666" i="1" s="1"/>
  <c r="R667" i="1"/>
  <c r="W667" i="1" s="1"/>
  <c r="R668" i="1"/>
  <c r="W668" i="1" s="1"/>
  <c r="R669" i="1"/>
  <c r="W669" i="1" s="1"/>
  <c r="R670" i="1"/>
  <c r="W670" i="1" s="1"/>
  <c r="R671" i="1"/>
  <c r="W671" i="1" s="1"/>
  <c r="R672" i="1"/>
  <c r="W672" i="1" s="1"/>
  <c r="R673" i="1"/>
  <c r="W673" i="1" s="1"/>
  <c r="R674" i="1"/>
  <c r="W674" i="1" s="1"/>
  <c r="R675" i="1"/>
  <c r="W675" i="1" s="1"/>
  <c r="R676" i="1"/>
  <c r="W676" i="1" s="1"/>
  <c r="R677" i="1"/>
  <c r="W677" i="1" s="1"/>
  <c r="R678" i="1"/>
  <c r="W678" i="1" s="1"/>
  <c r="R679" i="1"/>
  <c r="W679" i="1" s="1"/>
  <c r="R680" i="1"/>
  <c r="W680" i="1" s="1"/>
  <c r="R681" i="1"/>
  <c r="W681" i="1" s="1"/>
  <c r="R682" i="1"/>
  <c r="W682" i="1" s="1"/>
  <c r="R683" i="1"/>
  <c r="W683" i="1" s="1"/>
  <c r="R684" i="1"/>
  <c r="W684" i="1" s="1"/>
  <c r="R685" i="1"/>
  <c r="W685" i="1" s="1"/>
  <c r="R686" i="1"/>
  <c r="W686" i="1" s="1"/>
  <c r="R687" i="1"/>
  <c r="W687" i="1" s="1"/>
  <c r="R688" i="1"/>
  <c r="W688" i="1" s="1"/>
  <c r="R689" i="1"/>
  <c r="W689" i="1" s="1"/>
  <c r="R690" i="1"/>
  <c r="W690" i="1" s="1"/>
  <c r="R691" i="1"/>
  <c r="W691" i="1" s="1"/>
  <c r="R692" i="1"/>
  <c r="W692" i="1" s="1"/>
  <c r="R693" i="1"/>
  <c r="W693" i="1" s="1"/>
  <c r="R694" i="1"/>
  <c r="W694" i="1" s="1"/>
  <c r="R695" i="1"/>
  <c r="W695" i="1" s="1"/>
  <c r="R696" i="1"/>
  <c r="W696" i="1" s="1"/>
  <c r="R697" i="1"/>
  <c r="W697" i="1" s="1"/>
  <c r="R698" i="1"/>
  <c r="W698" i="1" s="1"/>
  <c r="R699" i="1"/>
  <c r="W699" i="1" s="1"/>
  <c r="R700" i="1"/>
  <c r="W700" i="1" s="1"/>
  <c r="R701" i="1"/>
  <c r="W701" i="1" s="1"/>
  <c r="R702" i="1"/>
  <c r="W702" i="1" s="1"/>
  <c r="R703" i="1"/>
  <c r="W703" i="1" s="1"/>
  <c r="R704" i="1"/>
  <c r="W704" i="1" s="1"/>
  <c r="R705" i="1"/>
  <c r="W705" i="1" s="1"/>
  <c r="R706" i="1"/>
  <c r="W706" i="1" s="1"/>
  <c r="R707" i="1"/>
  <c r="W707" i="1" s="1"/>
  <c r="R708" i="1"/>
  <c r="W708" i="1" s="1"/>
  <c r="R709" i="1"/>
  <c r="W709" i="1" s="1"/>
  <c r="R710" i="1"/>
  <c r="W710" i="1" s="1"/>
  <c r="R711" i="1"/>
  <c r="W711" i="1" s="1"/>
  <c r="R712" i="1"/>
  <c r="W712" i="1" s="1"/>
  <c r="R713" i="1"/>
  <c r="W713" i="1" s="1"/>
  <c r="R714" i="1"/>
  <c r="W714" i="1" s="1"/>
  <c r="R715" i="1"/>
  <c r="W715" i="1" s="1"/>
  <c r="R716" i="1"/>
  <c r="W716" i="1" s="1"/>
  <c r="R717" i="1"/>
  <c r="W717" i="1" s="1"/>
  <c r="R718" i="1"/>
  <c r="W718" i="1" s="1"/>
  <c r="R719" i="1"/>
  <c r="W719" i="1" s="1"/>
  <c r="R720" i="1"/>
  <c r="W720" i="1" s="1"/>
  <c r="R721" i="1"/>
  <c r="W721" i="1" s="1"/>
  <c r="R722" i="1"/>
  <c r="W722" i="1" s="1"/>
  <c r="R723" i="1"/>
  <c r="W723" i="1" s="1"/>
  <c r="R724" i="1"/>
  <c r="W724" i="1" s="1"/>
  <c r="R725" i="1"/>
  <c r="W725" i="1" s="1"/>
  <c r="R726" i="1"/>
  <c r="W726" i="1" s="1"/>
  <c r="R727" i="1"/>
  <c r="W727" i="1" s="1"/>
  <c r="R728" i="1"/>
  <c r="W728" i="1" s="1"/>
  <c r="R729" i="1"/>
  <c r="W729" i="1" s="1"/>
  <c r="R730" i="1"/>
  <c r="W730" i="1" s="1"/>
  <c r="R731" i="1"/>
  <c r="W731" i="1" s="1"/>
  <c r="R732" i="1"/>
  <c r="W732" i="1" s="1"/>
  <c r="R733" i="1"/>
  <c r="W733" i="1" s="1"/>
  <c r="R734" i="1"/>
  <c r="W734" i="1" s="1"/>
  <c r="R735" i="1"/>
  <c r="W735" i="1" s="1"/>
  <c r="R736" i="1"/>
  <c r="W736" i="1" s="1"/>
  <c r="R737" i="1"/>
  <c r="W737" i="1" s="1"/>
  <c r="R738" i="1"/>
  <c r="W738" i="1" s="1"/>
  <c r="R739" i="1"/>
  <c r="W739" i="1" s="1"/>
  <c r="R740" i="1"/>
  <c r="W740" i="1" s="1"/>
  <c r="R741" i="1"/>
  <c r="W741" i="1" s="1"/>
  <c r="R742" i="1"/>
  <c r="W742" i="1" s="1"/>
  <c r="R743" i="1"/>
  <c r="W743" i="1" s="1"/>
  <c r="R744" i="1"/>
  <c r="W744" i="1" s="1"/>
  <c r="R745" i="1"/>
  <c r="W745" i="1" s="1"/>
  <c r="R746" i="1"/>
  <c r="W746" i="1" s="1"/>
  <c r="R747" i="1"/>
  <c r="W747" i="1" s="1"/>
  <c r="R748" i="1"/>
  <c r="W748" i="1" s="1"/>
  <c r="R749" i="1"/>
  <c r="W749" i="1" s="1"/>
  <c r="R750" i="1"/>
  <c r="W750" i="1" s="1"/>
  <c r="R751" i="1"/>
  <c r="W751" i="1" s="1"/>
  <c r="R752" i="1"/>
  <c r="W752" i="1" s="1"/>
  <c r="R753" i="1"/>
  <c r="W753" i="1" s="1"/>
  <c r="R754" i="1"/>
  <c r="W754" i="1" s="1"/>
  <c r="R755" i="1"/>
  <c r="W755" i="1" s="1"/>
  <c r="R756" i="1"/>
  <c r="W756" i="1" s="1"/>
  <c r="R757" i="1"/>
  <c r="W757" i="1" s="1"/>
  <c r="R758" i="1"/>
  <c r="W758" i="1" s="1"/>
  <c r="R759" i="1"/>
  <c r="W759" i="1" s="1"/>
  <c r="R760" i="1"/>
  <c r="W760" i="1" s="1"/>
  <c r="R761" i="1"/>
  <c r="W761" i="1" s="1"/>
  <c r="R762" i="1"/>
  <c r="W762" i="1" s="1"/>
  <c r="R763" i="1"/>
  <c r="W763" i="1" s="1"/>
  <c r="R764" i="1"/>
  <c r="W764" i="1" s="1"/>
  <c r="R765" i="1"/>
  <c r="W765" i="1" s="1"/>
  <c r="R766" i="1"/>
  <c r="W766" i="1" s="1"/>
  <c r="R767" i="1"/>
  <c r="W767" i="1" s="1"/>
  <c r="R768" i="1"/>
  <c r="W768" i="1" s="1"/>
  <c r="R769" i="1"/>
  <c r="W769" i="1" s="1"/>
  <c r="R770" i="1"/>
  <c r="W770" i="1" s="1"/>
  <c r="R771" i="1"/>
  <c r="W771" i="1" s="1"/>
  <c r="R772" i="1"/>
  <c r="W772" i="1" s="1"/>
  <c r="R773" i="1"/>
  <c r="W773" i="1" s="1"/>
  <c r="R774" i="1"/>
  <c r="W774" i="1" s="1"/>
  <c r="R775" i="1"/>
  <c r="W775" i="1" s="1"/>
  <c r="R776" i="1"/>
  <c r="W776" i="1" s="1"/>
  <c r="R777" i="1"/>
  <c r="W777" i="1" s="1"/>
  <c r="R778" i="1"/>
  <c r="W778" i="1" s="1"/>
  <c r="R779" i="1"/>
  <c r="W779" i="1" s="1"/>
  <c r="R780" i="1"/>
  <c r="W780" i="1" s="1"/>
  <c r="R781" i="1"/>
  <c r="W781" i="1" s="1"/>
  <c r="R782" i="1"/>
  <c r="W782" i="1" s="1"/>
  <c r="R783" i="1"/>
  <c r="W783" i="1" s="1"/>
  <c r="R784" i="1"/>
  <c r="W784" i="1" s="1"/>
  <c r="R785" i="1"/>
  <c r="W785" i="1" s="1"/>
  <c r="R786" i="1"/>
  <c r="W786" i="1" s="1"/>
  <c r="R787" i="1"/>
  <c r="W787" i="1" s="1"/>
  <c r="R788" i="1"/>
  <c r="W788" i="1" s="1"/>
  <c r="R789" i="1"/>
  <c r="W789" i="1" s="1"/>
  <c r="R790" i="1"/>
  <c r="W790" i="1" s="1"/>
  <c r="R791" i="1"/>
  <c r="W791" i="1" s="1"/>
  <c r="R792" i="1"/>
  <c r="W792" i="1" s="1"/>
  <c r="R793" i="1"/>
  <c r="W793" i="1" s="1"/>
  <c r="R794" i="1"/>
  <c r="W794" i="1" s="1"/>
  <c r="R795" i="1"/>
  <c r="W795" i="1" s="1"/>
  <c r="R796" i="1"/>
  <c r="W796" i="1" s="1"/>
  <c r="R797" i="1"/>
  <c r="W797" i="1" s="1"/>
  <c r="R798" i="1"/>
  <c r="W798" i="1" s="1"/>
  <c r="R799" i="1"/>
  <c r="W799" i="1" s="1"/>
  <c r="R800" i="1"/>
  <c r="W800" i="1" s="1"/>
  <c r="R801" i="1"/>
  <c r="W801" i="1" s="1"/>
  <c r="R802" i="1"/>
  <c r="W802" i="1" s="1"/>
  <c r="R803" i="1"/>
  <c r="W803" i="1" s="1"/>
  <c r="R804" i="1"/>
  <c r="W804" i="1" s="1"/>
  <c r="R805" i="1"/>
  <c r="W805" i="1" s="1"/>
  <c r="R806" i="1"/>
  <c r="W806" i="1" s="1"/>
  <c r="R807" i="1"/>
  <c r="W807" i="1" s="1"/>
  <c r="R808" i="1"/>
  <c r="W808" i="1" s="1"/>
  <c r="R809" i="1"/>
  <c r="W809" i="1" s="1"/>
  <c r="R810" i="1"/>
  <c r="W810" i="1" s="1"/>
  <c r="R811" i="1"/>
  <c r="W811" i="1" s="1"/>
  <c r="R812" i="1"/>
  <c r="W812" i="1" s="1"/>
  <c r="R813" i="1"/>
  <c r="W813" i="1" s="1"/>
  <c r="R814" i="1"/>
  <c r="W814" i="1" s="1"/>
  <c r="R815" i="1"/>
  <c r="W815" i="1" s="1"/>
  <c r="R816" i="1"/>
  <c r="W816" i="1" s="1"/>
  <c r="R817" i="1"/>
  <c r="W817" i="1" s="1"/>
  <c r="R818" i="1"/>
  <c r="W818" i="1" s="1"/>
  <c r="R819" i="1"/>
  <c r="W819" i="1" s="1"/>
  <c r="R820" i="1"/>
  <c r="W820" i="1" s="1"/>
  <c r="R821" i="1"/>
  <c r="W821" i="1" s="1"/>
  <c r="R822" i="1"/>
  <c r="W822" i="1" s="1"/>
  <c r="R823" i="1"/>
  <c r="W823" i="1" s="1"/>
  <c r="R824" i="1"/>
  <c r="W824" i="1" s="1"/>
  <c r="R825" i="1"/>
  <c r="W825" i="1" s="1"/>
  <c r="R826" i="1"/>
  <c r="W826" i="1" s="1"/>
  <c r="R827" i="1"/>
  <c r="W827" i="1" s="1"/>
  <c r="R828" i="1"/>
  <c r="W828" i="1" s="1"/>
  <c r="R829" i="1"/>
  <c r="W829" i="1" s="1"/>
  <c r="R830" i="1"/>
  <c r="W830" i="1" s="1"/>
  <c r="R831" i="1"/>
  <c r="W831" i="1" s="1"/>
  <c r="R832" i="1"/>
  <c r="W832" i="1" s="1"/>
  <c r="R833" i="1"/>
  <c r="W833" i="1" s="1"/>
  <c r="R834" i="1"/>
  <c r="W834" i="1" s="1"/>
  <c r="R835" i="1"/>
  <c r="W835" i="1" s="1"/>
  <c r="R836" i="1"/>
  <c r="W836" i="1" s="1"/>
  <c r="R837" i="1"/>
  <c r="W837" i="1" s="1"/>
  <c r="R838" i="1"/>
  <c r="W838" i="1" s="1"/>
  <c r="R839" i="1"/>
  <c r="W839" i="1" s="1"/>
  <c r="R840" i="1"/>
  <c r="W840" i="1" s="1"/>
  <c r="R841" i="1"/>
  <c r="W841" i="1" s="1"/>
  <c r="R842" i="1"/>
  <c r="W842" i="1" s="1"/>
  <c r="R843" i="1"/>
  <c r="W843" i="1" s="1"/>
  <c r="R844" i="1"/>
  <c r="W844" i="1" s="1"/>
  <c r="R845" i="1"/>
  <c r="W845" i="1" s="1"/>
  <c r="R846" i="1"/>
  <c r="W846" i="1" s="1"/>
  <c r="R847" i="1"/>
  <c r="W847" i="1" s="1"/>
  <c r="R848" i="1"/>
  <c r="W848" i="1" s="1"/>
  <c r="R849" i="1"/>
  <c r="W849" i="1" s="1"/>
  <c r="R850" i="1"/>
  <c r="W850" i="1" s="1"/>
  <c r="R851" i="1"/>
  <c r="W851" i="1" s="1"/>
  <c r="R852" i="1"/>
  <c r="W852" i="1" s="1"/>
  <c r="R853" i="1"/>
  <c r="W853" i="1" s="1"/>
  <c r="R854" i="1"/>
  <c r="W854" i="1" s="1"/>
  <c r="R855" i="1"/>
  <c r="W855" i="1" s="1"/>
  <c r="R856" i="1"/>
  <c r="W856" i="1" s="1"/>
  <c r="R857" i="1"/>
  <c r="W857" i="1" s="1"/>
  <c r="R858" i="1"/>
  <c r="W858" i="1" s="1"/>
  <c r="R859" i="1"/>
  <c r="W859" i="1" s="1"/>
  <c r="R860" i="1"/>
  <c r="W860" i="1" s="1"/>
  <c r="R861" i="1"/>
  <c r="W861" i="1" s="1"/>
  <c r="R862" i="1"/>
  <c r="W862" i="1" s="1"/>
  <c r="R863" i="1"/>
  <c r="W863" i="1" s="1"/>
  <c r="R864" i="1"/>
  <c r="W864" i="1" s="1"/>
  <c r="R865" i="1"/>
  <c r="W865" i="1" s="1"/>
  <c r="R866" i="1"/>
  <c r="W866" i="1" s="1"/>
  <c r="R867" i="1"/>
  <c r="W867" i="1" s="1"/>
  <c r="R868" i="1"/>
  <c r="W868" i="1" s="1"/>
  <c r="R869" i="1"/>
  <c r="W869" i="1" s="1"/>
  <c r="R870" i="1"/>
  <c r="W870" i="1" s="1"/>
  <c r="R871" i="1"/>
  <c r="W871" i="1" s="1"/>
  <c r="R872" i="1"/>
  <c r="W872" i="1" s="1"/>
  <c r="R873" i="1"/>
  <c r="W873" i="1" s="1"/>
  <c r="R874" i="1"/>
  <c r="W874" i="1" s="1"/>
  <c r="R875" i="1"/>
  <c r="W875" i="1" s="1"/>
  <c r="R876" i="1"/>
  <c r="W876" i="1" s="1"/>
  <c r="R877" i="1"/>
  <c r="W877" i="1" s="1"/>
  <c r="R878" i="1"/>
  <c r="W878" i="1" s="1"/>
  <c r="R879" i="1"/>
  <c r="W879" i="1" s="1"/>
  <c r="R880" i="1"/>
  <c r="W880" i="1" s="1"/>
  <c r="R881" i="1"/>
  <c r="W881" i="1" s="1"/>
  <c r="R882" i="1"/>
  <c r="W882" i="1" s="1"/>
  <c r="R883" i="1"/>
  <c r="W883" i="1" s="1"/>
  <c r="R884" i="1"/>
  <c r="W884" i="1" s="1"/>
  <c r="R885" i="1"/>
  <c r="W885" i="1" s="1"/>
  <c r="R886" i="1"/>
  <c r="W886" i="1" s="1"/>
  <c r="R887" i="1"/>
  <c r="W887" i="1" s="1"/>
  <c r="R888" i="1"/>
  <c r="W888" i="1" s="1"/>
  <c r="R889" i="1"/>
  <c r="W889" i="1" s="1"/>
  <c r="R890" i="1"/>
  <c r="W890" i="1" s="1"/>
  <c r="R891" i="1"/>
  <c r="W891" i="1" s="1"/>
  <c r="R892" i="1"/>
  <c r="W892" i="1" s="1"/>
  <c r="R893" i="1"/>
  <c r="W893" i="1" s="1"/>
  <c r="R894" i="1"/>
  <c r="W894" i="1" s="1"/>
  <c r="R895" i="1"/>
  <c r="W895" i="1" s="1"/>
  <c r="R896" i="1"/>
  <c r="W896" i="1" s="1"/>
  <c r="R897" i="1"/>
  <c r="W897" i="1" s="1"/>
  <c r="R898" i="1"/>
  <c r="W898" i="1" s="1"/>
  <c r="R899" i="1"/>
  <c r="W899" i="1" s="1"/>
  <c r="R900" i="1"/>
  <c r="W900" i="1" s="1"/>
  <c r="R901" i="1"/>
  <c r="W901" i="1" s="1"/>
  <c r="R902" i="1"/>
  <c r="W902" i="1" s="1"/>
  <c r="R903" i="1"/>
  <c r="W903" i="1" s="1"/>
  <c r="R904" i="1"/>
  <c r="W904" i="1" s="1"/>
  <c r="R905" i="1"/>
  <c r="W905" i="1" s="1"/>
  <c r="R906" i="1"/>
  <c r="W906" i="1" s="1"/>
  <c r="R907" i="1"/>
  <c r="W907" i="1" s="1"/>
  <c r="R908" i="1"/>
  <c r="W908" i="1" s="1"/>
  <c r="R909" i="1"/>
  <c r="W909" i="1" s="1"/>
  <c r="R910" i="1"/>
  <c r="W910" i="1" s="1"/>
  <c r="R911" i="1"/>
  <c r="W911" i="1" s="1"/>
  <c r="R912" i="1"/>
  <c r="W912" i="1" s="1"/>
  <c r="R913" i="1"/>
  <c r="W913" i="1" s="1"/>
  <c r="R914" i="1"/>
  <c r="W914" i="1" s="1"/>
  <c r="R915" i="1"/>
  <c r="W915" i="1" s="1"/>
  <c r="R916" i="1"/>
  <c r="W916" i="1" s="1"/>
  <c r="R917" i="1"/>
  <c r="W917" i="1" s="1"/>
  <c r="R918" i="1"/>
  <c r="W918" i="1" s="1"/>
  <c r="R919" i="1"/>
  <c r="W919" i="1" s="1"/>
  <c r="R920" i="1"/>
  <c r="W920" i="1" s="1"/>
  <c r="R921" i="1"/>
  <c r="W921" i="1" s="1"/>
  <c r="R922" i="1"/>
  <c r="W922" i="1" s="1"/>
  <c r="R923" i="1"/>
  <c r="W923" i="1" s="1"/>
  <c r="R924" i="1"/>
  <c r="W924" i="1" s="1"/>
  <c r="R925" i="1"/>
  <c r="W925" i="1" s="1"/>
  <c r="R926" i="1"/>
  <c r="W926" i="1" s="1"/>
  <c r="R927" i="1"/>
  <c r="W927" i="1" s="1"/>
  <c r="R928" i="1"/>
  <c r="W928" i="1" s="1"/>
  <c r="R929" i="1"/>
  <c r="W929" i="1" s="1"/>
  <c r="R930" i="1"/>
  <c r="W930" i="1" s="1"/>
  <c r="R931" i="1"/>
  <c r="W931" i="1" s="1"/>
  <c r="R932" i="1"/>
  <c r="W932" i="1" s="1"/>
  <c r="R933" i="1"/>
  <c r="W933" i="1" s="1"/>
  <c r="R934" i="1"/>
  <c r="W934" i="1" s="1"/>
  <c r="R935" i="1"/>
  <c r="W935" i="1" s="1"/>
  <c r="R936" i="1"/>
  <c r="W936" i="1" s="1"/>
  <c r="R937" i="1"/>
  <c r="W937" i="1" s="1"/>
  <c r="R938" i="1"/>
  <c r="W938" i="1" s="1"/>
  <c r="R939" i="1"/>
  <c r="W939" i="1" s="1"/>
  <c r="R940" i="1"/>
  <c r="W940" i="1" s="1"/>
  <c r="R941" i="1"/>
  <c r="W941" i="1" s="1"/>
  <c r="R942" i="1"/>
  <c r="W942" i="1" s="1"/>
  <c r="R943" i="1"/>
  <c r="W943" i="1" s="1"/>
  <c r="R944" i="1"/>
  <c r="W944" i="1" s="1"/>
  <c r="R945" i="1"/>
  <c r="W945" i="1" s="1"/>
  <c r="R946" i="1"/>
  <c r="W946" i="1" s="1"/>
  <c r="R947" i="1"/>
  <c r="W947" i="1" s="1"/>
  <c r="R948" i="1"/>
  <c r="W948" i="1" s="1"/>
  <c r="R949" i="1"/>
  <c r="W949" i="1" s="1"/>
  <c r="R950" i="1"/>
  <c r="W950" i="1" s="1"/>
  <c r="R951" i="1"/>
  <c r="W951" i="1" s="1"/>
  <c r="R952" i="1"/>
  <c r="W952" i="1" s="1"/>
  <c r="R953" i="1"/>
  <c r="W953" i="1" s="1"/>
  <c r="R954" i="1"/>
  <c r="W954" i="1" s="1"/>
  <c r="R955" i="1"/>
  <c r="W955" i="1" s="1"/>
  <c r="R956" i="1"/>
  <c r="W956" i="1" s="1"/>
  <c r="R957" i="1"/>
  <c r="W957" i="1" s="1"/>
  <c r="R958" i="1"/>
  <c r="W958" i="1" s="1"/>
  <c r="R959" i="1"/>
  <c r="W959" i="1" s="1"/>
  <c r="R960" i="1"/>
  <c r="W960" i="1" s="1"/>
  <c r="R961" i="1"/>
  <c r="W961" i="1" s="1"/>
  <c r="R962" i="1"/>
  <c r="W962" i="1" s="1"/>
  <c r="R963" i="1"/>
  <c r="W963" i="1" s="1"/>
  <c r="R964" i="1"/>
  <c r="W964" i="1" s="1"/>
  <c r="R965" i="1"/>
  <c r="W965" i="1" s="1"/>
  <c r="R966" i="1"/>
  <c r="W966" i="1" s="1"/>
  <c r="R967" i="1"/>
  <c r="W967" i="1" s="1"/>
  <c r="R968" i="1"/>
  <c r="W968" i="1" s="1"/>
  <c r="R969" i="1"/>
  <c r="W969" i="1" s="1"/>
  <c r="R970" i="1"/>
  <c r="W970" i="1" s="1"/>
  <c r="R971" i="1"/>
  <c r="W971" i="1" s="1"/>
  <c r="R972" i="1"/>
  <c r="W972" i="1" s="1"/>
  <c r="R973" i="1"/>
  <c r="W973" i="1" s="1"/>
  <c r="R974" i="1"/>
  <c r="W974" i="1" s="1"/>
  <c r="R975" i="1"/>
  <c r="W975" i="1" s="1"/>
  <c r="R976" i="1"/>
  <c r="W976" i="1" s="1"/>
  <c r="R977" i="1"/>
  <c r="W977" i="1" s="1"/>
  <c r="R978" i="1"/>
  <c r="W978" i="1" s="1"/>
  <c r="R979" i="1"/>
  <c r="W979" i="1" s="1"/>
  <c r="R980" i="1"/>
  <c r="W980" i="1" s="1"/>
  <c r="R981" i="1"/>
  <c r="W981" i="1" s="1"/>
  <c r="R982" i="1"/>
  <c r="W982" i="1" s="1"/>
  <c r="R983" i="1"/>
  <c r="W983" i="1" s="1"/>
  <c r="R984" i="1"/>
  <c r="W984" i="1" s="1"/>
  <c r="R985" i="1"/>
  <c r="W985" i="1" s="1"/>
  <c r="R986" i="1"/>
  <c r="W986" i="1" s="1"/>
  <c r="R987" i="1"/>
  <c r="W987" i="1" s="1"/>
  <c r="R988" i="1"/>
  <c r="W988" i="1" s="1"/>
  <c r="R989" i="1"/>
  <c r="W989" i="1" s="1"/>
  <c r="R990" i="1"/>
  <c r="W990" i="1" s="1"/>
  <c r="R991" i="1"/>
  <c r="W991" i="1" s="1"/>
  <c r="R992" i="1"/>
  <c r="W992" i="1" s="1"/>
  <c r="R993" i="1"/>
  <c r="W993" i="1" s="1"/>
  <c r="R994" i="1"/>
  <c r="W994" i="1" s="1"/>
  <c r="R995" i="1"/>
  <c r="W995" i="1" s="1"/>
  <c r="R996" i="1"/>
  <c r="W996" i="1" s="1"/>
  <c r="R997" i="1"/>
  <c r="W997" i="1" s="1"/>
  <c r="R998" i="1"/>
  <c r="W998" i="1" s="1"/>
  <c r="R999" i="1"/>
  <c r="W999" i="1" s="1"/>
  <c r="R1000" i="1"/>
  <c r="W1000" i="1" s="1"/>
  <c r="R1001" i="1"/>
  <c r="W1001" i="1" s="1"/>
  <c r="R1002" i="1"/>
  <c r="W1002" i="1" s="1"/>
  <c r="R1003" i="1"/>
  <c r="W1003" i="1" s="1"/>
  <c r="R1004" i="1"/>
  <c r="W1004" i="1" s="1"/>
  <c r="R1005" i="1"/>
  <c r="W1005" i="1" s="1"/>
  <c r="R1006" i="1"/>
  <c r="W1006" i="1" s="1"/>
  <c r="R1007" i="1"/>
  <c r="W1007" i="1" s="1"/>
  <c r="R1008" i="1"/>
  <c r="W1008" i="1" s="1"/>
  <c r="R1009" i="1"/>
  <c r="W1009" i="1" s="1"/>
  <c r="R1010" i="1"/>
  <c r="W1010" i="1" s="1"/>
  <c r="R1011" i="1"/>
  <c r="W1011" i="1" s="1"/>
  <c r="R1012" i="1"/>
  <c r="W1012" i="1" s="1"/>
  <c r="R1013" i="1"/>
  <c r="W1013" i="1" s="1"/>
  <c r="R1014" i="1"/>
  <c r="W1014" i="1" s="1"/>
  <c r="R1015" i="1"/>
  <c r="W1015" i="1" s="1"/>
  <c r="R1016" i="1"/>
  <c r="W1016" i="1" s="1"/>
  <c r="R1017" i="1"/>
  <c r="W1017" i="1" s="1"/>
  <c r="R1018" i="1"/>
  <c r="W1018" i="1" s="1"/>
  <c r="R1019" i="1"/>
  <c r="W1019" i="1" s="1"/>
  <c r="R1020" i="1"/>
  <c r="W1020" i="1" s="1"/>
  <c r="R1021" i="1"/>
  <c r="W1021" i="1" s="1"/>
  <c r="R1022" i="1"/>
  <c r="W1022" i="1" s="1"/>
  <c r="R1023" i="1"/>
  <c r="W1023" i="1" s="1"/>
  <c r="R1024" i="1"/>
  <c r="W1024" i="1" s="1"/>
  <c r="R1025" i="1"/>
  <c r="W1025" i="1" s="1"/>
  <c r="R1026" i="1"/>
  <c r="W1026" i="1" s="1"/>
  <c r="R1027" i="1"/>
  <c r="W1027" i="1" s="1"/>
  <c r="R1028" i="1"/>
  <c r="W1028" i="1" s="1"/>
  <c r="R1029" i="1"/>
  <c r="W1029" i="1" s="1"/>
  <c r="R1030" i="1"/>
  <c r="W1030" i="1" s="1"/>
  <c r="R1031" i="1"/>
  <c r="W1031" i="1" s="1"/>
  <c r="R1032" i="1"/>
  <c r="W1032" i="1" s="1"/>
  <c r="R1033" i="1"/>
  <c r="W1033" i="1" s="1"/>
  <c r="R1034" i="1"/>
  <c r="W1034" i="1" s="1"/>
  <c r="R1035" i="1"/>
  <c r="W1035" i="1" s="1"/>
  <c r="R1036" i="1"/>
  <c r="W1036" i="1" s="1"/>
  <c r="R1037" i="1"/>
  <c r="W1037" i="1" s="1"/>
  <c r="R1038" i="1"/>
  <c r="W1038" i="1" s="1"/>
  <c r="R1039" i="1"/>
  <c r="W1039" i="1" s="1"/>
  <c r="R1040" i="1"/>
  <c r="W1040" i="1" s="1"/>
  <c r="R1041" i="1"/>
  <c r="W1041" i="1" s="1"/>
  <c r="R1042" i="1"/>
  <c r="W1042" i="1" s="1"/>
  <c r="R1043" i="1"/>
  <c r="W1043" i="1" s="1"/>
  <c r="R1044" i="1"/>
  <c r="W1044" i="1" s="1"/>
  <c r="R1045" i="1"/>
  <c r="W1045" i="1" s="1"/>
  <c r="R1046" i="1"/>
  <c r="W1046" i="1" s="1"/>
  <c r="R1047" i="1"/>
  <c r="W1047" i="1" s="1"/>
  <c r="R1048" i="1"/>
  <c r="W1048" i="1" s="1"/>
  <c r="R1049" i="1"/>
  <c r="W1049" i="1" s="1"/>
  <c r="R1050" i="1"/>
  <c r="W1050" i="1" s="1"/>
  <c r="R1051" i="1"/>
  <c r="W1051" i="1" s="1"/>
  <c r="R1052" i="1"/>
  <c r="W1052" i="1" s="1"/>
  <c r="R1053" i="1"/>
  <c r="W1053" i="1" s="1"/>
  <c r="R1054" i="1"/>
  <c r="W1054" i="1" s="1"/>
  <c r="R1055" i="1"/>
  <c r="W1055" i="1" s="1"/>
  <c r="R1056" i="1"/>
  <c r="W1056" i="1" s="1"/>
  <c r="R1057" i="1"/>
  <c r="W1057" i="1" s="1"/>
  <c r="R1058" i="1"/>
  <c r="W1058" i="1" s="1"/>
  <c r="R1059" i="1"/>
  <c r="W1059" i="1" s="1"/>
  <c r="R1060" i="1"/>
  <c r="W1060" i="1" s="1"/>
  <c r="R1061" i="1"/>
  <c r="W1061" i="1" s="1"/>
  <c r="R1062" i="1"/>
  <c r="W1062" i="1" s="1"/>
  <c r="R1063" i="1"/>
  <c r="W1063" i="1" s="1"/>
  <c r="R1064" i="1"/>
  <c r="W1064" i="1" s="1"/>
  <c r="R1065" i="1"/>
  <c r="W1065" i="1" s="1"/>
  <c r="R1066" i="1"/>
  <c r="W1066" i="1" s="1"/>
  <c r="R1067" i="1"/>
  <c r="W1067" i="1" s="1"/>
  <c r="R1068" i="1"/>
  <c r="W1068" i="1" s="1"/>
  <c r="R1069" i="1"/>
  <c r="W1069" i="1" s="1"/>
  <c r="R1070" i="1"/>
  <c r="W1070" i="1" s="1"/>
  <c r="R1071" i="1"/>
  <c r="W1071" i="1" s="1"/>
  <c r="R1072" i="1"/>
  <c r="W1072" i="1" s="1"/>
  <c r="R1073" i="1"/>
  <c r="W1073" i="1" s="1"/>
  <c r="R1074" i="1"/>
  <c r="W1074" i="1" s="1"/>
  <c r="R1075" i="1"/>
  <c r="W1075" i="1" s="1"/>
  <c r="R1076" i="1"/>
  <c r="W1076" i="1" s="1"/>
  <c r="R1077" i="1"/>
  <c r="W1077" i="1" s="1"/>
  <c r="R1078" i="1"/>
  <c r="W1078" i="1" s="1"/>
  <c r="R1079" i="1"/>
  <c r="W1079" i="1" s="1"/>
  <c r="R1080" i="1"/>
  <c r="W1080" i="1" s="1"/>
  <c r="R1081" i="1"/>
  <c r="W1081" i="1" s="1"/>
  <c r="R1082" i="1"/>
  <c r="W1082" i="1" s="1"/>
  <c r="R1083" i="1"/>
  <c r="W1083" i="1" s="1"/>
  <c r="R1084" i="1"/>
  <c r="W1084" i="1" s="1"/>
  <c r="R1085" i="1"/>
  <c r="W1085" i="1" s="1"/>
  <c r="R1086" i="1"/>
  <c r="W1086" i="1" s="1"/>
  <c r="R1087" i="1"/>
  <c r="W1087" i="1" s="1"/>
  <c r="R1088" i="1"/>
  <c r="W1088" i="1" s="1"/>
  <c r="R1089" i="1"/>
  <c r="W1089" i="1" s="1"/>
  <c r="R1090" i="1"/>
  <c r="W1090" i="1" s="1"/>
  <c r="R1091" i="1"/>
  <c r="W1091" i="1" s="1"/>
  <c r="R1092" i="1"/>
  <c r="W1092" i="1" s="1"/>
  <c r="R1093" i="1"/>
  <c r="W1093" i="1" s="1"/>
  <c r="R1094" i="1"/>
  <c r="W1094" i="1" s="1"/>
  <c r="R1095" i="1"/>
  <c r="W1095" i="1" s="1"/>
  <c r="R1096" i="1"/>
  <c r="W1096" i="1" s="1"/>
  <c r="R1097" i="1"/>
  <c r="W1097" i="1" s="1"/>
  <c r="R1098" i="1"/>
  <c r="W1098" i="1" s="1"/>
  <c r="R1099" i="1"/>
  <c r="W1099" i="1" s="1"/>
  <c r="R1100" i="1"/>
  <c r="W1100" i="1" s="1"/>
  <c r="R1101" i="1"/>
  <c r="W1101" i="1" s="1"/>
  <c r="R1102" i="1"/>
  <c r="W1102" i="1" s="1"/>
  <c r="R1103" i="1"/>
  <c r="W1103" i="1" s="1"/>
  <c r="R1104" i="1"/>
  <c r="W1104" i="1" s="1"/>
  <c r="R1105" i="1"/>
  <c r="W1105" i="1" s="1"/>
  <c r="R1106" i="1"/>
  <c r="W1106" i="1" s="1"/>
  <c r="R1107" i="1"/>
  <c r="W1107" i="1" s="1"/>
  <c r="R1108" i="1"/>
  <c r="W1108" i="1" s="1"/>
  <c r="R1109" i="1"/>
  <c r="W1109" i="1" s="1"/>
  <c r="R1110" i="1"/>
  <c r="W1110" i="1" s="1"/>
  <c r="R1111" i="1"/>
  <c r="W1111" i="1" s="1"/>
  <c r="R1112" i="1"/>
  <c r="W1112" i="1" s="1"/>
  <c r="R1113" i="1"/>
  <c r="W1113" i="1" s="1"/>
  <c r="R1114" i="1"/>
  <c r="W1114" i="1" s="1"/>
  <c r="R1115" i="1"/>
  <c r="W1115" i="1" s="1"/>
  <c r="R1116" i="1"/>
  <c r="W1116" i="1" s="1"/>
  <c r="R1117" i="1"/>
  <c r="W1117" i="1" s="1"/>
  <c r="R1118" i="1"/>
  <c r="W1118" i="1" s="1"/>
  <c r="R1119" i="1"/>
  <c r="W1119" i="1" s="1"/>
  <c r="R1120" i="1"/>
  <c r="W1120" i="1" s="1"/>
  <c r="R1121" i="1"/>
  <c r="W1121" i="1" s="1"/>
  <c r="R1122" i="1"/>
  <c r="W1122" i="1" s="1"/>
  <c r="R1123" i="1"/>
  <c r="W1123" i="1" s="1"/>
  <c r="R1124" i="1"/>
  <c r="W1124" i="1" s="1"/>
  <c r="R1125" i="1"/>
  <c r="W1125" i="1" s="1"/>
  <c r="R1126" i="1"/>
  <c r="W1126" i="1" s="1"/>
  <c r="R1127" i="1"/>
  <c r="W1127" i="1" s="1"/>
  <c r="R1128" i="1"/>
  <c r="W1128" i="1" s="1"/>
  <c r="R1129" i="1"/>
  <c r="W1129" i="1" s="1"/>
  <c r="R1130" i="1"/>
  <c r="W1130" i="1" s="1"/>
  <c r="R1131" i="1"/>
  <c r="W1131" i="1" s="1"/>
  <c r="R1132" i="1"/>
  <c r="W1132" i="1" s="1"/>
  <c r="R1133" i="1"/>
  <c r="W1133" i="1" s="1"/>
  <c r="R1134" i="1"/>
  <c r="W1134" i="1" s="1"/>
  <c r="R1135" i="1"/>
  <c r="W1135" i="1" s="1"/>
  <c r="R1136" i="1"/>
  <c r="W1136" i="1" s="1"/>
  <c r="R1137" i="1"/>
  <c r="W1137" i="1" s="1"/>
  <c r="R1138" i="1"/>
  <c r="W1138" i="1" s="1"/>
  <c r="R1139" i="1"/>
  <c r="W1139" i="1" s="1"/>
  <c r="R1140" i="1"/>
  <c r="W1140" i="1" s="1"/>
  <c r="R1141" i="1"/>
  <c r="W1141" i="1" s="1"/>
  <c r="R1142" i="1"/>
  <c r="W1142" i="1" s="1"/>
  <c r="R1143" i="1"/>
  <c r="W1143" i="1" s="1"/>
  <c r="R1144" i="1"/>
  <c r="W1144" i="1" s="1"/>
  <c r="R1145" i="1"/>
  <c r="W1145" i="1" s="1"/>
  <c r="R1146" i="1"/>
  <c r="W1146" i="1" s="1"/>
  <c r="R1147" i="1"/>
  <c r="W1147" i="1" s="1"/>
  <c r="R1148" i="1"/>
  <c r="W1148" i="1" s="1"/>
  <c r="R1149" i="1"/>
  <c r="W1149" i="1" s="1"/>
  <c r="R1150" i="1"/>
  <c r="W1150" i="1" s="1"/>
  <c r="R1151" i="1"/>
  <c r="W1151" i="1" s="1"/>
  <c r="R1152" i="1"/>
  <c r="W1152" i="1" s="1"/>
  <c r="R1153" i="1"/>
  <c r="W1153" i="1" s="1"/>
  <c r="R1154" i="1"/>
  <c r="W1154" i="1" s="1"/>
  <c r="R1155" i="1"/>
  <c r="W1155" i="1" s="1"/>
  <c r="R1156" i="1"/>
  <c r="W1156" i="1" s="1"/>
  <c r="R1157" i="1"/>
  <c r="W1157" i="1" s="1"/>
  <c r="R1158" i="1"/>
  <c r="W1158" i="1" s="1"/>
  <c r="R1159" i="1"/>
  <c r="W1159" i="1" s="1"/>
  <c r="R1160" i="1"/>
  <c r="W1160" i="1" s="1"/>
  <c r="R1161" i="1"/>
  <c r="W1161" i="1" s="1"/>
  <c r="R1162" i="1"/>
  <c r="W1162" i="1" s="1"/>
  <c r="R1163" i="1"/>
  <c r="W1163" i="1" s="1"/>
  <c r="R1164" i="1"/>
  <c r="W1164" i="1" s="1"/>
  <c r="R1165" i="1"/>
  <c r="W1165" i="1" s="1"/>
  <c r="R1166" i="1"/>
  <c r="W1166" i="1" s="1"/>
  <c r="R1167" i="1"/>
  <c r="W1167" i="1" s="1"/>
  <c r="R1168" i="1"/>
  <c r="W1168" i="1" s="1"/>
  <c r="R1169" i="1"/>
  <c r="W1169" i="1" s="1"/>
  <c r="R1170" i="1"/>
  <c r="W1170" i="1" s="1"/>
  <c r="R1171" i="1"/>
  <c r="W1171" i="1" s="1"/>
  <c r="R1172" i="1"/>
  <c r="W1172" i="1" s="1"/>
  <c r="R1173" i="1"/>
  <c r="W1173" i="1" s="1"/>
  <c r="R1174" i="1"/>
  <c r="W1174" i="1" s="1"/>
  <c r="R1175" i="1"/>
  <c r="W1175" i="1" s="1"/>
  <c r="R1176" i="1"/>
  <c r="W1176" i="1" s="1"/>
  <c r="R1177" i="1"/>
  <c r="W1177" i="1" s="1"/>
  <c r="R1178" i="1"/>
  <c r="W1178" i="1" s="1"/>
  <c r="R1179" i="1"/>
  <c r="W1179" i="1" s="1"/>
  <c r="R1180" i="1"/>
  <c r="W1180" i="1" s="1"/>
  <c r="R1181" i="1"/>
  <c r="W1181" i="1" s="1"/>
  <c r="R1182" i="1"/>
  <c r="W1182" i="1" s="1"/>
  <c r="R1183" i="1"/>
  <c r="W1183" i="1" s="1"/>
  <c r="R1184" i="1"/>
  <c r="W1184" i="1" s="1"/>
  <c r="R1185" i="1"/>
  <c r="W1185" i="1" s="1"/>
  <c r="R1186" i="1"/>
  <c r="W1186" i="1" s="1"/>
  <c r="R1187" i="1"/>
  <c r="W1187" i="1" s="1"/>
  <c r="R1188" i="1"/>
  <c r="W1188" i="1" s="1"/>
  <c r="R1189" i="1"/>
  <c r="W1189" i="1" s="1"/>
  <c r="R1190" i="1"/>
  <c r="W1190" i="1" s="1"/>
  <c r="R1191" i="1"/>
  <c r="W1191" i="1" s="1"/>
  <c r="R1192" i="1"/>
  <c r="W1192" i="1" s="1"/>
  <c r="R1193" i="1"/>
  <c r="W1193" i="1" s="1"/>
  <c r="R1194" i="1"/>
  <c r="W1194" i="1" s="1"/>
  <c r="R1195" i="1"/>
  <c r="W1195" i="1" s="1"/>
  <c r="R1196" i="1"/>
  <c r="W1196" i="1" s="1"/>
  <c r="R1197" i="1"/>
  <c r="W1197" i="1" s="1"/>
  <c r="R1198" i="1"/>
  <c r="W1198" i="1" s="1"/>
  <c r="R1199" i="1"/>
  <c r="W1199" i="1" s="1"/>
  <c r="R1200" i="1"/>
  <c r="W1200" i="1" s="1"/>
  <c r="R1201" i="1"/>
  <c r="W1201" i="1" s="1"/>
  <c r="R1202" i="1"/>
  <c r="W1202" i="1" s="1"/>
  <c r="R1203" i="1"/>
  <c r="W1203" i="1" s="1"/>
  <c r="R1204" i="1"/>
  <c r="W1204" i="1" s="1"/>
  <c r="R1205" i="1"/>
  <c r="W1205" i="1" s="1"/>
  <c r="R1206" i="1"/>
  <c r="W1206" i="1" s="1"/>
  <c r="R1207" i="1"/>
  <c r="W1207" i="1" s="1"/>
  <c r="R1208" i="1"/>
  <c r="W1208" i="1" s="1"/>
  <c r="R1209" i="1"/>
  <c r="W1209" i="1" s="1"/>
  <c r="R1210" i="1"/>
  <c r="W1210" i="1" s="1"/>
  <c r="R1211" i="1"/>
  <c r="W1211" i="1" s="1"/>
  <c r="R1212" i="1"/>
  <c r="W1212" i="1" s="1"/>
  <c r="R1213" i="1"/>
  <c r="W1213" i="1" s="1"/>
  <c r="R1214" i="1"/>
  <c r="W1214" i="1" s="1"/>
  <c r="R1215" i="1"/>
  <c r="W1215" i="1" s="1"/>
  <c r="R1216" i="1"/>
  <c r="W1216" i="1" s="1"/>
  <c r="R1217" i="1"/>
  <c r="W1217" i="1" s="1"/>
  <c r="R1218" i="1"/>
  <c r="W1218" i="1" s="1"/>
  <c r="R1219" i="1"/>
  <c r="W1219" i="1" s="1"/>
  <c r="R1220" i="1"/>
  <c r="W1220" i="1" s="1"/>
  <c r="R1221" i="1"/>
  <c r="W1221" i="1" s="1"/>
  <c r="R1222" i="1"/>
  <c r="W1222" i="1" s="1"/>
  <c r="R1223" i="1"/>
  <c r="W1223" i="1" s="1"/>
  <c r="R1224" i="1"/>
  <c r="W1224" i="1" s="1"/>
  <c r="R1225" i="1"/>
  <c r="W1225" i="1" s="1"/>
  <c r="R1226" i="1"/>
  <c r="W1226" i="1" s="1"/>
  <c r="R1227" i="1"/>
  <c r="W1227" i="1" s="1"/>
  <c r="R1228" i="1"/>
  <c r="W1228" i="1" s="1"/>
  <c r="R1229" i="1"/>
  <c r="W1229" i="1" s="1"/>
  <c r="R1230" i="1"/>
  <c r="W1230" i="1" s="1"/>
  <c r="R1231" i="1"/>
  <c r="W1231" i="1" s="1"/>
  <c r="R1232" i="1"/>
  <c r="W1232" i="1" s="1"/>
  <c r="R1233" i="1"/>
  <c r="W1233" i="1" s="1"/>
  <c r="R1234" i="1"/>
  <c r="W1234" i="1" s="1"/>
  <c r="R1235" i="1"/>
  <c r="W1235" i="1" s="1"/>
  <c r="R1236" i="1"/>
  <c r="W1236" i="1" s="1"/>
  <c r="R1237" i="1"/>
  <c r="W1237" i="1" s="1"/>
  <c r="R1238" i="1"/>
  <c r="W1238" i="1" s="1"/>
  <c r="R1239" i="1"/>
  <c r="W1239" i="1" s="1"/>
  <c r="R1240" i="1"/>
  <c r="W1240" i="1" s="1"/>
  <c r="R1241" i="1"/>
  <c r="W1241" i="1" s="1"/>
  <c r="R1242" i="1"/>
  <c r="W1242" i="1" s="1"/>
  <c r="R1243" i="1"/>
  <c r="W1243" i="1" s="1"/>
  <c r="R1244" i="1"/>
  <c r="W1244" i="1" s="1"/>
  <c r="R1245" i="1"/>
  <c r="W1245" i="1" s="1"/>
  <c r="R1246" i="1"/>
  <c r="W1246" i="1" s="1"/>
  <c r="R1247" i="1"/>
  <c r="W1247" i="1" s="1"/>
  <c r="R1248" i="1"/>
  <c r="W1248" i="1" s="1"/>
  <c r="R1249" i="1"/>
  <c r="W1249" i="1" s="1"/>
  <c r="R1250" i="1"/>
  <c r="W1250" i="1" s="1"/>
  <c r="R1251" i="1"/>
  <c r="W1251" i="1" s="1"/>
  <c r="R1252" i="1"/>
  <c r="W1252" i="1" s="1"/>
  <c r="R1253" i="1"/>
  <c r="W1253" i="1" s="1"/>
  <c r="R1254" i="1"/>
  <c r="W1254" i="1" s="1"/>
  <c r="R1255" i="1"/>
  <c r="W1255" i="1" s="1"/>
  <c r="R1256" i="1"/>
  <c r="W1256" i="1" s="1"/>
  <c r="R1257" i="1"/>
  <c r="W1257" i="1" s="1"/>
  <c r="R1258" i="1"/>
  <c r="W1258" i="1" s="1"/>
  <c r="R1259" i="1"/>
  <c r="W1259" i="1" s="1"/>
  <c r="R1260" i="1"/>
  <c r="W1260" i="1" s="1"/>
  <c r="R1261" i="1"/>
  <c r="W1261" i="1" s="1"/>
  <c r="R1262" i="1"/>
  <c r="W1262" i="1" s="1"/>
  <c r="R1263" i="1"/>
  <c r="W1263" i="1" s="1"/>
  <c r="R1264" i="1"/>
  <c r="W1264" i="1" s="1"/>
  <c r="R1265" i="1"/>
  <c r="W1265" i="1" s="1"/>
  <c r="R1266" i="1"/>
  <c r="W1266" i="1" s="1"/>
  <c r="R1267" i="1"/>
  <c r="W1267" i="1" s="1"/>
  <c r="R1268" i="1"/>
  <c r="W1268" i="1" s="1"/>
  <c r="R1269" i="1"/>
  <c r="W1269" i="1" s="1"/>
  <c r="R1270" i="1"/>
  <c r="W1270" i="1" s="1"/>
  <c r="R1271" i="1"/>
  <c r="W1271" i="1" s="1"/>
  <c r="R1272" i="1"/>
  <c r="W1272" i="1" s="1"/>
  <c r="R1273" i="1"/>
  <c r="W1273" i="1" s="1"/>
  <c r="R1274" i="1"/>
  <c r="W1274" i="1" s="1"/>
  <c r="R1275" i="1"/>
  <c r="W1275" i="1" s="1"/>
  <c r="R1276" i="1"/>
  <c r="W1276" i="1" s="1"/>
  <c r="R1277" i="1"/>
  <c r="W1277" i="1" s="1"/>
  <c r="R1278" i="1"/>
  <c r="W1278" i="1" s="1"/>
  <c r="R1279" i="1"/>
  <c r="W1279" i="1" s="1"/>
  <c r="R1280" i="1"/>
  <c r="W1280" i="1" s="1"/>
  <c r="R1281" i="1"/>
  <c r="W1281" i="1" s="1"/>
  <c r="R1282" i="1"/>
  <c r="W1282" i="1" s="1"/>
  <c r="R1283" i="1"/>
  <c r="W1283" i="1" s="1"/>
  <c r="R1284" i="1"/>
  <c r="W1284" i="1" s="1"/>
  <c r="R1285" i="1"/>
  <c r="W1285" i="1" s="1"/>
  <c r="R1286" i="1"/>
  <c r="W1286" i="1" s="1"/>
  <c r="R1287" i="1"/>
  <c r="W1287" i="1" s="1"/>
  <c r="R1288" i="1"/>
  <c r="W1288" i="1" s="1"/>
  <c r="R1289" i="1"/>
  <c r="W1289" i="1" s="1"/>
  <c r="R1290" i="1"/>
  <c r="W1290" i="1" s="1"/>
  <c r="R1291" i="1"/>
  <c r="W1291" i="1" s="1"/>
  <c r="R1292" i="1"/>
  <c r="W1292" i="1" s="1"/>
  <c r="R1293" i="1"/>
  <c r="W1293" i="1" s="1"/>
  <c r="R1294" i="1"/>
  <c r="W1294" i="1" s="1"/>
  <c r="R1295" i="1"/>
  <c r="W1295" i="1" s="1"/>
  <c r="R1296" i="1"/>
  <c r="W1296" i="1" s="1"/>
  <c r="R1297" i="1"/>
  <c r="W1297" i="1" s="1"/>
  <c r="R1298" i="1"/>
  <c r="W1298" i="1" s="1"/>
  <c r="R1299" i="1"/>
  <c r="W1299" i="1" s="1"/>
  <c r="R1300" i="1"/>
  <c r="W1300" i="1" s="1"/>
  <c r="R1301" i="1"/>
  <c r="W1301" i="1" s="1"/>
  <c r="R1302" i="1"/>
  <c r="W1302" i="1" s="1"/>
  <c r="R1303" i="1"/>
  <c r="W1303" i="1" s="1"/>
  <c r="R1304" i="1"/>
  <c r="W1304" i="1" s="1"/>
  <c r="R1305" i="1"/>
  <c r="W1305" i="1" s="1"/>
  <c r="R1306" i="1"/>
  <c r="W1306" i="1" s="1"/>
  <c r="R1307" i="1"/>
  <c r="W1307" i="1" s="1"/>
  <c r="R1308" i="1"/>
  <c r="W1308" i="1" s="1"/>
  <c r="R1309" i="1"/>
  <c r="W1309" i="1" s="1"/>
  <c r="R1310" i="1"/>
  <c r="W1310" i="1" s="1"/>
  <c r="R1311" i="1"/>
  <c r="W1311" i="1" s="1"/>
  <c r="R1312" i="1"/>
  <c r="W1312" i="1" s="1"/>
  <c r="R1313" i="1"/>
  <c r="W1313" i="1" s="1"/>
  <c r="R1314" i="1"/>
  <c r="W1314" i="1" s="1"/>
  <c r="R1315" i="1"/>
  <c r="W1315" i="1" s="1"/>
  <c r="R1316" i="1"/>
  <c r="W1316" i="1" s="1"/>
  <c r="R1317" i="1"/>
  <c r="W1317" i="1" s="1"/>
  <c r="R1318" i="1"/>
  <c r="W1318" i="1" s="1"/>
  <c r="R1319" i="1"/>
  <c r="W1319" i="1" s="1"/>
  <c r="R1320" i="1"/>
  <c r="W1320" i="1" s="1"/>
  <c r="R1321" i="1"/>
  <c r="W1321" i="1" s="1"/>
  <c r="R1322" i="1"/>
  <c r="W1322" i="1" s="1"/>
  <c r="R1323" i="1"/>
  <c r="W1323" i="1" s="1"/>
  <c r="R1324" i="1"/>
  <c r="W1324" i="1" s="1"/>
  <c r="R1325" i="1"/>
  <c r="W1325" i="1" s="1"/>
  <c r="R1326" i="1"/>
  <c r="W1326" i="1" s="1"/>
  <c r="R1327" i="1"/>
  <c r="W1327" i="1" s="1"/>
  <c r="R1328" i="1"/>
  <c r="W1328" i="1" s="1"/>
  <c r="R1329" i="1"/>
  <c r="W1329" i="1" s="1"/>
  <c r="R1330" i="1"/>
  <c r="W1330" i="1" s="1"/>
  <c r="R1331" i="1"/>
  <c r="W1331" i="1" s="1"/>
  <c r="R1332" i="1"/>
  <c r="W1332" i="1" s="1"/>
  <c r="R1333" i="1"/>
  <c r="W1333" i="1" s="1"/>
  <c r="R1334" i="1"/>
  <c r="W1334" i="1" s="1"/>
  <c r="R1335" i="1"/>
  <c r="W1335" i="1" s="1"/>
  <c r="R1336" i="1"/>
  <c r="W1336" i="1" s="1"/>
  <c r="R1337" i="1"/>
  <c r="W1337" i="1" s="1"/>
  <c r="R1338" i="1"/>
  <c r="W1338" i="1" s="1"/>
  <c r="R1339" i="1"/>
  <c r="W1339" i="1" s="1"/>
  <c r="R1340" i="1"/>
  <c r="W1340" i="1" s="1"/>
  <c r="R1341" i="1"/>
  <c r="W1341" i="1" s="1"/>
  <c r="R1342" i="1"/>
  <c r="W1342" i="1" s="1"/>
  <c r="R1343" i="1"/>
  <c r="W1343" i="1" s="1"/>
  <c r="R1344" i="1"/>
  <c r="W1344" i="1" s="1"/>
  <c r="R1345" i="1"/>
  <c r="W1345" i="1" s="1"/>
  <c r="R1346" i="1"/>
  <c r="W1346" i="1" s="1"/>
  <c r="R1347" i="1"/>
  <c r="W1347" i="1" s="1"/>
  <c r="R1348" i="1"/>
  <c r="W1348" i="1" s="1"/>
  <c r="R1349" i="1"/>
  <c r="W1349" i="1" s="1"/>
  <c r="R1350" i="1"/>
  <c r="W1350" i="1" s="1"/>
  <c r="R1351" i="1"/>
  <c r="W1351" i="1" s="1"/>
  <c r="R1352" i="1"/>
  <c r="W1352" i="1" s="1"/>
  <c r="R1353" i="1"/>
  <c r="W1353" i="1" s="1"/>
  <c r="R1354" i="1"/>
  <c r="W1354" i="1" s="1"/>
  <c r="R1355" i="1"/>
  <c r="W1355" i="1" s="1"/>
  <c r="R1356" i="1"/>
  <c r="W1356" i="1" s="1"/>
  <c r="R1357" i="1"/>
  <c r="W1357" i="1" s="1"/>
  <c r="R1358" i="1"/>
  <c r="W1358" i="1" s="1"/>
  <c r="R1359" i="1"/>
  <c r="W1359" i="1" s="1"/>
  <c r="R1360" i="1"/>
  <c r="W1360" i="1" s="1"/>
  <c r="R1361" i="1"/>
  <c r="W1361" i="1" s="1"/>
  <c r="R1362" i="1"/>
  <c r="W1362" i="1" s="1"/>
  <c r="R1363" i="1"/>
  <c r="W1363" i="1" s="1"/>
  <c r="R1364" i="1"/>
  <c r="W1364" i="1" s="1"/>
  <c r="R1365" i="1"/>
  <c r="W1365" i="1" s="1"/>
  <c r="R1366" i="1"/>
  <c r="W1366" i="1" s="1"/>
  <c r="R1367" i="1"/>
  <c r="W1367" i="1" s="1"/>
  <c r="R1368" i="1"/>
  <c r="W1368" i="1" s="1"/>
  <c r="R1369" i="1"/>
  <c r="W1369" i="1" s="1"/>
  <c r="R1370" i="1"/>
  <c r="W1370" i="1" s="1"/>
  <c r="R1371" i="1"/>
  <c r="W1371" i="1" s="1"/>
  <c r="R1372" i="1"/>
  <c r="W1372" i="1" s="1"/>
  <c r="R1373" i="1"/>
  <c r="W1373" i="1" s="1"/>
  <c r="R1374" i="1"/>
  <c r="W1374" i="1" s="1"/>
  <c r="R1375" i="1"/>
  <c r="W1375" i="1" s="1"/>
  <c r="R1376" i="1"/>
  <c r="W1376" i="1" s="1"/>
  <c r="R1377" i="1"/>
  <c r="W1377" i="1" s="1"/>
  <c r="R1378" i="1"/>
  <c r="W1378" i="1" s="1"/>
  <c r="R1379" i="1"/>
  <c r="W1379" i="1" s="1"/>
  <c r="R1380" i="1"/>
  <c r="W1380" i="1" s="1"/>
  <c r="R1381" i="1"/>
  <c r="W1381" i="1" s="1"/>
  <c r="R1382" i="1"/>
  <c r="W1382" i="1" s="1"/>
  <c r="R1383" i="1"/>
  <c r="W1383" i="1" s="1"/>
  <c r="R1384" i="1"/>
  <c r="W1384" i="1" s="1"/>
  <c r="R1385" i="1"/>
  <c r="W1385" i="1" s="1"/>
  <c r="R1386" i="1"/>
  <c r="W1386" i="1" s="1"/>
  <c r="R1387" i="1"/>
  <c r="W1387" i="1" s="1"/>
  <c r="R1388" i="1"/>
  <c r="W1388" i="1" s="1"/>
  <c r="R1389" i="1"/>
  <c r="W1389" i="1" s="1"/>
  <c r="R1390" i="1"/>
  <c r="W1390" i="1" s="1"/>
  <c r="R1391" i="1"/>
  <c r="W1391" i="1" s="1"/>
  <c r="R1392" i="1"/>
  <c r="W1392" i="1" s="1"/>
  <c r="R1393" i="1"/>
  <c r="W1393" i="1" s="1"/>
  <c r="R1394" i="1"/>
  <c r="W1394" i="1" s="1"/>
  <c r="R1395" i="1"/>
  <c r="W1395" i="1" s="1"/>
  <c r="R1396" i="1"/>
  <c r="W1396" i="1" s="1"/>
  <c r="R1397" i="1"/>
  <c r="W1397" i="1" s="1"/>
  <c r="R1398" i="1"/>
  <c r="W1398" i="1" s="1"/>
  <c r="R1399" i="1"/>
  <c r="W1399" i="1" s="1"/>
  <c r="R1400" i="1"/>
  <c r="W1400" i="1" s="1"/>
  <c r="R1401" i="1"/>
  <c r="W1401" i="1" s="1"/>
  <c r="R1402" i="1"/>
  <c r="W1402" i="1" s="1"/>
  <c r="R1403" i="1"/>
  <c r="W1403" i="1" s="1"/>
  <c r="R1404" i="1"/>
  <c r="W1404" i="1" s="1"/>
  <c r="R1405" i="1"/>
  <c r="W1405" i="1" s="1"/>
  <c r="R1406" i="1"/>
  <c r="W1406" i="1" s="1"/>
  <c r="R1407" i="1"/>
  <c r="W1407" i="1" s="1"/>
  <c r="R1408" i="1"/>
  <c r="W1408" i="1" s="1"/>
  <c r="R1409" i="1"/>
  <c r="W1409" i="1" s="1"/>
  <c r="R1410" i="1"/>
  <c r="W1410" i="1" s="1"/>
  <c r="R1411" i="1"/>
  <c r="W1411" i="1" s="1"/>
  <c r="R1412" i="1"/>
  <c r="W1412" i="1" s="1"/>
  <c r="R1413" i="1"/>
  <c r="W1413" i="1" s="1"/>
  <c r="R1414" i="1"/>
  <c r="W1414" i="1" s="1"/>
  <c r="R1415" i="1"/>
  <c r="W1415" i="1" s="1"/>
  <c r="R1416" i="1"/>
  <c r="W1416" i="1" s="1"/>
  <c r="R1417" i="1"/>
  <c r="W1417" i="1" s="1"/>
  <c r="R1418" i="1"/>
  <c r="W1418" i="1" s="1"/>
  <c r="R1419" i="1"/>
  <c r="W1419" i="1" s="1"/>
  <c r="R1420" i="1"/>
  <c r="W1420" i="1" s="1"/>
  <c r="R1421" i="1"/>
  <c r="W1421" i="1" s="1"/>
  <c r="R1422" i="1"/>
  <c r="W1422" i="1" s="1"/>
  <c r="R1423" i="1"/>
  <c r="W1423" i="1" s="1"/>
  <c r="R1424" i="1"/>
  <c r="W1424" i="1" s="1"/>
  <c r="R1425" i="1"/>
  <c r="W1425" i="1" s="1"/>
  <c r="R1426" i="1"/>
  <c r="W1426" i="1" s="1"/>
  <c r="R1427" i="1"/>
  <c r="W1427" i="1" s="1"/>
  <c r="R1428" i="1"/>
  <c r="W1428" i="1" s="1"/>
  <c r="R1429" i="1"/>
  <c r="W1429" i="1" s="1"/>
  <c r="R1430" i="1"/>
  <c r="W1430" i="1" s="1"/>
  <c r="R1431" i="1"/>
  <c r="W1431" i="1" s="1"/>
  <c r="R1432" i="1"/>
  <c r="W1432" i="1" s="1"/>
  <c r="R1433" i="1"/>
  <c r="W1433" i="1" s="1"/>
  <c r="R1434" i="1"/>
  <c r="W1434" i="1" s="1"/>
  <c r="R1435" i="1"/>
  <c r="W1435" i="1" s="1"/>
  <c r="R1436" i="1"/>
  <c r="W1436" i="1" s="1"/>
  <c r="R1437" i="1"/>
  <c r="W1437" i="1" s="1"/>
  <c r="R1438" i="1"/>
  <c r="W1438" i="1" s="1"/>
  <c r="R1439" i="1"/>
  <c r="W1439" i="1" s="1"/>
  <c r="R1440" i="1"/>
  <c r="W1440" i="1" s="1"/>
  <c r="R1441" i="1"/>
  <c r="W1441" i="1" s="1"/>
  <c r="R1442" i="1"/>
  <c r="W1442" i="1" s="1"/>
  <c r="R1443" i="1"/>
  <c r="W1443" i="1" s="1"/>
  <c r="R1444" i="1"/>
  <c r="W1444" i="1" s="1"/>
  <c r="R1445" i="1"/>
  <c r="W1445" i="1" s="1"/>
  <c r="R1446" i="1"/>
  <c r="W1446" i="1" s="1"/>
  <c r="R1447" i="1"/>
  <c r="W1447" i="1" s="1"/>
  <c r="R1448" i="1"/>
  <c r="W1448" i="1" s="1"/>
  <c r="R1449" i="1"/>
  <c r="W1449" i="1" s="1"/>
  <c r="R1450" i="1"/>
  <c r="W1450" i="1" s="1"/>
  <c r="R1451" i="1"/>
  <c r="W1451" i="1" s="1"/>
  <c r="R1452" i="1"/>
  <c r="W1452" i="1" s="1"/>
  <c r="R1453" i="1"/>
  <c r="W1453" i="1" s="1"/>
  <c r="R1454" i="1"/>
  <c r="W1454" i="1" s="1"/>
  <c r="R1455" i="1"/>
  <c r="W1455" i="1" s="1"/>
  <c r="R1456" i="1"/>
  <c r="W1456" i="1" s="1"/>
  <c r="R1457" i="1"/>
  <c r="W1457" i="1" s="1"/>
  <c r="R1458" i="1"/>
  <c r="W1458" i="1" s="1"/>
  <c r="R1459" i="1"/>
  <c r="W1459" i="1" s="1"/>
  <c r="R1460" i="1"/>
  <c r="W1460" i="1" s="1"/>
  <c r="R1461" i="1"/>
  <c r="W1461" i="1" s="1"/>
  <c r="R1462" i="1"/>
  <c r="W1462" i="1" s="1"/>
  <c r="R1463" i="1"/>
  <c r="W1463" i="1" s="1"/>
  <c r="R1464" i="1"/>
  <c r="W1464" i="1" s="1"/>
  <c r="R1465" i="1"/>
  <c r="W1465" i="1" s="1"/>
  <c r="R1466" i="1"/>
  <c r="W1466" i="1" s="1"/>
  <c r="R1467" i="1"/>
  <c r="W1467" i="1" s="1"/>
  <c r="R1468" i="1"/>
  <c r="W1468" i="1" s="1"/>
  <c r="R1469" i="1"/>
  <c r="W1469" i="1" s="1"/>
  <c r="R1470" i="1"/>
  <c r="W1470" i="1" s="1"/>
  <c r="R1471" i="1"/>
  <c r="W1471" i="1" s="1"/>
  <c r="R1472" i="1"/>
  <c r="W1472" i="1" s="1"/>
  <c r="R1473" i="1"/>
  <c r="W1473" i="1" s="1"/>
  <c r="R1474" i="1"/>
  <c r="W1474" i="1" s="1"/>
  <c r="R1475" i="1"/>
  <c r="W1475" i="1" s="1"/>
  <c r="R1476" i="1"/>
  <c r="W1476" i="1" s="1"/>
  <c r="R1477" i="1"/>
  <c r="W1477" i="1" s="1"/>
  <c r="R1478" i="1"/>
  <c r="W1478" i="1" s="1"/>
  <c r="R1479" i="1"/>
  <c r="W1479" i="1" s="1"/>
  <c r="R1480" i="1"/>
  <c r="W1480" i="1" s="1"/>
  <c r="R1481" i="1"/>
  <c r="W1481" i="1" s="1"/>
  <c r="R1482" i="1"/>
  <c r="W1482" i="1" s="1"/>
  <c r="R1483" i="1"/>
  <c r="W1483" i="1" s="1"/>
  <c r="R1484" i="1"/>
  <c r="W1484" i="1" s="1"/>
  <c r="R1485" i="1"/>
  <c r="W1485" i="1" s="1"/>
  <c r="R1486" i="1"/>
  <c r="W1486" i="1" s="1"/>
  <c r="R1487" i="1"/>
  <c r="W1487" i="1" s="1"/>
  <c r="R1488" i="1"/>
  <c r="W1488" i="1" s="1"/>
  <c r="R1489" i="1"/>
  <c r="W1489" i="1" s="1"/>
  <c r="R1490" i="1"/>
  <c r="W1490" i="1" s="1"/>
  <c r="R1491" i="1"/>
  <c r="W1491" i="1" s="1"/>
  <c r="R1492" i="1"/>
  <c r="W1492" i="1" s="1"/>
  <c r="R1493" i="1"/>
  <c r="W1493" i="1" s="1"/>
  <c r="R1494" i="1"/>
  <c r="W1494" i="1" s="1"/>
  <c r="R1495" i="1"/>
  <c r="W1495" i="1" s="1"/>
  <c r="R1496" i="1"/>
  <c r="W1496" i="1" s="1"/>
  <c r="R1497" i="1"/>
  <c r="W1497" i="1" s="1"/>
  <c r="R1498" i="1"/>
  <c r="W1498" i="1" s="1"/>
  <c r="R1499" i="1"/>
  <c r="W1499" i="1" s="1"/>
  <c r="R1500" i="1"/>
  <c r="W1500" i="1" s="1"/>
  <c r="R1501" i="1"/>
  <c r="W1501" i="1" s="1"/>
  <c r="R1502" i="1"/>
  <c r="W1502" i="1" s="1"/>
  <c r="R1503" i="1"/>
  <c r="W1503" i="1" s="1"/>
  <c r="R1504" i="1"/>
  <c r="W1504" i="1" s="1"/>
  <c r="R1505" i="1"/>
  <c r="W1505" i="1" s="1"/>
  <c r="R1506" i="1"/>
  <c r="W1506" i="1" s="1"/>
  <c r="R1507" i="1"/>
  <c r="W1507" i="1" s="1"/>
  <c r="R1508" i="1"/>
  <c r="W1508" i="1" s="1"/>
  <c r="R1509" i="1"/>
  <c r="W1509" i="1" s="1"/>
  <c r="R1510" i="1"/>
  <c r="W1510" i="1" s="1"/>
  <c r="R1511" i="1"/>
  <c r="W1511" i="1" s="1"/>
  <c r="R1512" i="1"/>
  <c r="W1512" i="1" s="1"/>
  <c r="R1513" i="1"/>
  <c r="W1513" i="1" s="1"/>
  <c r="R1514" i="1"/>
  <c r="W1514" i="1" s="1"/>
  <c r="R1515" i="1"/>
  <c r="W1515" i="1" s="1"/>
  <c r="R1516" i="1"/>
  <c r="W1516" i="1" s="1"/>
  <c r="R1517" i="1"/>
  <c r="W1517" i="1" s="1"/>
  <c r="R1518" i="1"/>
  <c r="W1518" i="1" s="1"/>
  <c r="R1519" i="1"/>
  <c r="W1519" i="1" s="1"/>
  <c r="R1520" i="1"/>
  <c r="W1520" i="1" s="1"/>
  <c r="R1521" i="1"/>
  <c r="W1521" i="1" s="1"/>
  <c r="R1522" i="1"/>
  <c r="W1522" i="1" s="1"/>
  <c r="R1523" i="1"/>
  <c r="W1523" i="1" s="1"/>
  <c r="R1524" i="1"/>
  <c r="W1524" i="1" s="1"/>
  <c r="R1525" i="1"/>
  <c r="W1525" i="1" s="1"/>
  <c r="R1526" i="1"/>
  <c r="W1526" i="1" s="1"/>
  <c r="R1527" i="1"/>
  <c r="W1527" i="1" s="1"/>
  <c r="R1528" i="1"/>
  <c r="W1528" i="1" s="1"/>
  <c r="R1529" i="1"/>
  <c r="W1529" i="1" s="1"/>
  <c r="R1530" i="1"/>
  <c r="W1530" i="1" s="1"/>
  <c r="R1531" i="1"/>
  <c r="W1531" i="1" s="1"/>
  <c r="R1532" i="1"/>
  <c r="W1532" i="1" s="1"/>
  <c r="R1533" i="1"/>
  <c r="W1533" i="1" s="1"/>
  <c r="R1534" i="1"/>
  <c r="W1534" i="1" s="1"/>
  <c r="R1535" i="1"/>
  <c r="W1535" i="1" s="1"/>
  <c r="R1536" i="1"/>
  <c r="W1536" i="1" s="1"/>
  <c r="R1537" i="1"/>
  <c r="W1537" i="1" s="1"/>
  <c r="R1538" i="1"/>
  <c r="W1538" i="1" s="1"/>
  <c r="R1539" i="1"/>
  <c r="W1539" i="1" s="1"/>
  <c r="R1540" i="1"/>
  <c r="W1540" i="1" s="1"/>
  <c r="R1541" i="1"/>
  <c r="W1541" i="1" s="1"/>
  <c r="R1542" i="1"/>
  <c r="W1542" i="1" s="1"/>
  <c r="R1543" i="1"/>
  <c r="W1543" i="1" s="1"/>
  <c r="R1544" i="1"/>
  <c r="W1544" i="1" s="1"/>
  <c r="R1545" i="1"/>
  <c r="W1545" i="1" s="1"/>
  <c r="R1546" i="1"/>
  <c r="W1546" i="1" s="1"/>
  <c r="R1547" i="1"/>
  <c r="W1547" i="1" s="1"/>
  <c r="R1548" i="1"/>
  <c r="W1548" i="1" s="1"/>
  <c r="R1549" i="1"/>
  <c r="W1549" i="1" s="1"/>
  <c r="R1550" i="1"/>
  <c r="W1550" i="1" s="1"/>
  <c r="R1551" i="1"/>
  <c r="W1551" i="1" s="1"/>
  <c r="R1552" i="1"/>
  <c r="W1552" i="1" s="1"/>
  <c r="R1553" i="1"/>
  <c r="W1553" i="1" s="1"/>
  <c r="R1554" i="1"/>
  <c r="W1554" i="1" s="1"/>
  <c r="R1555" i="1"/>
  <c r="W1555" i="1" s="1"/>
  <c r="R1556" i="1"/>
  <c r="W1556" i="1" s="1"/>
  <c r="R1557" i="1"/>
  <c r="W1557" i="1" s="1"/>
  <c r="R1558" i="1"/>
  <c r="W1558" i="1" s="1"/>
  <c r="R1559" i="1"/>
  <c r="W1559" i="1" s="1"/>
  <c r="R1560" i="1"/>
  <c r="W1560" i="1" s="1"/>
  <c r="R1561" i="1"/>
  <c r="W1561" i="1" s="1"/>
  <c r="R1562" i="1"/>
  <c r="W1562" i="1" s="1"/>
  <c r="R1563" i="1"/>
  <c r="W1563" i="1" s="1"/>
  <c r="R1564" i="1"/>
  <c r="W1564" i="1" s="1"/>
  <c r="R1565" i="1"/>
  <c r="W1565" i="1" s="1"/>
  <c r="R1566" i="1"/>
  <c r="W1566" i="1" s="1"/>
  <c r="R1567" i="1"/>
  <c r="W1567" i="1" s="1"/>
  <c r="R1568" i="1"/>
  <c r="W1568" i="1" s="1"/>
  <c r="R1569" i="1"/>
  <c r="W1569" i="1" s="1"/>
  <c r="R1570" i="1"/>
  <c r="W1570" i="1" s="1"/>
  <c r="R1571" i="1"/>
  <c r="W1571" i="1" s="1"/>
  <c r="R1572" i="1"/>
  <c r="W1572" i="1" s="1"/>
  <c r="R1573" i="1"/>
  <c r="W1573" i="1" s="1"/>
  <c r="R1574" i="1"/>
  <c r="W1574" i="1" s="1"/>
  <c r="R1575" i="1"/>
  <c r="W1575" i="1" s="1"/>
  <c r="R1576" i="1"/>
  <c r="W1576" i="1" s="1"/>
  <c r="R1577" i="1"/>
  <c r="W1577" i="1" s="1"/>
  <c r="R1578" i="1"/>
  <c r="W1578" i="1" s="1"/>
  <c r="R1579" i="1"/>
  <c r="W1579" i="1" s="1"/>
  <c r="R1580" i="1"/>
  <c r="W1580" i="1" s="1"/>
  <c r="R1581" i="1"/>
  <c r="W1581" i="1" s="1"/>
  <c r="R1582" i="1"/>
  <c r="W1582" i="1" s="1"/>
  <c r="R1583" i="1"/>
  <c r="W1583" i="1" s="1"/>
  <c r="R1584" i="1"/>
  <c r="W1584" i="1" s="1"/>
  <c r="R1585" i="1"/>
  <c r="W1585" i="1" s="1"/>
  <c r="R1586" i="1"/>
  <c r="W1586" i="1" s="1"/>
  <c r="R1587" i="1"/>
  <c r="W1587" i="1" s="1"/>
  <c r="R1588" i="1"/>
  <c r="W1588" i="1" s="1"/>
  <c r="R1589" i="1"/>
  <c r="W1589" i="1" s="1"/>
  <c r="R1590" i="1"/>
  <c r="W1590" i="1" s="1"/>
  <c r="R1591" i="1"/>
  <c r="W1591" i="1" s="1"/>
  <c r="R1592" i="1"/>
  <c r="W1592" i="1" s="1"/>
  <c r="R1593" i="1"/>
  <c r="W1593" i="1" s="1"/>
  <c r="R1594" i="1"/>
  <c r="W1594" i="1" s="1"/>
  <c r="R1595" i="1"/>
  <c r="W1595" i="1" s="1"/>
  <c r="R1596" i="1"/>
  <c r="W1596" i="1" s="1"/>
  <c r="R1597" i="1"/>
  <c r="W1597" i="1" s="1"/>
  <c r="R1598" i="1"/>
  <c r="W1598" i="1" s="1"/>
  <c r="R1599" i="1"/>
  <c r="W1599" i="1" s="1"/>
  <c r="R1600" i="1"/>
  <c r="W1600" i="1" s="1"/>
  <c r="R1601" i="1"/>
  <c r="W1601" i="1" s="1"/>
  <c r="R1602" i="1"/>
  <c r="W1602" i="1" s="1"/>
  <c r="R1603" i="1"/>
  <c r="W1603" i="1" s="1"/>
  <c r="R1604" i="1"/>
  <c r="W1604" i="1" s="1"/>
  <c r="R1605" i="1"/>
  <c r="W1605" i="1" s="1"/>
  <c r="R1606" i="1"/>
  <c r="W1606" i="1" s="1"/>
  <c r="R1607" i="1"/>
  <c r="W1607" i="1" s="1"/>
  <c r="R1608" i="1"/>
  <c r="W1608" i="1" s="1"/>
  <c r="R1609" i="1"/>
  <c r="W1609" i="1" s="1"/>
  <c r="R1610" i="1"/>
  <c r="W1610" i="1" s="1"/>
  <c r="R1611" i="1"/>
  <c r="W1611" i="1" s="1"/>
  <c r="R1612" i="1"/>
  <c r="W1612" i="1" s="1"/>
  <c r="R1613" i="1"/>
  <c r="W1613" i="1" s="1"/>
  <c r="R1614" i="1"/>
  <c r="W1614" i="1" s="1"/>
  <c r="R1615" i="1"/>
  <c r="W1615" i="1" s="1"/>
  <c r="R1616" i="1"/>
  <c r="W1616" i="1" s="1"/>
  <c r="R1617" i="1"/>
  <c r="W1617" i="1" s="1"/>
  <c r="R1618" i="1"/>
  <c r="W1618" i="1" s="1"/>
  <c r="R1619" i="1"/>
  <c r="W1619" i="1" s="1"/>
  <c r="R1620" i="1"/>
  <c r="W1620" i="1" s="1"/>
  <c r="R1621" i="1"/>
  <c r="W1621" i="1" s="1"/>
  <c r="R1622" i="1"/>
  <c r="W1622" i="1" s="1"/>
  <c r="R1623" i="1"/>
  <c r="W1623" i="1" s="1"/>
  <c r="R1624" i="1"/>
  <c r="W1624" i="1" s="1"/>
  <c r="R1625" i="1"/>
  <c r="W1625" i="1" s="1"/>
  <c r="R1626" i="1"/>
  <c r="W1626" i="1" s="1"/>
  <c r="R1627" i="1"/>
  <c r="W1627" i="1" s="1"/>
  <c r="R1628" i="1"/>
  <c r="W1628" i="1" s="1"/>
  <c r="R1629" i="1"/>
  <c r="W1629" i="1" s="1"/>
  <c r="R1630" i="1"/>
  <c r="W1630" i="1" s="1"/>
  <c r="R1631" i="1"/>
  <c r="W1631" i="1" s="1"/>
  <c r="R1632" i="1"/>
  <c r="W1632" i="1" s="1"/>
  <c r="R1633" i="1"/>
  <c r="W1633" i="1" s="1"/>
  <c r="R1634" i="1"/>
  <c r="W1634" i="1" s="1"/>
  <c r="R1635" i="1"/>
  <c r="W1635" i="1" s="1"/>
  <c r="R1636" i="1"/>
  <c r="W1636" i="1" s="1"/>
  <c r="R1637" i="1"/>
  <c r="W1637" i="1" s="1"/>
  <c r="R1638" i="1"/>
  <c r="W1638" i="1" s="1"/>
  <c r="R1639" i="1"/>
  <c r="W1639" i="1" s="1"/>
  <c r="R1640" i="1"/>
  <c r="W1640" i="1" s="1"/>
  <c r="R1641" i="1"/>
  <c r="W1641" i="1" s="1"/>
  <c r="R1642" i="1"/>
  <c r="W1642" i="1" s="1"/>
  <c r="R1643" i="1"/>
  <c r="W1643" i="1" s="1"/>
  <c r="R1644" i="1"/>
  <c r="W1644" i="1" s="1"/>
  <c r="R1645" i="1"/>
  <c r="W1645" i="1" s="1"/>
  <c r="R1646" i="1"/>
  <c r="W1646" i="1" s="1"/>
  <c r="R1647" i="1"/>
  <c r="W1647" i="1" s="1"/>
  <c r="R1648" i="1"/>
  <c r="W1648" i="1" s="1"/>
  <c r="R1649" i="1"/>
  <c r="W1649" i="1" s="1"/>
  <c r="R1650" i="1"/>
  <c r="W1650" i="1" s="1"/>
  <c r="R1651" i="1"/>
  <c r="W1651" i="1" s="1"/>
  <c r="R1652" i="1"/>
  <c r="W1652" i="1" s="1"/>
  <c r="R1653" i="1"/>
  <c r="W1653" i="1" s="1"/>
  <c r="R1654" i="1"/>
  <c r="W1654" i="1" s="1"/>
  <c r="R1655" i="1"/>
  <c r="W1655" i="1" s="1"/>
  <c r="R1656" i="1"/>
  <c r="W1656" i="1" s="1"/>
  <c r="R1657" i="1"/>
  <c r="W1657" i="1" s="1"/>
  <c r="R1658" i="1"/>
  <c r="W1658" i="1" s="1"/>
  <c r="R1659" i="1"/>
  <c r="W1659" i="1" s="1"/>
  <c r="R1660" i="1"/>
  <c r="W1660" i="1" s="1"/>
  <c r="R1661" i="1"/>
  <c r="W1661" i="1" s="1"/>
  <c r="R1662" i="1"/>
  <c r="W1662" i="1" s="1"/>
  <c r="R1663" i="1"/>
  <c r="W1663" i="1" s="1"/>
  <c r="R1664" i="1"/>
  <c r="W1664" i="1" s="1"/>
  <c r="R1665" i="1"/>
  <c r="W1665" i="1" s="1"/>
  <c r="R1666" i="1"/>
  <c r="W1666" i="1" s="1"/>
  <c r="R1667" i="1"/>
  <c r="W1667" i="1" s="1"/>
  <c r="R1668" i="1"/>
  <c r="W1668" i="1" s="1"/>
  <c r="R1669" i="1"/>
  <c r="W1669" i="1" s="1"/>
  <c r="R1670" i="1"/>
  <c r="W1670" i="1" s="1"/>
  <c r="R1671" i="1"/>
  <c r="W1671" i="1" s="1"/>
  <c r="R1672" i="1"/>
  <c r="W1672" i="1" s="1"/>
  <c r="R1673" i="1"/>
  <c r="W1673" i="1" s="1"/>
  <c r="R1674" i="1"/>
  <c r="W1674" i="1" s="1"/>
  <c r="R1675" i="1"/>
  <c r="W1675" i="1" s="1"/>
  <c r="R1676" i="1"/>
  <c r="W1676" i="1" s="1"/>
  <c r="R1677" i="1"/>
  <c r="W1677" i="1" s="1"/>
  <c r="R1678" i="1"/>
  <c r="W1678" i="1" s="1"/>
  <c r="R1679" i="1"/>
  <c r="W1679" i="1" s="1"/>
  <c r="R1680" i="1"/>
  <c r="W1680" i="1" s="1"/>
  <c r="R1681" i="1"/>
  <c r="W1681" i="1" s="1"/>
  <c r="R1682" i="1"/>
  <c r="W1682" i="1" s="1"/>
  <c r="R1683" i="1"/>
  <c r="W1683" i="1" s="1"/>
  <c r="R1684" i="1"/>
  <c r="W1684" i="1" s="1"/>
  <c r="R1685" i="1"/>
  <c r="W1685" i="1" s="1"/>
  <c r="R1686" i="1"/>
  <c r="W1686" i="1" s="1"/>
  <c r="R1687" i="1"/>
  <c r="W1687" i="1" s="1"/>
  <c r="R1688" i="1"/>
  <c r="W1688" i="1" s="1"/>
  <c r="R1689" i="1"/>
  <c r="W1689" i="1" s="1"/>
  <c r="R1690" i="1"/>
  <c r="W1690" i="1" s="1"/>
  <c r="R1691" i="1"/>
  <c r="W1691" i="1" s="1"/>
  <c r="R1692" i="1"/>
  <c r="W1692" i="1" s="1"/>
  <c r="R1693" i="1"/>
  <c r="W1693" i="1" s="1"/>
  <c r="R1694" i="1"/>
  <c r="W1694" i="1" s="1"/>
  <c r="R1695" i="1"/>
  <c r="W1695" i="1" s="1"/>
  <c r="R1696" i="1"/>
  <c r="W1696" i="1" s="1"/>
  <c r="R1697" i="1"/>
  <c r="W1697" i="1" s="1"/>
  <c r="R1698" i="1"/>
  <c r="W1698" i="1" s="1"/>
  <c r="R1699" i="1"/>
  <c r="W1699" i="1" s="1"/>
  <c r="R1700" i="1"/>
  <c r="W1700" i="1" s="1"/>
  <c r="R1701" i="1"/>
  <c r="W1701" i="1" s="1"/>
  <c r="R1702" i="1"/>
  <c r="W1702" i="1" s="1"/>
  <c r="R1703" i="1"/>
  <c r="W1703" i="1" s="1"/>
  <c r="R1704" i="1"/>
  <c r="W1704" i="1" s="1"/>
  <c r="R1705" i="1"/>
  <c r="W1705" i="1" s="1"/>
  <c r="R1706" i="1"/>
  <c r="W1706" i="1" s="1"/>
  <c r="R1707" i="1"/>
  <c r="W1707" i="1" s="1"/>
  <c r="R1708" i="1"/>
  <c r="W1708" i="1" s="1"/>
  <c r="R1709" i="1"/>
  <c r="W1709" i="1" s="1"/>
  <c r="R1710" i="1"/>
  <c r="W1710" i="1" s="1"/>
  <c r="R1711" i="1"/>
  <c r="W1711" i="1" s="1"/>
  <c r="R1712" i="1"/>
  <c r="W1712" i="1" s="1"/>
  <c r="R1713" i="1"/>
  <c r="W1713" i="1" s="1"/>
  <c r="R1714" i="1"/>
  <c r="W1714" i="1" s="1"/>
  <c r="R1715" i="1"/>
  <c r="W1715" i="1" s="1"/>
  <c r="R1716" i="1"/>
  <c r="W1716" i="1" s="1"/>
  <c r="R1717" i="1"/>
  <c r="W1717" i="1" s="1"/>
  <c r="R1718" i="1"/>
  <c r="W1718" i="1" s="1"/>
  <c r="R1719" i="1"/>
  <c r="W1719" i="1" s="1"/>
  <c r="R1720" i="1"/>
  <c r="W1720" i="1" s="1"/>
  <c r="R1721" i="1"/>
  <c r="W1721" i="1" s="1"/>
  <c r="R1722" i="1"/>
  <c r="W1722" i="1" s="1"/>
  <c r="R1723" i="1"/>
  <c r="W1723" i="1" s="1"/>
  <c r="R1724" i="1"/>
  <c r="W1724" i="1" s="1"/>
  <c r="R1725" i="1"/>
  <c r="W1725" i="1" s="1"/>
  <c r="R1726" i="1"/>
  <c r="W1726" i="1" s="1"/>
  <c r="R1727" i="1"/>
  <c r="W1727" i="1" s="1"/>
  <c r="R1728" i="1"/>
  <c r="W1728" i="1" s="1"/>
  <c r="R1729" i="1"/>
  <c r="W1729" i="1" s="1"/>
  <c r="R1730" i="1"/>
  <c r="W1730" i="1" s="1"/>
  <c r="R1731" i="1"/>
  <c r="W1731" i="1" s="1"/>
  <c r="R1732" i="1"/>
  <c r="W1732" i="1" s="1"/>
  <c r="R1733" i="1"/>
  <c r="W1733" i="1" s="1"/>
  <c r="R1734" i="1"/>
  <c r="W1734" i="1" s="1"/>
  <c r="R1735" i="1"/>
  <c r="W1735" i="1" s="1"/>
  <c r="R1736" i="1"/>
  <c r="W1736" i="1" s="1"/>
  <c r="R1737" i="1"/>
  <c r="W1737" i="1" s="1"/>
  <c r="R1738" i="1"/>
  <c r="W1738" i="1" s="1"/>
  <c r="R1739" i="1"/>
  <c r="W1739" i="1" s="1"/>
  <c r="R1740" i="1"/>
  <c r="W1740" i="1" s="1"/>
  <c r="R1741" i="1"/>
  <c r="W1741" i="1" s="1"/>
  <c r="R1742" i="1"/>
  <c r="W1742" i="1" s="1"/>
  <c r="R1743" i="1"/>
  <c r="W1743" i="1" s="1"/>
  <c r="R1744" i="1"/>
  <c r="W1744" i="1" s="1"/>
  <c r="R1745" i="1"/>
  <c r="W1745" i="1" s="1"/>
  <c r="R1746" i="1"/>
  <c r="W1746" i="1" s="1"/>
  <c r="R1747" i="1"/>
  <c r="W1747" i="1" s="1"/>
  <c r="R1748" i="1"/>
  <c r="W1748" i="1" s="1"/>
  <c r="R1749" i="1"/>
  <c r="W1749" i="1" s="1"/>
  <c r="R1750" i="1"/>
  <c r="W1750" i="1" s="1"/>
  <c r="R1751" i="1"/>
  <c r="W1751" i="1" s="1"/>
  <c r="R1752" i="1"/>
  <c r="W1752" i="1" s="1"/>
  <c r="R1753" i="1"/>
  <c r="W1753" i="1" s="1"/>
  <c r="R1754" i="1"/>
  <c r="W1754" i="1" s="1"/>
  <c r="R1755" i="1"/>
  <c r="W1755" i="1" s="1"/>
  <c r="R1756" i="1"/>
  <c r="W1756" i="1" s="1"/>
  <c r="R1757" i="1"/>
  <c r="W1757" i="1" s="1"/>
  <c r="R1758" i="1"/>
  <c r="W1758" i="1" s="1"/>
  <c r="R1759" i="1"/>
  <c r="W1759" i="1" s="1"/>
  <c r="R1760" i="1"/>
  <c r="W1760" i="1" s="1"/>
  <c r="R1761" i="1"/>
  <c r="W1761" i="1" s="1"/>
  <c r="R1762" i="1"/>
  <c r="W1762" i="1" s="1"/>
  <c r="R1763" i="1"/>
  <c r="W1763" i="1" s="1"/>
  <c r="R1764" i="1"/>
  <c r="W1764" i="1" s="1"/>
  <c r="R1765" i="1"/>
  <c r="W1765" i="1" s="1"/>
  <c r="R1766" i="1"/>
  <c r="W1766" i="1" s="1"/>
  <c r="R1767" i="1"/>
  <c r="W1767" i="1" s="1"/>
  <c r="R1768" i="1"/>
  <c r="W1768" i="1" s="1"/>
  <c r="R1769" i="1"/>
  <c r="W1769" i="1" s="1"/>
  <c r="R1770" i="1"/>
  <c r="W1770" i="1" s="1"/>
  <c r="R1771" i="1"/>
  <c r="W1771" i="1" s="1"/>
  <c r="R1772" i="1"/>
  <c r="W1772" i="1" s="1"/>
  <c r="R1773" i="1"/>
  <c r="W1773" i="1" s="1"/>
  <c r="R1774" i="1"/>
  <c r="W1774" i="1" s="1"/>
  <c r="R1775" i="1"/>
  <c r="W1775" i="1" s="1"/>
  <c r="R1776" i="1"/>
  <c r="W1776" i="1" s="1"/>
  <c r="R1777" i="1"/>
  <c r="W1777" i="1" s="1"/>
  <c r="R1778" i="1"/>
  <c r="W1778" i="1" s="1"/>
  <c r="R1779" i="1"/>
  <c r="W1779" i="1" s="1"/>
  <c r="R1780" i="1"/>
  <c r="W1780" i="1" s="1"/>
  <c r="R1781" i="1"/>
  <c r="W1781" i="1" s="1"/>
  <c r="R1782" i="1"/>
  <c r="W1782" i="1" s="1"/>
  <c r="R1783" i="1"/>
  <c r="W1783" i="1" s="1"/>
  <c r="R1784" i="1"/>
  <c r="W1784" i="1" s="1"/>
  <c r="R1785" i="1"/>
  <c r="W1785" i="1" s="1"/>
  <c r="R1786" i="1"/>
  <c r="W1786" i="1" s="1"/>
  <c r="R1787" i="1"/>
  <c r="W1787" i="1" s="1"/>
  <c r="R1788" i="1"/>
  <c r="W1788" i="1" s="1"/>
  <c r="R1789" i="1"/>
  <c r="W1789" i="1" s="1"/>
  <c r="R1790" i="1"/>
  <c r="W1790" i="1" s="1"/>
  <c r="R1791" i="1"/>
  <c r="W1791" i="1" s="1"/>
  <c r="R1792" i="1"/>
  <c r="W1792" i="1" s="1"/>
  <c r="R1793" i="1"/>
  <c r="W1793" i="1" s="1"/>
  <c r="R1794" i="1"/>
  <c r="W1794" i="1" s="1"/>
  <c r="R1795" i="1"/>
  <c r="W1795" i="1" s="1"/>
  <c r="R1796" i="1"/>
  <c r="W1796" i="1" s="1"/>
  <c r="R1797" i="1"/>
  <c r="W1797" i="1" s="1"/>
  <c r="R1798" i="1"/>
  <c r="W1798" i="1" s="1"/>
  <c r="R1799" i="1"/>
  <c r="W1799" i="1" s="1"/>
  <c r="R1800" i="1"/>
  <c r="W1800" i="1" s="1"/>
  <c r="R1801" i="1"/>
  <c r="W1801" i="1" s="1"/>
  <c r="R1802" i="1"/>
  <c r="W1802" i="1" s="1"/>
  <c r="R1803" i="1"/>
  <c r="W1803" i="1" s="1"/>
  <c r="R1804" i="1"/>
  <c r="W1804" i="1" s="1"/>
  <c r="R1805" i="1"/>
  <c r="W1805" i="1" s="1"/>
  <c r="R1806" i="1"/>
  <c r="W1806" i="1" s="1"/>
  <c r="R1807" i="1"/>
  <c r="W1807" i="1" s="1"/>
  <c r="R1808" i="1"/>
  <c r="W1808" i="1" s="1"/>
  <c r="R1809" i="1"/>
  <c r="W1809" i="1" s="1"/>
  <c r="R1810" i="1"/>
  <c r="W1810" i="1" s="1"/>
  <c r="R1811" i="1"/>
  <c r="W1811" i="1" s="1"/>
  <c r="R1812" i="1"/>
  <c r="W1812" i="1" s="1"/>
  <c r="R1813" i="1"/>
  <c r="W1813" i="1" s="1"/>
  <c r="R1814" i="1"/>
  <c r="W1814" i="1" s="1"/>
  <c r="R1815" i="1"/>
  <c r="W1815" i="1" s="1"/>
  <c r="R1816" i="1"/>
  <c r="W1816" i="1" s="1"/>
  <c r="R1817" i="1"/>
  <c r="W1817" i="1" s="1"/>
  <c r="R1818" i="1"/>
  <c r="W1818" i="1" s="1"/>
  <c r="R1819" i="1"/>
  <c r="W1819" i="1" s="1"/>
  <c r="R1820" i="1"/>
  <c r="W1820" i="1" s="1"/>
  <c r="R1821" i="1"/>
  <c r="W1821" i="1" s="1"/>
  <c r="R1822" i="1"/>
  <c r="W1822" i="1" s="1"/>
  <c r="R1823" i="1"/>
  <c r="W1823" i="1" s="1"/>
  <c r="R1824" i="1"/>
  <c r="W1824" i="1" s="1"/>
  <c r="R1825" i="1"/>
  <c r="W1825" i="1" s="1"/>
  <c r="R1826" i="1"/>
  <c r="W1826" i="1" s="1"/>
  <c r="R1827" i="1"/>
  <c r="W1827" i="1" s="1"/>
  <c r="R1828" i="1"/>
  <c r="W1828" i="1" s="1"/>
  <c r="R1829" i="1"/>
  <c r="W1829" i="1" s="1"/>
  <c r="R1830" i="1"/>
  <c r="W1830" i="1" s="1"/>
  <c r="R1831" i="1"/>
  <c r="W1831" i="1" s="1"/>
  <c r="R1832" i="1"/>
  <c r="W1832" i="1" s="1"/>
  <c r="R1833" i="1"/>
  <c r="W1833" i="1" s="1"/>
  <c r="R1834" i="1"/>
  <c r="W1834" i="1" s="1"/>
  <c r="R1835" i="1"/>
  <c r="W1835" i="1" s="1"/>
  <c r="R1836" i="1"/>
  <c r="W1836" i="1" s="1"/>
  <c r="R1837" i="1"/>
  <c r="W1837" i="1" s="1"/>
  <c r="R1838" i="1"/>
  <c r="W1838" i="1" s="1"/>
  <c r="R1839" i="1"/>
  <c r="W1839" i="1" s="1"/>
  <c r="R1840" i="1"/>
  <c r="W1840" i="1" s="1"/>
  <c r="R1841" i="1"/>
  <c r="W1841" i="1" s="1"/>
  <c r="R1842" i="1"/>
  <c r="W1842" i="1" s="1"/>
  <c r="R1843" i="1"/>
  <c r="W1843" i="1" s="1"/>
  <c r="R1844" i="1"/>
  <c r="W1844" i="1" s="1"/>
  <c r="R1845" i="1"/>
  <c r="W1845" i="1" s="1"/>
  <c r="R1846" i="1"/>
  <c r="W1846" i="1" s="1"/>
  <c r="R1847" i="1"/>
  <c r="W1847" i="1" s="1"/>
  <c r="R1848" i="1"/>
  <c r="W1848" i="1" s="1"/>
  <c r="R1849" i="1"/>
  <c r="W1849" i="1" s="1"/>
  <c r="R1850" i="1"/>
  <c r="W1850" i="1" s="1"/>
  <c r="R1851" i="1"/>
  <c r="W1851" i="1" s="1"/>
  <c r="R1852" i="1"/>
  <c r="W1852" i="1" s="1"/>
  <c r="R1853" i="1"/>
  <c r="W1853" i="1" s="1"/>
  <c r="R1854" i="1"/>
  <c r="W1854" i="1" s="1"/>
  <c r="R1855" i="1"/>
  <c r="W1855" i="1" s="1"/>
  <c r="R1856" i="1"/>
  <c r="W1856" i="1" s="1"/>
  <c r="R1857" i="1"/>
  <c r="W1857" i="1" s="1"/>
  <c r="R1858" i="1"/>
  <c r="W1858" i="1" s="1"/>
  <c r="R1859" i="1"/>
  <c r="W1859" i="1" s="1"/>
  <c r="R1860" i="1"/>
  <c r="W1860" i="1" s="1"/>
  <c r="R1861" i="1"/>
  <c r="W1861" i="1" s="1"/>
  <c r="R1862" i="1"/>
  <c r="W1862" i="1" s="1"/>
  <c r="R1863" i="1"/>
  <c r="W1863" i="1" s="1"/>
  <c r="R1864" i="1"/>
  <c r="W1864" i="1" s="1"/>
  <c r="R1865" i="1"/>
  <c r="W1865" i="1" s="1"/>
  <c r="R1866" i="1"/>
  <c r="W1866" i="1" s="1"/>
  <c r="R1867" i="1"/>
  <c r="W1867" i="1" s="1"/>
  <c r="R1868" i="1"/>
  <c r="W1868" i="1" s="1"/>
  <c r="R1869" i="1"/>
  <c r="W1869" i="1" s="1"/>
  <c r="R1870" i="1"/>
  <c r="W1870" i="1" s="1"/>
  <c r="R1871" i="1"/>
  <c r="W1871" i="1" s="1"/>
  <c r="R1872" i="1"/>
  <c r="W1872" i="1" s="1"/>
  <c r="R1873" i="1"/>
  <c r="W1873" i="1" s="1"/>
  <c r="R1874" i="1"/>
  <c r="W1874" i="1" s="1"/>
  <c r="R1875" i="1"/>
  <c r="W1875" i="1" s="1"/>
  <c r="R1876" i="1"/>
  <c r="W1876" i="1" s="1"/>
  <c r="R1877" i="1"/>
  <c r="W1877" i="1" s="1"/>
  <c r="R1878" i="1"/>
  <c r="W1878" i="1" s="1"/>
  <c r="R1879" i="1"/>
  <c r="W1879" i="1" s="1"/>
  <c r="R1880" i="1"/>
  <c r="W1880" i="1" s="1"/>
  <c r="R1881" i="1"/>
  <c r="W1881" i="1" s="1"/>
  <c r="R1882" i="1"/>
  <c r="W1882" i="1" s="1"/>
  <c r="R1883" i="1"/>
  <c r="W1883" i="1" s="1"/>
  <c r="R1884" i="1"/>
  <c r="W1884" i="1" s="1"/>
  <c r="R1885" i="1"/>
  <c r="W1885" i="1" s="1"/>
  <c r="R1886" i="1"/>
  <c r="W1886" i="1" s="1"/>
  <c r="R1887" i="1"/>
  <c r="W1887" i="1" s="1"/>
  <c r="R1888" i="1"/>
  <c r="W1888" i="1" s="1"/>
  <c r="R1889" i="1"/>
  <c r="W1889" i="1" s="1"/>
  <c r="R1890" i="1"/>
  <c r="W1890" i="1" s="1"/>
  <c r="R1891" i="1"/>
  <c r="W1891" i="1" s="1"/>
  <c r="R1892" i="1"/>
  <c r="W1892" i="1" s="1"/>
  <c r="R1893" i="1"/>
  <c r="W1893" i="1" s="1"/>
  <c r="R1894" i="1"/>
  <c r="W1894" i="1" s="1"/>
  <c r="R1895" i="1"/>
  <c r="W1895" i="1" s="1"/>
  <c r="R1896" i="1"/>
  <c r="W1896" i="1" s="1"/>
  <c r="R1897" i="1"/>
  <c r="W1897" i="1" s="1"/>
  <c r="R1898" i="1"/>
  <c r="W1898" i="1" s="1"/>
  <c r="R1899" i="1"/>
  <c r="W1899" i="1" s="1"/>
  <c r="R1900" i="1"/>
  <c r="W1900" i="1" s="1"/>
  <c r="R1901" i="1"/>
  <c r="W1901" i="1" s="1"/>
  <c r="R1902" i="1"/>
  <c r="W1902" i="1" s="1"/>
  <c r="R1903" i="1"/>
  <c r="W1903" i="1" s="1"/>
  <c r="R1904" i="1"/>
  <c r="W1904" i="1" s="1"/>
  <c r="R1905" i="1"/>
  <c r="W1905" i="1" s="1"/>
  <c r="R1906" i="1"/>
  <c r="W1906" i="1" s="1"/>
  <c r="R1907" i="1"/>
  <c r="W1907" i="1" s="1"/>
  <c r="R1908" i="1"/>
  <c r="W1908" i="1" s="1"/>
  <c r="R1909" i="1"/>
  <c r="W1909" i="1" s="1"/>
  <c r="R1910" i="1"/>
  <c r="W1910" i="1" s="1"/>
  <c r="R1911" i="1"/>
  <c r="W1911" i="1" s="1"/>
  <c r="R1912" i="1"/>
  <c r="W1912" i="1" s="1"/>
  <c r="R1913" i="1"/>
  <c r="W1913" i="1" s="1"/>
  <c r="R1914" i="1"/>
  <c r="W1914" i="1" s="1"/>
  <c r="R1915" i="1"/>
  <c r="W1915" i="1" s="1"/>
  <c r="R1916" i="1"/>
  <c r="W1916" i="1" s="1"/>
  <c r="R1917" i="1"/>
  <c r="W1917" i="1" s="1"/>
  <c r="R1918" i="1"/>
  <c r="W1918" i="1" s="1"/>
  <c r="R1919" i="1"/>
  <c r="W1919" i="1" s="1"/>
  <c r="R1920" i="1"/>
  <c r="W1920" i="1" s="1"/>
  <c r="R1921" i="1"/>
  <c r="W1921" i="1" s="1"/>
  <c r="R1922" i="1"/>
  <c r="W1922" i="1" s="1"/>
  <c r="R1923" i="1"/>
  <c r="W1923" i="1" s="1"/>
  <c r="R1924" i="1"/>
  <c r="W1924" i="1" s="1"/>
  <c r="R1925" i="1"/>
  <c r="W1925" i="1" s="1"/>
  <c r="R1926" i="1"/>
  <c r="W1926" i="1" s="1"/>
  <c r="R1927" i="1"/>
  <c r="W1927" i="1" s="1"/>
  <c r="R1928" i="1"/>
  <c r="W1928" i="1" s="1"/>
  <c r="R1929" i="1"/>
  <c r="W1929" i="1" s="1"/>
  <c r="R1930" i="1"/>
  <c r="W1930" i="1" s="1"/>
  <c r="R1931" i="1"/>
  <c r="W1931" i="1" s="1"/>
  <c r="R1932" i="1"/>
  <c r="W1932" i="1" s="1"/>
  <c r="R1933" i="1"/>
  <c r="W1933" i="1" s="1"/>
  <c r="R1934" i="1"/>
  <c r="W1934" i="1" s="1"/>
  <c r="R1935" i="1"/>
  <c r="W1935" i="1" s="1"/>
  <c r="R1936" i="1"/>
  <c r="W1936" i="1" s="1"/>
  <c r="R1937" i="1"/>
  <c r="W1937" i="1" s="1"/>
  <c r="R1938" i="1"/>
  <c r="W1938" i="1" s="1"/>
  <c r="R1939" i="1"/>
  <c r="W1939" i="1" s="1"/>
  <c r="R1940" i="1"/>
  <c r="W1940" i="1" s="1"/>
  <c r="R1941" i="1"/>
  <c r="W1941" i="1" s="1"/>
  <c r="R1942" i="1"/>
  <c r="W1942" i="1" s="1"/>
  <c r="R1943" i="1"/>
  <c r="W1943" i="1" s="1"/>
  <c r="R1944" i="1"/>
  <c r="W1944" i="1" s="1"/>
  <c r="R1945" i="1"/>
  <c r="W1945" i="1" s="1"/>
  <c r="R1946" i="1"/>
  <c r="W1946" i="1" s="1"/>
  <c r="R1947" i="1"/>
  <c r="W1947" i="1" s="1"/>
  <c r="R1948" i="1"/>
  <c r="W1948" i="1" s="1"/>
  <c r="R1949" i="1"/>
  <c r="W1949" i="1" s="1"/>
  <c r="R1950" i="1"/>
  <c r="W1950" i="1" s="1"/>
  <c r="R1951" i="1"/>
  <c r="W1951" i="1" s="1"/>
  <c r="R1952" i="1"/>
  <c r="W1952" i="1" s="1"/>
  <c r="R1953" i="1"/>
  <c r="W1953" i="1" s="1"/>
  <c r="R1954" i="1"/>
  <c r="W1954" i="1" s="1"/>
  <c r="R1955" i="1"/>
  <c r="W1955" i="1" s="1"/>
  <c r="R1956" i="1"/>
  <c r="W1956" i="1" s="1"/>
  <c r="R1957" i="1"/>
  <c r="W1957" i="1" s="1"/>
  <c r="R1958" i="1"/>
  <c r="W1958" i="1" s="1"/>
  <c r="R1959" i="1"/>
  <c r="W1959" i="1" s="1"/>
  <c r="R1960" i="1"/>
  <c r="W1960" i="1" s="1"/>
  <c r="R1961" i="1"/>
  <c r="W1961" i="1" s="1"/>
  <c r="R1962" i="1"/>
  <c r="W1962" i="1" s="1"/>
  <c r="R1963" i="1"/>
  <c r="W1963" i="1" s="1"/>
  <c r="R1964" i="1"/>
  <c r="W1964" i="1" s="1"/>
  <c r="R1965" i="1"/>
  <c r="W1965" i="1" s="1"/>
  <c r="R1966" i="1"/>
  <c r="W1966" i="1" s="1"/>
  <c r="R1967" i="1"/>
  <c r="W1967" i="1" s="1"/>
  <c r="R1968" i="1"/>
  <c r="W1968" i="1" s="1"/>
  <c r="R1969" i="1"/>
  <c r="W1969" i="1" s="1"/>
  <c r="R1970" i="1"/>
  <c r="W1970" i="1" s="1"/>
  <c r="R1971" i="1"/>
  <c r="W1971" i="1" s="1"/>
  <c r="R1972" i="1"/>
  <c r="W1972" i="1" s="1"/>
  <c r="R1973" i="1"/>
  <c r="W1973" i="1" s="1"/>
  <c r="R1974" i="1"/>
  <c r="W1974" i="1" s="1"/>
  <c r="R1975" i="1"/>
  <c r="W1975" i="1" s="1"/>
  <c r="R1976" i="1"/>
  <c r="W1976" i="1" s="1"/>
  <c r="R1977" i="1"/>
  <c r="W1977" i="1" s="1"/>
  <c r="R1978" i="1"/>
  <c r="W1978" i="1" s="1"/>
  <c r="R1979" i="1"/>
  <c r="W1979" i="1" s="1"/>
  <c r="R1980" i="1"/>
  <c r="W1980" i="1" s="1"/>
  <c r="R1981" i="1"/>
  <c r="W1981" i="1" s="1"/>
  <c r="R1982" i="1"/>
  <c r="W1982" i="1" s="1"/>
  <c r="R1983" i="1"/>
  <c r="W1983" i="1" s="1"/>
  <c r="R1984" i="1"/>
  <c r="W1984" i="1" s="1"/>
  <c r="R1985" i="1"/>
  <c r="W1985" i="1" s="1"/>
  <c r="R1986" i="1"/>
  <c r="W1986" i="1" s="1"/>
  <c r="R1987" i="1"/>
  <c r="W1987" i="1" s="1"/>
  <c r="R1988" i="1"/>
  <c r="W1988" i="1" s="1"/>
  <c r="R1989" i="1"/>
  <c r="W1989" i="1" s="1"/>
  <c r="R1990" i="1"/>
  <c r="W1990" i="1" s="1"/>
  <c r="R1991" i="1"/>
  <c r="W1991" i="1" s="1"/>
  <c r="R1992" i="1"/>
  <c r="W1992" i="1" s="1"/>
  <c r="R1993" i="1"/>
  <c r="W1993" i="1" s="1"/>
  <c r="R1994" i="1"/>
  <c r="W1994" i="1" s="1"/>
  <c r="R1995" i="1"/>
  <c r="W1995" i="1" s="1"/>
  <c r="R1996" i="1"/>
  <c r="W1996" i="1" s="1"/>
  <c r="R1997" i="1"/>
  <c r="W1997" i="1" s="1"/>
  <c r="R1998" i="1"/>
  <c r="W1998" i="1" s="1"/>
  <c r="R1999" i="1"/>
  <c r="W1999" i="1" s="1"/>
  <c r="R2000" i="1"/>
  <c r="W2000" i="1" s="1"/>
  <c r="R2001" i="1"/>
  <c r="W2001" i="1" s="1"/>
  <c r="R2002" i="1"/>
  <c r="W2002" i="1" s="1"/>
  <c r="R2003" i="1"/>
  <c r="W2003" i="1" s="1"/>
  <c r="R2004" i="1"/>
  <c r="W2004" i="1" s="1"/>
  <c r="R2005" i="1"/>
  <c r="W2005" i="1" s="1"/>
  <c r="R2006" i="1"/>
  <c r="W2006" i="1" s="1"/>
  <c r="R2007" i="1"/>
  <c r="W2007" i="1" s="1"/>
  <c r="R2008" i="1"/>
  <c r="W2008" i="1" s="1"/>
  <c r="R2009" i="1"/>
  <c r="W2009" i="1" s="1"/>
  <c r="R2010" i="1"/>
  <c r="W2010" i="1" s="1"/>
  <c r="R2011" i="1"/>
  <c r="W2011" i="1" s="1"/>
  <c r="R2012" i="1"/>
  <c r="W2012" i="1" s="1"/>
  <c r="R2013" i="1"/>
  <c r="W2013" i="1" s="1"/>
  <c r="R2014" i="1"/>
  <c r="W2014" i="1" s="1"/>
  <c r="R2015" i="1"/>
  <c r="W2015" i="1" s="1"/>
  <c r="R2016" i="1"/>
  <c r="W2016" i="1" s="1"/>
  <c r="R2017" i="1"/>
  <c r="W2017" i="1" s="1"/>
  <c r="R2018" i="1"/>
  <c r="W2018" i="1" s="1"/>
  <c r="R2019" i="1"/>
  <c r="W2019" i="1" s="1"/>
  <c r="R2020" i="1"/>
  <c r="W2020" i="1" s="1"/>
  <c r="R2021" i="1"/>
  <c r="W2021" i="1" s="1"/>
  <c r="R2022" i="1"/>
  <c r="W2022" i="1" s="1"/>
  <c r="R2023" i="1"/>
  <c r="W2023" i="1" s="1"/>
  <c r="R2024" i="1"/>
  <c r="W2024" i="1" s="1"/>
  <c r="R2025" i="1"/>
  <c r="W2025" i="1" s="1"/>
  <c r="R2026" i="1"/>
  <c r="W2026" i="1" s="1"/>
  <c r="R2027" i="1"/>
  <c r="W2027" i="1" s="1"/>
  <c r="R2028" i="1"/>
  <c r="W2028" i="1" s="1"/>
  <c r="R2029" i="1"/>
  <c r="W2029" i="1" s="1"/>
  <c r="R2030" i="1"/>
  <c r="W2030" i="1" s="1"/>
  <c r="R2031" i="1"/>
  <c r="W2031" i="1" s="1"/>
  <c r="R2032" i="1"/>
  <c r="W2032" i="1" s="1"/>
  <c r="R2033" i="1"/>
  <c r="W2033" i="1" s="1"/>
  <c r="R2034" i="1"/>
  <c r="W2034" i="1" s="1"/>
  <c r="R2035" i="1"/>
  <c r="W2035" i="1" s="1"/>
  <c r="R2036" i="1"/>
  <c r="W2036" i="1" s="1"/>
  <c r="R2037" i="1"/>
  <c r="W2037" i="1" s="1"/>
  <c r="R2038" i="1"/>
  <c r="W2038" i="1" s="1"/>
  <c r="R2039" i="1"/>
  <c r="W2039" i="1" s="1"/>
  <c r="R2040" i="1"/>
  <c r="W2040" i="1" s="1"/>
  <c r="R2041" i="1"/>
  <c r="W2041" i="1" s="1"/>
  <c r="R2042" i="1"/>
  <c r="W2042" i="1" s="1"/>
  <c r="R2043" i="1"/>
  <c r="W2043" i="1" s="1"/>
  <c r="R2044" i="1"/>
  <c r="W2044" i="1" s="1"/>
  <c r="R2045" i="1"/>
  <c r="W2045" i="1" s="1"/>
  <c r="R2046" i="1"/>
  <c r="W2046" i="1" s="1"/>
  <c r="R2047" i="1"/>
  <c r="W2047" i="1" s="1"/>
  <c r="R2048" i="1"/>
  <c r="W2048" i="1" s="1"/>
  <c r="R2049" i="1"/>
  <c r="W2049" i="1" s="1"/>
  <c r="R2050" i="1"/>
  <c r="W2050" i="1" s="1"/>
  <c r="R2051" i="1"/>
  <c r="W2051" i="1" s="1"/>
  <c r="R2052" i="1"/>
  <c r="W2052" i="1" s="1"/>
  <c r="R2053" i="1"/>
  <c r="W2053" i="1" s="1"/>
  <c r="R2054" i="1"/>
  <c r="W2054" i="1" s="1"/>
  <c r="R2055" i="1"/>
  <c r="W2055" i="1" s="1"/>
  <c r="R2056" i="1"/>
  <c r="W2056" i="1" s="1"/>
  <c r="R2057" i="1"/>
  <c r="W2057" i="1" s="1"/>
  <c r="R2058" i="1"/>
  <c r="W2058" i="1" s="1"/>
  <c r="R2059" i="1"/>
  <c r="W2059" i="1" s="1"/>
  <c r="R2060" i="1"/>
  <c r="W2060" i="1" s="1"/>
  <c r="R2061" i="1"/>
  <c r="W2061" i="1" s="1"/>
  <c r="R2062" i="1"/>
  <c r="W2062" i="1" s="1"/>
  <c r="R2063" i="1"/>
  <c r="W2063" i="1" s="1"/>
  <c r="R2064" i="1"/>
  <c r="W2064" i="1" s="1"/>
  <c r="R2065" i="1"/>
  <c r="W2065" i="1" s="1"/>
  <c r="R2066" i="1"/>
  <c r="W2066" i="1" s="1"/>
  <c r="R2067" i="1"/>
  <c r="W2067" i="1" s="1"/>
  <c r="R2068" i="1"/>
  <c r="W2068" i="1" s="1"/>
  <c r="R2069" i="1"/>
  <c r="W2069" i="1" s="1"/>
  <c r="R2070" i="1"/>
  <c r="W2070" i="1" s="1"/>
  <c r="R2071" i="1"/>
  <c r="W2071" i="1" s="1"/>
  <c r="R2072" i="1"/>
  <c r="W2072" i="1" s="1"/>
  <c r="R2073" i="1"/>
  <c r="W2073" i="1" s="1"/>
  <c r="R2074" i="1"/>
  <c r="W2074" i="1" s="1"/>
  <c r="R2075" i="1"/>
  <c r="W2075" i="1" s="1"/>
  <c r="R2076" i="1"/>
  <c r="W2076" i="1" s="1"/>
  <c r="R2077" i="1"/>
  <c r="W2077" i="1" s="1"/>
  <c r="R2078" i="1"/>
  <c r="W2078" i="1" s="1"/>
  <c r="R2079" i="1"/>
  <c r="W2079" i="1" s="1"/>
  <c r="R2080" i="1"/>
  <c r="W2080" i="1" s="1"/>
  <c r="R2081" i="1"/>
  <c r="W2081" i="1" s="1"/>
  <c r="R2082" i="1"/>
  <c r="W2082" i="1" s="1"/>
  <c r="R2083" i="1"/>
  <c r="W2083" i="1" s="1"/>
  <c r="R2084" i="1"/>
  <c r="W2084" i="1" s="1"/>
  <c r="R2085" i="1"/>
  <c r="W2085" i="1" s="1"/>
  <c r="R2086" i="1"/>
  <c r="W2086" i="1" s="1"/>
  <c r="R2087" i="1"/>
  <c r="W2087" i="1" s="1"/>
  <c r="R2088" i="1"/>
  <c r="W2088" i="1" s="1"/>
  <c r="R2089" i="1"/>
  <c r="W2089" i="1" s="1"/>
  <c r="R2090" i="1"/>
  <c r="W2090" i="1" s="1"/>
  <c r="R2091" i="1"/>
  <c r="W2091" i="1" s="1"/>
  <c r="R2092" i="1"/>
  <c r="W2092" i="1" s="1"/>
  <c r="R2093" i="1"/>
  <c r="W2093" i="1" s="1"/>
  <c r="R2094" i="1"/>
  <c r="W2094" i="1" s="1"/>
  <c r="R2095" i="1"/>
  <c r="W2095" i="1" s="1"/>
  <c r="R2096" i="1"/>
  <c r="W2096" i="1" s="1"/>
  <c r="R2097" i="1"/>
  <c r="W2097" i="1" s="1"/>
  <c r="R2098" i="1"/>
  <c r="W2098" i="1" s="1"/>
  <c r="R2099" i="1"/>
  <c r="W2099" i="1" s="1"/>
  <c r="R2100" i="1"/>
  <c r="W2100" i="1" s="1"/>
  <c r="R2101" i="1"/>
  <c r="W2101" i="1" s="1"/>
  <c r="R2102" i="1"/>
  <c r="W2102" i="1" s="1"/>
  <c r="R2103" i="1"/>
  <c r="W2103" i="1" s="1"/>
  <c r="R2104" i="1"/>
  <c r="W2104" i="1" s="1"/>
  <c r="R2105" i="1"/>
  <c r="W2105" i="1" s="1"/>
  <c r="R2106" i="1"/>
  <c r="W2106" i="1" s="1"/>
  <c r="R2107" i="1"/>
  <c r="W2107" i="1" s="1"/>
  <c r="R2108" i="1"/>
  <c r="W2108" i="1" s="1"/>
  <c r="R2109" i="1"/>
  <c r="W2109" i="1" s="1"/>
  <c r="R2110" i="1"/>
  <c r="W2110" i="1" s="1"/>
  <c r="R2111" i="1"/>
  <c r="W2111" i="1" s="1"/>
  <c r="R2112" i="1"/>
  <c r="W2112" i="1" s="1"/>
  <c r="R2113" i="1"/>
  <c r="W2113" i="1" s="1"/>
  <c r="R2114" i="1"/>
  <c r="W2114" i="1" s="1"/>
  <c r="R2115" i="1"/>
  <c r="W2115" i="1" s="1"/>
  <c r="R2116" i="1"/>
  <c r="W2116" i="1" s="1"/>
  <c r="R2117" i="1"/>
  <c r="W2117" i="1" s="1"/>
  <c r="R2118" i="1"/>
  <c r="W2118" i="1" s="1"/>
  <c r="R2119" i="1"/>
  <c r="W2119" i="1" s="1"/>
  <c r="R2120" i="1"/>
  <c r="W2120" i="1" s="1"/>
  <c r="R2121" i="1"/>
  <c r="W2121" i="1" s="1"/>
  <c r="R2122" i="1"/>
  <c r="W2122" i="1" s="1"/>
  <c r="R2123" i="1"/>
  <c r="W2123" i="1" s="1"/>
  <c r="R2124" i="1"/>
  <c r="W2124" i="1" s="1"/>
  <c r="R2125" i="1"/>
  <c r="W2125" i="1" s="1"/>
  <c r="R2126" i="1"/>
  <c r="W2126" i="1" s="1"/>
  <c r="R2127" i="1"/>
  <c r="W2127" i="1" s="1"/>
  <c r="R2128" i="1"/>
  <c r="W2128" i="1" s="1"/>
  <c r="R2129" i="1"/>
  <c r="W2129" i="1" s="1"/>
  <c r="R2130" i="1"/>
  <c r="W2130" i="1" s="1"/>
  <c r="R2131" i="1"/>
  <c r="W2131" i="1" s="1"/>
  <c r="R2132" i="1"/>
  <c r="W2132" i="1" s="1"/>
  <c r="R2133" i="1"/>
  <c r="W2133" i="1" s="1"/>
  <c r="R2134" i="1"/>
  <c r="W2134" i="1" s="1"/>
  <c r="R2135" i="1"/>
  <c r="W2135" i="1" s="1"/>
  <c r="R2136" i="1"/>
  <c r="W2136" i="1" s="1"/>
  <c r="R2137" i="1"/>
  <c r="W2137" i="1" s="1"/>
  <c r="R2138" i="1"/>
  <c r="W2138" i="1" s="1"/>
  <c r="R2139" i="1"/>
  <c r="W2139" i="1" s="1"/>
  <c r="R2140" i="1"/>
  <c r="W2140" i="1" s="1"/>
  <c r="R2141" i="1"/>
  <c r="W2141" i="1" s="1"/>
  <c r="R2142" i="1"/>
  <c r="W2142" i="1" s="1"/>
  <c r="R2143" i="1"/>
  <c r="W2143" i="1" s="1"/>
  <c r="R2144" i="1"/>
  <c r="W2144" i="1" s="1"/>
  <c r="R2145" i="1"/>
  <c r="W2145" i="1" s="1"/>
  <c r="R2146" i="1"/>
  <c r="W2146" i="1" s="1"/>
  <c r="R2147" i="1"/>
  <c r="W2147" i="1" s="1"/>
  <c r="R2148" i="1"/>
  <c r="W2148" i="1" s="1"/>
  <c r="R2149" i="1"/>
  <c r="W2149" i="1" s="1"/>
  <c r="R2150" i="1"/>
  <c r="W2150" i="1" s="1"/>
  <c r="R2151" i="1"/>
  <c r="W2151" i="1" s="1"/>
  <c r="R2152" i="1"/>
  <c r="W2152" i="1" s="1"/>
  <c r="R2153" i="1"/>
  <c r="W2153" i="1" s="1"/>
  <c r="R2154" i="1"/>
  <c r="W2154" i="1" s="1"/>
  <c r="R2155" i="1"/>
  <c r="W2155" i="1" s="1"/>
  <c r="R2156" i="1"/>
  <c r="W2156" i="1" s="1"/>
  <c r="R2157" i="1"/>
  <c r="W2157" i="1" s="1"/>
  <c r="R2158" i="1"/>
  <c r="W2158" i="1" s="1"/>
  <c r="R2159" i="1"/>
  <c r="W2159" i="1" s="1"/>
  <c r="R2160" i="1"/>
  <c r="W2160" i="1" s="1"/>
  <c r="R2161" i="1"/>
  <c r="W2161" i="1" s="1"/>
  <c r="R2162" i="1"/>
  <c r="W2162" i="1" s="1"/>
  <c r="R2163" i="1"/>
  <c r="W2163" i="1" s="1"/>
  <c r="R2164" i="1"/>
  <c r="W2164" i="1" s="1"/>
  <c r="R2165" i="1"/>
  <c r="W2165" i="1" s="1"/>
  <c r="R2166" i="1"/>
  <c r="W2166" i="1" s="1"/>
  <c r="R2167" i="1"/>
  <c r="W2167" i="1" s="1"/>
  <c r="R2168" i="1"/>
  <c r="W2168" i="1" s="1"/>
  <c r="R2169" i="1"/>
  <c r="W2169" i="1" s="1"/>
  <c r="R2170" i="1"/>
  <c r="W2170" i="1" s="1"/>
  <c r="R2171" i="1"/>
  <c r="W2171" i="1" s="1"/>
  <c r="R2172" i="1"/>
  <c r="W2172" i="1" s="1"/>
  <c r="R2173" i="1"/>
  <c r="W2173" i="1" s="1"/>
  <c r="R2174" i="1"/>
  <c r="W2174" i="1" s="1"/>
  <c r="R2175" i="1"/>
  <c r="W2175" i="1" s="1"/>
  <c r="R2176" i="1"/>
  <c r="W2176" i="1" s="1"/>
  <c r="R2177" i="1"/>
  <c r="W2177" i="1" s="1"/>
  <c r="R2178" i="1"/>
  <c r="W2178" i="1" s="1"/>
  <c r="R2179" i="1"/>
  <c r="W2179" i="1" s="1"/>
  <c r="R2180" i="1"/>
  <c r="W2180" i="1" s="1"/>
  <c r="R2181" i="1"/>
  <c r="W2181" i="1" s="1"/>
  <c r="R2182" i="1"/>
  <c r="W2182" i="1" s="1"/>
  <c r="R2183" i="1"/>
  <c r="W2183" i="1" s="1"/>
  <c r="R2184" i="1"/>
  <c r="W2184" i="1" s="1"/>
  <c r="R2185" i="1"/>
  <c r="W2185" i="1" s="1"/>
  <c r="R2186" i="1"/>
  <c r="W2186" i="1" s="1"/>
  <c r="R2187" i="1"/>
  <c r="W2187" i="1" s="1"/>
  <c r="R2188" i="1"/>
  <c r="W2188" i="1" s="1"/>
  <c r="R2189" i="1"/>
  <c r="W2189" i="1" s="1"/>
  <c r="R2190" i="1"/>
  <c r="W2190" i="1" s="1"/>
  <c r="R2191" i="1"/>
  <c r="W2191" i="1" s="1"/>
  <c r="R2192" i="1"/>
  <c r="W2192" i="1" s="1"/>
  <c r="R2193" i="1"/>
  <c r="W2193" i="1" s="1"/>
  <c r="R2194" i="1"/>
  <c r="W2194" i="1" s="1"/>
  <c r="R2195" i="1"/>
  <c r="W2195" i="1" s="1"/>
  <c r="R2196" i="1"/>
  <c r="W2196" i="1" s="1"/>
  <c r="R2197" i="1"/>
  <c r="W2197" i="1" s="1"/>
  <c r="R2198" i="1"/>
  <c r="W2198" i="1" s="1"/>
  <c r="R2199" i="1"/>
  <c r="W2199" i="1" s="1"/>
  <c r="R2200" i="1"/>
  <c r="W2200" i="1" s="1"/>
  <c r="R2201" i="1"/>
  <c r="W2201" i="1" s="1"/>
  <c r="R2202" i="1"/>
  <c r="W2202" i="1" s="1"/>
  <c r="R2203" i="1"/>
  <c r="W2203" i="1" s="1"/>
  <c r="R2204" i="1"/>
  <c r="W2204" i="1" s="1"/>
  <c r="R2205" i="1"/>
  <c r="W2205" i="1" s="1"/>
  <c r="R2206" i="1"/>
  <c r="W2206" i="1" s="1"/>
  <c r="R2207" i="1"/>
  <c r="W2207" i="1" s="1"/>
  <c r="R2208" i="1"/>
  <c r="W2208" i="1" s="1"/>
  <c r="R2209" i="1"/>
  <c r="W2209" i="1" s="1"/>
  <c r="R2210" i="1"/>
  <c r="W2210" i="1" s="1"/>
  <c r="R2211" i="1"/>
  <c r="W2211" i="1" s="1"/>
  <c r="R2212" i="1"/>
  <c r="W2212" i="1" s="1"/>
  <c r="R2213" i="1"/>
  <c r="W2213" i="1" s="1"/>
  <c r="R2214" i="1"/>
  <c r="W2214" i="1" s="1"/>
  <c r="R2215" i="1"/>
  <c r="W2215" i="1" s="1"/>
  <c r="R2216" i="1"/>
  <c r="W2216" i="1" s="1"/>
  <c r="R2217" i="1"/>
  <c r="W2217" i="1" s="1"/>
  <c r="R2218" i="1"/>
  <c r="W2218" i="1" s="1"/>
  <c r="R2219" i="1"/>
  <c r="W2219" i="1" s="1"/>
  <c r="R2220" i="1"/>
  <c r="W2220" i="1" s="1"/>
  <c r="R2221" i="1"/>
  <c r="W2221" i="1" s="1"/>
  <c r="R2222" i="1"/>
  <c r="W2222" i="1" s="1"/>
  <c r="R2223" i="1"/>
  <c r="W2223" i="1" s="1"/>
  <c r="R2224" i="1"/>
  <c r="W2224" i="1" s="1"/>
  <c r="R2225" i="1"/>
  <c r="W2225" i="1" s="1"/>
  <c r="R2226" i="1"/>
  <c r="W2226" i="1" s="1"/>
  <c r="R2227" i="1"/>
  <c r="W2227" i="1" s="1"/>
  <c r="R2228" i="1"/>
  <c r="W2228" i="1" s="1"/>
  <c r="R2229" i="1"/>
  <c r="W2229" i="1" s="1"/>
  <c r="R2230" i="1"/>
  <c r="W2230" i="1" s="1"/>
  <c r="R2231" i="1"/>
  <c r="W2231" i="1" s="1"/>
  <c r="R2232" i="1"/>
  <c r="W2232" i="1" s="1"/>
  <c r="R2233" i="1"/>
  <c r="W2233" i="1" s="1"/>
  <c r="R2234" i="1"/>
  <c r="W2234" i="1" s="1"/>
  <c r="R2235" i="1"/>
  <c r="W2235" i="1" s="1"/>
  <c r="R2236" i="1"/>
  <c r="W2236" i="1" s="1"/>
  <c r="R2237" i="1"/>
  <c r="W2237" i="1" s="1"/>
  <c r="R2238" i="1"/>
  <c r="W2238" i="1" s="1"/>
  <c r="R2239" i="1"/>
  <c r="W2239" i="1" s="1"/>
  <c r="R2240" i="1"/>
  <c r="W2240" i="1" s="1"/>
  <c r="R2241" i="1"/>
  <c r="W2241" i="1" s="1"/>
  <c r="R2242" i="1"/>
  <c r="W2242" i="1" s="1"/>
  <c r="R2243" i="1"/>
  <c r="W2243" i="1" s="1"/>
  <c r="R2244" i="1"/>
  <c r="W2244" i="1" s="1"/>
  <c r="R2245" i="1"/>
  <c r="W2245" i="1" s="1"/>
  <c r="R2246" i="1"/>
  <c r="W2246" i="1" s="1"/>
  <c r="R2247" i="1"/>
  <c r="W2247" i="1" s="1"/>
  <c r="R2248" i="1"/>
  <c r="W2248" i="1" s="1"/>
  <c r="R2249" i="1"/>
  <c r="W2249" i="1" s="1"/>
  <c r="R2250" i="1"/>
  <c r="W2250" i="1" s="1"/>
  <c r="R2251" i="1"/>
  <c r="W2251" i="1" s="1"/>
  <c r="R2252" i="1"/>
  <c r="W2252" i="1" s="1"/>
  <c r="R2253" i="1"/>
  <c r="W2253" i="1" s="1"/>
  <c r="R2254" i="1"/>
  <c r="W2254" i="1" s="1"/>
  <c r="R2255" i="1"/>
  <c r="W2255" i="1" s="1"/>
  <c r="R2256" i="1"/>
  <c r="W2256" i="1" s="1"/>
  <c r="R2257" i="1"/>
  <c r="W2257" i="1" s="1"/>
  <c r="R2258" i="1"/>
  <c r="W2258" i="1" s="1"/>
  <c r="R2259" i="1"/>
  <c r="W2259" i="1" s="1"/>
  <c r="R2260" i="1"/>
  <c r="W2260" i="1" s="1"/>
  <c r="R2261" i="1"/>
  <c r="W2261" i="1" s="1"/>
  <c r="R2262" i="1"/>
  <c r="W2262" i="1" s="1"/>
  <c r="R2263" i="1"/>
  <c r="W2263" i="1" s="1"/>
  <c r="R2264" i="1"/>
  <c r="W2264" i="1" s="1"/>
  <c r="R2265" i="1"/>
  <c r="W2265" i="1" s="1"/>
  <c r="R2266" i="1"/>
  <c r="W2266" i="1" s="1"/>
  <c r="R2267" i="1"/>
  <c r="W2267" i="1" s="1"/>
  <c r="R2268" i="1"/>
  <c r="W2268" i="1" s="1"/>
  <c r="R2269" i="1"/>
  <c r="W2269" i="1" s="1"/>
  <c r="R2270" i="1"/>
  <c r="W2270" i="1" s="1"/>
  <c r="R2271" i="1"/>
  <c r="W2271" i="1" s="1"/>
  <c r="R2272" i="1"/>
  <c r="W2272" i="1" s="1"/>
  <c r="R2273" i="1"/>
  <c r="W2273" i="1" s="1"/>
  <c r="R2274" i="1"/>
  <c r="W2274" i="1" s="1"/>
  <c r="R2275" i="1"/>
  <c r="W2275" i="1" s="1"/>
  <c r="R2276" i="1"/>
  <c r="W2276" i="1" s="1"/>
  <c r="R2277" i="1"/>
  <c r="W2277" i="1" s="1"/>
  <c r="R2278" i="1"/>
  <c r="W2278" i="1" s="1"/>
  <c r="R2279" i="1"/>
  <c r="W2279" i="1" s="1"/>
  <c r="R2280" i="1"/>
  <c r="W2280" i="1" s="1"/>
  <c r="R2281" i="1"/>
  <c r="W2281" i="1" s="1"/>
  <c r="R2282" i="1"/>
  <c r="W2282" i="1" s="1"/>
  <c r="R2283" i="1"/>
  <c r="W2283" i="1" s="1"/>
  <c r="R2284" i="1"/>
  <c r="W2284" i="1" s="1"/>
  <c r="R2285" i="1"/>
  <c r="W2285" i="1" s="1"/>
  <c r="R2286" i="1"/>
  <c r="W2286" i="1" s="1"/>
  <c r="R2287" i="1"/>
  <c r="W2287" i="1" s="1"/>
  <c r="R2288" i="1"/>
  <c r="W2288" i="1" s="1"/>
  <c r="R2289" i="1"/>
  <c r="W2289" i="1" s="1"/>
  <c r="R2290" i="1"/>
  <c r="W2290" i="1" s="1"/>
  <c r="R2291" i="1"/>
  <c r="W2291" i="1" s="1"/>
  <c r="R2292" i="1"/>
  <c r="W2292" i="1" s="1"/>
  <c r="R2293" i="1"/>
  <c r="W2293" i="1" s="1"/>
  <c r="R2294" i="1"/>
  <c r="W2294" i="1" s="1"/>
  <c r="R2295" i="1"/>
  <c r="W2295" i="1" s="1"/>
  <c r="R2296" i="1"/>
  <c r="W2296" i="1" s="1"/>
  <c r="R2297" i="1"/>
  <c r="W2297" i="1" s="1"/>
  <c r="R2298" i="1"/>
  <c r="W2298" i="1" s="1"/>
  <c r="R2299" i="1"/>
  <c r="W2299" i="1" s="1"/>
  <c r="R2300" i="1"/>
  <c r="W2300" i="1" s="1"/>
  <c r="R2301" i="1"/>
  <c r="W2301" i="1" s="1"/>
  <c r="R2302" i="1"/>
  <c r="W2302" i="1" s="1"/>
  <c r="R2303" i="1"/>
  <c r="W2303" i="1" s="1"/>
  <c r="R2304" i="1"/>
  <c r="W2304" i="1" s="1"/>
  <c r="R2305" i="1"/>
  <c r="W2305" i="1" s="1"/>
  <c r="R2306" i="1"/>
  <c r="W2306" i="1" s="1"/>
  <c r="R2307" i="1"/>
  <c r="W2307" i="1" s="1"/>
  <c r="R2308" i="1"/>
  <c r="W2308" i="1" s="1"/>
  <c r="R2309" i="1"/>
  <c r="W2309" i="1" s="1"/>
  <c r="R2310" i="1"/>
  <c r="W2310" i="1" s="1"/>
  <c r="R2311" i="1"/>
  <c r="W2311" i="1" s="1"/>
  <c r="R2312" i="1"/>
  <c r="W2312" i="1" s="1"/>
  <c r="R2313" i="1"/>
  <c r="W2313" i="1" s="1"/>
  <c r="R2314" i="1"/>
  <c r="W2314" i="1" s="1"/>
  <c r="R2315" i="1"/>
  <c r="W2315" i="1" s="1"/>
  <c r="R2316" i="1"/>
  <c r="W2316" i="1" s="1"/>
  <c r="R2317" i="1"/>
  <c r="W2317" i="1" s="1"/>
  <c r="R2318" i="1"/>
  <c r="W2318" i="1" s="1"/>
  <c r="R2319" i="1"/>
  <c r="W2319" i="1" s="1"/>
  <c r="R2320" i="1"/>
  <c r="W2320" i="1" s="1"/>
  <c r="R2321" i="1"/>
  <c r="W2321" i="1" s="1"/>
  <c r="R2322" i="1"/>
  <c r="W2322" i="1" s="1"/>
  <c r="R2323" i="1"/>
  <c r="W2323" i="1" s="1"/>
  <c r="R2324" i="1"/>
  <c r="W2324" i="1" s="1"/>
  <c r="R2325" i="1"/>
  <c r="W2325" i="1" s="1"/>
  <c r="R2326" i="1"/>
  <c r="W2326" i="1" s="1"/>
  <c r="R2327" i="1"/>
  <c r="W2327" i="1" s="1"/>
  <c r="R2328" i="1"/>
  <c r="W2328" i="1" s="1"/>
  <c r="R2329" i="1"/>
  <c r="W2329" i="1" s="1"/>
  <c r="R2330" i="1"/>
  <c r="W2330" i="1" s="1"/>
  <c r="R2331" i="1"/>
  <c r="W2331" i="1" s="1"/>
  <c r="R2332" i="1"/>
  <c r="W2332" i="1" s="1"/>
  <c r="R2333" i="1"/>
  <c r="W2333" i="1" s="1"/>
  <c r="R2334" i="1"/>
  <c r="W2334" i="1" s="1"/>
  <c r="R2335" i="1"/>
  <c r="W2335" i="1" s="1"/>
  <c r="R2336" i="1"/>
  <c r="W2336" i="1" s="1"/>
  <c r="R2337" i="1"/>
  <c r="W2337" i="1" s="1"/>
  <c r="R2338" i="1"/>
  <c r="W2338" i="1" s="1"/>
  <c r="R2339" i="1"/>
  <c r="W2339" i="1" s="1"/>
  <c r="R2340" i="1"/>
  <c r="W2340" i="1" s="1"/>
  <c r="R2341" i="1"/>
  <c r="W2341" i="1" s="1"/>
  <c r="R2342" i="1"/>
  <c r="W2342" i="1" s="1"/>
  <c r="R2343" i="1"/>
  <c r="W2343" i="1" s="1"/>
  <c r="R2344" i="1"/>
  <c r="W2344" i="1" s="1"/>
  <c r="R2345" i="1"/>
  <c r="W2345" i="1" s="1"/>
  <c r="R2346" i="1"/>
  <c r="W2346" i="1" s="1"/>
  <c r="R2347" i="1"/>
  <c r="W2347" i="1" s="1"/>
  <c r="R2348" i="1"/>
  <c r="W2348" i="1" s="1"/>
  <c r="R2349" i="1"/>
  <c r="W2349" i="1" s="1"/>
  <c r="R2350" i="1"/>
  <c r="W2350" i="1" s="1"/>
  <c r="R2351" i="1"/>
  <c r="W2351" i="1" s="1"/>
  <c r="R2352" i="1"/>
  <c r="W2352" i="1" s="1"/>
  <c r="R2353" i="1"/>
  <c r="W2353" i="1" s="1"/>
  <c r="R2354" i="1"/>
  <c r="W2354" i="1" s="1"/>
  <c r="R2355" i="1"/>
  <c r="W2355" i="1" s="1"/>
  <c r="R2356" i="1"/>
  <c r="W2356" i="1" s="1"/>
  <c r="R2357" i="1"/>
  <c r="W2357" i="1" s="1"/>
  <c r="R2358" i="1"/>
  <c r="W2358" i="1" s="1"/>
  <c r="R2359" i="1"/>
  <c r="W2359" i="1" s="1"/>
  <c r="R2360" i="1"/>
  <c r="W2360" i="1" s="1"/>
  <c r="R2361" i="1"/>
  <c r="W2361" i="1" s="1"/>
  <c r="R2362" i="1"/>
  <c r="W2362" i="1" s="1"/>
  <c r="R2363" i="1"/>
  <c r="W2363" i="1" s="1"/>
  <c r="R2364" i="1"/>
  <c r="W2364" i="1" s="1"/>
  <c r="R2365" i="1"/>
  <c r="W2365" i="1" s="1"/>
  <c r="R2366" i="1"/>
  <c r="W2366" i="1" s="1"/>
  <c r="R2367" i="1"/>
  <c r="W2367" i="1" s="1"/>
  <c r="R2368" i="1"/>
  <c r="W2368" i="1" s="1"/>
  <c r="R2369" i="1"/>
  <c r="W2369" i="1" s="1"/>
  <c r="R2370" i="1"/>
  <c r="W2370" i="1" s="1"/>
  <c r="R2371" i="1"/>
  <c r="W2371" i="1" s="1"/>
  <c r="R2372" i="1"/>
  <c r="W2372" i="1" s="1"/>
  <c r="R2373" i="1"/>
  <c r="W2373" i="1" s="1"/>
  <c r="R2374" i="1"/>
  <c r="W2374" i="1" s="1"/>
  <c r="R2375" i="1"/>
  <c r="W2375" i="1" s="1"/>
  <c r="R2376" i="1"/>
  <c r="W2376" i="1" s="1"/>
  <c r="R2377" i="1"/>
  <c r="W2377" i="1" s="1"/>
  <c r="R2378" i="1"/>
  <c r="W2378" i="1" s="1"/>
  <c r="R2379" i="1"/>
  <c r="W2379" i="1" s="1"/>
  <c r="R2380" i="1"/>
  <c r="W2380" i="1" s="1"/>
  <c r="R2381" i="1"/>
  <c r="W2381" i="1" s="1"/>
  <c r="R2382" i="1"/>
  <c r="W2382" i="1" s="1"/>
  <c r="R2383" i="1"/>
  <c r="W2383" i="1" s="1"/>
  <c r="R2384" i="1"/>
  <c r="W2384" i="1" s="1"/>
  <c r="R2385" i="1"/>
  <c r="W2385" i="1" s="1"/>
  <c r="R2386" i="1"/>
  <c r="W2386" i="1" s="1"/>
  <c r="R2387" i="1"/>
  <c r="W2387" i="1" s="1"/>
  <c r="R2388" i="1"/>
  <c r="W2388" i="1" s="1"/>
  <c r="R2389" i="1"/>
  <c r="W2389" i="1" s="1"/>
  <c r="R2390" i="1"/>
  <c r="W2390" i="1" s="1"/>
  <c r="R2391" i="1"/>
  <c r="W2391" i="1" s="1"/>
  <c r="R2392" i="1"/>
  <c r="W2392" i="1" s="1"/>
  <c r="R2393" i="1"/>
  <c r="W2393" i="1" s="1"/>
  <c r="R2394" i="1"/>
  <c r="W2394" i="1" s="1"/>
  <c r="R2395" i="1"/>
  <c r="W2395" i="1" s="1"/>
  <c r="R2396" i="1"/>
  <c r="W2396" i="1" s="1"/>
  <c r="R2397" i="1"/>
  <c r="W2397" i="1" s="1"/>
  <c r="R2398" i="1"/>
  <c r="W2398" i="1" s="1"/>
  <c r="R2399" i="1"/>
  <c r="W2399" i="1" s="1"/>
  <c r="R2400" i="1"/>
  <c r="W2400" i="1" s="1"/>
  <c r="R2401" i="1"/>
  <c r="W2401" i="1" s="1"/>
  <c r="R2402" i="1"/>
  <c r="W2402" i="1" s="1"/>
  <c r="R2403" i="1"/>
  <c r="W2403" i="1" s="1"/>
  <c r="R2404" i="1"/>
  <c r="W2404" i="1" s="1"/>
  <c r="R2405" i="1"/>
  <c r="W2405" i="1" s="1"/>
  <c r="R2406" i="1"/>
  <c r="W2406" i="1" s="1"/>
  <c r="R2407" i="1"/>
  <c r="W2407" i="1" s="1"/>
  <c r="R2408" i="1"/>
  <c r="W2408" i="1" s="1"/>
  <c r="R2409" i="1"/>
  <c r="W2409" i="1" s="1"/>
  <c r="R2410" i="1"/>
  <c r="W2410" i="1" s="1"/>
  <c r="R2411" i="1"/>
  <c r="W2411" i="1" s="1"/>
  <c r="R2412" i="1"/>
  <c r="W2412" i="1" s="1"/>
  <c r="R2413" i="1"/>
  <c r="W2413" i="1" s="1"/>
  <c r="R2414" i="1"/>
  <c r="W2414" i="1" s="1"/>
  <c r="R2415" i="1"/>
  <c r="W2415" i="1" s="1"/>
  <c r="R2416" i="1"/>
  <c r="W2416" i="1" s="1"/>
  <c r="R2417" i="1"/>
  <c r="W2417" i="1" s="1"/>
  <c r="R2418" i="1"/>
  <c r="W2418" i="1" s="1"/>
  <c r="R2419" i="1"/>
  <c r="W2419" i="1" s="1"/>
  <c r="R2420" i="1"/>
  <c r="W2420" i="1" s="1"/>
  <c r="R2421" i="1"/>
  <c r="W2421" i="1" s="1"/>
  <c r="R2422" i="1"/>
  <c r="W2422" i="1" s="1"/>
  <c r="R2423" i="1"/>
  <c r="W2423" i="1" s="1"/>
  <c r="R2424" i="1"/>
  <c r="W2424" i="1" s="1"/>
  <c r="R2425" i="1"/>
  <c r="W2425" i="1" s="1"/>
  <c r="R2426" i="1"/>
  <c r="W2426" i="1" s="1"/>
  <c r="R2427" i="1"/>
  <c r="W2427" i="1" s="1"/>
  <c r="R2428" i="1"/>
  <c r="W2428" i="1" s="1"/>
  <c r="R2429" i="1"/>
  <c r="W2429" i="1" s="1"/>
  <c r="R2430" i="1"/>
  <c r="W2430" i="1" s="1"/>
  <c r="R2431" i="1"/>
  <c r="W2431" i="1" s="1"/>
  <c r="R2432" i="1"/>
  <c r="W2432" i="1" s="1"/>
  <c r="R2433" i="1"/>
  <c r="W2433" i="1" s="1"/>
  <c r="R2434" i="1"/>
  <c r="W2434" i="1" s="1"/>
  <c r="R2435" i="1"/>
  <c r="W2435" i="1" s="1"/>
  <c r="R2436" i="1"/>
  <c r="W2436" i="1" s="1"/>
  <c r="R2437" i="1"/>
  <c r="W2437" i="1" s="1"/>
  <c r="R2438" i="1"/>
  <c r="W2438" i="1" s="1"/>
  <c r="R2439" i="1"/>
  <c r="W2439" i="1" s="1"/>
  <c r="R2440" i="1"/>
  <c r="W2440" i="1" s="1"/>
  <c r="R2441" i="1"/>
  <c r="W2441" i="1" s="1"/>
  <c r="R2442" i="1"/>
  <c r="W2442" i="1" s="1"/>
  <c r="R2443" i="1"/>
  <c r="W2443" i="1" s="1"/>
  <c r="R2444" i="1"/>
  <c r="W2444" i="1" s="1"/>
  <c r="R2445" i="1"/>
  <c r="W2445" i="1" s="1"/>
  <c r="R2446" i="1"/>
  <c r="W2446" i="1" s="1"/>
  <c r="R2447" i="1"/>
  <c r="W2447" i="1" s="1"/>
  <c r="R2448" i="1"/>
  <c r="W2448" i="1" s="1"/>
  <c r="R2449" i="1"/>
  <c r="W2449" i="1" s="1"/>
  <c r="R2450" i="1"/>
  <c r="W2450" i="1" s="1"/>
  <c r="R2451" i="1"/>
  <c r="W2451" i="1" s="1"/>
  <c r="R2452" i="1"/>
  <c r="W2452" i="1" s="1"/>
  <c r="R2453" i="1"/>
  <c r="W2453" i="1" s="1"/>
  <c r="R2454" i="1"/>
  <c r="W2454" i="1" s="1"/>
  <c r="R2455" i="1"/>
  <c r="W2455" i="1" s="1"/>
  <c r="R2456" i="1"/>
  <c r="W2456" i="1" s="1"/>
  <c r="R2457" i="1"/>
  <c r="W2457" i="1" s="1"/>
  <c r="R2458" i="1"/>
  <c r="W2458" i="1" s="1"/>
  <c r="R2459" i="1"/>
  <c r="W2459" i="1" s="1"/>
  <c r="R2460" i="1"/>
  <c r="W2460" i="1" s="1"/>
  <c r="R2461" i="1"/>
  <c r="W2461" i="1" s="1"/>
  <c r="R2462" i="1"/>
  <c r="W2462" i="1" s="1"/>
  <c r="R2463" i="1"/>
  <c r="W2463" i="1" s="1"/>
  <c r="R2464" i="1"/>
  <c r="W2464" i="1" s="1"/>
  <c r="R2465" i="1"/>
  <c r="W2465" i="1" s="1"/>
  <c r="R2466" i="1"/>
  <c r="W2466" i="1" s="1"/>
  <c r="R2467" i="1"/>
  <c r="W2467" i="1" s="1"/>
  <c r="R2468" i="1"/>
  <c r="W2468" i="1" s="1"/>
  <c r="R2469" i="1"/>
  <c r="W2469" i="1" s="1"/>
  <c r="R2470" i="1"/>
  <c r="W2470" i="1" s="1"/>
  <c r="R2471" i="1"/>
  <c r="W2471" i="1" s="1"/>
  <c r="R2472" i="1"/>
  <c r="W2472" i="1" s="1"/>
  <c r="R2473" i="1"/>
  <c r="W2473" i="1" s="1"/>
  <c r="R2474" i="1"/>
  <c r="W2474" i="1" s="1"/>
  <c r="R2475" i="1"/>
  <c r="W2475" i="1" s="1"/>
  <c r="R2476" i="1"/>
  <c r="W2476" i="1" s="1"/>
  <c r="R2477" i="1"/>
  <c r="W2477" i="1" s="1"/>
  <c r="R2478" i="1"/>
  <c r="W2478" i="1" s="1"/>
  <c r="R2479" i="1"/>
  <c r="W2479" i="1" s="1"/>
  <c r="R2480" i="1"/>
  <c r="W2480" i="1" s="1"/>
  <c r="R2481" i="1"/>
  <c r="W2481" i="1" s="1"/>
  <c r="R2482" i="1"/>
  <c r="W2482" i="1" s="1"/>
  <c r="R2483" i="1"/>
  <c r="W2483" i="1" s="1"/>
  <c r="R2484" i="1"/>
  <c r="W2484" i="1" s="1"/>
  <c r="R2485" i="1"/>
  <c r="W2485" i="1" s="1"/>
  <c r="R2486" i="1"/>
  <c r="W2486" i="1" s="1"/>
  <c r="R2487" i="1"/>
  <c r="W2487" i="1" s="1"/>
  <c r="R2488" i="1"/>
  <c r="W2488" i="1" s="1"/>
  <c r="R2489" i="1"/>
  <c r="W2489" i="1" s="1"/>
  <c r="R2490" i="1"/>
  <c r="W2490" i="1" s="1"/>
  <c r="R2491" i="1"/>
  <c r="W2491" i="1" s="1"/>
  <c r="R2492" i="1"/>
  <c r="W2492" i="1" s="1"/>
  <c r="R2493" i="1"/>
  <c r="W2493" i="1" s="1"/>
  <c r="R2494" i="1"/>
  <c r="W2494" i="1" s="1"/>
  <c r="R2495" i="1"/>
  <c r="W2495" i="1" s="1"/>
  <c r="R2496" i="1"/>
  <c r="W2496" i="1" s="1"/>
  <c r="R2497" i="1"/>
  <c r="W2497" i="1" s="1"/>
  <c r="R2498" i="1"/>
  <c r="W2498" i="1" s="1"/>
  <c r="R2499" i="1"/>
  <c r="W2499" i="1" s="1"/>
  <c r="R2500" i="1"/>
  <c r="W2500" i="1" s="1"/>
  <c r="R2501" i="1"/>
  <c r="W2501" i="1" s="1"/>
  <c r="R2502" i="1"/>
  <c r="W2502" i="1" s="1"/>
  <c r="R2503" i="1"/>
  <c r="W2503" i="1" s="1"/>
  <c r="R2504" i="1"/>
  <c r="W2504" i="1" s="1"/>
  <c r="R2505" i="1"/>
  <c r="W2505" i="1" s="1"/>
  <c r="R2506" i="1"/>
  <c r="W2506" i="1" s="1"/>
  <c r="R2507" i="1"/>
  <c r="W2507" i="1" s="1"/>
  <c r="R2508" i="1"/>
  <c r="W2508" i="1" s="1"/>
  <c r="R2509" i="1"/>
  <c r="W2509" i="1" s="1"/>
  <c r="R2510" i="1"/>
  <c r="W2510" i="1" s="1"/>
  <c r="R2511" i="1"/>
  <c r="W2511" i="1" s="1"/>
  <c r="R2512" i="1"/>
  <c r="W2512" i="1" s="1"/>
  <c r="R2513" i="1"/>
  <c r="W2513" i="1" s="1"/>
  <c r="R2514" i="1"/>
  <c r="W2514" i="1" s="1"/>
  <c r="R2515" i="1"/>
  <c r="W2515" i="1" s="1"/>
  <c r="R2516" i="1"/>
  <c r="W2516" i="1" s="1"/>
  <c r="R2517" i="1"/>
  <c r="W2517" i="1" s="1"/>
  <c r="R2518" i="1"/>
  <c r="W2518" i="1" s="1"/>
  <c r="R2519" i="1"/>
  <c r="W2519" i="1" s="1"/>
  <c r="R2520" i="1"/>
  <c r="W2520" i="1" s="1"/>
  <c r="R2521" i="1"/>
  <c r="W2521" i="1" s="1"/>
  <c r="R2522" i="1"/>
  <c r="W2522" i="1" s="1"/>
  <c r="R2523" i="1"/>
  <c r="W2523" i="1" s="1"/>
  <c r="R2524" i="1"/>
  <c r="W2524" i="1" s="1"/>
  <c r="R2525" i="1"/>
  <c r="W2525" i="1" s="1"/>
  <c r="R2526" i="1"/>
  <c r="W2526" i="1" s="1"/>
  <c r="R2527" i="1"/>
  <c r="W2527" i="1" s="1"/>
  <c r="R2528" i="1"/>
  <c r="W2528" i="1" s="1"/>
  <c r="R2529" i="1"/>
  <c r="W2529" i="1" s="1"/>
  <c r="R2530" i="1"/>
  <c r="W2530" i="1" s="1"/>
  <c r="R2531" i="1"/>
  <c r="W2531" i="1" s="1"/>
  <c r="R2532" i="1"/>
  <c r="W2532" i="1" s="1"/>
  <c r="R2533" i="1"/>
  <c r="W2533" i="1" s="1"/>
  <c r="R2534" i="1"/>
  <c r="W2534" i="1" s="1"/>
  <c r="R2535" i="1"/>
  <c r="W2535" i="1" s="1"/>
  <c r="R2536" i="1"/>
  <c r="W2536" i="1" s="1"/>
  <c r="R2537" i="1"/>
  <c r="W2537" i="1" s="1"/>
  <c r="R2538" i="1"/>
  <c r="W2538" i="1" s="1"/>
  <c r="R2539" i="1"/>
  <c r="W2539" i="1" s="1"/>
  <c r="R2540" i="1"/>
  <c r="W2540" i="1" s="1"/>
  <c r="R2541" i="1"/>
  <c r="W2541" i="1" s="1"/>
  <c r="R2542" i="1"/>
  <c r="W2542" i="1" s="1"/>
  <c r="R2543" i="1"/>
  <c r="W2543" i="1" s="1"/>
  <c r="R2544" i="1"/>
  <c r="W2544" i="1" s="1"/>
  <c r="R2545" i="1"/>
  <c r="W2545" i="1" s="1"/>
  <c r="R2546" i="1"/>
  <c r="W2546" i="1" s="1"/>
  <c r="R2547" i="1"/>
  <c r="W2547" i="1" s="1"/>
  <c r="R2548" i="1"/>
  <c r="W2548" i="1" s="1"/>
  <c r="R2549" i="1"/>
  <c r="W2549" i="1" s="1"/>
  <c r="R2550" i="1"/>
  <c r="W2550" i="1" s="1"/>
  <c r="R2551" i="1"/>
  <c r="W2551" i="1" s="1"/>
  <c r="R2552" i="1"/>
  <c r="W2552" i="1" s="1"/>
  <c r="R2553" i="1"/>
  <c r="W2553" i="1" s="1"/>
  <c r="R2554" i="1"/>
  <c r="W2554" i="1" s="1"/>
  <c r="R2555" i="1"/>
  <c r="W2555" i="1" s="1"/>
  <c r="R2556" i="1"/>
  <c r="W2556" i="1" s="1"/>
  <c r="R2557" i="1"/>
  <c r="W2557" i="1" s="1"/>
  <c r="R2558" i="1"/>
  <c r="W2558" i="1" s="1"/>
  <c r="R2559" i="1"/>
  <c r="W2559" i="1" s="1"/>
  <c r="R2560" i="1"/>
  <c r="W2560" i="1" s="1"/>
  <c r="R2561" i="1"/>
  <c r="W2561" i="1" s="1"/>
  <c r="R2562" i="1"/>
  <c r="W2562" i="1" s="1"/>
  <c r="R2563" i="1"/>
  <c r="W2563" i="1" s="1"/>
  <c r="R2564" i="1"/>
  <c r="W2564" i="1" s="1"/>
  <c r="R2565" i="1"/>
  <c r="W2565" i="1" s="1"/>
  <c r="R2566" i="1"/>
  <c r="W2566" i="1" s="1"/>
  <c r="R2567" i="1"/>
  <c r="W2567" i="1" s="1"/>
  <c r="R2568" i="1"/>
  <c r="W2568" i="1" s="1"/>
  <c r="R2569" i="1"/>
  <c r="W2569" i="1" s="1"/>
  <c r="R2570" i="1"/>
  <c r="W2570" i="1" s="1"/>
  <c r="R2571" i="1"/>
  <c r="W2571" i="1" s="1"/>
  <c r="R2572" i="1"/>
  <c r="W2572" i="1" s="1"/>
  <c r="R2573" i="1"/>
  <c r="W2573" i="1" s="1"/>
  <c r="R2574" i="1"/>
  <c r="W2574" i="1" s="1"/>
  <c r="R2575" i="1"/>
  <c r="W2575" i="1" s="1"/>
  <c r="R2576" i="1"/>
  <c r="W2576" i="1" s="1"/>
  <c r="R2577" i="1"/>
  <c r="W2577" i="1" s="1"/>
  <c r="R2578" i="1"/>
  <c r="W2578" i="1" s="1"/>
  <c r="R2579" i="1"/>
  <c r="W2579" i="1" s="1"/>
  <c r="R2580" i="1"/>
  <c r="W2580" i="1" s="1"/>
  <c r="R2581" i="1"/>
  <c r="W2581" i="1" s="1"/>
  <c r="R2582" i="1"/>
  <c r="W2582" i="1" s="1"/>
  <c r="R2583" i="1"/>
  <c r="W2583" i="1" s="1"/>
  <c r="R2584" i="1"/>
  <c r="W2584" i="1" s="1"/>
  <c r="R2585" i="1"/>
  <c r="W2585" i="1" s="1"/>
  <c r="R2586" i="1"/>
  <c r="W2586" i="1" s="1"/>
  <c r="R2587" i="1"/>
  <c r="W2587" i="1" s="1"/>
  <c r="R2588" i="1"/>
  <c r="W2588" i="1" s="1"/>
  <c r="R2589" i="1"/>
  <c r="W2589" i="1" s="1"/>
  <c r="R2590" i="1"/>
  <c r="W2590" i="1" s="1"/>
  <c r="R2591" i="1"/>
  <c r="W2591" i="1" s="1"/>
  <c r="R2592" i="1"/>
  <c r="W2592" i="1" s="1"/>
  <c r="R2593" i="1"/>
  <c r="W2593" i="1" s="1"/>
  <c r="R2594" i="1"/>
  <c r="W2594" i="1" s="1"/>
  <c r="R2595" i="1"/>
  <c r="W2595" i="1" s="1"/>
  <c r="R2596" i="1"/>
  <c r="W2596" i="1" s="1"/>
  <c r="R2597" i="1"/>
  <c r="W2597" i="1" s="1"/>
  <c r="R2598" i="1"/>
  <c r="W2598" i="1" s="1"/>
  <c r="R2599" i="1"/>
  <c r="W2599" i="1" s="1"/>
  <c r="R2600" i="1"/>
  <c r="W2600" i="1" s="1"/>
  <c r="R2601" i="1"/>
  <c r="W2601" i="1" s="1"/>
  <c r="R2602" i="1"/>
  <c r="W2602" i="1" s="1"/>
  <c r="R2603" i="1"/>
  <c r="W2603" i="1" s="1"/>
  <c r="R2604" i="1"/>
  <c r="W2604" i="1" s="1"/>
  <c r="R2605" i="1"/>
  <c r="W2605" i="1" s="1"/>
  <c r="R2606" i="1"/>
  <c r="W2606" i="1" s="1"/>
  <c r="R2607" i="1"/>
  <c r="W2607" i="1" s="1"/>
  <c r="R2608" i="1"/>
  <c r="W2608" i="1" s="1"/>
  <c r="R2609" i="1"/>
  <c r="W2609" i="1" s="1"/>
  <c r="R2610" i="1"/>
  <c r="W2610" i="1" s="1"/>
  <c r="R2611" i="1"/>
  <c r="W2611" i="1" s="1"/>
  <c r="R2612" i="1"/>
  <c r="W2612" i="1" s="1"/>
  <c r="R2613" i="1"/>
  <c r="W2613" i="1" s="1"/>
  <c r="R2614" i="1"/>
  <c r="W2614" i="1" s="1"/>
  <c r="R2615" i="1"/>
  <c r="W2615" i="1" s="1"/>
  <c r="R2616" i="1"/>
  <c r="W2616" i="1" s="1"/>
  <c r="R2617" i="1"/>
  <c r="W2617" i="1" s="1"/>
  <c r="R2618" i="1"/>
  <c r="W2618" i="1" s="1"/>
  <c r="R2619" i="1"/>
  <c r="W2619" i="1" s="1"/>
  <c r="R2620" i="1"/>
  <c r="W2620" i="1" s="1"/>
  <c r="R2621" i="1"/>
  <c r="W2621" i="1" s="1"/>
  <c r="R2622" i="1"/>
  <c r="W2622" i="1" s="1"/>
  <c r="R2623" i="1"/>
  <c r="W2623" i="1" s="1"/>
  <c r="R2624" i="1"/>
  <c r="W2624" i="1" s="1"/>
  <c r="R2625" i="1"/>
  <c r="W2625" i="1" s="1"/>
  <c r="R2626" i="1"/>
  <c r="W2626" i="1" s="1"/>
  <c r="R2627" i="1"/>
  <c r="W2627" i="1" s="1"/>
  <c r="R2628" i="1"/>
  <c r="W2628" i="1" s="1"/>
  <c r="R2629" i="1"/>
  <c r="W2629" i="1" s="1"/>
  <c r="R2630" i="1"/>
  <c r="W2630" i="1" s="1"/>
  <c r="R2631" i="1"/>
  <c r="W2631" i="1" s="1"/>
  <c r="R2632" i="1"/>
  <c r="W2632" i="1" s="1"/>
  <c r="R2633" i="1"/>
  <c r="W2633" i="1" s="1"/>
  <c r="R2634" i="1"/>
  <c r="W2634" i="1" s="1"/>
  <c r="R2635" i="1"/>
  <c r="W2635" i="1" s="1"/>
  <c r="R2636" i="1"/>
  <c r="W2636" i="1" s="1"/>
  <c r="R2637" i="1"/>
  <c r="W2637" i="1" s="1"/>
  <c r="R2638" i="1"/>
  <c r="W2638" i="1" s="1"/>
  <c r="R2639" i="1"/>
  <c r="W2639" i="1" s="1"/>
  <c r="R2640" i="1"/>
  <c r="W2640" i="1" s="1"/>
  <c r="R2641" i="1"/>
  <c r="W2641" i="1" s="1"/>
  <c r="R2642" i="1"/>
  <c r="W2642" i="1" s="1"/>
  <c r="R2643" i="1"/>
  <c r="W2643" i="1" s="1"/>
  <c r="R2644" i="1"/>
  <c r="W2644" i="1" s="1"/>
  <c r="R2645" i="1"/>
  <c r="W2645" i="1" s="1"/>
  <c r="R2646" i="1"/>
  <c r="W2646" i="1" s="1"/>
  <c r="R2647" i="1"/>
  <c r="W2647" i="1" s="1"/>
  <c r="R2648" i="1"/>
  <c r="W2648" i="1" s="1"/>
  <c r="R2649" i="1"/>
  <c r="W2649" i="1" s="1"/>
  <c r="R2650" i="1"/>
  <c r="W2650" i="1" s="1"/>
  <c r="R2651" i="1"/>
  <c r="W2651" i="1" s="1"/>
  <c r="R2652" i="1"/>
  <c r="W2652" i="1" s="1"/>
  <c r="R2653" i="1"/>
  <c r="W2653" i="1" s="1"/>
  <c r="R2654" i="1"/>
  <c r="W2654" i="1" s="1"/>
  <c r="R2655" i="1"/>
  <c r="W2655" i="1" s="1"/>
  <c r="R2656" i="1"/>
  <c r="W2656" i="1" s="1"/>
  <c r="R2657" i="1"/>
  <c r="W2657" i="1" s="1"/>
  <c r="R2658" i="1"/>
  <c r="W2658" i="1" s="1"/>
  <c r="R2659" i="1"/>
  <c r="W2659" i="1" s="1"/>
  <c r="R2660" i="1"/>
  <c r="W2660" i="1" s="1"/>
  <c r="R2661" i="1"/>
  <c r="W2661" i="1" s="1"/>
  <c r="R2662" i="1"/>
  <c r="W2662" i="1" s="1"/>
  <c r="R2663" i="1"/>
  <c r="W2663" i="1" s="1"/>
  <c r="R2664" i="1"/>
  <c r="W2664" i="1" s="1"/>
  <c r="R2665" i="1"/>
  <c r="W2665" i="1" s="1"/>
  <c r="R2666" i="1"/>
  <c r="W2666" i="1" s="1"/>
  <c r="R2667" i="1"/>
  <c r="W2667" i="1" s="1"/>
  <c r="R2668" i="1"/>
  <c r="W2668" i="1" s="1"/>
  <c r="R2669" i="1"/>
  <c r="W2669" i="1" s="1"/>
  <c r="R2670" i="1"/>
  <c r="W2670" i="1" s="1"/>
  <c r="R2671" i="1"/>
  <c r="W2671" i="1" s="1"/>
  <c r="R2672" i="1"/>
  <c r="W2672" i="1" s="1"/>
  <c r="R2673" i="1"/>
  <c r="W2673" i="1" s="1"/>
  <c r="R2674" i="1"/>
  <c r="W2674" i="1" s="1"/>
  <c r="R2675" i="1"/>
  <c r="W2675" i="1" s="1"/>
  <c r="R2676" i="1"/>
  <c r="W2676" i="1" s="1"/>
  <c r="R2677" i="1"/>
  <c r="W2677" i="1" s="1"/>
  <c r="R2678" i="1"/>
  <c r="W2678" i="1" s="1"/>
  <c r="R2679" i="1"/>
  <c r="W2679" i="1" s="1"/>
  <c r="R2680" i="1"/>
  <c r="W2680" i="1" s="1"/>
  <c r="R2681" i="1"/>
  <c r="W2681" i="1" s="1"/>
  <c r="R2682" i="1"/>
  <c r="W2682" i="1" s="1"/>
  <c r="R2683" i="1"/>
  <c r="W2683" i="1" s="1"/>
  <c r="R2684" i="1"/>
  <c r="W2684" i="1" s="1"/>
  <c r="R2685" i="1"/>
  <c r="W2685" i="1" s="1"/>
  <c r="R2686" i="1"/>
  <c r="W2686" i="1" s="1"/>
  <c r="R2687" i="1"/>
  <c r="W2687" i="1" s="1"/>
  <c r="R2688" i="1"/>
  <c r="W2688" i="1" s="1"/>
  <c r="R2689" i="1"/>
  <c r="W2689" i="1" s="1"/>
  <c r="R2690" i="1"/>
  <c r="W2690" i="1" s="1"/>
  <c r="R2691" i="1"/>
  <c r="W2691" i="1" s="1"/>
  <c r="R2692" i="1"/>
  <c r="W2692" i="1" s="1"/>
  <c r="R2693" i="1"/>
  <c r="W2693" i="1" s="1"/>
  <c r="R2694" i="1"/>
  <c r="W2694" i="1" s="1"/>
  <c r="R2695" i="1"/>
  <c r="W2695" i="1" s="1"/>
  <c r="R2696" i="1"/>
  <c r="W2696" i="1" s="1"/>
  <c r="R2697" i="1"/>
  <c r="W2697" i="1" s="1"/>
  <c r="R2698" i="1"/>
  <c r="W2698" i="1" s="1"/>
  <c r="R2699" i="1"/>
  <c r="W2699" i="1" s="1"/>
  <c r="R2700" i="1"/>
  <c r="W2700" i="1" s="1"/>
  <c r="R2701" i="1"/>
  <c r="W2701" i="1" s="1"/>
  <c r="R2702" i="1"/>
  <c r="W2702" i="1" s="1"/>
  <c r="R2703" i="1"/>
  <c r="W2703" i="1" s="1"/>
  <c r="R2704" i="1"/>
  <c r="W2704" i="1" s="1"/>
  <c r="R2705" i="1"/>
  <c r="W2705" i="1" s="1"/>
  <c r="R2706" i="1"/>
  <c r="W2706" i="1" s="1"/>
  <c r="R2707" i="1"/>
  <c r="W2707" i="1" s="1"/>
  <c r="R2708" i="1"/>
  <c r="W2708" i="1" s="1"/>
  <c r="R2709" i="1"/>
  <c r="W2709" i="1" s="1"/>
  <c r="R2710" i="1"/>
  <c r="W2710" i="1" s="1"/>
  <c r="R2711" i="1"/>
  <c r="W2711" i="1" s="1"/>
  <c r="R2712" i="1"/>
  <c r="W2712" i="1" s="1"/>
  <c r="R2713" i="1"/>
  <c r="W2713" i="1" s="1"/>
  <c r="R2714" i="1"/>
  <c r="W2714" i="1" s="1"/>
  <c r="R2715" i="1"/>
  <c r="W2715" i="1" s="1"/>
  <c r="R2716" i="1"/>
  <c r="W2716" i="1" s="1"/>
  <c r="R2717" i="1"/>
  <c r="W2717" i="1" s="1"/>
  <c r="R2718" i="1"/>
  <c r="W2718" i="1" s="1"/>
  <c r="R2719" i="1"/>
  <c r="W2719" i="1" s="1"/>
  <c r="R2720" i="1"/>
  <c r="W2720" i="1" s="1"/>
  <c r="R2721" i="1"/>
  <c r="W2721" i="1" s="1"/>
  <c r="R2722" i="1"/>
  <c r="W2722" i="1" s="1"/>
  <c r="R2723" i="1"/>
  <c r="W2723" i="1" s="1"/>
  <c r="R2724" i="1"/>
  <c r="W2724" i="1" s="1"/>
  <c r="R2725" i="1"/>
  <c r="W2725" i="1" s="1"/>
  <c r="R2726" i="1"/>
  <c r="W2726" i="1" s="1"/>
  <c r="R2727" i="1"/>
  <c r="W2727" i="1" s="1"/>
  <c r="R2728" i="1"/>
  <c r="W2728" i="1" s="1"/>
  <c r="R2729" i="1"/>
  <c r="W2729" i="1" s="1"/>
  <c r="R2730" i="1"/>
  <c r="W2730" i="1" s="1"/>
  <c r="R2731" i="1"/>
  <c r="W2731" i="1" s="1"/>
  <c r="R2732" i="1"/>
  <c r="W2732" i="1" s="1"/>
  <c r="R2733" i="1"/>
  <c r="W2733" i="1" s="1"/>
  <c r="R2734" i="1"/>
  <c r="W2734" i="1" s="1"/>
  <c r="R2735" i="1"/>
  <c r="W2735" i="1" s="1"/>
  <c r="R2736" i="1"/>
  <c r="W2736" i="1" s="1"/>
  <c r="R2737" i="1"/>
  <c r="W2737" i="1" s="1"/>
  <c r="R2738" i="1"/>
  <c r="W2738" i="1" s="1"/>
  <c r="R2739" i="1"/>
  <c r="W2739" i="1" s="1"/>
  <c r="R2740" i="1"/>
  <c r="W2740" i="1" s="1"/>
  <c r="R2741" i="1"/>
  <c r="W2741" i="1" s="1"/>
  <c r="R2742" i="1"/>
  <c r="W2742" i="1" s="1"/>
  <c r="R2743" i="1"/>
  <c r="W2743" i="1" s="1"/>
  <c r="R2744" i="1"/>
  <c r="W2744" i="1" s="1"/>
  <c r="R2745" i="1"/>
  <c r="W2745" i="1" s="1"/>
  <c r="R2746" i="1"/>
  <c r="W2746" i="1" s="1"/>
  <c r="R2747" i="1"/>
  <c r="W2747" i="1" s="1"/>
  <c r="R2748" i="1"/>
  <c r="W2748" i="1" s="1"/>
  <c r="R2749" i="1"/>
  <c r="W2749" i="1" s="1"/>
  <c r="R2750" i="1"/>
  <c r="W2750" i="1" s="1"/>
  <c r="R2751" i="1"/>
  <c r="W2751" i="1" s="1"/>
  <c r="R2752" i="1"/>
  <c r="W2752" i="1" s="1"/>
  <c r="R2753" i="1"/>
  <c r="W2753" i="1" s="1"/>
  <c r="R2754" i="1"/>
  <c r="W2754" i="1" s="1"/>
  <c r="R2755" i="1"/>
  <c r="W2755" i="1" s="1"/>
  <c r="R2756" i="1"/>
  <c r="W2756" i="1" s="1"/>
  <c r="R2757" i="1"/>
  <c r="W2757" i="1" s="1"/>
  <c r="R2758" i="1"/>
  <c r="W2758" i="1" s="1"/>
  <c r="R2759" i="1"/>
  <c r="W2759" i="1" s="1"/>
  <c r="R2760" i="1"/>
  <c r="W2760" i="1" s="1"/>
  <c r="R2761" i="1"/>
  <c r="W2761" i="1" s="1"/>
  <c r="R2762" i="1"/>
  <c r="W2762" i="1" s="1"/>
  <c r="R2763" i="1"/>
  <c r="W2763" i="1" s="1"/>
  <c r="R2764" i="1"/>
  <c r="W2764" i="1" s="1"/>
  <c r="R2765" i="1"/>
  <c r="W2765" i="1" s="1"/>
  <c r="R2766" i="1"/>
  <c r="W2766" i="1" s="1"/>
  <c r="R2767" i="1"/>
  <c r="W2767" i="1" s="1"/>
  <c r="R2768" i="1"/>
  <c r="W2768" i="1" s="1"/>
  <c r="R2769" i="1"/>
  <c r="W2769" i="1" s="1"/>
  <c r="R2770" i="1"/>
  <c r="W2770" i="1" s="1"/>
  <c r="R2771" i="1"/>
  <c r="W2771" i="1" s="1"/>
  <c r="R2772" i="1"/>
  <c r="W2772" i="1" s="1"/>
  <c r="R2773" i="1"/>
  <c r="W2773" i="1" s="1"/>
  <c r="R2774" i="1"/>
  <c r="W2774" i="1" s="1"/>
  <c r="R2775" i="1"/>
  <c r="W2775" i="1" s="1"/>
  <c r="R2776" i="1"/>
  <c r="W2776" i="1" s="1"/>
  <c r="R2777" i="1"/>
  <c r="W2777" i="1" s="1"/>
  <c r="R2778" i="1"/>
  <c r="W2778" i="1" s="1"/>
  <c r="R2779" i="1"/>
  <c r="W2779" i="1" s="1"/>
  <c r="R2780" i="1"/>
  <c r="W2780" i="1" s="1"/>
  <c r="R2781" i="1"/>
  <c r="W2781" i="1" s="1"/>
  <c r="R2782" i="1"/>
  <c r="W2782" i="1" s="1"/>
  <c r="R2783" i="1"/>
  <c r="W2783" i="1" s="1"/>
  <c r="R2784" i="1"/>
  <c r="W2784" i="1" s="1"/>
  <c r="R2785" i="1"/>
  <c r="W2785" i="1" s="1"/>
  <c r="R2786" i="1"/>
  <c r="W2786" i="1" s="1"/>
  <c r="R2787" i="1"/>
  <c r="W2787" i="1" s="1"/>
  <c r="R2788" i="1"/>
  <c r="W2788" i="1" s="1"/>
  <c r="R2789" i="1"/>
  <c r="W2789" i="1" s="1"/>
  <c r="R2790" i="1"/>
  <c r="W2790" i="1" s="1"/>
  <c r="R2791" i="1"/>
  <c r="W2791" i="1" s="1"/>
  <c r="R2792" i="1"/>
  <c r="W2792" i="1" s="1"/>
  <c r="R2793" i="1"/>
  <c r="W2793" i="1" s="1"/>
  <c r="R2794" i="1"/>
  <c r="W2794" i="1" s="1"/>
  <c r="R2795" i="1"/>
  <c r="W2795" i="1" s="1"/>
  <c r="R2796" i="1"/>
  <c r="W2796" i="1" s="1"/>
  <c r="R2797" i="1"/>
  <c r="W2797" i="1" s="1"/>
  <c r="R2798" i="1"/>
  <c r="W2798" i="1" s="1"/>
  <c r="R2799" i="1"/>
  <c r="W2799" i="1" s="1"/>
  <c r="R2800" i="1"/>
  <c r="W2800" i="1" s="1"/>
  <c r="R2801" i="1"/>
  <c r="W2801" i="1" s="1"/>
  <c r="R2802" i="1"/>
  <c r="W2802" i="1" s="1"/>
  <c r="R2803" i="1"/>
  <c r="W2803" i="1" s="1"/>
  <c r="R2804" i="1"/>
  <c r="W2804" i="1" s="1"/>
  <c r="R2805" i="1"/>
  <c r="W2805" i="1" s="1"/>
  <c r="R2806" i="1"/>
  <c r="W2806" i="1" s="1"/>
  <c r="R2807" i="1"/>
  <c r="W2807" i="1" s="1"/>
  <c r="R2808" i="1"/>
  <c r="W2808" i="1" s="1"/>
  <c r="R2809" i="1"/>
  <c r="W2809" i="1" s="1"/>
  <c r="R2810" i="1"/>
  <c r="W2810" i="1" s="1"/>
  <c r="R2811" i="1"/>
  <c r="W2811" i="1" s="1"/>
  <c r="R2812" i="1"/>
  <c r="W2812" i="1" s="1"/>
  <c r="R2813" i="1"/>
  <c r="W2813" i="1" s="1"/>
  <c r="R2814" i="1"/>
  <c r="W2814" i="1" s="1"/>
  <c r="R2815" i="1"/>
  <c r="W2815" i="1" s="1"/>
  <c r="R2816" i="1"/>
  <c r="W2816" i="1" s="1"/>
  <c r="R2817" i="1"/>
  <c r="W2817" i="1" s="1"/>
  <c r="R2818" i="1"/>
  <c r="W2818" i="1" s="1"/>
  <c r="R2819" i="1"/>
  <c r="W2819" i="1" s="1"/>
  <c r="R2820" i="1"/>
  <c r="W2820" i="1" s="1"/>
  <c r="R2821" i="1"/>
  <c r="W2821" i="1" s="1"/>
  <c r="R2822" i="1"/>
  <c r="W2822" i="1" s="1"/>
  <c r="R2823" i="1"/>
  <c r="W2823" i="1" s="1"/>
  <c r="R2824" i="1"/>
  <c r="W2824" i="1" s="1"/>
  <c r="R2825" i="1"/>
  <c r="W2825" i="1" s="1"/>
  <c r="R2826" i="1"/>
  <c r="W2826" i="1" s="1"/>
  <c r="R2827" i="1"/>
  <c r="W2827" i="1" s="1"/>
  <c r="R2828" i="1"/>
  <c r="W2828" i="1" s="1"/>
  <c r="R2829" i="1"/>
  <c r="W2829" i="1" s="1"/>
  <c r="R2830" i="1"/>
  <c r="W2830" i="1" s="1"/>
  <c r="R2831" i="1"/>
  <c r="W2831" i="1" s="1"/>
  <c r="R2832" i="1"/>
  <c r="W2832" i="1" s="1"/>
  <c r="R2833" i="1"/>
  <c r="W2833" i="1" s="1"/>
  <c r="R2834" i="1"/>
  <c r="W2834" i="1" s="1"/>
  <c r="R2835" i="1"/>
  <c r="W2835" i="1" s="1"/>
  <c r="R2836" i="1"/>
  <c r="W2836" i="1" s="1"/>
  <c r="R2837" i="1"/>
  <c r="W2837" i="1" s="1"/>
  <c r="R2838" i="1"/>
  <c r="W2838" i="1" s="1"/>
  <c r="R2839" i="1"/>
  <c r="W2839" i="1" s="1"/>
  <c r="R2840" i="1"/>
  <c r="W2840" i="1" s="1"/>
  <c r="R2841" i="1"/>
  <c r="W2841" i="1" s="1"/>
  <c r="R2842" i="1"/>
  <c r="W2842" i="1" s="1"/>
  <c r="R2843" i="1"/>
  <c r="W2843" i="1" s="1"/>
  <c r="R2844" i="1"/>
  <c r="W2844" i="1" s="1"/>
  <c r="R2845" i="1"/>
  <c r="W2845" i="1" s="1"/>
  <c r="R2846" i="1"/>
  <c r="W2846" i="1" s="1"/>
  <c r="R2847" i="1"/>
  <c r="W2847" i="1" s="1"/>
  <c r="R2848" i="1"/>
  <c r="W2848" i="1" s="1"/>
  <c r="R2849" i="1"/>
  <c r="W2849" i="1" s="1"/>
  <c r="R2850" i="1"/>
  <c r="W2850" i="1" s="1"/>
  <c r="R2851" i="1"/>
  <c r="W2851" i="1" s="1"/>
  <c r="R2852" i="1"/>
  <c r="W2852" i="1" s="1"/>
  <c r="R2853" i="1"/>
  <c r="W2853" i="1" s="1"/>
  <c r="R2854" i="1"/>
  <c r="W2854" i="1" s="1"/>
  <c r="R2855" i="1"/>
  <c r="W2855" i="1" s="1"/>
  <c r="R2856" i="1"/>
  <c r="W2856" i="1" s="1"/>
  <c r="R2857" i="1"/>
  <c r="W2857" i="1" s="1"/>
  <c r="R2858" i="1"/>
  <c r="W2858" i="1" s="1"/>
  <c r="R2859" i="1"/>
  <c r="W2859" i="1" s="1"/>
  <c r="R2860" i="1"/>
  <c r="W2860" i="1" s="1"/>
  <c r="R2861" i="1"/>
  <c r="W2861" i="1" s="1"/>
  <c r="R2862" i="1"/>
  <c r="W2862" i="1" s="1"/>
  <c r="R2863" i="1"/>
  <c r="W2863" i="1" s="1"/>
  <c r="R2864" i="1"/>
  <c r="W2864" i="1" s="1"/>
  <c r="R2865" i="1"/>
  <c r="W2865" i="1" s="1"/>
  <c r="R2866" i="1"/>
  <c r="W2866" i="1" s="1"/>
  <c r="R2867" i="1"/>
  <c r="W2867" i="1" s="1"/>
  <c r="R2868" i="1"/>
  <c r="W2868" i="1" s="1"/>
  <c r="R2869" i="1"/>
  <c r="W2869" i="1" s="1"/>
  <c r="R2870" i="1"/>
  <c r="W2870" i="1" s="1"/>
  <c r="R2871" i="1"/>
  <c r="W2871" i="1" s="1"/>
  <c r="R2872" i="1"/>
  <c r="W2872" i="1" s="1"/>
  <c r="R2873" i="1"/>
  <c r="W2873" i="1" s="1"/>
  <c r="R2874" i="1"/>
  <c r="W2874" i="1" s="1"/>
  <c r="R2875" i="1"/>
  <c r="W2875" i="1" s="1"/>
  <c r="R2876" i="1"/>
  <c r="W2876" i="1" s="1"/>
  <c r="R2877" i="1"/>
  <c r="W2877" i="1" s="1"/>
  <c r="R2878" i="1"/>
  <c r="W2878" i="1" s="1"/>
  <c r="R2879" i="1"/>
  <c r="W2879" i="1" s="1"/>
  <c r="R2880" i="1"/>
  <c r="W2880" i="1" s="1"/>
  <c r="R2881" i="1"/>
  <c r="W2881" i="1" s="1"/>
  <c r="R2882" i="1"/>
  <c r="W2882" i="1" s="1"/>
  <c r="R2883" i="1"/>
  <c r="W2883" i="1" s="1"/>
  <c r="R2884" i="1"/>
  <c r="W2884" i="1" s="1"/>
  <c r="R2885" i="1"/>
  <c r="W2885" i="1" s="1"/>
  <c r="R2886" i="1"/>
  <c r="W2886" i="1" s="1"/>
  <c r="R2887" i="1"/>
  <c r="W2887" i="1" s="1"/>
  <c r="R2888" i="1"/>
  <c r="W2888" i="1" s="1"/>
  <c r="R2889" i="1"/>
  <c r="W2889" i="1" s="1"/>
  <c r="R2890" i="1"/>
  <c r="W2890" i="1" s="1"/>
  <c r="R2891" i="1"/>
  <c r="W2891" i="1" s="1"/>
  <c r="R2892" i="1"/>
  <c r="W2892" i="1" s="1"/>
  <c r="R2893" i="1"/>
  <c r="W2893" i="1" s="1"/>
  <c r="R2894" i="1"/>
  <c r="W2894" i="1" s="1"/>
  <c r="R2895" i="1"/>
  <c r="W2895" i="1" s="1"/>
  <c r="R2896" i="1"/>
  <c r="W2896" i="1" s="1"/>
  <c r="R2897" i="1"/>
  <c r="W2897" i="1" s="1"/>
  <c r="R2898" i="1"/>
  <c r="W2898" i="1" s="1"/>
  <c r="R2899" i="1"/>
  <c r="W2899" i="1" s="1"/>
  <c r="R2900" i="1"/>
  <c r="W2900" i="1" s="1"/>
  <c r="R2901" i="1"/>
  <c r="W2901" i="1" s="1"/>
  <c r="R2902" i="1"/>
  <c r="W2902" i="1" s="1"/>
  <c r="R2903" i="1"/>
  <c r="W2903" i="1" s="1"/>
  <c r="R2904" i="1"/>
  <c r="W2904" i="1" s="1"/>
  <c r="R2905" i="1"/>
  <c r="W2905" i="1" s="1"/>
  <c r="R2906" i="1"/>
  <c r="W2906" i="1" s="1"/>
  <c r="R2907" i="1"/>
  <c r="W2907" i="1" s="1"/>
  <c r="R2908" i="1"/>
  <c r="W2908" i="1" s="1"/>
  <c r="R2909" i="1"/>
  <c r="W2909" i="1" s="1"/>
  <c r="R2910" i="1"/>
  <c r="W2910" i="1" s="1"/>
  <c r="R2911" i="1"/>
  <c r="W2911" i="1" s="1"/>
  <c r="R2912" i="1"/>
  <c r="W2912" i="1" s="1"/>
  <c r="R2913" i="1"/>
  <c r="W2913" i="1" s="1"/>
  <c r="R2914" i="1"/>
  <c r="W2914" i="1" s="1"/>
  <c r="R2915" i="1"/>
  <c r="W2915" i="1" s="1"/>
  <c r="R2916" i="1"/>
  <c r="W2916" i="1" s="1"/>
  <c r="R2917" i="1"/>
  <c r="W2917" i="1" s="1"/>
  <c r="R2918" i="1"/>
  <c r="W2918" i="1" s="1"/>
  <c r="R2919" i="1"/>
  <c r="W2919" i="1" s="1"/>
  <c r="R2920" i="1"/>
  <c r="W2920" i="1" s="1"/>
  <c r="R2921" i="1"/>
  <c r="W2921" i="1" s="1"/>
  <c r="R2922" i="1"/>
  <c r="W2922" i="1" s="1"/>
  <c r="R2923" i="1"/>
  <c r="W2923" i="1" s="1"/>
  <c r="R2924" i="1"/>
  <c r="W2924" i="1" s="1"/>
  <c r="R2925" i="1"/>
  <c r="W2925" i="1" s="1"/>
  <c r="R2926" i="1"/>
  <c r="W2926" i="1" s="1"/>
  <c r="R2927" i="1"/>
  <c r="W2927" i="1" s="1"/>
  <c r="R2928" i="1"/>
  <c r="W2928" i="1" s="1"/>
  <c r="R2929" i="1"/>
  <c r="W2929" i="1" s="1"/>
  <c r="R2930" i="1"/>
  <c r="W2930" i="1" s="1"/>
  <c r="R2931" i="1"/>
  <c r="W2931" i="1" s="1"/>
  <c r="R2932" i="1"/>
  <c r="W2932" i="1" s="1"/>
  <c r="R2933" i="1"/>
  <c r="W2933" i="1" s="1"/>
  <c r="R2934" i="1"/>
  <c r="W2934" i="1" s="1"/>
  <c r="R2935" i="1"/>
  <c r="W2935" i="1" s="1"/>
  <c r="R2936" i="1"/>
  <c r="W2936" i="1" s="1"/>
  <c r="R2937" i="1"/>
  <c r="W2937" i="1" s="1"/>
  <c r="R2938" i="1"/>
  <c r="W2938" i="1" s="1"/>
  <c r="R2939" i="1"/>
  <c r="W2939" i="1" s="1"/>
  <c r="R2940" i="1"/>
  <c r="W2940" i="1" s="1"/>
  <c r="R2941" i="1"/>
  <c r="W2941" i="1" s="1"/>
  <c r="R2942" i="1"/>
  <c r="W2942" i="1" s="1"/>
  <c r="R2943" i="1"/>
  <c r="W2943" i="1" s="1"/>
  <c r="R2944" i="1"/>
  <c r="W2944" i="1" s="1"/>
  <c r="R2945" i="1"/>
  <c r="W2945" i="1" s="1"/>
  <c r="R2946" i="1"/>
  <c r="W2946" i="1" s="1"/>
  <c r="R2947" i="1"/>
  <c r="W2947" i="1" s="1"/>
  <c r="R2948" i="1"/>
  <c r="W2948" i="1" s="1"/>
  <c r="R2949" i="1"/>
  <c r="W2949" i="1" s="1"/>
  <c r="R2950" i="1"/>
  <c r="W2950" i="1" s="1"/>
  <c r="R2951" i="1"/>
  <c r="W2951" i="1" s="1"/>
  <c r="R2952" i="1"/>
  <c r="W2952" i="1" s="1"/>
  <c r="R2953" i="1"/>
  <c r="W2953" i="1" s="1"/>
  <c r="R2954" i="1"/>
  <c r="W2954" i="1" s="1"/>
  <c r="R2955" i="1"/>
  <c r="W2955" i="1" s="1"/>
  <c r="R2956" i="1"/>
  <c r="W2956" i="1" s="1"/>
  <c r="R2957" i="1"/>
  <c r="W2957" i="1" s="1"/>
  <c r="R2958" i="1"/>
  <c r="W2958" i="1" s="1"/>
  <c r="R2959" i="1"/>
  <c r="W2959" i="1" s="1"/>
  <c r="R2960" i="1"/>
  <c r="W2960" i="1" s="1"/>
  <c r="R2961" i="1"/>
  <c r="W2961" i="1" s="1"/>
  <c r="R2962" i="1"/>
  <c r="W2962" i="1" s="1"/>
  <c r="R2963" i="1"/>
  <c r="W2963" i="1" s="1"/>
  <c r="R2964" i="1"/>
  <c r="W2964" i="1" s="1"/>
  <c r="R2965" i="1"/>
  <c r="W2965" i="1" s="1"/>
  <c r="R2966" i="1"/>
  <c r="W2966" i="1" s="1"/>
  <c r="R2967" i="1"/>
  <c r="W2967" i="1" s="1"/>
  <c r="R2968" i="1"/>
  <c r="W2968" i="1" s="1"/>
  <c r="R2969" i="1"/>
  <c r="W2969" i="1" s="1"/>
  <c r="R2970" i="1"/>
  <c r="W2970" i="1" s="1"/>
  <c r="R2971" i="1"/>
  <c r="W2971" i="1" s="1"/>
  <c r="R2972" i="1"/>
  <c r="W2972" i="1" s="1"/>
  <c r="R2973" i="1"/>
  <c r="W2973" i="1" s="1"/>
  <c r="R2974" i="1"/>
  <c r="W2974" i="1" s="1"/>
  <c r="R2975" i="1"/>
  <c r="W2975" i="1" s="1"/>
  <c r="R2976" i="1"/>
  <c r="W2976" i="1" s="1"/>
  <c r="R2977" i="1"/>
  <c r="W2977" i="1" s="1"/>
  <c r="R2978" i="1"/>
  <c r="W2978" i="1" s="1"/>
  <c r="R2979" i="1"/>
  <c r="W2979" i="1" s="1"/>
  <c r="R2980" i="1"/>
  <c r="W2980" i="1" s="1"/>
  <c r="R2981" i="1"/>
  <c r="W2981" i="1" s="1"/>
  <c r="R2982" i="1"/>
  <c r="W2982" i="1" s="1"/>
  <c r="R2983" i="1"/>
  <c r="W2983" i="1" s="1"/>
  <c r="R2984" i="1"/>
  <c r="W2984" i="1" s="1"/>
  <c r="R2985" i="1"/>
  <c r="W2985" i="1" s="1"/>
  <c r="R2986" i="1"/>
  <c r="W2986" i="1" s="1"/>
  <c r="R2987" i="1"/>
  <c r="W2987" i="1" s="1"/>
  <c r="R2988" i="1"/>
  <c r="W2988" i="1" s="1"/>
  <c r="R2989" i="1"/>
  <c r="W2989" i="1" s="1"/>
  <c r="R2990" i="1"/>
  <c r="W2990" i="1" s="1"/>
  <c r="R2991" i="1"/>
  <c r="W2991" i="1" s="1"/>
  <c r="R2992" i="1"/>
  <c r="W2992" i="1" s="1"/>
  <c r="R2993" i="1"/>
  <c r="W2993" i="1" s="1"/>
  <c r="R2994" i="1"/>
  <c r="W2994" i="1" s="1"/>
  <c r="R2995" i="1"/>
  <c r="W2995" i="1" s="1"/>
  <c r="R2996" i="1"/>
  <c r="W2996" i="1" s="1"/>
  <c r="R2997" i="1"/>
  <c r="W2997" i="1" s="1"/>
  <c r="R2998" i="1"/>
  <c r="W2998" i="1" s="1"/>
  <c r="R2999" i="1"/>
  <c r="W2999" i="1" s="1"/>
  <c r="R3000" i="1"/>
  <c r="W3000" i="1" s="1"/>
  <c r="R3001" i="1"/>
  <c r="W3001" i="1" s="1"/>
  <c r="R3002" i="1"/>
  <c r="W3002" i="1" s="1"/>
  <c r="R3003" i="1"/>
  <c r="W3003" i="1" s="1"/>
  <c r="R3004" i="1"/>
  <c r="W3004" i="1" s="1"/>
  <c r="R3005" i="1"/>
  <c r="W3005" i="1" s="1"/>
  <c r="R3006" i="1"/>
  <c r="W3006" i="1" s="1"/>
  <c r="R3007" i="1"/>
  <c r="W3007" i="1" s="1"/>
  <c r="R3008" i="1"/>
  <c r="W3008" i="1" s="1"/>
  <c r="R3009" i="1"/>
  <c r="W3009" i="1" s="1"/>
  <c r="R3010" i="1"/>
  <c r="W3010" i="1" s="1"/>
  <c r="R3011" i="1"/>
  <c r="W3011" i="1" s="1"/>
  <c r="R3012" i="1"/>
  <c r="W3012" i="1" s="1"/>
  <c r="R3013" i="1"/>
  <c r="W3013" i="1" s="1"/>
  <c r="R3014" i="1"/>
  <c r="W3014" i="1" s="1"/>
  <c r="R3015" i="1"/>
  <c r="W3015" i="1" s="1"/>
  <c r="R3016" i="1"/>
  <c r="W3016" i="1" s="1"/>
  <c r="R3017" i="1"/>
  <c r="W3017" i="1" s="1"/>
  <c r="R3018" i="1"/>
  <c r="W3018" i="1" s="1"/>
  <c r="R3019" i="1"/>
  <c r="W3019" i="1" s="1"/>
  <c r="R3020" i="1"/>
  <c r="W3020" i="1" s="1"/>
  <c r="R3021" i="1"/>
  <c r="W3021" i="1" s="1"/>
  <c r="R3022" i="1"/>
  <c r="W3022" i="1" s="1"/>
  <c r="R3023" i="1"/>
  <c r="W3023" i="1" s="1"/>
  <c r="R3024" i="1"/>
  <c r="W3024" i="1" s="1"/>
  <c r="R3025" i="1"/>
  <c r="W3025" i="1" s="1"/>
  <c r="R3026" i="1"/>
  <c r="W3026" i="1" s="1"/>
  <c r="R3027" i="1"/>
  <c r="W3027" i="1" s="1"/>
  <c r="R3028" i="1"/>
  <c r="W3028" i="1" s="1"/>
  <c r="R3029" i="1"/>
  <c r="W3029" i="1" s="1"/>
  <c r="R3030" i="1"/>
  <c r="W3030" i="1" s="1"/>
  <c r="R3031" i="1"/>
  <c r="W3031" i="1" s="1"/>
  <c r="R3032" i="1"/>
  <c r="W3032" i="1" s="1"/>
  <c r="R3033" i="1"/>
  <c r="W3033" i="1" s="1"/>
  <c r="R3034" i="1"/>
  <c r="W3034" i="1" s="1"/>
  <c r="R3035" i="1"/>
  <c r="W3035" i="1" s="1"/>
  <c r="R3036" i="1"/>
  <c r="W3036" i="1" s="1"/>
  <c r="R3037" i="1"/>
  <c r="W3037" i="1" s="1"/>
  <c r="R3038" i="1"/>
  <c r="W3038" i="1" s="1"/>
  <c r="R3039" i="1"/>
  <c r="W3039" i="1" s="1"/>
  <c r="R3040" i="1"/>
  <c r="W3040" i="1" s="1"/>
  <c r="R3041" i="1"/>
  <c r="W3041" i="1" s="1"/>
  <c r="R3042" i="1"/>
  <c r="W3042" i="1" s="1"/>
  <c r="R3043" i="1"/>
  <c r="W3043" i="1" s="1"/>
  <c r="R3044" i="1"/>
  <c r="W3044" i="1" s="1"/>
  <c r="R3045" i="1"/>
  <c r="W3045" i="1" s="1"/>
  <c r="R3046" i="1"/>
  <c r="W3046" i="1" s="1"/>
  <c r="R3047" i="1"/>
  <c r="W3047" i="1" s="1"/>
  <c r="R3048" i="1"/>
  <c r="W3048" i="1" s="1"/>
  <c r="R3049" i="1"/>
  <c r="W3049" i="1" s="1"/>
  <c r="R3050" i="1"/>
  <c r="W3050" i="1" s="1"/>
  <c r="R3051" i="1"/>
  <c r="W3051" i="1" s="1"/>
  <c r="R3052" i="1"/>
  <c r="W3052" i="1" s="1"/>
  <c r="R3053" i="1"/>
  <c r="W3053" i="1" s="1"/>
  <c r="R3054" i="1"/>
  <c r="W3054" i="1" s="1"/>
  <c r="R3055" i="1"/>
  <c r="W3055" i="1" s="1"/>
  <c r="R3056" i="1"/>
  <c r="W3056" i="1" s="1"/>
  <c r="R3057" i="1"/>
  <c r="W3057" i="1" s="1"/>
  <c r="R3058" i="1"/>
  <c r="W3058" i="1" s="1"/>
  <c r="R3059" i="1"/>
  <c r="W3059" i="1" s="1"/>
  <c r="R3060" i="1"/>
  <c r="W3060" i="1" s="1"/>
  <c r="R3061" i="1"/>
  <c r="W3061" i="1" s="1"/>
  <c r="R3062" i="1"/>
  <c r="W3062" i="1" s="1"/>
  <c r="R3063" i="1"/>
  <c r="W3063" i="1" s="1"/>
  <c r="R3064" i="1"/>
  <c r="W3064" i="1" s="1"/>
  <c r="R3065" i="1"/>
  <c r="W3065" i="1" s="1"/>
  <c r="R3066" i="1"/>
  <c r="W3066" i="1" s="1"/>
  <c r="R3067" i="1"/>
  <c r="W3067" i="1" s="1"/>
  <c r="R3068" i="1"/>
  <c r="W3068" i="1" s="1"/>
  <c r="R3069" i="1"/>
  <c r="W3069" i="1" s="1"/>
  <c r="R3070" i="1"/>
  <c r="W3070" i="1" s="1"/>
  <c r="R3071" i="1"/>
  <c r="W3071" i="1" s="1"/>
  <c r="R3072" i="1"/>
  <c r="W3072" i="1" s="1"/>
  <c r="R3073" i="1"/>
  <c r="W3073" i="1" s="1"/>
  <c r="R3074" i="1"/>
  <c r="W3074" i="1" s="1"/>
  <c r="R3075" i="1"/>
  <c r="W3075" i="1" s="1"/>
  <c r="R3076" i="1"/>
  <c r="W3076" i="1" s="1"/>
  <c r="R3077" i="1"/>
  <c r="W3077" i="1" s="1"/>
  <c r="R3078" i="1"/>
  <c r="W3078" i="1" s="1"/>
  <c r="R3079" i="1"/>
  <c r="W3079" i="1" s="1"/>
  <c r="R3080" i="1"/>
  <c r="W3080" i="1" s="1"/>
  <c r="R3081" i="1"/>
  <c r="W3081" i="1" s="1"/>
  <c r="R3082" i="1"/>
  <c r="W3082" i="1" s="1"/>
  <c r="R3083" i="1"/>
  <c r="W3083" i="1" s="1"/>
  <c r="R3084" i="1"/>
  <c r="W3084" i="1" s="1"/>
  <c r="R3085" i="1"/>
  <c r="W3085" i="1" s="1"/>
  <c r="R3086" i="1"/>
  <c r="W3086" i="1" s="1"/>
  <c r="R3087" i="1"/>
  <c r="W3087" i="1" s="1"/>
  <c r="R3088" i="1"/>
  <c r="W3088" i="1" s="1"/>
  <c r="R3089" i="1"/>
  <c r="W3089" i="1" s="1"/>
  <c r="R3090" i="1"/>
  <c r="W3090" i="1" s="1"/>
  <c r="R3091" i="1"/>
  <c r="W3091" i="1" s="1"/>
  <c r="R3092" i="1"/>
  <c r="W3092" i="1" s="1"/>
  <c r="R3093" i="1"/>
  <c r="W3093" i="1" s="1"/>
  <c r="R3094" i="1"/>
  <c r="W3094" i="1" s="1"/>
  <c r="R3095" i="1"/>
  <c r="W3095" i="1" s="1"/>
  <c r="R3096" i="1"/>
  <c r="W3096" i="1" s="1"/>
  <c r="R3097" i="1"/>
  <c r="W3097" i="1" s="1"/>
  <c r="R3098" i="1"/>
  <c r="W3098" i="1" s="1"/>
  <c r="R3099" i="1"/>
  <c r="W3099" i="1" s="1"/>
  <c r="R3100" i="1"/>
  <c r="W3100" i="1" s="1"/>
  <c r="R3101" i="1"/>
  <c r="W3101" i="1" s="1"/>
  <c r="R3102" i="1"/>
  <c r="W3102" i="1" s="1"/>
  <c r="R3103" i="1"/>
  <c r="W3103" i="1" s="1"/>
  <c r="R3104" i="1"/>
  <c r="W3104" i="1" s="1"/>
  <c r="R3105" i="1"/>
  <c r="W3105" i="1" s="1"/>
  <c r="R3106" i="1"/>
  <c r="W3106" i="1" s="1"/>
  <c r="R3107" i="1"/>
  <c r="W3107" i="1" s="1"/>
  <c r="R3108" i="1"/>
  <c r="W3108" i="1" s="1"/>
  <c r="R3109" i="1"/>
  <c r="W3109" i="1" s="1"/>
  <c r="R3110" i="1"/>
  <c r="W3110" i="1" s="1"/>
  <c r="R3111" i="1"/>
  <c r="W3111" i="1" s="1"/>
  <c r="R3112" i="1"/>
  <c r="W3112" i="1" s="1"/>
  <c r="R3113" i="1"/>
  <c r="W3113" i="1" s="1"/>
  <c r="R3114" i="1"/>
  <c r="W3114" i="1" s="1"/>
  <c r="R3115" i="1"/>
  <c r="W3115" i="1" s="1"/>
  <c r="R3116" i="1"/>
  <c r="W3116" i="1" s="1"/>
  <c r="R3117" i="1"/>
  <c r="W3117" i="1" s="1"/>
  <c r="R3118" i="1"/>
  <c r="W3118" i="1" s="1"/>
  <c r="R3119" i="1"/>
  <c r="W3119" i="1" s="1"/>
  <c r="R3120" i="1"/>
  <c r="W3120" i="1" s="1"/>
  <c r="R3121" i="1"/>
  <c r="W3121" i="1" s="1"/>
  <c r="R3122" i="1"/>
  <c r="W3122" i="1" s="1"/>
  <c r="R3123" i="1"/>
  <c r="W3123" i="1" s="1"/>
  <c r="R3124" i="1"/>
  <c r="W3124" i="1" s="1"/>
  <c r="R3125" i="1"/>
  <c r="W3125" i="1" s="1"/>
  <c r="R3126" i="1"/>
  <c r="W3126" i="1" s="1"/>
  <c r="R3127" i="1"/>
  <c r="W3127" i="1" s="1"/>
  <c r="R3128" i="1"/>
  <c r="W3128" i="1" s="1"/>
  <c r="R3129" i="1"/>
  <c r="W3129" i="1" s="1"/>
  <c r="R3130" i="1"/>
  <c r="W3130" i="1" s="1"/>
  <c r="R3131" i="1"/>
  <c r="W3131" i="1" s="1"/>
  <c r="R3132" i="1"/>
  <c r="W3132" i="1" s="1"/>
  <c r="R3133" i="1"/>
  <c r="W3133" i="1" s="1"/>
  <c r="R3134" i="1"/>
  <c r="W3134" i="1" s="1"/>
  <c r="R3135" i="1"/>
  <c r="W3135" i="1" s="1"/>
  <c r="R3136" i="1"/>
  <c r="W3136" i="1" s="1"/>
  <c r="R3137" i="1"/>
  <c r="W3137" i="1" s="1"/>
  <c r="R3138" i="1"/>
  <c r="W3138" i="1" s="1"/>
  <c r="R3139" i="1"/>
  <c r="W3139" i="1" s="1"/>
  <c r="R3140" i="1"/>
  <c r="W3140" i="1" s="1"/>
  <c r="R3141" i="1"/>
  <c r="W3141" i="1" s="1"/>
  <c r="R3142" i="1"/>
  <c r="W3142" i="1" s="1"/>
  <c r="R3143" i="1"/>
  <c r="W3143" i="1" s="1"/>
  <c r="R3144" i="1"/>
  <c r="W3144" i="1" s="1"/>
  <c r="R3145" i="1"/>
  <c r="W3145" i="1" s="1"/>
  <c r="R3146" i="1"/>
  <c r="W3146" i="1" s="1"/>
  <c r="R3147" i="1"/>
  <c r="W3147" i="1" s="1"/>
  <c r="R3148" i="1"/>
  <c r="W3148" i="1" s="1"/>
  <c r="R3149" i="1"/>
  <c r="W3149" i="1" s="1"/>
  <c r="R3150" i="1"/>
  <c r="W3150" i="1" s="1"/>
  <c r="R3151" i="1"/>
  <c r="W3151" i="1" s="1"/>
  <c r="R3152" i="1"/>
  <c r="W3152" i="1" s="1"/>
  <c r="R3153" i="1"/>
  <c r="W3153" i="1" s="1"/>
  <c r="R3154" i="1"/>
  <c r="W3154" i="1" s="1"/>
  <c r="R3155" i="1"/>
  <c r="W3155" i="1" s="1"/>
  <c r="R3156" i="1"/>
  <c r="W3156" i="1" s="1"/>
  <c r="R3157" i="1"/>
  <c r="W3157" i="1" s="1"/>
  <c r="R3158" i="1"/>
  <c r="W3158" i="1" s="1"/>
  <c r="R3159" i="1"/>
  <c r="W3159" i="1" s="1"/>
  <c r="R3160" i="1"/>
  <c r="W3160" i="1" s="1"/>
  <c r="R3161" i="1"/>
  <c r="W3161" i="1" s="1"/>
  <c r="R3162" i="1"/>
  <c r="W3162" i="1" s="1"/>
  <c r="R3163" i="1"/>
  <c r="W3163" i="1" s="1"/>
  <c r="R3164" i="1"/>
  <c r="W3164" i="1" s="1"/>
  <c r="R3165" i="1"/>
  <c r="W3165" i="1" s="1"/>
  <c r="R3166" i="1"/>
  <c r="W3166" i="1" s="1"/>
  <c r="R3167" i="1"/>
  <c r="W3167" i="1" s="1"/>
  <c r="R3168" i="1"/>
  <c r="W3168" i="1" s="1"/>
  <c r="R3169" i="1"/>
  <c r="W3169" i="1" s="1"/>
  <c r="R3170" i="1"/>
  <c r="W3170" i="1" s="1"/>
  <c r="R3171" i="1"/>
  <c r="W3171" i="1" s="1"/>
  <c r="R3172" i="1"/>
  <c r="W3172" i="1" s="1"/>
  <c r="R3173" i="1"/>
  <c r="W3173" i="1" s="1"/>
  <c r="R3174" i="1"/>
  <c r="W3174" i="1" s="1"/>
  <c r="R3175" i="1"/>
  <c r="W3175" i="1" s="1"/>
  <c r="R3176" i="1"/>
  <c r="W3176" i="1" s="1"/>
  <c r="R3177" i="1"/>
  <c r="W3177" i="1" s="1"/>
  <c r="R3178" i="1"/>
  <c r="W3178" i="1" s="1"/>
  <c r="R3179" i="1"/>
  <c r="W3179" i="1" s="1"/>
  <c r="R3180" i="1"/>
  <c r="W3180" i="1" s="1"/>
  <c r="R3181" i="1"/>
  <c r="W3181" i="1" s="1"/>
  <c r="R3182" i="1"/>
  <c r="W3182" i="1" s="1"/>
  <c r="R3183" i="1"/>
  <c r="W3183" i="1" s="1"/>
  <c r="R3184" i="1"/>
  <c r="W3184" i="1" s="1"/>
  <c r="R3185" i="1"/>
  <c r="W3185" i="1" s="1"/>
  <c r="R3186" i="1"/>
  <c r="W3186" i="1" s="1"/>
  <c r="R3187" i="1"/>
  <c r="W3187" i="1" s="1"/>
  <c r="R3188" i="1"/>
  <c r="W3188" i="1" s="1"/>
  <c r="R3189" i="1"/>
  <c r="W3189" i="1" s="1"/>
  <c r="R3190" i="1"/>
  <c r="W3190" i="1" s="1"/>
  <c r="R3191" i="1"/>
  <c r="W3191" i="1" s="1"/>
  <c r="R3192" i="1"/>
  <c r="W3192" i="1" s="1"/>
  <c r="R3193" i="1"/>
  <c r="W3193" i="1" s="1"/>
  <c r="R3194" i="1"/>
  <c r="W3194" i="1" s="1"/>
  <c r="R3195" i="1"/>
  <c r="W3195" i="1" s="1"/>
  <c r="R3196" i="1"/>
  <c r="W3196" i="1" s="1"/>
  <c r="R3197" i="1"/>
  <c r="W3197" i="1" s="1"/>
  <c r="R3198" i="1"/>
  <c r="W3198" i="1" s="1"/>
  <c r="R3199" i="1"/>
  <c r="W3199" i="1" s="1"/>
  <c r="R3200" i="1"/>
  <c r="W3200" i="1" s="1"/>
  <c r="R3201" i="1"/>
  <c r="W3201" i="1" s="1"/>
  <c r="R3202" i="1"/>
  <c r="W3202" i="1" s="1"/>
  <c r="R3203" i="1"/>
  <c r="W3203" i="1" s="1"/>
  <c r="R3204" i="1"/>
  <c r="W3204" i="1" s="1"/>
  <c r="R3205" i="1"/>
  <c r="W3205" i="1" s="1"/>
  <c r="R3206" i="1"/>
  <c r="W3206" i="1" s="1"/>
  <c r="R3207" i="1"/>
  <c r="W3207" i="1" s="1"/>
  <c r="R3208" i="1"/>
  <c r="W3208" i="1" s="1"/>
  <c r="R3209" i="1"/>
  <c r="W3209" i="1" s="1"/>
  <c r="R3210" i="1"/>
  <c r="W3210" i="1" s="1"/>
  <c r="R3211" i="1"/>
  <c r="W3211" i="1" s="1"/>
  <c r="R3212" i="1"/>
  <c r="W3212" i="1" s="1"/>
  <c r="R3213" i="1"/>
  <c r="W3213" i="1" s="1"/>
  <c r="R3214" i="1"/>
  <c r="W3214" i="1" s="1"/>
  <c r="R3215" i="1"/>
  <c r="W3215" i="1" s="1"/>
  <c r="R3216" i="1"/>
  <c r="W3216" i="1" s="1"/>
  <c r="R3217" i="1"/>
  <c r="W3217" i="1" s="1"/>
  <c r="R3218" i="1"/>
  <c r="W3218" i="1" s="1"/>
  <c r="R3219" i="1"/>
  <c r="W3219" i="1" s="1"/>
  <c r="R3220" i="1"/>
  <c r="W3220" i="1" s="1"/>
  <c r="R3221" i="1"/>
  <c r="W3221" i="1" s="1"/>
  <c r="R3222" i="1"/>
  <c r="W3222" i="1" s="1"/>
  <c r="R3223" i="1"/>
  <c r="W3223" i="1" s="1"/>
  <c r="R3224" i="1"/>
  <c r="W3224" i="1" s="1"/>
  <c r="R3225" i="1"/>
  <c r="W3225" i="1" s="1"/>
  <c r="R3226" i="1"/>
  <c r="W3226" i="1" s="1"/>
  <c r="R3227" i="1"/>
  <c r="W3227" i="1" s="1"/>
  <c r="R3228" i="1"/>
  <c r="W3228" i="1" s="1"/>
  <c r="R3229" i="1"/>
  <c r="W3229" i="1" s="1"/>
  <c r="R3230" i="1"/>
  <c r="W3230" i="1" s="1"/>
  <c r="R3231" i="1"/>
  <c r="W3231" i="1" s="1"/>
  <c r="R3232" i="1"/>
  <c r="W3232" i="1" s="1"/>
  <c r="R3233" i="1"/>
  <c r="W3233" i="1" s="1"/>
  <c r="R3234" i="1"/>
  <c r="W3234" i="1" s="1"/>
  <c r="R3235" i="1"/>
  <c r="W3235" i="1" s="1"/>
  <c r="R3236" i="1"/>
  <c r="W3236" i="1" s="1"/>
  <c r="R3237" i="1"/>
  <c r="W3237" i="1" s="1"/>
  <c r="R3238" i="1"/>
  <c r="W3238" i="1" s="1"/>
  <c r="R3239" i="1"/>
  <c r="W3239" i="1" s="1"/>
  <c r="R3240" i="1"/>
  <c r="W3240" i="1" s="1"/>
  <c r="R3241" i="1"/>
  <c r="W3241" i="1" s="1"/>
  <c r="R3242" i="1"/>
  <c r="W3242" i="1" s="1"/>
  <c r="R3243" i="1"/>
  <c r="W3243" i="1" s="1"/>
  <c r="R3244" i="1"/>
  <c r="W3244" i="1" s="1"/>
  <c r="R3245" i="1"/>
  <c r="W3245" i="1" s="1"/>
  <c r="R3246" i="1"/>
  <c r="W3246" i="1" s="1"/>
  <c r="R3247" i="1"/>
  <c r="W3247" i="1" s="1"/>
  <c r="R3248" i="1"/>
  <c r="W3248" i="1" s="1"/>
  <c r="R3249" i="1"/>
  <c r="W3249" i="1" s="1"/>
  <c r="R3250" i="1"/>
  <c r="W3250" i="1" s="1"/>
  <c r="R3251" i="1"/>
  <c r="W3251" i="1" s="1"/>
  <c r="R3252" i="1"/>
  <c r="W3252" i="1" s="1"/>
  <c r="R3253" i="1"/>
  <c r="W3253" i="1" s="1"/>
  <c r="R3254" i="1"/>
  <c r="W3254" i="1" s="1"/>
  <c r="R3255" i="1"/>
  <c r="W3255" i="1" s="1"/>
  <c r="R3256" i="1"/>
  <c r="W3256" i="1" s="1"/>
  <c r="R3257" i="1"/>
  <c r="W3257" i="1" s="1"/>
  <c r="R3258" i="1"/>
  <c r="W3258" i="1" s="1"/>
  <c r="R3259" i="1"/>
  <c r="W3259" i="1" s="1"/>
  <c r="R3260" i="1"/>
  <c r="W3260" i="1" s="1"/>
  <c r="R3261" i="1"/>
  <c r="W3261" i="1" s="1"/>
  <c r="R3262" i="1"/>
  <c r="W3262" i="1" s="1"/>
  <c r="R3263" i="1"/>
  <c r="W3263" i="1" s="1"/>
  <c r="R3264" i="1"/>
  <c r="W3264" i="1" s="1"/>
  <c r="R3265" i="1"/>
  <c r="W3265" i="1" s="1"/>
  <c r="R3266" i="1"/>
  <c r="W3266" i="1" s="1"/>
  <c r="R3267" i="1"/>
  <c r="W3267" i="1" s="1"/>
  <c r="R3268" i="1"/>
  <c r="W3268" i="1" s="1"/>
  <c r="R3269" i="1"/>
  <c r="W3269" i="1" s="1"/>
  <c r="R3270" i="1"/>
  <c r="W3270" i="1" s="1"/>
  <c r="R3271" i="1"/>
  <c r="W3271" i="1" s="1"/>
  <c r="R3272" i="1"/>
  <c r="W3272" i="1" s="1"/>
  <c r="R3273" i="1"/>
  <c r="W3273" i="1" s="1"/>
  <c r="R3274" i="1"/>
  <c r="W3274" i="1" s="1"/>
  <c r="R3275" i="1"/>
  <c r="W3275" i="1" s="1"/>
  <c r="R3276" i="1"/>
  <c r="W3276" i="1" s="1"/>
  <c r="R3277" i="1"/>
  <c r="W3277" i="1" s="1"/>
  <c r="R3278" i="1"/>
  <c r="W3278" i="1" s="1"/>
  <c r="R3279" i="1"/>
  <c r="W3279" i="1" s="1"/>
  <c r="R3280" i="1"/>
  <c r="W3280" i="1" s="1"/>
  <c r="R3281" i="1"/>
  <c r="W3281" i="1" s="1"/>
  <c r="R3282" i="1"/>
  <c r="W3282" i="1" s="1"/>
  <c r="R3283" i="1"/>
  <c r="W3283" i="1" s="1"/>
  <c r="R3284" i="1"/>
  <c r="W3284" i="1" s="1"/>
  <c r="R3285" i="1"/>
  <c r="W3285" i="1" s="1"/>
  <c r="R3286" i="1"/>
  <c r="W3286" i="1" s="1"/>
  <c r="R3287" i="1"/>
  <c r="W3287" i="1" s="1"/>
  <c r="R3288" i="1"/>
  <c r="W3288" i="1" s="1"/>
  <c r="R3289" i="1"/>
  <c r="W3289" i="1" s="1"/>
  <c r="R3290" i="1"/>
  <c r="W3290" i="1" s="1"/>
  <c r="R3291" i="1"/>
  <c r="W3291" i="1" s="1"/>
  <c r="R3292" i="1"/>
  <c r="W3292" i="1" s="1"/>
  <c r="R3293" i="1"/>
  <c r="W3293" i="1" s="1"/>
  <c r="R3294" i="1"/>
  <c r="W3294" i="1" s="1"/>
  <c r="R3295" i="1"/>
  <c r="W3295" i="1" s="1"/>
  <c r="R3296" i="1"/>
  <c r="W3296" i="1" s="1"/>
  <c r="R3297" i="1"/>
  <c r="W3297" i="1" s="1"/>
  <c r="R3298" i="1"/>
  <c r="W3298" i="1" s="1"/>
  <c r="R3299" i="1"/>
  <c r="W3299" i="1" s="1"/>
  <c r="R3300" i="1"/>
  <c r="W3300" i="1" s="1"/>
  <c r="R3301" i="1"/>
  <c r="W3301" i="1" s="1"/>
  <c r="R3302" i="1"/>
  <c r="W3302" i="1" s="1"/>
  <c r="R3303" i="1"/>
  <c r="W3303" i="1" s="1"/>
  <c r="R3304" i="1"/>
  <c r="W3304" i="1" s="1"/>
  <c r="R3305" i="1"/>
  <c r="W3305" i="1" s="1"/>
  <c r="R3306" i="1"/>
  <c r="W3306" i="1" s="1"/>
  <c r="R3307" i="1"/>
  <c r="W3307" i="1" s="1"/>
  <c r="R3308" i="1"/>
  <c r="W3308" i="1" s="1"/>
  <c r="R3309" i="1"/>
  <c r="W3309" i="1" s="1"/>
  <c r="R3310" i="1"/>
  <c r="W3310" i="1" s="1"/>
  <c r="R3311" i="1"/>
  <c r="W3311" i="1" s="1"/>
  <c r="R3312" i="1"/>
  <c r="W3312" i="1" s="1"/>
  <c r="R3313" i="1"/>
  <c r="W3313" i="1" s="1"/>
  <c r="R3314" i="1"/>
  <c r="W3314" i="1" s="1"/>
  <c r="R3315" i="1"/>
  <c r="W3315" i="1" s="1"/>
  <c r="R3316" i="1"/>
  <c r="W3316" i="1" s="1"/>
  <c r="R3317" i="1"/>
  <c r="W3317" i="1" s="1"/>
  <c r="R3318" i="1"/>
  <c r="W3318" i="1" s="1"/>
  <c r="R3319" i="1"/>
  <c r="W3319" i="1" s="1"/>
  <c r="R3320" i="1"/>
  <c r="W3320" i="1" s="1"/>
  <c r="R3321" i="1"/>
  <c r="W3321" i="1" s="1"/>
  <c r="R3322" i="1"/>
  <c r="W3322" i="1" s="1"/>
  <c r="R3323" i="1"/>
  <c r="W3323" i="1" s="1"/>
  <c r="R3324" i="1"/>
  <c r="W3324" i="1" s="1"/>
  <c r="R3325" i="1"/>
  <c r="W3325" i="1" s="1"/>
  <c r="R3326" i="1"/>
  <c r="W3326" i="1" s="1"/>
  <c r="R3327" i="1"/>
  <c r="W3327" i="1" s="1"/>
  <c r="R3328" i="1"/>
  <c r="W3328" i="1" s="1"/>
  <c r="R3329" i="1"/>
  <c r="W3329" i="1" s="1"/>
  <c r="R3330" i="1"/>
  <c r="W3330" i="1" s="1"/>
  <c r="R3331" i="1"/>
  <c r="W3331" i="1" s="1"/>
  <c r="R3332" i="1"/>
  <c r="W3332" i="1" s="1"/>
  <c r="R3333" i="1"/>
  <c r="W3333" i="1" s="1"/>
  <c r="R3334" i="1"/>
  <c r="W3334" i="1" s="1"/>
  <c r="R3335" i="1"/>
  <c r="W3335" i="1" s="1"/>
  <c r="R3336" i="1"/>
  <c r="W3336" i="1" s="1"/>
  <c r="R3337" i="1"/>
  <c r="W3337" i="1" s="1"/>
  <c r="R3338" i="1"/>
  <c r="W3338" i="1" s="1"/>
  <c r="R3339" i="1"/>
  <c r="W3339" i="1" s="1"/>
  <c r="R3340" i="1"/>
  <c r="W3340" i="1" s="1"/>
  <c r="R3341" i="1"/>
  <c r="W3341" i="1" s="1"/>
  <c r="R3342" i="1"/>
  <c r="W3342" i="1" s="1"/>
  <c r="R3343" i="1"/>
  <c r="W3343" i="1" s="1"/>
  <c r="R3344" i="1"/>
  <c r="W3344" i="1" s="1"/>
  <c r="R3345" i="1"/>
  <c r="W3345" i="1" s="1"/>
  <c r="R3346" i="1"/>
  <c r="W3346" i="1" s="1"/>
  <c r="R3347" i="1"/>
  <c r="W3347" i="1" s="1"/>
  <c r="R3348" i="1"/>
  <c r="W3348" i="1" s="1"/>
  <c r="R3349" i="1"/>
  <c r="W3349" i="1" s="1"/>
  <c r="R3350" i="1"/>
  <c r="W3350" i="1" s="1"/>
  <c r="R3351" i="1"/>
  <c r="W3351" i="1" s="1"/>
  <c r="R3352" i="1"/>
  <c r="W3352" i="1" s="1"/>
  <c r="R3353" i="1"/>
  <c r="W3353" i="1" s="1"/>
  <c r="R3354" i="1"/>
  <c r="W3354" i="1" s="1"/>
  <c r="R3355" i="1"/>
  <c r="W3355" i="1" s="1"/>
  <c r="R3356" i="1"/>
  <c r="W3356" i="1" s="1"/>
  <c r="R3357" i="1"/>
  <c r="W3357" i="1" s="1"/>
  <c r="R3358" i="1"/>
  <c r="W3358" i="1" s="1"/>
  <c r="R3359" i="1"/>
  <c r="W3359" i="1" s="1"/>
  <c r="R3360" i="1"/>
  <c r="W3360" i="1" s="1"/>
  <c r="R3361" i="1"/>
  <c r="W3361" i="1" s="1"/>
  <c r="R3362" i="1"/>
  <c r="W3362" i="1" s="1"/>
  <c r="R3363" i="1"/>
  <c r="W3363" i="1" s="1"/>
  <c r="R3364" i="1"/>
  <c r="W3364" i="1" s="1"/>
  <c r="R3365" i="1"/>
  <c r="W3365" i="1" s="1"/>
  <c r="R3366" i="1"/>
  <c r="W3366" i="1" s="1"/>
  <c r="R3367" i="1"/>
  <c r="W3367" i="1" s="1"/>
  <c r="R3368" i="1"/>
  <c r="W3368" i="1" s="1"/>
  <c r="R3369" i="1"/>
  <c r="W3369" i="1" s="1"/>
  <c r="R3370" i="1"/>
  <c r="W3370" i="1" s="1"/>
  <c r="R3371" i="1"/>
  <c r="W3371" i="1" s="1"/>
  <c r="R3372" i="1"/>
  <c r="W3372" i="1" s="1"/>
  <c r="R3373" i="1"/>
  <c r="W3373" i="1" s="1"/>
  <c r="R3374" i="1"/>
  <c r="W3374" i="1" s="1"/>
  <c r="R3375" i="1"/>
  <c r="W3375" i="1" s="1"/>
  <c r="R3376" i="1"/>
  <c r="W3376" i="1" s="1"/>
  <c r="R3377" i="1"/>
  <c r="W3377" i="1" s="1"/>
  <c r="R3378" i="1"/>
  <c r="W3378" i="1" s="1"/>
  <c r="R3379" i="1"/>
  <c r="W3379" i="1" s="1"/>
  <c r="R3380" i="1"/>
  <c r="W3380" i="1" s="1"/>
  <c r="R3381" i="1"/>
  <c r="W3381" i="1" s="1"/>
  <c r="R3382" i="1"/>
  <c r="W3382" i="1" s="1"/>
  <c r="R3383" i="1"/>
  <c r="W3383" i="1" s="1"/>
  <c r="R3384" i="1"/>
  <c r="W3384" i="1" s="1"/>
  <c r="R3385" i="1"/>
  <c r="W3385" i="1" s="1"/>
  <c r="R3386" i="1"/>
  <c r="W3386" i="1" s="1"/>
  <c r="R3387" i="1"/>
  <c r="W3387" i="1" s="1"/>
  <c r="R3388" i="1"/>
  <c r="W3388" i="1" s="1"/>
  <c r="R3389" i="1"/>
  <c r="W3389" i="1" s="1"/>
  <c r="R3390" i="1"/>
  <c r="W3390" i="1" s="1"/>
  <c r="R3391" i="1"/>
  <c r="W3391" i="1" s="1"/>
  <c r="R3392" i="1"/>
  <c r="W3392" i="1" s="1"/>
  <c r="R3393" i="1"/>
  <c r="W3393" i="1" s="1"/>
  <c r="R3394" i="1"/>
  <c r="W3394" i="1" s="1"/>
  <c r="R3395" i="1"/>
  <c r="W3395" i="1" s="1"/>
  <c r="R3396" i="1"/>
  <c r="W3396" i="1" s="1"/>
  <c r="R3397" i="1"/>
  <c r="W3397" i="1" s="1"/>
  <c r="R3398" i="1"/>
  <c r="W3398" i="1" s="1"/>
  <c r="R3399" i="1"/>
  <c r="W3399" i="1" s="1"/>
  <c r="R3400" i="1"/>
  <c r="W3400" i="1" s="1"/>
  <c r="R3401" i="1"/>
  <c r="W3401" i="1" s="1"/>
  <c r="R3402" i="1"/>
  <c r="W3402" i="1" s="1"/>
  <c r="R3403" i="1"/>
  <c r="W3403" i="1" s="1"/>
  <c r="R3404" i="1"/>
  <c r="W3404" i="1" s="1"/>
  <c r="R3405" i="1"/>
  <c r="W3405" i="1" s="1"/>
  <c r="R3406" i="1"/>
  <c r="W3406" i="1" s="1"/>
  <c r="R3407" i="1"/>
  <c r="W3407" i="1" s="1"/>
  <c r="R3408" i="1"/>
  <c r="W3408" i="1" s="1"/>
  <c r="R3409" i="1"/>
  <c r="W3409" i="1" s="1"/>
  <c r="R3410" i="1"/>
  <c r="W3410" i="1" s="1"/>
  <c r="R3411" i="1"/>
  <c r="W3411" i="1" s="1"/>
  <c r="R3412" i="1"/>
  <c r="W3412" i="1" s="1"/>
  <c r="R3413" i="1"/>
  <c r="W3413" i="1" s="1"/>
  <c r="R3414" i="1"/>
  <c r="W3414" i="1" s="1"/>
  <c r="R3415" i="1"/>
  <c r="W3415" i="1" s="1"/>
  <c r="R3416" i="1"/>
  <c r="W3416" i="1" s="1"/>
  <c r="R3417" i="1"/>
  <c r="W3417" i="1" s="1"/>
  <c r="R3418" i="1"/>
  <c r="W3418" i="1" s="1"/>
  <c r="R3419" i="1"/>
  <c r="W3419" i="1" s="1"/>
  <c r="R3420" i="1"/>
  <c r="W3420" i="1" s="1"/>
  <c r="R3421" i="1"/>
  <c r="W3421" i="1" s="1"/>
  <c r="R3422" i="1"/>
  <c r="W3422" i="1" s="1"/>
  <c r="R3423" i="1"/>
  <c r="W3423" i="1" s="1"/>
  <c r="R3424" i="1"/>
  <c r="W3424" i="1" s="1"/>
  <c r="R3425" i="1"/>
  <c r="W3425" i="1" s="1"/>
  <c r="R3426" i="1"/>
  <c r="W3426" i="1" s="1"/>
  <c r="R3427" i="1"/>
  <c r="W3427" i="1" s="1"/>
  <c r="R3428" i="1"/>
  <c r="W3428" i="1" s="1"/>
  <c r="R3429" i="1"/>
  <c r="W3429" i="1" s="1"/>
  <c r="R3430" i="1"/>
  <c r="W3430" i="1" s="1"/>
  <c r="R3431" i="1"/>
  <c r="W3431" i="1" s="1"/>
  <c r="R3432" i="1"/>
  <c r="W3432" i="1" s="1"/>
  <c r="R3433" i="1"/>
  <c r="W3433" i="1" s="1"/>
  <c r="R3434" i="1"/>
  <c r="W3434" i="1" s="1"/>
  <c r="R3435" i="1"/>
  <c r="W3435" i="1" s="1"/>
  <c r="R3436" i="1"/>
  <c r="W3436" i="1" s="1"/>
  <c r="R3437" i="1"/>
  <c r="W3437" i="1" s="1"/>
  <c r="R3438" i="1"/>
  <c r="W3438" i="1" s="1"/>
  <c r="R3439" i="1"/>
  <c r="W3439" i="1" s="1"/>
  <c r="R3440" i="1"/>
  <c r="W3440" i="1" s="1"/>
  <c r="R3441" i="1"/>
  <c r="W3441" i="1" s="1"/>
  <c r="R3442" i="1"/>
  <c r="W3442" i="1" s="1"/>
  <c r="R3443" i="1"/>
  <c r="W3443" i="1" s="1"/>
  <c r="R3444" i="1"/>
  <c r="W3444" i="1" s="1"/>
  <c r="R3445" i="1"/>
  <c r="W3445" i="1" s="1"/>
  <c r="R3446" i="1"/>
  <c r="W3446" i="1" s="1"/>
  <c r="R3447" i="1"/>
  <c r="W3447" i="1" s="1"/>
  <c r="R3448" i="1"/>
  <c r="W3448" i="1" s="1"/>
  <c r="R3449" i="1"/>
  <c r="W3449" i="1" s="1"/>
  <c r="R3450" i="1"/>
  <c r="W3450" i="1" s="1"/>
  <c r="R3451" i="1"/>
  <c r="W3451" i="1" s="1"/>
  <c r="R3452" i="1"/>
  <c r="W3452" i="1" s="1"/>
  <c r="R3453" i="1"/>
  <c r="W3453" i="1" s="1"/>
  <c r="R3454" i="1"/>
  <c r="W3454" i="1" s="1"/>
  <c r="R3455" i="1"/>
  <c r="W3455" i="1" s="1"/>
  <c r="R3456" i="1"/>
  <c r="W3456" i="1" s="1"/>
  <c r="R3457" i="1"/>
  <c r="W3457" i="1" s="1"/>
  <c r="R3458" i="1"/>
  <c r="W3458" i="1" s="1"/>
  <c r="R3459" i="1"/>
  <c r="W3459" i="1" s="1"/>
  <c r="R3460" i="1"/>
  <c r="W3460" i="1" s="1"/>
  <c r="R3461" i="1"/>
  <c r="W3461" i="1" s="1"/>
  <c r="R3462" i="1"/>
  <c r="W3462" i="1" s="1"/>
  <c r="R3463" i="1"/>
  <c r="W3463" i="1" s="1"/>
  <c r="R3464" i="1"/>
  <c r="W3464" i="1" s="1"/>
  <c r="R3465" i="1"/>
  <c r="W3465" i="1" s="1"/>
  <c r="R3466" i="1"/>
  <c r="W3466" i="1" s="1"/>
  <c r="R3467" i="1"/>
  <c r="W3467" i="1" s="1"/>
  <c r="R3468" i="1"/>
  <c r="W3468" i="1" s="1"/>
  <c r="R3469" i="1"/>
  <c r="W3469" i="1" s="1"/>
  <c r="R3470" i="1"/>
  <c r="W3470" i="1" s="1"/>
  <c r="R3471" i="1"/>
  <c r="W3471" i="1" s="1"/>
  <c r="R3472" i="1"/>
  <c r="W3472" i="1" s="1"/>
  <c r="R3473" i="1"/>
  <c r="W3473" i="1" s="1"/>
  <c r="R3474" i="1"/>
  <c r="W3474" i="1" s="1"/>
  <c r="R3475" i="1"/>
  <c r="W3475" i="1" s="1"/>
  <c r="R3476" i="1"/>
  <c r="W3476" i="1" s="1"/>
  <c r="R3477" i="1"/>
  <c r="W3477" i="1" s="1"/>
  <c r="R3478" i="1"/>
  <c r="W3478" i="1" s="1"/>
  <c r="R3479" i="1"/>
  <c r="W3479" i="1" s="1"/>
  <c r="R3480" i="1"/>
  <c r="W3480" i="1" s="1"/>
  <c r="R3481" i="1"/>
  <c r="W3481" i="1" s="1"/>
  <c r="R3482" i="1"/>
  <c r="W3482" i="1" s="1"/>
  <c r="R3483" i="1"/>
  <c r="W3483" i="1" s="1"/>
  <c r="R3484" i="1"/>
  <c r="W3484" i="1" s="1"/>
  <c r="R3485" i="1"/>
  <c r="W3485" i="1" s="1"/>
  <c r="R3486" i="1"/>
  <c r="W3486" i="1" s="1"/>
  <c r="R3487" i="1"/>
  <c r="W3487" i="1" s="1"/>
  <c r="R3488" i="1"/>
  <c r="W3488" i="1" s="1"/>
  <c r="R3489" i="1"/>
  <c r="W3489" i="1" s="1"/>
  <c r="R3490" i="1"/>
  <c r="W3490" i="1" s="1"/>
  <c r="R3491" i="1"/>
  <c r="W3491" i="1" s="1"/>
  <c r="R3492" i="1"/>
  <c r="W3492" i="1" s="1"/>
  <c r="R3493" i="1"/>
  <c r="W3493" i="1" s="1"/>
  <c r="R3494" i="1"/>
  <c r="W3494" i="1" s="1"/>
  <c r="R3495" i="1"/>
  <c r="W3495" i="1" s="1"/>
  <c r="R3496" i="1"/>
  <c r="W3496" i="1" s="1"/>
  <c r="R3497" i="1"/>
  <c r="W3497" i="1" s="1"/>
  <c r="R3498" i="1"/>
  <c r="W3498" i="1" s="1"/>
  <c r="R3499" i="1"/>
  <c r="W3499" i="1" s="1"/>
  <c r="R3500" i="1"/>
  <c r="W3500" i="1" s="1"/>
  <c r="R3501" i="1"/>
  <c r="W3501" i="1" s="1"/>
  <c r="R3502" i="1"/>
  <c r="W3502" i="1" s="1"/>
  <c r="R3503" i="1"/>
  <c r="W3503" i="1" s="1"/>
  <c r="R3504" i="1"/>
  <c r="W3504" i="1" s="1"/>
  <c r="R3505" i="1"/>
  <c r="W3505" i="1" s="1"/>
  <c r="R3506" i="1"/>
  <c r="W3506" i="1" s="1"/>
  <c r="R3507" i="1"/>
  <c r="W3507" i="1" s="1"/>
  <c r="R3508" i="1"/>
  <c r="W3508" i="1" s="1"/>
  <c r="R3509" i="1"/>
  <c r="W3509" i="1" s="1"/>
  <c r="R3510" i="1"/>
  <c r="W3510" i="1" s="1"/>
  <c r="R3511" i="1"/>
  <c r="W3511" i="1" s="1"/>
  <c r="R3512" i="1"/>
  <c r="W3512" i="1" s="1"/>
  <c r="R3513" i="1"/>
  <c r="W3513" i="1" s="1"/>
  <c r="R3514" i="1"/>
  <c r="W3514" i="1" s="1"/>
  <c r="R3515" i="1"/>
  <c r="W3515" i="1" s="1"/>
  <c r="R3516" i="1"/>
  <c r="W3516" i="1" s="1"/>
  <c r="R3517" i="1"/>
  <c r="W3517" i="1" s="1"/>
  <c r="R3518" i="1"/>
  <c r="W3518" i="1" s="1"/>
  <c r="R3519" i="1"/>
  <c r="W3519" i="1" s="1"/>
  <c r="R3520" i="1"/>
  <c r="W3520" i="1" s="1"/>
  <c r="R3521" i="1"/>
  <c r="W3521" i="1" s="1"/>
  <c r="R3522" i="1"/>
  <c r="W3522" i="1" s="1"/>
  <c r="R3523" i="1"/>
  <c r="W3523" i="1" s="1"/>
  <c r="R3524" i="1"/>
  <c r="W3524" i="1" s="1"/>
  <c r="R3525" i="1"/>
  <c r="W3525" i="1" s="1"/>
  <c r="R3526" i="1"/>
  <c r="W3526" i="1" s="1"/>
  <c r="R3527" i="1"/>
  <c r="W3527" i="1" s="1"/>
  <c r="R3528" i="1"/>
  <c r="W3528" i="1" s="1"/>
  <c r="R3529" i="1"/>
  <c r="W3529" i="1" s="1"/>
  <c r="R3530" i="1"/>
  <c r="W3530" i="1" s="1"/>
  <c r="R3531" i="1"/>
  <c r="W3531" i="1" s="1"/>
  <c r="R3532" i="1"/>
  <c r="W3532" i="1" s="1"/>
  <c r="R3533" i="1"/>
  <c r="W3533" i="1" s="1"/>
  <c r="R3534" i="1"/>
  <c r="W3534" i="1" s="1"/>
  <c r="R3535" i="1"/>
  <c r="W3535" i="1" s="1"/>
  <c r="R3536" i="1"/>
  <c r="W3536" i="1" s="1"/>
  <c r="R3537" i="1"/>
  <c r="W3537" i="1" s="1"/>
  <c r="R3538" i="1"/>
  <c r="W3538" i="1" s="1"/>
  <c r="R3539" i="1"/>
  <c r="W3539" i="1" s="1"/>
  <c r="R3540" i="1"/>
  <c r="W3540" i="1" s="1"/>
  <c r="R3541" i="1"/>
  <c r="W3541" i="1" s="1"/>
  <c r="R3542" i="1"/>
  <c r="W3542" i="1" s="1"/>
  <c r="R3543" i="1"/>
  <c r="W3543" i="1" s="1"/>
  <c r="R3544" i="1"/>
  <c r="W3544" i="1" s="1"/>
  <c r="R3545" i="1"/>
  <c r="W3545" i="1" s="1"/>
  <c r="R3546" i="1"/>
  <c r="W3546" i="1" s="1"/>
  <c r="R3547" i="1"/>
  <c r="W3547" i="1" s="1"/>
  <c r="R3548" i="1"/>
  <c r="W3548" i="1" s="1"/>
  <c r="R3549" i="1"/>
  <c r="W3549" i="1" s="1"/>
  <c r="R3550" i="1"/>
  <c r="W3550" i="1" s="1"/>
  <c r="R3551" i="1"/>
  <c r="W3551" i="1" s="1"/>
  <c r="R3552" i="1"/>
  <c r="W3552" i="1" s="1"/>
  <c r="R3553" i="1"/>
  <c r="W3553" i="1" s="1"/>
  <c r="R3554" i="1"/>
  <c r="W3554" i="1" s="1"/>
  <c r="R3555" i="1"/>
  <c r="W3555" i="1" s="1"/>
  <c r="R3556" i="1"/>
  <c r="W3556" i="1" s="1"/>
  <c r="R3557" i="1"/>
  <c r="W3557" i="1" s="1"/>
  <c r="R3558" i="1"/>
  <c r="W3558" i="1" s="1"/>
  <c r="R3559" i="1"/>
  <c r="W3559" i="1" s="1"/>
  <c r="R3560" i="1"/>
  <c r="W3560" i="1" s="1"/>
  <c r="R3561" i="1"/>
  <c r="W3561" i="1" s="1"/>
  <c r="R3562" i="1"/>
  <c r="W3562" i="1" s="1"/>
  <c r="R3563" i="1"/>
  <c r="W3563" i="1" s="1"/>
  <c r="R3564" i="1"/>
  <c r="W3564" i="1" s="1"/>
  <c r="R3565" i="1"/>
  <c r="W3565" i="1" s="1"/>
  <c r="R3566" i="1"/>
  <c r="W3566" i="1" s="1"/>
  <c r="R3567" i="1"/>
  <c r="W3567" i="1" s="1"/>
  <c r="R3568" i="1"/>
  <c r="W3568" i="1" s="1"/>
  <c r="R3569" i="1"/>
  <c r="W3569" i="1" s="1"/>
  <c r="R3570" i="1"/>
  <c r="W3570" i="1" s="1"/>
  <c r="R3571" i="1"/>
  <c r="W3571" i="1" s="1"/>
  <c r="R3572" i="1"/>
  <c r="W3572" i="1" s="1"/>
  <c r="R3573" i="1"/>
  <c r="W3573" i="1" s="1"/>
  <c r="R3574" i="1"/>
  <c r="W3574" i="1" s="1"/>
  <c r="R3575" i="1"/>
  <c r="W3575" i="1" s="1"/>
  <c r="R3576" i="1"/>
  <c r="W3576" i="1" s="1"/>
  <c r="R3577" i="1"/>
  <c r="W3577" i="1" s="1"/>
  <c r="R3578" i="1"/>
  <c r="W3578" i="1" s="1"/>
  <c r="R3579" i="1"/>
  <c r="W3579" i="1" s="1"/>
  <c r="R3580" i="1"/>
  <c r="W3580" i="1" s="1"/>
  <c r="R3581" i="1"/>
  <c r="W3581" i="1" s="1"/>
  <c r="R3582" i="1"/>
  <c r="W3582" i="1" s="1"/>
  <c r="R3583" i="1"/>
  <c r="W3583" i="1" s="1"/>
  <c r="R3584" i="1"/>
  <c r="W3584" i="1" s="1"/>
  <c r="R3585" i="1"/>
  <c r="W3585" i="1" s="1"/>
  <c r="R3586" i="1"/>
  <c r="W3586" i="1" s="1"/>
  <c r="R3587" i="1"/>
  <c r="W3587" i="1" s="1"/>
  <c r="R3588" i="1"/>
  <c r="W3588" i="1" s="1"/>
  <c r="R3589" i="1"/>
  <c r="W3589" i="1" s="1"/>
  <c r="R3590" i="1"/>
  <c r="W3590" i="1" s="1"/>
  <c r="R3591" i="1"/>
  <c r="W3591" i="1" s="1"/>
  <c r="R3592" i="1"/>
  <c r="W3592" i="1" s="1"/>
  <c r="R3593" i="1"/>
  <c r="W3593" i="1" s="1"/>
  <c r="R3594" i="1"/>
  <c r="W3594" i="1" s="1"/>
  <c r="R3595" i="1"/>
  <c r="W3595" i="1" s="1"/>
  <c r="R3596" i="1"/>
  <c r="W3596" i="1" s="1"/>
  <c r="R3597" i="1"/>
  <c r="W3597" i="1" s="1"/>
  <c r="R3598" i="1"/>
  <c r="W3598" i="1" s="1"/>
  <c r="R3599" i="1"/>
  <c r="W3599" i="1" s="1"/>
  <c r="R3600" i="1"/>
  <c r="W3600" i="1" s="1"/>
  <c r="R3601" i="1"/>
  <c r="W3601" i="1" s="1"/>
  <c r="R3602" i="1"/>
  <c r="W3602" i="1" s="1"/>
  <c r="R3603" i="1"/>
  <c r="W3603" i="1" s="1"/>
  <c r="R3604" i="1"/>
  <c r="W3604" i="1" s="1"/>
  <c r="R3605" i="1"/>
  <c r="W3605" i="1" s="1"/>
  <c r="R3606" i="1"/>
  <c r="W3606" i="1" s="1"/>
  <c r="R3607" i="1"/>
  <c r="W3607" i="1" s="1"/>
  <c r="R3608" i="1"/>
  <c r="W3608" i="1" s="1"/>
  <c r="R3609" i="1"/>
  <c r="W3609" i="1" s="1"/>
  <c r="R3610" i="1"/>
  <c r="W3610" i="1" s="1"/>
  <c r="R3611" i="1"/>
  <c r="W3611" i="1" s="1"/>
  <c r="R3612" i="1"/>
  <c r="W3612" i="1" s="1"/>
  <c r="R3613" i="1"/>
  <c r="W3613" i="1" s="1"/>
  <c r="R3614" i="1"/>
  <c r="W3614" i="1" s="1"/>
  <c r="R3615" i="1"/>
  <c r="W3615" i="1" s="1"/>
  <c r="R3616" i="1"/>
  <c r="W3616" i="1" s="1"/>
  <c r="R3617" i="1"/>
  <c r="W3617" i="1" s="1"/>
  <c r="R3618" i="1"/>
  <c r="W3618" i="1" s="1"/>
  <c r="R3619" i="1"/>
  <c r="W3619" i="1" s="1"/>
  <c r="R3620" i="1"/>
  <c r="W3620" i="1" s="1"/>
  <c r="R3621" i="1"/>
  <c r="W3621" i="1" s="1"/>
  <c r="R3622" i="1"/>
  <c r="W3622" i="1" s="1"/>
  <c r="R3623" i="1"/>
  <c r="W3623" i="1" s="1"/>
  <c r="R3624" i="1"/>
  <c r="W3624" i="1" s="1"/>
  <c r="R3625" i="1"/>
  <c r="W3625" i="1" s="1"/>
  <c r="R3626" i="1"/>
  <c r="W3626" i="1" s="1"/>
  <c r="R3627" i="1"/>
  <c r="W3627" i="1" s="1"/>
  <c r="R3628" i="1"/>
  <c r="W3628" i="1" s="1"/>
  <c r="R3629" i="1"/>
  <c r="W3629" i="1" s="1"/>
  <c r="R3630" i="1"/>
  <c r="W3630" i="1" s="1"/>
  <c r="R3631" i="1"/>
  <c r="W3631" i="1" s="1"/>
  <c r="R3632" i="1"/>
  <c r="W3632" i="1" s="1"/>
  <c r="R3633" i="1"/>
  <c r="W3633" i="1" s="1"/>
  <c r="R3634" i="1"/>
  <c r="W3634" i="1" s="1"/>
  <c r="R3635" i="1"/>
  <c r="W3635" i="1" s="1"/>
  <c r="R3636" i="1"/>
  <c r="W3636" i="1" s="1"/>
  <c r="R3637" i="1"/>
  <c r="W3637" i="1" s="1"/>
  <c r="R3638" i="1"/>
  <c r="W3638" i="1" s="1"/>
  <c r="R3639" i="1"/>
  <c r="W3639" i="1" s="1"/>
  <c r="R3640" i="1"/>
  <c r="W3640" i="1" s="1"/>
  <c r="R3641" i="1"/>
  <c r="W3641" i="1" s="1"/>
  <c r="R3642" i="1"/>
  <c r="W3642" i="1" s="1"/>
  <c r="R3643" i="1"/>
  <c r="W3643" i="1" s="1"/>
  <c r="R3644" i="1"/>
  <c r="W3644" i="1" s="1"/>
  <c r="R3645" i="1"/>
  <c r="W3645" i="1" s="1"/>
  <c r="R3646" i="1"/>
  <c r="W3646" i="1" s="1"/>
  <c r="R3647" i="1"/>
  <c r="W3647" i="1" s="1"/>
  <c r="R3648" i="1"/>
  <c r="W3648" i="1" s="1"/>
  <c r="R3649" i="1"/>
  <c r="W3649" i="1" s="1"/>
  <c r="R3650" i="1"/>
  <c r="W3650" i="1" s="1"/>
  <c r="R3651" i="1"/>
  <c r="W3651" i="1" s="1"/>
  <c r="R3652" i="1"/>
  <c r="W3652" i="1" s="1"/>
  <c r="R3653" i="1"/>
  <c r="W3653" i="1" s="1"/>
  <c r="R3654" i="1"/>
  <c r="W3654" i="1" s="1"/>
  <c r="R3655" i="1"/>
  <c r="W3655" i="1" s="1"/>
  <c r="R3656" i="1"/>
  <c r="W3656" i="1" s="1"/>
  <c r="R3657" i="1"/>
  <c r="W3657" i="1" s="1"/>
  <c r="R3658" i="1"/>
  <c r="W3658" i="1" s="1"/>
  <c r="R3659" i="1"/>
  <c r="W3659" i="1" s="1"/>
  <c r="R3660" i="1"/>
  <c r="W3660" i="1" s="1"/>
  <c r="R3661" i="1"/>
  <c r="W3661" i="1" s="1"/>
  <c r="R3662" i="1"/>
  <c r="W3662" i="1" s="1"/>
  <c r="R3663" i="1"/>
  <c r="W3663" i="1" s="1"/>
  <c r="R3664" i="1"/>
  <c r="W3664" i="1" s="1"/>
  <c r="R3665" i="1"/>
  <c r="W3665" i="1" s="1"/>
  <c r="R3666" i="1"/>
  <c r="W3666" i="1" s="1"/>
  <c r="R3667" i="1"/>
  <c r="W3667" i="1" s="1"/>
  <c r="R3668" i="1"/>
  <c r="W3668" i="1" s="1"/>
  <c r="R3669" i="1"/>
  <c r="W3669" i="1" s="1"/>
  <c r="R3670" i="1"/>
  <c r="W3670" i="1" s="1"/>
  <c r="R3671" i="1"/>
  <c r="W3671" i="1" s="1"/>
  <c r="R3672" i="1"/>
  <c r="W3672" i="1" s="1"/>
  <c r="R3673" i="1"/>
  <c r="W3673" i="1" s="1"/>
  <c r="R3674" i="1"/>
  <c r="W3674" i="1" s="1"/>
  <c r="R3675" i="1"/>
  <c r="W3675" i="1" s="1"/>
  <c r="R3676" i="1"/>
  <c r="W3676" i="1" s="1"/>
  <c r="R3677" i="1"/>
  <c r="W3677" i="1" s="1"/>
  <c r="R3678" i="1"/>
  <c r="W3678" i="1" s="1"/>
  <c r="R3679" i="1"/>
  <c r="W3679" i="1" s="1"/>
  <c r="R3680" i="1"/>
  <c r="W3680" i="1" s="1"/>
  <c r="R3681" i="1"/>
  <c r="W3681" i="1" s="1"/>
  <c r="R3682" i="1"/>
  <c r="W3682" i="1" s="1"/>
  <c r="R3683" i="1"/>
  <c r="W3683" i="1" s="1"/>
  <c r="R3684" i="1"/>
  <c r="W3684" i="1" s="1"/>
  <c r="R3685" i="1"/>
  <c r="W3685" i="1" s="1"/>
  <c r="R3686" i="1"/>
  <c r="W3686" i="1" s="1"/>
  <c r="R3687" i="1"/>
  <c r="W3687" i="1" s="1"/>
  <c r="R3688" i="1"/>
  <c r="W3688" i="1" s="1"/>
  <c r="R3689" i="1"/>
  <c r="W3689" i="1" s="1"/>
  <c r="R3690" i="1"/>
  <c r="W3690" i="1" s="1"/>
  <c r="R3691" i="1"/>
  <c r="W3691" i="1" s="1"/>
  <c r="R3692" i="1"/>
  <c r="W3692" i="1" s="1"/>
  <c r="R3693" i="1"/>
  <c r="W3693" i="1" s="1"/>
  <c r="R3694" i="1"/>
  <c r="W3694" i="1" s="1"/>
  <c r="R3695" i="1"/>
  <c r="W3695" i="1" s="1"/>
  <c r="R3696" i="1"/>
  <c r="W3696" i="1" s="1"/>
  <c r="R3697" i="1"/>
  <c r="W3697" i="1" s="1"/>
  <c r="R3698" i="1"/>
  <c r="W3698" i="1" s="1"/>
  <c r="R3699" i="1"/>
  <c r="W3699" i="1" s="1"/>
  <c r="R3700" i="1"/>
  <c r="W3700" i="1" s="1"/>
  <c r="R3701" i="1"/>
  <c r="W3701" i="1" s="1"/>
  <c r="R3702" i="1"/>
  <c r="W3702" i="1" s="1"/>
  <c r="R3703" i="1"/>
  <c r="W3703" i="1" s="1"/>
  <c r="R3704" i="1"/>
  <c r="W3704" i="1" s="1"/>
  <c r="R3705" i="1"/>
  <c r="W3705" i="1" s="1"/>
  <c r="R3706" i="1"/>
  <c r="W3706" i="1" s="1"/>
  <c r="R3707" i="1"/>
  <c r="W3707" i="1" s="1"/>
  <c r="R3708" i="1"/>
  <c r="W3708" i="1" s="1"/>
  <c r="R3709" i="1"/>
  <c r="W3709" i="1" s="1"/>
  <c r="R3710" i="1"/>
  <c r="W3710" i="1" s="1"/>
  <c r="R3711" i="1"/>
  <c r="W3711" i="1" s="1"/>
  <c r="R3712" i="1"/>
  <c r="W3712" i="1" s="1"/>
  <c r="R3713" i="1"/>
  <c r="W3713" i="1" s="1"/>
  <c r="R3714" i="1"/>
  <c r="W3714" i="1" s="1"/>
  <c r="R3715" i="1"/>
  <c r="W3715" i="1" s="1"/>
  <c r="R3716" i="1"/>
  <c r="W3716" i="1" s="1"/>
  <c r="R3717" i="1"/>
  <c r="W3717" i="1" s="1"/>
  <c r="R3718" i="1"/>
  <c r="W3718" i="1" s="1"/>
  <c r="R3719" i="1"/>
  <c r="W3719" i="1" s="1"/>
  <c r="R3720" i="1"/>
  <c r="W3720" i="1" s="1"/>
  <c r="R3721" i="1"/>
  <c r="W3721" i="1" s="1"/>
  <c r="R3722" i="1"/>
  <c r="W3722" i="1" s="1"/>
  <c r="R3723" i="1"/>
  <c r="W3723" i="1" s="1"/>
  <c r="R3724" i="1"/>
  <c r="W3724" i="1" s="1"/>
  <c r="R3725" i="1"/>
  <c r="W3725" i="1" s="1"/>
  <c r="R3726" i="1"/>
  <c r="W3726" i="1" s="1"/>
  <c r="R3727" i="1"/>
  <c r="W3727" i="1" s="1"/>
  <c r="R3728" i="1"/>
  <c r="W3728" i="1" s="1"/>
  <c r="R3729" i="1"/>
  <c r="W3729" i="1" s="1"/>
  <c r="R3730" i="1"/>
  <c r="W3730" i="1" s="1"/>
  <c r="R3731" i="1"/>
  <c r="W3731" i="1" s="1"/>
  <c r="R3732" i="1"/>
  <c r="W3732" i="1" s="1"/>
  <c r="R3733" i="1"/>
  <c r="W3733" i="1" s="1"/>
  <c r="R3734" i="1"/>
  <c r="W3734" i="1" s="1"/>
  <c r="R3735" i="1"/>
  <c r="W3735" i="1" s="1"/>
  <c r="R3736" i="1"/>
  <c r="W3736" i="1" s="1"/>
  <c r="R3737" i="1"/>
  <c r="W3737" i="1" s="1"/>
  <c r="R3738" i="1"/>
  <c r="W3738" i="1" s="1"/>
  <c r="R3739" i="1"/>
  <c r="W3739" i="1" s="1"/>
  <c r="R3740" i="1"/>
  <c r="W3740" i="1" s="1"/>
  <c r="R3741" i="1"/>
  <c r="W3741" i="1" s="1"/>
  <c r="R3742" i="1"/>
  <c r="W3742" i="1" s="1"/>
  <c r="R3743" i="1"/>
  <c r="W3743" i="1" s="1"/>
  <c r="R3744" i="1"/>
  <c r="W3744" i="1" s="1"/>
  <c r="R3745" i="1"/>
  <c r="W3745" i="1" s="1"/>
  <c r="R3746" i="1"/>
  <c r="W3746" i="1" s="1"/>
  <c r="R3747" i="1"/>
  <c r="W3747" i="1" s="1"/>
  <c r="R3748" i="1"/>
  <c r="W3748" i="1" s="1"/>
  <c r="R3749" i="1"/>
  <c r="W3749" i="1" s="1"/>
  <c r="R3750" i="1"/>
  <c r="W3750" i="1" s="1"/>
  <c r="R3751" i="1"/>
  <c r="W3751" i="1" s="1"/>
  <c r="R3752" i="1"/>
  <c r="W3752" i="1" s="1"/>
  <c r="R3753" i="1"/>
  <c r="W3753" i="1" s="1"/>
  <c r="R3754" i="1"/>
  <c r="W3754" i="1" s="1"/>
  <c r="R3755" i="1"/>
  <c r="W3755" i="1" s="1"/>
  <c r="R3756" i="1"/>
  <c r="W3756" i="1" s="1"/>
  <c r="R3757" i="1"/>
  <c r="W3757" i="1" s="1"/>
  <c r="R3758" i="1"/>
  <c r="W3758" i="1" s="1"/>
  <c r="R3759" i="1"/>
  <c r="W3759" i="1" s="1"/>
  <c r="R3760" i="1"/>
  <c r="W3760" i="1" s="1"/>
  <c r="R3761" i="1"/>
  <c r="W3761" i="1" s="1"/>
  <c r="R3762" i="1"/>
  <c r="W3762" i="1" s="1"/>
  <c r="R3763" i="1"/>
  <c r="W3763" i="1" s="1"/>
  <c r="R3764" i="1"/>
  <c r="W3764" i="1" s="1"/>
  <c r="R3765" i="1"/>
  <c r="W3765" i="1" s="1"/>
  <c r="R3766" i="1"/>
  <c r="W3766" i="1" s="1"/>
  <c r="R3767" i="1"/>
  <c r="W3767" i="1" s="1"/>
  <c r="R3768" i="1"/>
  <c r="W3768" i="1" s="1"/>
  <c r="R3769" i="1"/>
  <c r="W3769" i="1" s="1"/>
  <c r="R3770" i="1"/>
  <c r="W3770" i="1" s="1"/>
  <c r="R3771" i="1"/>
  <c r="W3771" i="1" s="1"/>
  <c r="R3772" i="1"/>
  <c r="W3772" i="1" s="1"/>
  <c r="R3773" i="1"/>
  <c r="W3773" i="1" s="1"/>
  <c r="R3774" i="1"/>
  <c r="W3774" i="1" s="1"/>
  <c r="R3775" i="1"/>
  <c r="W3775" i="1" s="1"/>
  <c r="R3776" i="1"/>
  <c r="W3776" i="1" s="1"/>
  <c r="R3777" i="1"/>
  <c r="W3777" i="1" s="1"/>
  <c r="R3778" i="1"/>
  <c r="W3778" i="1" s="1"/>
  <c r="R3779" i="1"/>
  <c r="W3779" i="1" s="1"/>
  <c r="R3780" i="1"/>
  <c r="W3780" i="1" s="1"/>
  <c r="R3781" i="1"/>
  <c r="W3781" i="1" s="1"/>
  <c r="R3782" i="1"/>
  <c r="W3782" i="1" s="1"/>
  <c r="R3783" i="1"/>
  <c r="W3783" i="1" s="1"/>
  <c r="R3784" i="1"/>
  <c r="W3784" i="1" s="1"/>
  <c r="R3785" i="1"/>
  <c r="W3785" i="1" s="1"/>
  <c r="R3786" i="1"/>
  <c r="W3786" i="1" s="1"/>
  <c r="R3787" i="1"/>
  <c r="W3787" i="1" s="1"/>
  <c r="R3788" i="1"/>
  <c r="W3788" i="1" s="1"/>
  <c r="R3789" i="1"/>
  <c r="W3789" i="1" s="1"/>
  <c r="R3790" i="1"/>
  <c r="W3790" i="1" s="1"/>
  <c r="R3791" i="1"/>
  <c r="W3791" i="1" s="1"/>
  <c r="R3792" i="1"/>
  <c r="W3792" i="1" s="1"/>
  <c r="R3793" i="1"/>
  <c r="W3793" i="1" s="1"/>
  <c r="R3794" i="1"/>
  <c r="W3794" i="1" s="1"/>
  <c r="R3795" i="1"/>
  <c r="W3795" i="1" s="1"/>
  <c r="R3796" i="1"/>
  <c r="W3796" i="1" s="1"/>
  <c r="R3797" i="1"/>
  <c r="W3797" i="1" s="1"/>
  <c r="R3798" i="1"/>
  <c r="W3798" i="1" s="1"/>
  <c r="R3799" i="1"/>
  <c r="W3799" i="1" s="1"/>
  <c r="R3800" i="1"/>
  <c r="W3800" i="1" s="1"/>
  <c r="R3801" i="1"/>
  <c r="W3801" i="1" s="1"/>
  <c r="R3802" i="1"/>
  <c r="W3802" i="1" s="1"/>
  <c r="R3803" i="1"/>
  <c r="W3803" i="1" s="1"/>
  <c r="R3804" i="1"/>
  <c r="W3804" i="1" s="1"/>
  <c r="R3805" i="1"/>
  <c r="W3805" i="1" s="1"/>
  <c r="R3806" i="1"/>
  <c r="W3806" i="1" s="1"/>
  <c r="R3807" i="1"/>
  <c r="W3807" i="1" s="1"/>
  <c r="R3808" i="1"/>
  <c r="W3808" i="1" s="1"/>
  <c r="R3809" i="1"/>
  <c r="W3809" i="1" s="1"/>
  <c r="R3810" i="1"/>
  <c r="W3810" i="1" s="1"/>
  <c r="R3811" i="1"/>
  <c r="W3811" i="1" s="1"/>
  <c r="R3812" i="1"/>
  <c r="W3812" i="1" s="1"/>
  <c r="R3813" i="1"/>
  <c r="W3813" i="1" s="1"/>
  <c r="R3814" i="1"/>
  <c r="W3814" i="1" s="1"/>
  <c r="R3815" i="1"/>
  <c r="W3815" i="1" s="1"/>
  <c r="R3816" i="1"/>
  <c r="W3816" i="1" s="1"/>
  <c r="R3817" i="1"/>
  <c r="W3817" i="1" s="1"/>
  <c r="R3818" i="1"/>
  <c r="W3818" i="1" s="1"/>
  <c r="R3819" i="1"/>
  <c r="W3819" i="1" s="1"/>
  <c r="R3820" i="1"/>
  <c r="W3820" i="1" s="1"/>
  <c r="R3821" i="1"/>
  <c r="W3821" i="1" s="1"/>
  <c r="R3822" i="1"/>
  <c r="W3822" i="1" s="1"/>
  <c r="R3823" i="1"/>
  <c r="W3823" i="1" s="1"/>
  <c r="R3824" i="1"/>
  <c r="W3824" i="1" s="1"/>
  <c r="R3825" i="1"/>
  <c r="W3825" i="1" s="1"/>
  <c r="R3826" i="1"/>
  <c r="W3826" i="1" s="1"/>
  <c r="R3827" i="1"/>
  <c r="W3827" i="1" s="1"/>
  <c r="R3828" i="1"/>
  <c r="W3828" i="1" s="1"/>
  <c r="R3829" i="1"/>
  <c r="W3829" i="1" s="1"/>
  <c r="R3830" i="1"/>
  <c r="W3830" i="1" s="1"/>
  <c r="R3831" i="1"/>
  <c r="W3831" i="1" s="1"/>
  <c r="R3832" i="1"/>
  <c r="W3832" i="1" s="1"/>
  <c r="R3833" i="1"/>
  <c r="W3833" i="1" s="1"/>
  <c r="R3834" i="1"/>
  <c r="W3834" i="1" s="1"/>
  <c r="R3835" i="1"/>
  <c r="W3835" i="1" s="1"/>
  <c r="R3836" i="1"/>
  <c r="W3836" i="1" s="1"/>
  <c r="R3837" i="1"/>
  <c r="W3837" i="1" s="1"/>
  <c r="R3838" i="1"/>
  <c r="W3838" i="1" s="1"/>
  <c r="R3839" i="1"/>
  <c r="W3839" i="1" s="1"/>
  <c r="R3840" i="1"/>
  <c r="W3840" i="1" s="1"/>
  <c r="R3841" i="1"/>
  <c r="W3841" i="1" s="1"/>
  <c r="R3842" i="1"/>
  <c r="W3842" i="1" s="1"/>
  <c r="R3843" i="1"/>
  <c r="W3843" i="1" s="1"/>
  <c r="R3844" i="1"/>
  <c r="W3844" i="1" s="1"/>
  <c r="R3845" i="1"/>
  <c r="W3845" i="1" s="1"/>
  <c r="R3846" i="1"/>
  <c r="W3846" i="1" s="1"/>
  <c r="R3847" i="1"/>
  <c r="W3847" i="1" s="1"/>
  <c r="R3848" i="1"/>
  <c r="W3848" i="1" s="1"/>
  <c r="R3849" i="1"/>
  <c r="W3849" i="1" s="1"/>
  <c r="R3850" i="1"/>
  <c r="W3850" i="1" s="1"/>
  <c r="R3851" i="1"/>
  <c r="W3851" i="1" s="1"/>
  <c r="R3852" i="1"/>
  <c r="W3852" i="1" s="1"/>
  <c r="R3853" i="1"/>
  <c r="W3853" i="1" s="1"/>
  <c r="R3854" i="1"/>
  <c r="W3854" i="1" s="1"/>
  <c r="R3855" i="1"/>
  <c r="W3855" i="1" s="1"/>
  <c r="R3856" i="1"/>
  <c r="W3856" i="1" s="1"/>
  <c r="R3857" i="1"/>
  <c r="W3857" i="1" s="1"/>
  <c r="R3858" i="1"/>
  <c r="W3858" i="1" s="1"/>
  <c r="R3859" i="1"/>
  <c r="W3859" i="1" s="1"/>
  <c r="R3860" i="1"/>
  <c r="W3860" i="1" s="1"/>
  <c r="R3861" i="1"/>
  <c r="W3861" i="1" s="1"/>
  <c r="R3862" i="1"/>
  <c r="W3862" i="1" s="1"/>
  <c r="R3863" i="1"/>
  <c r="W3863" i="1" s="1"/>
  <c r="R3864" i="1"/>
  <c r="W3864" i="1" s="1"/>
  <c r="R3865" i="1"/>
  <c r="W3865" i="1" s="1"/>
  <c r="R3866" i="1"/>
  <c r="W3866" i="1" s="1"/>
  <c r="R3867" i="1"/>
  <c r="W3867" i="1" s="1"/>
  <c r="R3868" i="1"/>
  <c r="W3868" i="1" s="1"/>
  <c r="R3869" i="1"/>
  <c r="W3869" i="1" s="1"/>
  <c r="R3870" i="1"/>
  <c r="W3870" i="1" s="1"/>
  <c r="R3871" i="1"/>
  <c r="W3871" i="1" s="1"/>
  <c r="R3872" i="1"/>
  <c r="W3872" i="1" s="1"/>
  <c r="R3873" i="1"/>
  <c r="W3873" i="1" s="1"/>
  <c r="R3874" i="1"/>
  <c r="W3874" i="1" s="1"/>
  <c r="R3875" i="1"/>
  <c r="W3875" i="1" s="1"/>
  <c r="R3876" i="1"/>
  <c r="W3876" i="1" s="1"/>
  <c r="R3877" i="1"/>
  <c r="W3877" i="1" s="1"/>
  <c r="R3878" i="1"/>
  <c r="W3878" i="1" s="1"/>
  <c r="R3879" i="1"/>
  <c r="W3879" i="1" s="1"/>
  <c r="R3880" i="1"/>
  <c r="W3880" i="1" s="1"/>
  <c r="R3881" i="1"/>
  <c r="W3881" i="1" s="1"/>
  <c r="R3882" i="1"/>
  <c r="W3882" i="1" s="1"/>
  <c r="R3883" i="1"/>
  <c r="W3883" i="1" s="1"/>
  <c r="R3884" i="1"/>
  <c r="W3884" i="1" s="1"/>
  <c r="R3885" i="1"/>
  <c r="W3885" i="1" s="1"/>
  <c r="R3886" i="1"/>
  <c r="W3886" i="1" s="1"/>
  <c r="R3887" i="1"/>
  <c r="W3887" i="1" s="1"/>
  <c r="R3888" i="1"/>
  <c r="W3888" i="1" s="1"/>
  <c r="R3889" i="1"/>
  <c r="W3889" i="1" s="1"/>
  <c r="R3890" i="1"/>
  <c r="W3890" i="1" s="1"/>
  <c r="R3891" i="1"/>
  <c r="W3891" i="1" s="1"/>
  <c r="R3892" i="1"/>
  <c r="W3892" i="1" s="1"/>
  <c r="R3893" i="1"/>
  <c r="W3893" i="1" s="1"/>
  <c r="R3894" i="1"/>
  <c r="W3894" i="1" s="1"/>
  <c r="R3895" i="1"/>
  <c r="W3895" i="1" s="1"/>
  <c r="R3896" i="1"/>
  <c r="W3896" i="1" s="1"/>
  <c r="R3897" i="1"/>
  <c r="W3897" i="1" s="1"/>
  <c r="R3898" i="1"/>
  <c r="W3898" i="1" s="1"/>
  <c r="R3899" i="1"/>
  <c r="W3899" i="1" s="1"/>
  <c r="R3900" i="1"/>
  <c r="W3900" i="1" s="1"/>
  <c r="R3901" i="1"/>
  <c r="W3901" i="1" s="1"/>
  <c r="R3902" i="1"/>
  <c r="W3902" i="1" s="1"/>
  <c r="R3903" i="1"/>
  <c r="W3903" i="1" s="1"/>
  <c r="R3904" i="1"/>
  <c r="W3904" i="1" s="1"/>
  <c r="R3905" i="1"/>
  <c r="W3905" i="1" s="1"/>
  <c r="R3906" i="1"/>
  <c r="W3906" i="1" s="1"/>
  <c r="R3907" i="1"/>
  <c r="W3907" i="1" s="1"/>
  <c r="R3908" i="1"/>
  <c r="W3908" i="1" s="1"/>
  <c r="R3909" i="1"/>
  <c r="W3909" i="1" s="1"/>
  <c r="R3910" i="1"/>
  <c r="W3910" i="1" s="1"/>
  <c r="R3911" i="1"/>
  <c r="W3911" i="1" s="1"/>
  <c r="R3912" i="1"/>
  <c r="W3912" i="1" s="1"/>
  <c r="R3913" i="1"/>
  <c r="W3913" i="1" s="1"/>
  <c r="R3914" i="1"/>
  <c r="W3914" i="1" s="1"/>
  <c r="R3915" i="1"/>
  <c r="W3915" i="1" s="1"/>
  <c r="R3916" i="1"/>
  <c r="W3916" i="1" s="1"/>
  <c r="R3917" i="1"/>
  <c r="W3917" i="1" s="1"/>
  <c r="R3918" i="1"/>
  <c r="W3918" i="1" s="1"/>
  <c r="R3919" i="1"/>
  <c r="W3919" i="1" s="1"/>
  <c r="R3920" i="1"/>
  <c r="W3920" i="1" s="1"/>
  <c r="R3921" i="1"/>
  <c r="W3921" i="1" s="1"/>
  <c r="R3922" i="1"/>
  <c r="W3922" i="1" s="1"/>
  <c r="R3923" i="1"/>
  <c r="W3923" i="1" s="1"/>
  <c r="R3924" i="1"/>
  <c r="W3924" i="1" s="1"/>
  <c r="R3925" i="1"/>
  <c r="W3925" i="1" s="1"/>
  <c r="R3926" i="1"/>
  <c r="W3926" i="1" s="1"/>
  <c r="R3927" i="1"/>
  <c r="W3927" i="1" s="1"/>
  <c r="R3928" i="1"/>
  <c r="W3928" i="1" s="1"/>
  <c r="R3929" i="1"/>
  <c r="W3929" i="1" s="1"/>
  <c r="R3930" i="1"/>
  <c r="W3930" i="1" s="1"/>
  <c r="R3931" i="1"/>
  <c r="W3931" i="1" s="1"/>
  <c r="R3932" i="1"/>
  <c r="W3932" i="1" s="1"/>
  <c r="R3933" i="1"/>
  <c r="W3933" i="1" s="1"/>
  <c r="R3934" i="1"/>
  <c r="W3934" i="1" s="1"/>
  <c r="R3935" i="1"/>
  <c r="W3935" i="1" s="1"/>
  <c r="R3936" i="1"/>
  <c r="W3936" i="1" s="1"/>
  <c r="R3937" i="1"/>
  <c r="W3937" i="1" s="1"/>
  <c r="R3938" i="1"/>
  <c r="W3938" i="1" s="1"/>
  <c r="R3939" i="1"/>
  <c r="W3939" i="1" s="1"/>
  <c r="R3940" i="1"/>
  <c r="W3940" i="1" s="1"/>
  <c r="R3941" i="1"/>
  <c r="W3941" i="1" s="1"/>
  <c r="R3942" i="1"/>
  <c r="W3942" i="1" s="1"/>
  <c r="R3943" i="1"/>
  <c r="W3943" i="1" s="1"/>
  <c r="R3944" i="1"/>
  <c r="W3944" i="1" s="1"/>
  <c r="R3945" i="1"/>
  <c r="W3945" i="1" s="1"/>
  <c r="R3946" i="1"/>
  <c r="W3946" i="1" s="1"/>
  <c r="R3947" i="1"/>
  <c r="W3947" i="1" s="1"/>
  <c r="R3948" i="1"/>
  <c r="W3948" i="1" s="1"/>
  <c r="R3949" i="1"/>
  <c r="W3949" i="1" s="1"/>
  <c r="R3950" i="1"/>
  <c r="W3950" i="1" s="1"/>
  <c r="R3951" i="1"/>
  <c r="W3951" i="1" s="1"/>
  <c r="R3952" i="1"/>
  <c r="W3952" i="1" s="1"/>
  <c r="R3953" i="1"/>
  <c r="W3953" i="1" s="1"/>
  <c r="R3954" i="1"/>
  <c r="W3954" i="1" s="1"/>
  <c r="R3955" i="1"/>
  <c r="W3955" i="1" s="1"/>
  <c r="R3956" i="1"/>
  <c r="W3956" i="1" s="1"/>
  <c r="R3957" i="1"/>
  <c r="W3957" i="1" s="1"/>
  <c r="R3958" i="1"/>
  <c r="W3958" i="1" s="1"/>
  <c r="R3959" i="1"/>
  <c r="W3959" i="1" s="1"/>
  <c r="R3960" i="1"/>
  <c r="W3960" i="1" s="1"/>
  <c r="R3961" i="1"/>
  <c r="W3961" i="1" s="1"/>
  <c r="R3962" i="1"/>
  <c r="W3962" i="1" s="1"/>
  <c r="R3963" i="1"/>
  <c r="W3963" i="1" s="1"/>
  <c r="R3964" i="1"/>
  <c r="W3964" i="1" s="1"/>
  <c r="R3965" i="1"/>
  <c r="W3965" i="1" s="1"/>
  <c r="R3966" i="1"/>
  <c r="W3966" i="1" s="1"/>
  <c r="R3967" i="1"/>
  <c r="W3967" i="1" s="1"/>
  <c r="R3968" i="1"/>
  <c r="W3968" i="1" s="1"/>
  <c r="R3969" i="1"/>
  <c r="W3969" i="1" s="1"/>
  <c r="R3970" i="1"/>
  <c r="W3970" i="1" s="1"/>
  <c r="R3971" i="1"/>
  <c r="W3971" i="1" s="1"/>
  <c r="R3972" i="1"/>
  <c r="W3972" i="1" s="1"/>
  <c r="R3973" i="1"/>
  <c r="W3973" i="1" s="1"/>
  <c r="R3974" i="1"/>
  <c r="W3974" i="1" s="1"/>
  <c r="R3975" i="1"/>
  <c r="W3975" i="1" s="1"/>
  <c r="R3976" i="1"/>
  <c r="W3976" i="1" s="1"/>
  <c r="R3977" i="1"/>
  <c r="W3977" i="1" s="1"/>
  <c r="R3978" i="1"/>
  <c r="W3978" i="1" s="1"/>
  <c r="R3979" i="1"/>
  <c r="W3979" i="1" s="1"/>
  <c r="R3980" i="1"/>
  <c r="W3980" i="1" s="1"/>
  <c r="R3981" i="1"/>
  <c r="W3981" i="1" s="1"/>
  <c r="R3982" i="1"/>
  <c r="W3982" i="1" s="1"/>
  <c r="R3983" i="1"/>
  <c r="W3983" i="1" s="1"/>
  <c r="R3984" i="1"/>
  <c r="W3984" i="1" s="1"/>
  <c r="R3985" i="1"/>
  <c r="W3985" i="1" s="1"/>
  <c r="R3986" i="1"/>
  <c r="W3986" i="1" s="1"/>
  <c r="R3987" i="1"/>
  <c r="W3987" i="1" s="1"/>
  <c r="R3988" i="1"/>
  <c r="W3988" i="1" s="1"/>
  <c r="R3989" i="1"/>
  <c r="W3989" i="1" s="1"/>
  <c r="R3990" i="1"/>
  <c r="W3990" i="1" s="1"/>
  <c r="R3991" i="1"/>
  <c r="W3991" i="1" s="1"/>
  <c r="R3992" i="1"/>
  <c r="W3992" i="1" s="1"/>
  <c r="R3993" i="1"/>
  <c r="W3993" i="1" s="1"/>
  <c r="R3994" i="1"/>
  <c r="W3994" i="1" s="1"/>
  <c r="R3995" i="1"/>
  <c r="W3995" i="1" s="1"/>
  <c r="R3996" i="1"/>
  <c r="W3996" i="1" s="1"/>
  <c r="R3997" i="1"/>
  <c r="W3997" i="1" s="1"/>
  <c r="R3998" i="1"/>
  <c r="W3998" i="1" s="1"/>
  <c r="R3999" i="1"/>
  <c r="W3999" i="1" s="1"/>
  <c r="R4000" i="1"/>
  <c r="W4000" i="1" s="1"/>
  <c r="R4001" i="1"/>
  <c r="W4001" i="1" s="1"/>
  <c r="R4002" i="1"/>
  <c r="W4002" i="1" s="1"/>
  <c r="R4003" i="1"/>
  <c r="W4003" i="1" s="1"/>
  <c r="R4004" i="1"/>
  <c r="W4004" i="1" s="1"/>
  <c r="R4005" i="1"/>
  <c r="W4005" i="1" s="1"/>
  <c r="R4006" i="1"/>
  <c r="W4006" i="1" s="1"/>
  <c r="R4007" i="1"/>
  <c r="W4007" i="1" s="1"/>
  <c r="R4008" i="1"/>
  <c r="W4008" i="1" s="1"/>
  <c r="R4009" i="1"/>
  <c r="W4009" i="1" s="1"/>
  <c r="R4010" i="1"/>
  <c r="W4010" i="1" s="1"/>
  <c r="R4011" i="1"/>
  <c r="W4011" i="1" s="1"/>
  <c r="R4012" i="1"/>
  <c r="W4012" i="1" s="1"/>
  <c r="R4013" i="1"/>
  <c r="W4013" i="1" s="1"/>
  <c r="R4014" i="1"/>
  <c r="W4014" i="1" s="1"/>
  <c r="R4015" i="1"/>
  <c r="W4015" i="1" s="1"/>
  <c r="R4016" i="1"/>
  <c r="W4016" i="1" s="1"/>
  <c r="R4017" i="1"/>
  <c r="W4017" i="1" s="1"/>
  <c r="R4018" i="1"/>
  <c r="W4018" i="1" s="1"/>
  <c r="R4019" i="1"/>
  <c r="W4019" i="1" s="1"/>
  <c r="R4020" i="1"/>
  <c r="W4020" i="1" s="1"/>
  <c r="R4021" i="1"/>
  <c r="W4021" i="1" s="1"/>
  <c r="R4022" i="1"/>
  <c r="W4022" i="1" s="1"/>
  <c r="R4023" i="1"/>
  <c r="W4023" i="1" s="1"/>
  <c r="R4024" i="1"/>
  <c r="W4024" i="1" s="1"/>
  <c r="R4025" i="1"/>
  <c r="W4025" i="1" s="1"/>
  <c r="R4026" i="1"/>
  <c r="W4026" i="1" s="1"/>
  <c r="R4027" i="1"/>
  <c r="W4027" i="1" s="1"/>
  <c r="R4028" i="1"/>
  <c r="W4028" i="1" s="1"/>
  <c r="R4029" i="1"/>
  <c r="W4029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T144" i="1" s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T221" i="1" s="1"/>
  <c r="Q222" i="1"/>
  <c r="T222" i="1" s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T493" i="1" s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T558" i="1" s="1"/>
  <c r="Q559" i="1"/>
  <c r="Q560" i="1"/>
  <c r="T560" i="1" s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T693" i="1" s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T726" i="1" s="1"/>
  <c r="Q727" i="1"/>
  <c r="T727" i="1" s="1"/>
  <c r="Q728" i="1"/>
  <c r="Q729" i="1"/>
  <c r="Q730" i="1"/>
  <c r="Q731" i="1"/>
  <c r="Q732" i="1"/>
  <c r="T732" i="1" s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T745" i="1" s="1"/>
  <c r="Q746" i="1"/>
  <c r="T746" i="1" s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T796" i="1" s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T809" i="1" s="1"/>
  <c r="Q810" i="1"/>
  <c r="T810" i="1" s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T860" i="1" s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T873" i="1" s="1"/>
  <c r="Q874" i="1"/>
  <c r="T874" i="1" s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T924" i="1" s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T937" i="1" s="1"/>
  <c r="Q938" i="1"/>
  <c r="T938" i="1" s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T988" i="1" s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1001" i="1" s="1"/>
  <c r="Q1002" i="1"/>
  <c r="T1002" i="1" s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T1052" i="1" s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T1065" i="1" s="1"/>
  <c r="Q1066" i="1"/>
  <c r="T1066" i="1" s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T1116" i="1" s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T1129" i="1" s="1"/>
  <c r="Q1130" i="1"/>
  <c r="T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T1180" i="1" s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T1193" i="1" s="1"/>
  <c r="Q1194" i="1"/>
  <c r="T1194" i="1" s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T1244" i="1" s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T1257" i="1" s="1"/>
  <c r="Q1258" i="1"/>
  <c r="T1258" i="1" s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T1308" i="1" s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T1321" i="1" s="1"/>
  <c r="Q1322" i="1"/>
  <c r="T1322" i="1" s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T1372" i="1" s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T1385" i="1" s="1"/>
  <c r="Q1386" i="1"/>
  <c r="T1386" i="1" s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T1436" i="1" s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T1449" i="1" s="1"/>
  <c r="Q1450" i="1"/>
  <c r="T1450" i="1" s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T1500" i="1" s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T1513" i="1" s="1"/>
  <c r="Q1514" i="1"/>
  <c r="T1514" i="1" s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T1564" i="1" s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T1577" i="1" s="1"/>
  <c r="Q1578" i="1"/>
  <c r="T1578" i="1" s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T1628" i="1" s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T1641" i="1" s="1"/>
  <c r="Q1642" i="1"/>
  <c r="T1642" i="1" s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T1692" i="1" s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T1705" i="1" s="1"/>
  <c r="Q1706" i="1"/>
  <c r="T1706" i="1" s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T1756" i="1" s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T1769" i="1" s="1"/>
  <c r="Q1770" i="1"/>
  <c r="T1770" i="1" s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T1820" i="1" s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T1833" i="1" s="1"/>
  <c r="Q1834" i="1"/>
  <c r="T1834" i="1" s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T1884" i="1" s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T1897" i="1" s="1"/>
  <c r="Q1898" i="1"/>
  <c r="T1898" i="1" s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T1948" i="1" s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T1961" i="1" s="1"/>
  <c r="Q1962" i="1"/>
  <c r="T1962" i="1" s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T2012" i="1" s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T2025" i="1" s="1"/>
  <c r="Q2026" i="1"/>
  <c r="T2026" i="1" s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T2076" i="1" s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T2089" i="1" s="1"/>
  <c r="Q2090" i="1"/>
  <c r="T2090" i="1" s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T2140" i="1" s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T2153" i="1" s="1"/>
  <c r="Q2154" i="1"/>
  <c r="T2154" i="1" s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T2204" i="1" s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T2217" i="1" s="1"/>
  <c r="Q2218" i="1"/>
  <c r="T2218" i="1" s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T2268" i="1" s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T2281" i="1" s="1"/>
  <c r="Q2282" i="1"/>
  <c r="T2282" i="1" s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T2332" i="1" s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T2345" i="1" s="1"/>
  <c r="Q2346" i="1"/>
  <c r="T2346" i="1" s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T2396" i="1" s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T2409" i="1" s="1"/>
  <c r="Q2410" i="1"/>
  <c r="T2410" i="1" s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T2460" i="1" s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T2473" i="1" s="1"/>
  <c r="Q2474" i="1"/>
  <c r="T2474" i="1" s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T2524" i="1" s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T2537" i="1" s="1"/>
  <c r="Q2538" i="1"/>
  <c r="T2538" i="1" s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T2588" i="1" s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T2601" i="1" s="1"/>
  <c r="Q2602" i="1"/>
  <c r="T2602" i="1" s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T2652" i="1" s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T2665" i="1" s="1"/>
  <c r="Q2666" i="1"/>
  <c r="T2666" i="1" s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T2716" i="1" s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T2729" i="1" s="1"/>
  <c r="Q2730" i="1"/>
  <c r="T2730" i="1" s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T2780" i="1" s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T2793" i="1" s="1"/>
  <c r="Q2794" i="1"/>
  <c r="T2794" i="1" s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T2844" i="1" s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T2857" i="1" s="1"/>
  <c r="Q2858" i="1"/>
  <c r="T2858" i="1" s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T2907" i="1" s="1"/>
  <c r="Q2908" i="1"/>
  <c r="T2908" i="1" s="1"/>
  <c r="Q2909" i="1"/>
  <c r="T2909" i="1" s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T2925" i="1" s="1"/>
  <c r="Q2926" i="1"/>
  <c r="T2926" i="1" s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T2941" i="1" s="1"/>
  <c r="Q2942" i="1"/>
  <c r="T2942" i="1" s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T2957" i="1" s="1"/>
  <c r="Q2958" i="1"/>
  <c r="T2958" i="1" s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T2973" i="1" s="1"/>
  <c r="Q2974" i="1"/>
  <c r="T2974" i="1" s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T2989" i="1" s="1"/>
  <c r="Q2990" i="1"/>
  <c r="T2990" i="1" s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T3005" i="1" s="1"/>
  <c r="Q3006" i="1"/>
  <c r="T3006" i="1" s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T3021" i="1" s="1"/>
  <c r="Q3022" i="1"/>
  <c r="T3022" i="1" s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T3037" i="1" s="1"/>
  <c r="Q3038" i="1"/>
  <c r="T3038" i="1" s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T3053" i="1" s="1"/>
  <c r="Q3054" i="1"/>
  <c r="T3054" i="1" s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T3069" i="1" s="1"/>
  <c r="Q3070" i="1"/>
  <c r="T3070" i="1" s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T3085" i="1" s="1"/>
  <c r="Q3086" i="1"/>
  <c r="T3086" i="1" s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T3101" i="1" s="1"/>
  <c r="Q3102" i="1"/>
  <c r="T3102" i="1" s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T3117" i="1" s="1"/>
  <c r="Q3118" i="1"/>
  <c r="T3118" i="1" s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T3133" i="1" s="1"/>
  <c r="Q3134" i="1"/>
  <c r="T3134" i="1" s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T3149" i="1" s="1"/>
  <c r="Q3150" i="1"/>
  <c r="T3150" i="1" s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T3165" i="1" s="1"/>
  <c r="Q3166" i="1"/>
  <c r="T3166" i="1" s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T3181" i="1" s="1"/>
  <c r="Q3182" i="1"/>
  <c r="T3182" i="1" s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T3197" i="1" s="1"/>
  <c r="Q3198" i="1"/>
  <c r="T3198" i="1" s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T3213" i="1" s="1"/>
  <c r="Q3214" i="1"/>
  <c r="T3214" i="1" s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T3229" i="1" s="1"/>
  <c r="Q3230" i="1"/>
  <c r="T3230" i="1" s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T3245" i="1" s="1"/>
  <c r="Q3246" i="1"/>
  <c r="T3246" i="1" s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T3261" i="1" s="1"/>
  <c r="Q3262" i="1"/>
  <c r="T3262" i="1" s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T3277" i="1" s="1"/>
  <c r="Q3278" i="1"/>
  <c r="T3278" i="1" s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T3293" i="1" s="1"/>
  <c r="Q3294" i="1"/>
  <c r="T3294" i="1" s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T3309" i="1" s="1"/>
  <c r="Q3310" i="1"/>
  <c r="T3310" i="1" s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T3325" i="1" s="1"/>
  <c r="Q3326" i="1"/>
  <c r="T3326" i="1" s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T3341" i="1" s="1"/>
  <c r="Q3342" i="1"/>
  <c r="T3342" i="1" s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T3357" i="1" s="1"/>
  <c r="Q3358" i="1"/>
  <c r="T3358" i="1" s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T3373" i="1" s="1"/>
  <c r="Q3374" i="1"/>
  <c r="T3374" i="1" s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T3389" i="1" s="1"/>
  <c r="Q3390" i="1"/>
  <c r="T3390" i="1" s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T3405" i="1" s="1"/>
  <c r="Q3406" i="1"/>
  <c r="T3406" i="1" s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T3421" i="1" s="1"/>
  <c r="Q3422" i="1"/>
  <c r="T3422" i="1" s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T3437" i="1" s="1"/>
  <c r="Q3438" i="1"/>
  <c r="T3438" i="1" s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T3453" i="1" s="1"/>
  <c r="Q3454" i="1"/>
  <c r="T3454" i="1" s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T3469" i="1" s="1"/>
  <c r="Q3470" i="1"/>
  <c r="T3470" i="1" s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T3485" i="1" s="1"/>
  <c r="Q3486" i="1"/>
  <c r="T3486" i="1" s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T3501" i="1" s="1"/>
  <c r="Q3502" i="1"/>
  <c r="T3502" i="1" s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T3517" i="1" s="1"/>
  <c r="Q3518" i="1"/>
  <c r="T3518" i="1" s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T3533" i="1" s="1"/>
  <c r="Q3534" i="1"/>
  <c r="T3534" i="1" s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T3549" i="1" s="1"/>
  <c r="Q3550" i="1"/>
  <c r="T3550" i="1" s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T3565" i="1" s="1"/>
  <c r="Q3566" i="1"/>
  <c r="T3566" i="1" s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T3581" i="1" s="1"/>
  <c r="Q3582" i="1"/>
  <c r="T3582" i="1" s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T3597" i="1" s="1"/>
  <c r="Q3598" i="1"/>
  <c r="T3598" i="1" s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T3613" i="1" s="1"/>
  <c r="Q3614" i="1"/>
  <c r="T3614" i="1" s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T3629" i="1" s="1"/>
  <c r="Q3630" i="1"/>
  <c r="T3630" i="1" s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T3645" i="1" s="1"/>
  <c r="Q3646" i="1"/>
  <c r="T3646" i="1" s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T3661" i="1" s="1"/>
  <c r="Q3662" i="1"/>
  <c r="T3662" i="1" s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T3677" i="1" s="1"/>
  <c r="Q3678" i="1"/>
  <c r="T3678" i="1" s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T3693" i="1" s="1"/>
  <c r="Q3694" i="1"/>
  <c r="T3694" i="1" s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T3709" i="1" s="1"/>
  <c r="Q3710" i="1"/>
  <c r="T3710" i="1" s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T3725" i="1" s="1"/>
  <c r="Q3726" i="1"/>
  <c r="T3726" i="1" s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T3741" i="1" s="1"/>
  <c r="Q3742" i="1"/>
  <c r="T3742" i="1" s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T3757" i="1" s="1"/>
  <c r="Q3758" i="1"/>
  <c r="T3758" i="1" s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T3773" i="1" s="1"/>
  <c r="Q3774" i="1"/>
  <c r="T3774" i="1" s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T3789" i="1" s="1"/>
  <c r="Q3790" i="1"/>
  <c r="T3790" i="1" s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T3805" i="1" s="1"/>
  <c r="Q3806" i="1"/>
  <c r="T3806" i="1" s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T3821" i="1" s="1"/>
  <c r="Q3822" i="1"/>
  <c r="T3822" i="1" s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T3837" i="1" s="1"/>
  <c r="Q3838" i="1"/>
  <c r="T3838" i="1" s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T3853" i="1" s="1"/>
  <c r="Q3854" i="1"/>
  <c r="T3854" i="1" s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T3869" i="1" s="1"/>
  <c r="Q3870" i="1"/>
  <c r="T3870" i="1" s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T3885" i="1" s="1"/>
  <c r="Q3886" i="1"/>
  <c r="T3886" i="1" s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T3901" i="1" s="1"/>
  <c r="Q3902" i="1"/>
  <c r="T3902" i="1" s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T3917" i="1" s="1"/>
  <c r="Q3918" i="1"/>
  <c r="T3918" i="1" s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T3933" i="1" s="1"/>
  <c r="Q3934" i="1"/>
  <c r="T3934" i="1" s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T3949" i="1" s="1"/>
  <c r="Q3950" i="1"/>
  <c r="T3950" i="1" s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T3965" i="1" s="1"/>
  <c r="Q3966" i="1"/>
  <c r="T3966" i="1" s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T3981" i="1" s="1"/>
  <c r="Q3982" i="1"/>
  <c r="T3982" i="1" s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T3997" i="1" s="1"/>
  <c r="Q3998" i="1"/>
  <c r="T3998" i="1" s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T4013" i="1" s="1"/>
  <c r="Q4014" i="1"/>
  <c r="T4014" i="1" s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T40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S2" i="1"/>
  <c r="R2" i="1"/>
  <c r="W2" i="1" s="1"/>
  <c r="Q2" i="1"/>
  <c r="T2" i="1" s="1"/>
  <c r="P2" i="1"/>
  <c r="J993" i="1"/>
  <c r="T4015" i="1" l="1"/>
  <c r="T3999" i="1"/>
  <c r="T3983" i="1"/>
  <c r="T3967" i="1"/>
  <c r="T3951" i="1"/>
  <c r="T3935" i="1"/>
  <c r="T3919" i="1"/>
  <c r="T3903" i="1"/>
  <c r="T3887" i="1"/>
  <c r="T3871" i="1"/>
  <c r="T3855" i="1"/>
  <c r="T3839" i="1"/>
  <c r="T3823" i="1"/>
  <c r="T3807" i="1"/>
  <c r="T3791" i="1"/>
  <c r="T3775" i="1"/>
  <c r="T3759" i="1"/>
  <c r="T3743" i="1"/>
  <c r="T3727" i="1"/>
  <c r="T3711" i="1"/>
  <c r="T3695" i="1"/>
  <c r="T3679" i="1"/>
  <c r="T3663" i="1"/>
  <c r="T3647" i="1"/>
  <c r="T3631" i="1"/>
  <c r="T3615" i="1"/>
  <c r="T3599" i="1"/>
  <c r="T3583" i="1"/>
  <c r="T3567" i="1"/>
  <c r="T3551" i="1"/>
  <c r="T3535" i="1"/>
  <c r="T3519" i="1"/>
  <c r="T3503" i="1"/>
  <c r="T3487" i="1"/>
  <c r="T3471" i="1"/>
  <c r="T3455" i="1"/>
  <c r="T3439" i="1"/>
  <c r="T3423" i="1"/>
  <c r="T3407" i="1"/>
  <c r="T3391" i="1"/>
  <c r="T3375" i="1"/>
  <c r="T3359" i="1"/>
  <c r="T3343" i="1"/>
  <c r="T3327" i="1"/>
  <c r="T3311" i="1"/>
  <c r="T3295" i="1"/>
  <c r="T3279" i="1"/>
  <c r="T3263" i="1"/>
  <c r="T3247" i="1"/>
  <c r="T3231" i="1"/>
  <c r="T3215" i="1"/>
  <c r="T3199" i="1"/>
  <c r="T3183" i="1"/>
  <c r="T3167" i="1"/>
  <c r="T3151" i="1"/>
  <c r="T3135" i="1"/>
  <c r="T3119" i="1"/>
  <c r="T3103" i="1"/>
  <c r="T3087" i="1"/>
  <c r="T3071" i="1"/>
  <c r="T3055" i="1"/>
  <c r="T3039" i="1"/>
  <c r="T3023" i="1"/>
  <c r="T3007" i="1"/>
  <c r="T2991" i="1"/>
  <c r="T2975" i="1"/>
  <c r="T2959" i="1"/>
  <c r="T2943" i="1"/>
  <c r="T2927" i="1"/>
  <c r="T3920" i="1"/>
  <c r="T3696" i="1"/>
  <c r="T3440" i="1"/>
  <c r="T3184" i="1"/>
  <c r="T3040" i="1"/>
  <c r="T2864" i="1"/>
  <c r="T2672" i="1"/>
  <c r="T2592" i="1"/>
  <c r="T2352" i="1"/>
  <c r="T2176" i="1"/>
  <c r="T1920" i="1"/>
  <c r="T1632" i="1"/>
  <c r="T1328" i="1"/>
  <c r="T1088" i="1"/>
  <c r="T880" i="1"/>
  <c r="T752" i="1"/>
  <c r="T528" i="1"/>
  <c r="T224" i="1"/>
  <c r="T32" i="1"/>
  <c r="T2863" i="1"/>
  <c r="T2559" i="1"/>
  <c r="T2303" i="1"/>
  <c r="T2063" i="1"/>
  <c r="T1791" i="1"/>
  <c r="T1567" i="1"/>
  <c r="T2798" i="1"/>
  <c r="T2526" i="1"/>
  <c r="T2254" i="1"/>
  <c r="T1998" i="1"/>
  <c r="T1758" i="1"/>
  <c r="T1630" i="1"/>
  <c r="T1454" i="1"/>
  <c r="T1262" i="1"/>
  <c r="T1054" i="1"/>
  <c r="T862" i="1"/>
  <c r="T654" i="1"/>
  <c r="T478" i="1"/>
  <c r="T286" i="1"/>
  <c r="T142" i="1"/>
  <c r="T62" i="1"/>
  <c r="T2749" i="1"/>
  <c r="T2525" i="1"/>
  <c r="T2317" i="1"/>
  <c r="T2125" i="1"/>
  <c r="T1805" i="1"/>
  <c r="T1597" i="1"/>
  <c r="T1325" i="1"/>
  <c r="T1069" i="1"/>
  <c r="T957" i="1"/>
  <c r="T765" i="1"/>
  <c r="T637" i="1"/>
  <c r="T525" i="1"/>
  <c r="T173" i="1"/>
  <c r="T3900" i="1"/>
  <c r="T3756" i="1"/>
  <c r="T3516" i="1"/>
  <c r="T3436" i="1"/>
  <c r="T3180" i="1"/>
  <c r="T2876" i="1"/>
  <c r="T2732" i="1"/>
  <c r="T2092" i="1"/>
  <c r="T1916" i="1"/>
  <c r="T1516" i="1"/>
  <c r="T1404" i="1"/>
  <c r="T1260" i="1"/>
  <c r="T1132" i="1"/>
  <c r="T604" i="1"/>
  <c r="T428" i="1"/>
  <c r="T220" i="1"/>
  <c r="T92" i="1"/>
  <c r="T12" i="1"/>
  <c r="T4017" i="1"/>
  <c r="T4001" i="1"/>
  <c r="T3985" i="1"/>
  <c r="T3969" i="1"/>
  <c r="T3953" i="1"/>
  <c r="T3937" i="1"/>
  <c r="T3921" i="1"/>
  <c r="T3905" i="1"/>
  <c r="T3889" i="1"/>
  <c r="T3873" i="1"/>
  <c r="T3857" i="1"/>
  <c r="T3841" i="1"/>
  <c r="T3825" i="1"/>
  <c r="T3809" i="1"/>
  <c r="T3793" i="1"/>
  <c r="T3777" i="1"/>
  <c r="T3761" i="1"/>
  <c r="T3745" i="1"/>
  <c r="T3729" i="1"/>
  <c r="T3713" i="1"/>
  <c r="T3697" i="1"/>
  <c r="T3681" i="1"/>
  <c r="T3665" i="1"/>
  <c r="T3649" i="1"/>
  <c r="T3633" i="1"/>
  <c r="T3617" i="1"/>
  <c r="T3601" i="1"/>
  <c r="T3585" i="1"/>
  <c r="T3569" i="1"/>
  <c r="T3553" i="1"/>
  <c r="T3537" i="1"/>
  <c r="T3521" i="1"/>
  <c r="T3505" i="1"/>
  <c r="T3489" i="1"/>
  <c r="T3473" i="1"/>
  <c r="T3457" i="1"/>
  <c r="T3441" i="1"/>
  <c r="T3425" i="1"/>
  <c r="T3409" i="1"/>
  <c r="T3393" i="1"/>
  <c r="T3377" i="1"/>
  <c r="T3361" i="1"/>
  <c r="T3345" i="1"/>
  <c r="T3329" i="1"/>
  <c r="T3313" i="1"/>
  <c r="T3297" i="1"/>
  <c r="T3281" i="1"/>
  <c r="T3265" i="1"/>
  <c r="T3249" i="1"/>
  <c r="T3233" i="1"/>
  <c r="T3217" i="1"/>
  <c r="T3201" i="1"/>
  <c r="T3185" i="1"/>
  <c r="T3169" i="1"/>
  <c r="T3153" i="1"/>
  <c r="T3137" i="1"/>
  <c r="T3121" i="1"/>
  <c r="T3105" i="1"/>
  <c r="T3089" i="1"/>
  <c r="T3073" i="1"/>
  <c r="T3057" i="1"/>
  <c r="T3041" i="1"/>
  <c r="T3025" i="1"/>
  <c r="T3009" i="1"/>
  <c r="T2993" i="1"/>
  <c r="T2977" i="1"/>
  <c r="T2961" i="1"/>
  <c r="T2945" i="1"/>
  <c r="T2929" i="1"/>
  <c r="T2913" i="1"/>
  <c r="T2897" i="1"/>
  <c r="T2881" i="1"/>
  <c r="T2865" i="1"/>
  <c r="T2849" i="1"/>
  <c r="T2833" i="1"/>
  <c r="T2817" i="1"/>
  <c r="T2801" i="1"/>
  <c r="T2785" i="1"/>
  <c r="T2769" i="1"/>
  <c r="T2753" i="1"/>
  <c r="T2737" i="1"/>
  <c r="T2721" i="1"/>
  <c r="T2705" i="1"/>
  <c r="T2689" i="1"/>
  <c r="T2673" i="1"/>
  <c r="T2657" i="1"/>
  <c r="T2641" i="1"/>
  <c r="T2625" i="1"/>
  <c r="T2609" i="1"/>
  <c r="T2593" i="1"/>
  <c r="T2577" i="1"/>
  <c r="T2561" i="1"/>
  <c r="T2545" i="1"/>
  <c r="T2529" i="1"/>
  <c r="T2513" i="1"/>
  <c r="T2497" i="1"/>
  <c r="T2481" i="1"/>
  <c r="T2465" i="1"/>
  <c r="T2449" i="1"/>
  <c r="T2433" i="1"/>
  <c r="T2417" i="1"/>
  <c r="T2401" i="1"/>
  <c r="T2385" i="1"/>
  <c r="T2369" i="1"/>
  <c r="T2353" i="1"/>
  <c r="T2337" i="1"/>
  <c r="T2321" i="1"/>
  <c r="T2305" i="1"/>
  <c r="T2289" i="1"/>
  <c r="T2273" i="1"/>
  <c r="T2257" i="1"/>
  <c r="T2241" i="1"/>
  <c r="T2225" i="1"/>
  <c r="T2209" i="1"/>
  <c r="T2193" i="1"/>
  <c r="T2177" i="1"/>
  <c r="T2161" i="1"/>
  <c r="T2145" i="1"/>
  <c r="T2129" i="1"/>
  <c r="T2113" i="1"/>
  <c r="T2097" i="1"/>
  <c r="T2081" i="1"/>
  <c r="T2065" i="1"/>
  <c r="T2049" i="1"/>
  <c r="T2033" i="1"/>
  <c r="T2017" i="1"/>
  <c r="T2001" i="1"/>
  <c r="T1985" i="1"/>
  <c r="T1969" i="1"/>
  <c r="T1953" i="1"/>
  <c r="T1937" i="1"/>
  <c r="T1921" i="1"/>
  <c r="T1905" i="1"/>
  <c r="T1889" i="1"/>
  <c r="T1873" i="1"/>
  <c r="T1857" i="1"/>
  <c r="T1841" i="1"/>
  <c r="T1825" i="1"/>
  <c r="T1809" i="1"/>
  <c r="T1793" i="1"/>
  <c r="T1777" i="1"/>
  <c r="T1761" i="1"/>
  <c r="T1745" i="1"/>
  <c r="T1729" i="1"/>
  <c r="T1713" i="1"/>
  <c r="T1697" i="1"/>
  <c r="T1681" i="1"/>
  <c r="T1665" i="1"/>
  <c r="T1649" i="1"/>
  <c r="T1633" i="1"/>
  <c r="T1617" i="1"/>
  <c r="T1601" i="1"/>
  <c r="T1585" i="1"/>
  <c r="T1569" i="1"/>
  <c r="T1553" i="1"/>
  <c r="T1537" i="1"/>
  <c r="T1521" i="1"/>
  <c r="T1505" i="1"/>
  <c r="T1489" i="1"/>
  <c r="T1473" i="1"/>
  <c r="T1457" i="1"/>
  <c r="T1441" i="1"/>
  <c r="T1425" i="1"/>
  <c r="T1409" i="1"/>
  <c r="T1393" i="1"/>
  <c r="T1377" i="1"/>
  <c r="T1361" i="1"/>
  <c r="T1345" i="1"/>
  <c r="T1329" i="1"/>
  <c r="T1313" i="1"/>
  <c r="T1297" i="1"/>
  <c r="T1281" i="1"/>
  <c r="T1265" i="1"/>
  <c r="T1249" i="1"/>
  <c r="T1233" i="1"/>
  <c r="T1217" i="1"/>
  <c r="T1201" i="1"/>
  <c r="T1185" i="1"/>
  <c r="T1169" i="1"/>
  <c r="T1153" i="1"/>
  <c r="T1137" i="1"/>
  <c r="T1121" i="1"/>
  <c r="T1105" i="1"/>
  <c r="T1089" i="1"/>
  <c r="T1073" i="1"/>
  <c r="T1057" i="1"/>
  <c r="T1041" i="1"/>
  <c r="T1025" i="1"/>
  <c r="T1009" i="1"/>
  <c r="T993" i="1"/>
  <c r="T977" i="1"/>
  <c r="T961" i="1"/>
  <c r="T945" i="1"/>
  <c r="T929" i="1"/>
  <c r="T913" i="1"/>
  <c r="T897" i="1"/>
  <c r="T881" i="1"/>
  <c r="T865" i="1"/>
  <c r="T849" i="1"/>
  <c r="T833" i="1"/>
  <c r="T817" i="1"/>
  <c r="T801" i="1"/>
  <c r="T785" i="1"/>
  <c r="T769" i="1"/>
  <c r="T753" i="1"/>
  <c r="T737" i="1"/>
  <c r="T721" i="1"/>
  <c r="T705" i="1"/>
  <c r="T689" i="1"/>
  <c r="T673" i="1"/>
  <c r="T657" i="1"/>
  <c r="T641" i="1"/>
  <c r="T625" i="1"/>
  <c r="T609" i="1"/>
  <c r="T593" i="1"/>
  <c r="T577" i="1"/>
  <c r="T561" i="1"/>
  <c r="T545" i="1"/>
  <c r="T529" i="1"/>
  <c r="T513" i="1"/>
  <c r="T497" i="1"/>
  <c r="T481" i="1"/>
  <c r="T465" i="1"/>
  <c r="T449" i="1"/>
  <c r="T433" i="1"/>
  <c r="T417" i="1"/>
  <c r="T401" i="1"/>
  <c r="T385" i="1"/>
  <c r="T369" i="1"/>
  <c r="T353" i="1"/>
  <c r="T337" i="1"/>
  <c r="T321" i="1"/>
  <c r="T305" i="1"/>
  <c r="T289" i="1"/>
  <c r="T273" i="1"/>
  <c r="T257" i="1"/>
  <c r="T241" i="1"/>
  <c r="T225" i="1"/>
  <c r="T209" i="1"/>
  <c r="T193" i="1"/>
  <c r="T177" i="1"/>
  <c r="T161" i="1"/>
  <c r="T145" i="1"/>
  <c r="T129" i="1"/>
  <c r="T113" i="1"/>
  <c r="T97" i="1"/>
  <c r="T81" i="1"/>
  <c r="T65" i="1"/>
  <c r="T49" i="1"/>
  <c r="T33" i="1"/>
  <c r="T17" i="1"/>
  <c r="T1535" i="1"/>
  <c r="T1519" i="1"/>
  <c r="T1503" i="1"/>
  <c r="T1487" i="1"/>
  <c r="T1471" i="1"/>
  <c r="T1455" i="1"/>
  <c r="T1439" i="1"/>
  <c r="T1423" i="1"/>
  <c r="T1407" i="1"/>
  <c r="T1391" i="1"/>
  <c r="T1375" i="1"/>
  <c r="T1359" i="1"/>
  <c r="T1343" i="1"/>
  <c r="T1327" i="1"/>
  <c r="T1311" i="1"/>
  <c r="T1295" i="1"/>
  <c r="T1279" i="1"/>
  <c r="T1263" i="1"/>
  <c r="T1247" i="1"/>
  <c r="T1231" i="1"/>
  <c r="T1215" i="1"/>
  <c r="T1199" i="1"/>
  <c r="T1183" i="1"/>
  <c r="T1167" i="1"/>
  <c r="T1151" i="1"/>
  <c r="T1135" i="1"/>
  <c r="T1119" i="1"/>
  <c r="T1103" i="1"/>
  <c r="T1087" i="1"/>
  <c r="T1071" i="1"/>
  <c r="T1055" i="1"/>
  <c r="T1039" i="1"/>
  <c r="T1023" i="1"/>
  <c r="T1007" i="1"/>
  <c r="T991" i="1"/>
  <c r="T975" i="1"/>
  <c r="T959" i="1"/>
  <c r="T943" i="1"/>
  <c r="T927" i="1"/>
  <c r="T911" i="1"/>
  <c r="T895" i="1"/>
  <c r="T879" i="1"/>
  <c r="T863" i="1"/>
  <c r="T847" i="1"/>
  <c r="T831" i="1"/>
  <c r="T815" i="1"/>
  <c r="T799" i="1"/>
  <c r="T783" i="1"/>
  <c r="T767" i="1"/>
  <c r="T751" i="1"/>
  <c r="T735" i="1"/>
  <c r="T719" i="1"/>
  <c r="T703" i="1"/>
  <c r="T687" i="1"/>
  <c r="T671" i="1"/>
  <c r="T655" i="1"/>
  <c r="T639" i="1"/>
  <c r="T623" i="1"/>
  <c r="T607" i="1"/>
  <c r="T591" i="1"/>
  <c r="T575" i="1"/>
  <c r="T559" i="1"/>
  <c r="T543" i="1"/>
  <c r="T527" i="1"/>
  <c r="T511" i="1"/>
  <c r="T495" i="1"/>
  <c r="T479" i="1"/>
  <c r="T463" i="1"/>
  <c r="T447" i="1"/>
  <c r="T431" i="1"/>
  <c r="T415" i="1"/>
  <c r="T399" i="1"/>
  <c r="T383" i="1"/>
  <c r="T367" i="1"/>
  <c r="T351" i="1"/>
  <c r="T335" i="1"/>
  <c r="T319" i="1"/>
  <c r="T303" i="1"/>
  <c r="T287" i="1"/>
  <c r="T271" i="1"/>
  <c r="T255" i="1"/>
  <c r="T239" i="1"/>
  <c r="T223" i="1"/>
  <c r="T207" i="1"/>
  <c r="T191" i="1"/>
  <c r="T175" i="1"/>
  <c r="T3904" i="1"/>
  <c r="T3664" i="1"/>
  <c r="T3472" i="1"/>
  <c r="T3312" i="1"/>
  <c r="T3152" i="1"/>
  <c r="T2944" i="1"/>
  <c r="T2800" i="1"/>
  <c r="T2544" i="1"/>
  <c r="T2288" i="1"/>
  <c r="T2096" i="1"/>
  <c r="T1952" i="1"/>
  <c r="T1856" i="1"/>
  <c r="T1664" i="1"/>
  <c r="T1440" i="1"/>
  <c r="T1232" i="1"/>
  <c r="T1072" i="1"/>
  <c r="T848" i="1"/>
  <c r="T624" i="1"/>
  <c r="T480" i="1"/>
  <c r="T336" i="1"/>
  <c r="T112" i="1"/>
  <c r="T2767" i="1"/>
  <c r="T2543" i="1"/>
  <c r="T2287" i="1"/>
  <c r="T2095" i="1"/>
  <c r="T1839" i="1"/>
  <c r="T1663" i="1"/>
  <c r="T2878" i="1"/>
  <c r="T2702" i="1"/>
  <c r="T2574" i="1"/>
  <c r="T2382" i="1"/>
  <c r="T2158" i="1"/>
  <c r="T1966" i="1"/>
  <c r="T1774" i="1"/>
  <c r="T1566" i="1"/>
  <c r="T1358" i="1"/>
  <c r="T1182" i="1"/>
  <c r="T974" i="1"/>
  <c r="T750" i="1"/>
  <c r="T606" i="1"/>
  <c r="T382" i="1"/>
  <c r="T190" i="1"/>
  <c r="T30" i="1"/>
  <c r="T2877" i="1"/>
  <c r="T2573" i="1"/>
  <c r="T2333" i="1"/>
  <c r="T2141" i="1"/>
  <c r="T1933" i="1"/>
  <c r="T1821" i="1"/>
  <c r="T1533" i="1"/>
  <c r="T1149" i="1"/>
  <c r="T861" i="1"/>
  <c r="T621" i="1"/>
  <c r="T509" i="1"/>
  <c r="T477" i="1"/>
  <c r="T461" i="1"/>
  <c r="T445" i="1"/>
  <c r="T429" i="1"/>
  <c r="T413" i="1"/>
  <c r="T397" i="1"/>
  <c r="T381" i="1"/>
  <c r="T365" i="1"/>
  <c r="T301" i="1"/>
  <c r="T157" i="1"/>
  <c r="T125" i="1"/>
  <c r="T109" i="1"/>
  <c r="T93" i="1"/>
  <c r="T77" i="1"/>
  <c r="T61" i="1"/>
  <c r="T45" i="1"/>
  <c r="T29" i="1"/>
  <c r="T13" i="1"/>
  <c r="T3872" i="1"/>
  <c r="T3680" i="1"/>
  <c r="T3424" i="1"/>
  <c r="T3232" i="1"/>
  <c r="T3072" i="1"/>
  <c r="T2848" i="1"/>
  <c r="T2624" i="1"/>
  <c r="T2400" i="1"/>
  <c r="T2224" i="1"/>
  <c r="T2016" i="1"/>
  <c r="T1744" i="1"/>
  <c r="T1488" i="1"/>
  <c r="T1168" i="1"/>
  <c r="T912" i="1"/>
  <c r="T640" i="1"/>
  <c r="T2735" i="1"/>
  <c r="T2527" i="1"/>
  <c r="T2367" i="1"/>
  <c r="T2223" i="1"/>
  <c r="T1999" i="1"/>
  <c r="T1807" i="1"/>
  <c r="T1647" i="1"/>
  <c r="T2830" i="1"/>
  <c r="T2638" i="1"/>
  <c r="T2462" i="1"/>
  <c r="T2190" i="1"/>
  <c r="T2062" i="1"/>
  <c r="T1886" i="1"/>
  <c r="T1662" i="1"/>
  <c r="T1438" i="1"/>
  <c r="T1246" i="1"/>
  <c r="T1166" i="1"/>
  <c r="T910" i="1"/>
  <c r="T798" i="1"/>
  <c r="T718" i="1"/>
  <c r="T542" i="1"/>
  <c r="T350" i="1"/>
  <c r="T94" i="1"/>
  <c r="T2717" i="1"/>
  <c r="T2381" i="1"/>
  <c r="T2109" i="1"/>
  <c r="T1917" i="1"/>
  <c r="T1709" i="1"/>
  <c r="T1565" i="1"/>
  <c r="T1341" i="1"/>
  <c r="T1197" i="1"/>
  <c r="T1053" i="1"/>
  <c r="T925" i="1"/>
  <c r="T701" i="1"/>
  <c r="T557" i="1"/>
  <c r="T141" i="1"/>
  <c r="T3852" i="1"/>
  <c r="T3612" i="1"/>
  <c r="T3324" i="1"/>
  <c r="T2972" i="1"/>
  <c r="T2796" i="1"/>
  <c r="T2620" i="1"/>
  <c r="T2444" i="1"/>
  <c r="T2300" i="1"/>
  <c r="T2108" i="1"/>
  <c r="T1708" i="1"/>
  <c r="T1548" i="1"/>
  <c r="T1340" i="1"/>
  <c r="T908" i="1"/>
  <c r="T748" i="1"/>
  <c r="T572" i="1"/>
  <c r="T396" i="1"/>
  <c r="T252" i="1"/>
  <c r="T28" i="1"/>
  <c r="T4000" i="1"/>
  <c r="T3840" i="1"/>
  <c r="T3632" i="1"/>
  <c r="T3296" i="1"/>
  <c r="T3104" i="1"/>
  <c r="T2912" i="1"/>
  <c r="T2704" i="1"/>
  <c r="T2528" i="1"/>
  <c r="T2432" i="1"/>
  <c r="T2160" i="1"/>
  <c r="T1968" i="1"/>
  <c r="T1792" i="1"/>
  <c r="T1616" i="1"/>
  <c r="T1392" i="1"/>
  <c r="T1136" i="1"/>
  <c r="T944" i="1"/>
  <c r="T784" i="1"/>
  <c r="T608" i="1"/>
  <c r="T416" i="1"/>
  <c r="T240" i="1"/>
  <c r="T128" i="1"/>
  <c r="T2815" i="1"/>
  <c r="T2719" i="1"/>
  <c r="T2575" i="1"/>
  <c r="T2399" i="1"/>
  <c r="T2175" i="1"/>
  <c r="T1887" i="1"/>
  <c r="T1551" i="1"/>
  <c r="T2862" i="1"/>
  <c r="T2622" i="1"/>
  <c r="T2430" i="1"/>
  <c r="T2222" i="1"/>
  <c r="T1982" i="1"/>
  <c r="T1742" i="1"/>
  <c r="T1534" i="1"/>
  <c r="T1326" i="1"/>
  <c r="T1022" i="1"/>
  <c r="T830" i="1"/>
  <c r="T622" i="1"/>
  <c r="T462" i="1"/>
  <c r="T254" i="1"/>
  <c r="T2829" i="1"/>
  <c r="T2653" i="1"/>
  <c r="T2509" i="1"/>
  <c r="T2301" i="1"/>
  <c r="T2173" i="1"/>
  <c r="T1997" i="1"/>
  <c r="T1837" i="1"/>
  <c r="T1629" i="1"/>
  <c r="T1453" i="1"/>
  <c r="T1293" i="1"/>
  <c r="T1005" i="1"/>
  <c r="T749" i="1"/>
  <c r="T317" i="1"/>
  <c r="T4012" i="1"/>
  <c r="T3884" i="1"/>
  <c r="T3820" i="1"/>
  <c r="T3628" i="1"/>
  <c r="T3500" i="1"/>
  <c r="T3388" i="1"/>
  <c r="T3196" i="1"/>
  <c r="T3052" i="1"/>
  <c r="T2956" i="1"/>
  <c r="T2828" i="1"/>
  <c r="T2604" i="1"/>
  <c r="T2492" i="1"/>
  <c r="T2380" i="1"/>
  <c r="T2220" i="1"/>
  <c r="T2028" i="1"/>
  <c r="T1020" i="1"/>
  <c r="T540" i="1"/>
  <c r="T348" i="1"/>
  <c r="T172" i="1"/>
  <c r="T76" i="1"/>
  <c r="T4011" i="1"/>
  <c r="T3867" i="1"/>
  <c r="T3771" i="1"/>
  <c r="T3675" i="1"/>
  <c r="T3627" i="1"/>
  <c r="T3611" i="1"/>
  <c r="T3595" i="1"/>
  <c r="T3547" i="1"/>
  <c r="T3499" i="1"/>
  <c r="T3435" i="1"/>
  <c r="T3419" i="1"/>
  <c r="T3403" i="1"/>
  <c r="T3387" i="1"/>
  <c r="T3371" i="1"/>
  <c r="T3355" i="1"/>
  <c r="T3339" i="1"/>
  <c r="T3323" i="1"/>
  <c r="T3307" i="1"/>
  <c r="T3291" i="1"/>
  <c r="T3275" i="1"/>
  <c r="T3259" i="1"/>
  <c r="T3243" i="1"/>
  <c r="T3227" i="1"/>
  <c r="T3211" i="1"/>
  <c r="T3195" i="1"/>
  <c r="T3179" i="1"/>
  <c r="T3163" i="1"/>
  <c r="T3147" i="1"/>
  <c r="T3131" i="1"/>
  <c r="T3115" i="1"/>
  <c r="T3099" i="1"/>
  <c r="T3083" i="1"/>
  <c r="T3067" i="1"/>
  <c r="T3051" i="1"/>
  <c r="T3035" i="1"/>
  <c r="T3019" i="1"/>
  <c r="T3003" i="1"/>
  <c r="T2987" i="1"/>
  <c r="T2971" i="1"/>
  <c r="T2955" i="1"/>
  <c r="T2939" i="1"/>
  <c r="T2923" i="1"/>
  <c r="T2891" i="1"/>
  <c r="T2875" i="1"/>
  <c r="T2859" i="1"/>
  <c r="T2843" i="1"/>
  <c r="T2827" i="1"/>
  <c r="T2811" i="1"/>
  <c r="T2795" i="1"/>
  <c r="T2779" i="1"/>
  <c r="T2763" i="1"/>
  <c r="T2747" i="1"/>
  <c r="T2731" i="1"/>
  <c r="T2715" i="1"/>
  <c r="T2699" i="1"/>
  <c r="T2683" i="1"/>
  <c r="T2667" i="1"/>
  <c r="T2651" i="1"/>
  <c r="T2635" i="1"/>
  <c r="T2619" i="1"/>
  <c r="T2603" i="1"/>
  <c r="T2587" i="1"/>
  <c r="T2571" i="1"/>
  <c r="T2555" i="1"/>
  <c r="T2539" i="1"/>
  <c r="T2523" i="1"/>
  <c r="T2507" i="1"/>
  <c r="T2491" i="1"/>
  <c r="T2475" i="1"/>
  <c r="T2459" i="1"/>
  <c r="T2443" i="1"/>
  <c r="T2427" i="1"/>
  <c r="T2411" i="1"/>
  <c r="T2395" i="1"/>
  <c r="T2379" i="1"/>
  <c r="T2363" i="1"/>
  <c r="T2347" i="1"/>
  <c r="T2331" i="1"/>
  <c r="T2315" i="1"/>
  <c r="T2299" i="1"/>
  <c r="T2283" i="1"/>
  <c r="T2267" i="1"/>
  <c r="T2251" i="1"/>
  <c r="T2235" i="1"/>
  <c r="T2219" i="1"/>
  <c r="T2203" i="1"/>
  <c r="T2187" i="1"/>
  <c r="T2171" i="1"/>
  <c r="T2155" i="1"/>
  <c r="T2139" i="1"/>
  <c r="T2123" i="1"/>
  <c r="T2107" i="1"/>
  <c r="T2091" i="1"/>
  <c r="T2075" i="1"/>
  <c r="T2059" i="1"/>
  <c r="T2043" i="1"/>
  <c r="T2027" i="1"/>
  <c r="T2011" i="1"/>
  <c r="T1995" i="1"/>
  <c r="T1979" i="1"/>
  <c r="T1963" i="1"/>
  <c r="T1947" i="1"/>
  <c r="T1931" i="1"/>
  <c r="T1915" i="1"/>
  <c r="T1899" i="1"/>
  <c r="T1883" i="1"/>
  <c r="T1867" i="1"/>
  <c r="T1851" i="1"/>
  <c r="T1835" i="1"/>
  <c r="T1819" i="1"/>
  <c r="T1803" i="1"/>
  <c r="T1787" i="1"/>
  <c r="T1771" i="1"/>
  <c r="T1755" i="1"/>
  <c r="T1739" i="1"/>
  <c r="T1723" i="1"/>
  <c r="T1707" i="1"/>
  <c r="T1691" i="1"/>
  <c r="T1675" i="1"/>
  <c r="T1659" i="1"/>
  <c r="T1643" i="1"/>
  <c r="T1627" i="1"/>
  <c r="T1611" i="1"/>
  <c r="T1595" i="1"/>
  <c r="T1579" i="1"/>
  <c r="T1563" i="1"/>
  <c r="T1547" i="1"/>
  <c r="T1531" i="1"/>
  <c r="T1515" i="1"/>
  <c r="T1499" i="1"/>
  <c r="T1483" i="1"/>
  <c r="T1467" i="1"/>
  <c r="T1451" i="1"/>
  <c r="T1435" i="1"/>
  <c r="T1419" i="1"/>
  <c r="T1403" i="1"/>
  <c r="T1387" i="1"/>
  <c r="T1371" i="1"/>
  <c r="T1355" i="1"/>
  <c r="T1339" i="1"/>
  <c r="T1323" i="1"/>
  <c r="T1307" i="1"/>
  <c r="T1291" i="1"/>
  <c r="T1275" i="1"/>
  <c r="T1259" i="1"/>
  <c r="T1243" i="1"/>
  <c r="T1227" i="1"/>
  <c r="T1211" i="1"/>
  <c r="T1195" i="1"/>
  <c r="T1179" i="1"/>
  <c r="T1163" i="1"/>
  <c r="T1147" i="1"/>
  <c r="T1131" i="1"/>
  <c r="T1115" i="1"/>
  <c r="T1099" i="1"/>
  <c r="T1083" i="1"/>
  <c r="T1067" i="1"/>
  <c r="T1051" i="1"/>
  <c r="T1035" i="1"/>
  <c r="T1019" i="1"/>
  <c r="T1003" i="1"/>
  <c r="T987" i="1"/>
  <c r="T971" i="1"/>
  <c r="T955" i="1"/>
  <c r="T939" i="1"/>
  <c r="T923" i="1"/>
  <c r="T907" i="1"/>
  <c r="T891" i="1"/>
  <c r="T875" i="1"/>
  <c r="T859" i="1"/>
  <c r="T843" i="1"/>
  <c r="T827" i="1"/>
  <c r="T811" i="1"/>
  <c r="T795" i="1"/>
  <c r="T779" i="1"/>
  <c r="T763" i="1"/>
  <c r="T747" i="1"/>
  <c r="T731" i="1"/>
  <c r="T715" i="1"/>
  <c r="T699" i="1"/>
  <c r="T683" i="1"/>
  <c r="T667" i="1"/>
  <c r="T651" i="1"/>
  <c r="T635" i="1"/>
  <c r="T619" i="1"/>
  <c r="T603" i="1"/>
  <c r="T587" i="1"/>
  <c r="T571" i="1"/>
  <c r="T555" i="1"/>
  <c r="T539" i="1"/>
  <c r="T523" i="1"/>
  <c r="T507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T3776" i="1"/>
  <c r="T3536" i="1"/>
  <c r="T3248" i="1"/>
  <c r="T2992" i="1"/>
  <c r="T2736" i="1"/>
  <c r="T2560" i="1"/>
  <c r="T2336" i="1"/>
  <c r="T2128" i="1"/>
  <c r="T1904" i="1"/>
  <c r="T1696" i="1"/>
  <c r="T1504" i="1"/>
  <c r="T1312" i="1"/>
  <c r="T1008" i="1"/>
  <c r="T768" i="1"/>
  <c r="T592" i="1"/>
  <c r="T400" i="1"/>
  <c r="T208" i="1"/>
  <c r="T2831" i="1"/>
  <c r="T2671" i="1"/>
  <c r="T2431" i="1"/>
  <c r="T2255" i="1"/>
  <c r="T2031" i="1"/>
  <c r="T1919" i="1"/>
  <c r="T1743" i="1"/>
  <c r="T2814" i="1"/>
  <c r="T2590" i="1"/>
  <c r="T2366" i="1"/>
  <c r="T2142" i="1"/>
  <c r="T1934" i="1"/>
  <c r="T1726" i="1"/>
  <c r="T1550" i="1"/>
  <c r="T1294" i="1"/>
  <c r="T990" i="1"/>
  <c r="T766" i="1"/>
  <c r="T510" i="1"/>
  <c r="T318" i="1"/>
  <c r="T2797" i="1"/>
  <c r="T2637" i="1"/>
  <c r="T2445" i="1"/>
  <c r="T2221" i="1"/>
  <c r="T2077" i="1"/>
  <c r="T1853" i="1"/>
  <c r="T1677" i="1"/>
  <c r="T1437" i="1"/>
  <c r="T1261" i="1"/>
  <c r="T1037" i="1"/>
  <c r="T893" i="1"/>
  <c r="T733" i="1"/>
  <c r="T605" i="1"/>
  <c r="T237" i="1"/>
  <c r="T3980" i="1"/>
  <c r="T3804" i="1"/>
  <c r="T3644" i="1"/>
  <c r="T3484" i="1"/>
  <c r="T3260" i="1"/>
  <c r="T3036" i="1"/>
  <c r="T2892" i="1"/>
  <c r="T2684" i="1"/>
  <c r="T2476" i="1"/>
  <c r="T1932" i="1"/>
  <c r="T1740" i="1"/>
  <c r="T1148" i="1"/>
  <c r="T940" i="1"/>
  <c r="T684" i="1"/>
  <c r="T476" i="1"/>
  <c r="T300" i="1"/>
  <c r="T108" i="1"/>
  <c r="T4026" i="1"/>
  <c r="T4010" i="1"/>
  <c r="T3994" i="1"/>
  <c r="T3978" i="1"/>
  <c r="T3962" i="1"/>
  <c r="T3946" i="1"/>
  <c r="T3930" i="1"/>
  <c r="T3914" i="1"/>
  <c r="T3898" i="1"/>
  <c r="T3882" i="1"/>
  <c r="T3866" i="1"/>
  <c r="T3850" i="1"/>
  <c r="T3834" i="1"/>
  <c r="T3818" i="1"/>
  <c r="T3802" i="1"/>
  <c r="T3786" i="1"/>
  <c r="T3770" i="1"/>
  <c r="T3754" i="1"/>
  <c r="T3738" i="1"/>
  <c r="T3722" i="1"/>
  <c r="T3706" i="1"/>
  <c r="T3690" i="1"/>
  <c r="T3674" i="1"/>
  <c r="T3658" i="1"/>
  <c r="T3642" i="1"/>
  <c r="T3626" i="1"/>
  <c r="T3610" i="1"/>
  <c r="T3594" i="1"/>
  <c r="T3578" i="1"/>
  <c r="T3562" i="1"/>
  <c r="T3546" i="1"/>
  <c r="T3530" i="1"/>
  <c r="T3514" i="1"/>
  <c r="T3498" i="1"/>
  <c r="T3482" i="1"/>
  <c r="T3466" i="1"/>
  <c r="T3450" i="1"/>
  <c r="T3434" i="1"/>
  <c r="T3418" i="1"/>
  <c r="T3402" i="1"/>
  <c r="T3386" i="1"/>
  <c r="T3370" i="1"/>
  <c r="T3354" i="1"/>
  <c r="T3338" i="1"/>
  <c r="T3322" i="1"/>
  <c r="T3306" i="1"/>
  <c r="T3290" i="1"/>
  <c r="T3274" i="1"/>
  <c r="T3258" i="1"/>
  <c r="T3242" i="1"/>
  <c r="T3226" i="1"/>
  <c r="T3210" i="1"/>
  <c r="T3194" i="1"/>
  <c r="T3178" i="1"/>
  <c r="T3162" i="1"/>
  <c r="T3146" i="1"/>
  <c r="T3130" i="1"/>
  <c r="T3114" i="1"/>
  <c r="T3098" i="1"/>
  <c r="T3082" i="1"/>
  <c r="T3066" i="1"/>
  <c r="T3050" i="1"/>
  <c r="T3034" i="1"/>
  <c r="T3018" i="1"/>
  <c r="T3002" i="1"/>
  <c r="T2986" i="1"/>
  <c r="T2970" i="1"/>
  <c r="T2954" i="1"/>
  <c r="T2938" i="1"/>
  <c r="T2922" i="1"/>
  <c r="T2906" i="1"/>
  <c r="T2890" i="1"/>
  <c r="T2874" i="1"/>
  <c r="T2842" i="1"/>
  <c r="T2826" i="1"/>
  <c r="T2810" i="1"/>
  <c r="T2778" i="1"/>
  <c r="T2762" i="1"/>
  <c r="T2746" i="1"/>
  <c r="T2714" i="1"/>
  <c r="T2698" i="1"/>
  <c r="T2682" i="1"/>
  <c r="T2650" i="1"/>
  <c r="T2634" i="1"/>
  <c r="T2618" i="1"/>
  <c r="T2586" i="1"/>
  <c r="T2570" i="1"/>
  <c r="T2554" i="1"/>
  <c r="T2522" i="1"/>
  <c r="T2506" i="1"/>
  <c r="T2490" i="1"/>
  <c r="T2458" i="1"/>
  <c r="T2442" i="1"/>
  <c r="T2426" i="1"/>
  <c r="T2394" i="1"/>
  <c r="T2378" i="1"/>
  <c r="T2362" i="1"/>
  <c r="T2330" i="1"/>
  <c r="T2314" i="1"/>
  <c r="T2298" i="1"/>
  <c r="T2266" i="1"/>
  <c r="T2250" i="1"/>
  <c r="T2234" i="1"/>
  <c r="T2202" i="1"/>
  <c r="T2186" i="1"/>
  <c r="T2170" i="1"/>
  <c r="T2138" i="1"/>
  <c r="T2122" i="1"/>
  <c r="T2106" i="1"/>
  <c r="T2074" i="1"/>
  <c r="T2058" i="1"/>
  <c r="T2042" i="1"/>
  <c r="T2010" i="1"/>
  <c r="T1994" i="1"/>
  <c r="T1978" i="1"/>
  <c r="T1946" i="1"/>
  <c r="T1930" i="1"/>
  <c r="T1914" i="1"/>
  <c r="T1882" i="1"/>
  <c r="T1866" i="1"/>
  <c r="T1850" i="1"/>
  <c r="T1818" i="1"/>
  <c r="T1802" i="1"/>
  <c r="T1786" i="1"/>
  <c r="T1754" i="1"/>
  <c r="T1738" i="1"/>
  <c r="T1722" i="1"/>
  <c r="T1690" i="1"/>
  <c r="T1674" i="1"/>
  <c r="T1658" i="1"/>
  <c r="T1626" i="1"/>
  <c r="T1610" i="1"/>
  <c r="T1594" i="1"/>
  <c r="T1562" i="1"/>
  <c r="T1546" i="1"/>
  <c r="T1530" i="1"/>
  <c r="T1498" i="1"/>
  <c r="T1482" i="1"/>
  <c r="T1466" i="1"/>
  <c r="T1434" i="1"/>
  <c r="T1418" i="1"/>
  <c r="T1402" i="1"/>
  <c r="T1370" i="1"/>
  <c r="T1354" i="1"/>
  <c r="T1338" i="1"/>
  <c r="T1306" i="1"/>
  <c r="T1290" i="1"/>
  <c r="T1274" i="1"/>
  <c r="T1242" i="1"/>
  <c r="T1226" i="1"/>
  <c r="T1210" i="1"/>
  <c r="T1178" i="1"/>
  <c r="T1162" i="1"/>
  <c r="T1146" i="1"/>
  <c r="T1114" i="1"/>
  <c r="T1098" i="1"/>
  <c r="T1082" i="1"/>
  <c r="T1050" i="1"/>
  <c r="T1034" i="1"/>
  <c r="T1018" i="1"/>
  <c r="T986" i="1"/>
  <c r="T970" i="1"/>
  <c r="T954" i="1"/>
  <c r="T922" i="1"/>
  <c r="T906" i="1"/>
  <c r="T890" i="1"/>
  <c r="T858" i="1"/>
  <c r="T842" i="1"/>
  <c r="T826" i="1"/>
  <c r="T794" i="1"/>
  <c r="T778" i="1"/>
  <c r="T762" i="1"/>
  <c r="T730" i="1"/>
  <c r="T714" i="1"/>
  <c r="T698" i="1"/>
  <c r="T682" i="1"/>
  <c r="T666" i="1"/>
  <c r="T650" i="1"/>
  <c r="T634" i="1"/>
  <c r="T618" i="1"/>
  <c r="T602" i="1"/>
  <c r="T586" i="1"/>
  <c r="T570" i="1"/>
  <c r="T554" i="1"/>
  <c r="T538" i="1"/>
  <c r="T3808" i="1"/>
  <c r="T3584" i="1"/>
  <c r="T3392" i="1"/>
  <c r="T3200" i="1"/>
  <c r="T3024" i="1"/>
  <c r="T2880" i="1"/>
  <c r="T2784" i="1"/>
  <c r="T2576" i="1"/>
  <c r="T2384" i="1"/>
  <c r="T2144" i="1"/>
  <c r="T1872" i="1"/>
  <c r="T1680" i="1"/>
  <c r="T1472" i="1"/>
  <c r="T1296" i="1"/>
  <c r="T1040" i="1"/>
  <c r="T352" i="1"/>
  <c r="T176" i="1"/>
  <c r="T2751" i="1"/>
  <c r="T2447" i="1"/>
  <c r="T2143" i="1"/>
  <c r="T1871" i="1"/>
  <c r="T1695" i="1"/>
  <c r="T2734" i="1"/>
  <c r="T2494" i="1"/>
  <c r="T2318" i="1"/>
  <c r="T2126" i="1"/>
  <c r="T1918" i="1"/>
  <c r="T1678" i="1"/>
  <c r="T1502" i="1"/>
  <c r="T1374" i="1"/>
  <c r="T1102" i="1"/>
  <c r="T846" i="1"/>
  <c r="T574" i="1"/>
  <c r="T46" i="1"/>
  <c r="T2701" i="1"/>
  <c r="T2413" i="1"/>
  <c r="T2189" i="1"/>
  <c r="T1949" i="1"/>
  <c r="T1869" i="1"/>
  <c r="T1693" i="1"/>
  <c r="T1501" i="1"/>
  <c r="T1389" i="1"/>
  <c r="T1229" i="1"/>
  <c r="T989" i="1"/>
  <c r="T797" i="1"/>
  <c r="T653" i="1"/>
  <c r="T541" i="1"/>
  <c r="T205" i="1"/>
  <c r="T3868" i="1"/>
  <c r="T3660" i="1"/>
  <c r="T3340" i="1"/>
  <c r="T3084" i="1"/>
  <c r="T2940" i="1"/>
  <c r="T2556" i="1"/>
  <c r="T2428" i="1"/>
  <c r="T2284" i="1"/>
  <c r="T2124" i="1"/>
  <c r="T1964" i="1"/>
  <c r="T1772" i="1"/>
  <c r="T1660" i="1"/>
  <c r="T1532" i="1"/>
  <c r="T1356" i="1"/>
  <c r="T1196" i="1"/>
  <c r="T716" i="1"/>
  <c r="T524" i="1"/>
  <c r="T364" i="1"/>
  <c r="T204" i="1"/>
  <c r="T44" i="1"/>
  <c r="T3931" i="1"/>
  <c r="T3579" i="1"/>
  <c r="T4025" i="1"/>
  <c r="T3881" i="1"/>
  <c r="T3801" i="1"/>
  <c r="T3689" i="1"/>
  <c r="T3641" i="1"/>
  <c r="T3577" i="1"/>
  <c r="T3497" i="1"/>
  <c r="T3401" i="1"/>
  <c r="T3337" i="1"/>
  <c r="T3289" i="1"/>
  <c r="T3209" i="1"/>
  <c r="T3113" i="1"/>
  <c r="T3049" i="1"/>
  <c r="T2985" i="1"/>
  <c r="T2921" i="1"/>
  <c r="T2649" i="1"/>
  <c r="T2569" i="1"/>
  <c r="T2505" i="1"/>
  <c r="T2329" i="1"/>
  <c r="T2233" i="1"/>
  <c r="T1929" i="1"/>
  <c r="T1753" i="1"/>
  <c r="T1545" i="1"/>
  <c r="T1305" i="1"/>
  <c r="T1049" i="1"/>
  <c r="T489" i="1"/>
  <c r="T281" i="1"/>
  <c r="T105" i="1"/>
  <c r="T3824" i="1"/>
  <c r="T3648" i="1"/>
  <c r="T3456" i="1"/>
  <c r="T3264" i="1"/>
  <c r="T3120" i="1"/>
  <c r="T2896" i="1"/>
  <c r="T2688" i="1"/>
  <c r="T2464" i="1"/>
  <c r="T2304" i="1"/>
  <c r="T2064" i="1"/>
  <c r="T1888" i="1"/>
  <c r="T1776" i="1"/>
  <c r="T1552" i="1"/>
  <c r="T1376" i="1"/>
  <c r="T1184" i="1"/>
  <c r="T992" i="1"/>
  <c r="T800" i="1"/>
  <c r="T576" i="1"/>
  <c r="T368" i="1"/>
  <c r="T192" i="1"/>
  <c r="T80" i="1"/>
  <c r="T16" i="1"/>
  <c r="T2783" i="1"/>
  <c r="T2591" i="1"/>
  <c r="T2415" i="1"/>
  <c r="T2207" i="1"/>
  <c r="T1903" i="1"/>
  <c r="T1679" i="1"/>
  <c r="T2718" i="1"/>
  <c r="T2558" i="1"/>
  <c r="T2398" i="1"/>
  <c r="T2238" i="1"/>
  <c r="T2030" i="1"/>
  <c r="T1838" i="1"/>
  <c r="T1710" i="1"/>
  <c r="T1470" i="1"/>
  <c r="T1214" i="1"/>
  <c r="T1006" i="1"/>
  <c r="T782" i="1"/>
  <c r="T638" i="1"/>
  <c r="T494" i="1"/>
  <c r="T302" i="1"/>
  <c r="T2733" i="1"/>
  <c r="T2589" i="1"/>
  <c r="T2365" i="1"/>
  <c r="T2205" i="1"/>
  <c r="T2013" i="1"/>
  <c r="T1757" i="1"/>
  <c r="T1485" i="1"/>
  <c r="T1277" i="1"/>
  <c r="T1101" i="1"/>
  <c r="T877" i="1"/>
  <c r="T685" i="1"/>
  <c r="T285" i="1"/>
  <c r="T3836" i="1"/>
  <c r="T3676" i="1"/>
  <c r="T3548" i="1"/>
  <c r="T3452" i="1"/>
  <c r="T3244" i="1"/>
  <c r="T3116" i="1"/>
  <c r="T2924" i="1"/>
  <c r="T2508" i="1"/>
  <c r="T2348" i="1"/>
  <c r="T2188" i="1"/>
  <c r="T2044" i="1"/>
  <c r="T1900" i="1"/>
  <c r="T1724" i="1"/>
  <c r="T1612" i="1"/>
  <c r="T1036" i="1"/>
  <c r="T892" i="1"/>
  <c r="T828" i="1"/>
  <c r="T700" i="1"/>
  <c r="T508" i="1"/>
  <c r="T268" i="1"/>
  <c r="T3963" i="1"/>
  <c r="T3803" i="1"/>
  <c r="T3515" i="1"/>
  <c r="T3897" i="1"/>
  <c r="T3817" i="1"/>
  <c r="T3721" i="1"/>
  <c r="T3657" i="1"/>
  <c r="T3593" i="1"/>
  <c r="T3529" i="1"/>
  <c r="T3449" i="1"/>
  <c r="T3369" i="1"/>
  <c r="T3273" i="1"/>
  <c r="T3193" i="1"/>
  <c r="T3145" i="1"/>
  <c r="T3065" i="1"/>
  <c r="T3001" i="1"/>
  <c r="T2937" i="1"/>
  <c r="T2873" i="1"/>
  <c r="T2825" i="1"/>
  <c r="T2745" i="1"/>
  <c r="T2681" i="1"/>
  <c r="T2617" i="1"/>
  <c r="T2553" i="1"/>
  <c r="T2489" i="1"/>
  <c r="T2425" i="1"/>
  <c r="T2361" i="1"/>
  <c r="T2297" i="1"/>
  <c r="T2169" i="1"/>
  <c r="T2105" i="1"/>
  <c r="T2057" i="1"/>
  <c r="T2009" i="1"/>
  <c r="T1865" i="1"/>
  <c r="T1817" i="1"/>
  <c r="T1737" i="1"/>
  <c r="T1609" i="1"/>
  <c r="T1561" i="1"/>
  <c r="T1369" i="1"/>
  <c r="T1289" i="1"/>
  <c r="T1241" i="1"/>
  <c r="T1177" i="1"/>
  <c r="T1113" i="1"/>
  <c r="T793" i="1"/>
  <c r="T697" i="1"/>
  <c r="T617" i="1"/>
  <c r="T537" i="1"/>
  <c r="T457" i="1"/>
  <c r="T393" i="1"/>
  <c r="T297" i="1"/>
  <c r="T217" i="1"/>
  <c r="T169" i="1"/>
  <c r="T121" i="1"/>
  <c r="T57" i="1"/>
  <c r="T25" i="1"/>
  <c r="T4024" i="1"/>
  <c r="T4008" i="1"/>
  <c r="T3992" i="1"/>
  <c r="T3976" i="1"/>
  <c r="T3960" i="1"/>
  <c r="T3944" i="1"/>
  <c r="T3928" i="1"/>
  <c r="T3912" i="1"/>
  <c r="T3896" i="1"/>
  <c r="T3880" i="1"/>
  <c r="T3864" i="1"/>
  <c r="T3848" i="1"/>
  <c r="T3832" i="1"/>
  <c r="T3816" i="1"/>
  <c r="T3800" i="1"/>
  <c r="T3784" i="1"/>
  <c r="T3768" i="1"/>
  <c r="T3752" i="1"/>
  <c r="T3736" i="1"/>
  <c r="T3720" i="1"/>
  <c r="T3704" i="1"/>
  <c r="T3688" i="1"/>
  <c r="T3672" i="1"/>
  <c r="T3656" i="1"/>
  <c r="T3640" i="1"/>
  <c r="T3624" i="1"/>
  <c r="T3608" i="1"/>
  <c r="T3592" i="1"/>
  <c r="T3576" i="1"/>
  <c r="T3560" i="1"/>
  <c r="T3544" i="1"/>
  <c r="T3528" i="1"/>
  <c r="T3512" i="1"/>
  <c r="T3496" i="1"/>
  <c r="T3480" i="1"/>
  <c r="T3464" i="1"/>
  <c r="T3448" i="1"/>
  <c r="T3432" i="1"/>
  <c r="T3416" i="1"/>
  <c r="T3400" i="1"/>
  <c r="T3384" i="1"/>
  <c r="T3368" i="1"/>
  <c r="T3352" i="1"/>
  <c r="T3336" i="1"/>
  <c r="T3320" i="1"/>
  <c r="T3304" i="1"/>
  <c r="T3288" i="1"/>
  <c r="T3272" i="1"/>
  <c r="T3256" i="1"/>
  <c r="T3240" i="1"/>
  <c r="T3224" i="1"/>
  <c r="T3208" i="1"/>
  <c r="T3192" i="1"/>
  <c r="T3176" i="1"/>
  <c r="T3160" i="1"/>
  <c r="T3144" i="1"/>
  <c r="T3128" i="1"/>
  <c r="T3112" i="1"/>
  <c r="T3096" i="1"/>
  <c r="T3080" i="1"/>
  <c r="T3064" i="1"/>
  <c r="T3048" i="1"/>
  <c r="T3032" i="1"/>
  <c r="T3016" i="1"/>
  <c r="T3000" i="1"/>
  <c r="T2984" i="1"/>
  <c r="T2968" i="1"/>
  <c r="T2952" i="1"/>
  <c r="T2936" i="1"/>
  <c r="T2920" i="1"/>
  <c r="T2904" i="1"/>
  <c r="T2888" i="1"/>
  <c r="T2872" i="1"/>
  <c r="T2856" i="1"/>
  <c r="T2840" i="1"/>
  <c r="T2824" i="1"/>
  <c r="T2808" i="1"/>
  <c r="T2792" i="1"/>
  <c r="T2776" i="1"/>
  <c r="T2760" i="1"/>
  <c r="T2744" i="1"/>
  <c r="T2728" i="1"/>
  <c r="T2712" i="1"/>
  <c r="T2696" i="1"/>
  <c r="T2680" i="1"/>
  <c r="T2664" i="1"/>
  <c r="T2648" i="1"/>
  <c r="T2632" i="1"/>
  <c r="T2616" i="1"/>
  <c r="T2600" i="1"/>
  <c r="T2584" i="1"/>
  <c r="T2568" i="1"/>
  <c r="T2552" i="1"/>
  <c r="T2536" i="1"/>
  <c r="T2520" i="1"/>
  <c r="T2504" i="1"/>
  <c r="T2488" i="1"/>
  <c r="T2472" i="1"/>
  <c r="T2456" i="1"/>
  <c r="T2440" i="1"/>
  <c r="T2424" i="1"/>
  <c r="T2408" i="1"/>
  <c r="T2392" i="1"/>
  <c r="T2376" i="1"/>
  <c r="T2360" i="1"/>
  <c r="T2344" i="1"/>
  <c r="T2328" i="1"/>
  <c r="T2312" i="1"/>
  <c r="T2296" i="1"/>
  <c r="T2280" i="1"/>
  <c r="T2264" i="1"/>
  <c r="T2248" i="1"/>
  <c r="T2232" i="1"/>
  <c r="T2216" i="1"/>
  <c r="T2200" i="1"/>
  <c r="T2184" i="1"/>
  <c r="T2168" i="1"/>
  <c r="T2152" i="1"/>
  <c r="T2136" i="1"/>
  <c r="T2120" i="1"/>
  <c r="T2104" i="1"/>
  <c r="T2088" i="1"/>
  <c r="T2072" i="1"/>
  <c r="T2056" i="1"/>
  <c r="T2040" i="1"/>
  <c r="T2024" i="1"/>
  <c r="T2008" i="1"/>
  <c r="T1992" i="1"/>
  <c r="T1976" i="1"/>
  <c r="T1960" i="1"/>
  <c r="T1944" i="1"/>
  <c r="T1928" i="1"/>
  <c r="T1912" i="1"/>
  <c r="T1896" i="1"/>
  <c r="T1880" i="1"/>
  <c r="T1864" i="1"/>
  <c r="T1848" i="1"/>
  <c r="T1832" i="1"/>
  <c r="T1816" i="1"/>
  <c r="T1800" i="1"/>
  <c r="T1784" i="1"/>
  <c r="T1768" i="1"/>
  <c r="T1752" i="1"/>
  <c r="T1736" i="1"/>
  <c r="T1720" i="1"/>
  <c r="T1704" i="1"/>
  <c r="T1688" i="1"/>
  <c r="T1672" i="1"/>
  <c r="T1656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T1400" i="1"/>
  <c r="T1384" i="1"/>
  <c r="T1368" i="1"/>
  <c r="T1352" i="1"/>
  <c r="T1336" i="1"/>
  <c r="T1320" i="1"/>
  <c r="T1304" i="1"/>
  <c r="T1288" i="1"/>
  <c r="T1272" i="1"/>
  <c r="T1256" i="1"/>
  <c r="T1240" i="1"/>
  <c r="T1224" i="1"/>
  <c r="T1208" i="1"/>
  <c r="T1192" i="1"/>
  <c r="T1176" i="1"/>
  <c r="T1160" i="1"/>
  <c r="T1144" i="1"/>
  <c r="T1128" i="1"/>
  <c r="T1112" i="1"/>
  <c r="T1096" i="1"/>
  <c r="T1080" i="1"/>
  <c r="T1064" i="1"/>
  <c r="T1048" i="1"/>
  <c r="T1032" i="1"/>
  <c r="T1016" i="1"/>
  <c r="T1000" i="1"/>
  <c r="T984" i="1"/>
  <c r="T968" i="1"/>
  <c r="T952" i="1"/>
  <c r="T936" i="1"/>
  <c r="T920" i="1"/>
  <c r="T904" i="1"/>
  <c r="T888" i="1"/>
  <c r="T872" i="1"/>
  <c r="T856" i="1"/>
  <c r="T840" i="1"/>
  <c r="T824" i="1"/>
  <c r="T808" i="1"/>
  <c r="T792" i="1"/>
  <c r="T776" i="1"/>
  <c r="T760" i="1"/>
  <c r="T744" i="1"/>
  <c r="T728" i="1"/>
  <c r="T712" i="1"/>
  <c r="T696" i="1"/>
  <c r="T680" i="1"/>
  <c r="T664" i="1"/>
  <c r="T648" i="1"/>
  <c r="T632" i="1"/>
  <c r="T616" i="1"/>
  <c r="T600" i="1"/>
  <c r="T584" i="1"/>
  <c r="T568" i="1"/>
  <c r="T552" i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T8" i="1"/>
  <c r="T3952" i="1"/>
  <c r="T3744" i="1"/>
  <c r="T3504" i="1"/>
  <c r="T3344" i="1"/>
  <c r="T2960" i="1"/>
  <c r="T2816" i="1"/>
  <c r="T2608" i="1"/>
  <c r="T2416" i="1"/>
  <c r="T2112" i="1"/>
  <c r="T1936" i="1"/>
  <c r="T1712" i="1"/>
  <c r="T1536" i="1"/>
  <c r="T1200" i="1"/>
  <c r="T1056" i="1"/>
  <c r="T896" i="1"/>
  <c r="T720" i="1"/>
  <c r="T512" i="1"/>
  <c r="T304" i="1"/>
  <c r="T2799" i="1"/>
  <c r="T2687" i="1"/>
  <c r="T2479" i="1"/>
  <c r="T2335" i="1"/>
  <c r="T2127" i="1"/>
  <c r="T1823" i="1"/>
  <c r="T1711" i="1"/>
  <c r="T2750" i="1"/>
  <c r="T2542" i="1"/>
  <c r="T2350" i="1"/>
  <c r="T2174" i="1"/>
  <c r="T1950" i="1"/>
  <c r="T1790" i="1"/>
  <c r="T1582" i="1"/>
  <c r="T1230" i="1"/>
  <c r="T1038" i="1"/>
  <c r="T878" i="1"/>
  <c r="T670" i="1"/>
  <c r="T446" i="1"/>
  <c r="T238" i="1"/>
  <c r="T2765" i="1"/>
  <c r="T2605" i="1"/>
  <c r="T2429" i="1"/>
  <c r="T2253" i="1"/>
  <c r="T1981" i="1"/>
  <c r="T1741" i="1"/>
  <c r="T1581" i="1"/>
  <c r="T1405" i="1"/>
  <c r="T1213" i="1"/>
  <c r="T1021" i="1"/>
  <c r="T781" i="1"/>
  <c r="T333" i="1"/>
  <c r="T3932" i="1"/>
  <c r="T3724" i="1"/>
  <c r="T3420" i="1"/>
  <c r="T3212" i="1"/>
  <c r="T2812" i="1"/>
  <c r="T2540" i="1"/>
  <c r="T2060" i="1"/>
  <c r="T1868" i="1"/>
  <c r="T1068" i="1"/>
  <c r="T956" i="1"/>
  <c r="T652" i="1"/>
  <c r="T492" i="1"/>
  <c r="T332" i="1"/>
  <c r="T188" i="1"/>
  <c r="T3995" i="1"/>
  <c r="T3819" i="1"/>
  <c r="T3707" i="1"/>
  <c r="T3483" i="1"/>
  <c r="T3945" i="1"/>
  <c r="T3833" i="1"/>
  <c r="T3737" i="1"/>
  <c r="T3609" i="1"/>
  <c r="T3465" i="1"/>
  <c r="T3385" i="1"/>
  <c r="T3257" i="1"/>
  <c r="T3161" i="1"/>
  <c r="T3033" i="1"/>
  <c r="T2905" i="1"/>
  <c r="T2809" i="1"/>
  <c r="T2457" i="1"/>
  <c r="T2377" i="1"/>
  <c r="T2201" i="1"/>
  <c r="T2137" i="1"/>
  <c r="T2073" i="1"/>
  <c r="T1993" i="1"/>
  <c r="T1913" i="1"/>
  <c r="T1849" i="1"/>
  <c r="T1785" i="1"/>
  <c r="T1673" i="1"/>
  <c r="T1625" i="1"/>
  <c r="T1465" i="1"/>
  <c r="T1401" i="1"/>
  <c r="T1337" i="1"/>
  <c r="T1161" i="1"/>
  <c r="T1097" i="1"/>
  <c r="T1033" i="1"/>
  <c r="T969" i="1"/>
  <c r="T713" i="1"/>
  <c r="T633" i="1"/>
  <c r="T553" i="1"/>
  <c r="T441" i="1"/>
  <c r="T377" i="1"/>
  <c r="T313" i="1"/>
  <c r="T233" i="1"/>
  <c r="T153" i="1"/>
  <c r="T73" i="1"/>
  <c r="T4023" i="1"/>
  <c r="T4007" i="1"/>
  <c r="T3991" i="1"/>
  <c r="T3975" i="1"/>
  <c r="T3959" i="1"/>
  <c r="T3943" i="1"/>
  <c r="T3927" i="1"/>
  <c r="T3911" i="1"/>
  <c r="T3895" i="1"/>
  <c r="T3879" i="1"/>
  <c r="T3863" i="1"/>
  <c r="T3847" i="1"/>
  <c r="T3831" i="1"/>
  <c r="T3815" i="1"/>
  <c r="T3799" i="1"/>
  <c r="T3783" i="1"/>
  <c r="T3767" i="1"/>
  <c r="T3751" i="1"/>
  <c r="T3735" i="1"/>
  <c r="T3719" i="1"/>
  <c r="T3703" i="1"/>
  <c r="T3687" i="1"/>
  <c r="T3671" i="1"/>
  <c r="T3655" i="1"/>
  <c r="T3639" i="1"/>
  <c r="T3623" i="1"/>
  <c r="T3607" i="1"/>
  <c r="T3591" i="1"/>
  <c r="T3575" i="1"/>
  <c r="T3559" i="1"/>
  <c r="T3543" i="1"/>
  <c r="T3527" i="1"/>
  <c r="T3511" i="1"/>
  <c r="T3495" i="1"/>
  <c r="T3479" i="1"/>
  <c r="T3463" i="1"/>
  <c r="T3447" i="1"/>
  <c r="T3431" i="1"/>
  <c r="T3415" i="1"/>
  <c r="T3399" i="1"/>
  <c r="T3383" i="1"/>
  <c r="T3367" i="1"/>
  <c r="T3351" i="1"/>
  <c r="T3335" i="1"/>
  <c r="T3319" i="1"/>
  <c r="T3303" i="1"/>
  <c r="T3287" i="1"/>
  <c r="T3271" i="1"/>
  <c r="T3255" i="1"/>
  <c r="T3239" i="1"/>
  <c r="T3223" i="1"/>
  <c r="T3207" i="1"/>
  <c r="T3191" i="1"/>
  <c r="T3175" i="1"/>
  <c r="T3159" i="1"/>
  <c r="T3143" i="1"/>
  <c r="T3127" i="1"/>
  <c r="T3111" i="1"/>
  <c r="T3095" i="1"/>
  <c r="T3079" i="1"/>
  <c r="T3063" i="1"/>
  <c r="T3047" i="1"/>
  <c r="T3031" i="1"/>
  <c r="T3015" i="1"/>
  <c r="T2999" i="1"/>
  <c r="T2983" i="1"/>
  <c r="T2967" i="1"/>
  <c r="T2951" i="1"/>
  <c r="T2935" i="1"/>
  <c r="T2919" i="1"/>
  <c r="T2903" i="1"/>
  <c r="T2887" i="1"/>
  <c r="T2871" i="1"/>
  <c r="T2855" i="1"/>
  <c r="T2839" i="1"/>
  <c r="T2823" i="1"/>
  <c r="T2807" i="1"/>
  <c r="T2791" i="1"/>
  <c r="T2775" i="1"/>
  <c r="T2759" i="1"/>
  <c r="T2743" i="1"/>
  <c r="T2727" i="1"/>
  <c r="T2711" i="1"/>
  <c r="T2695" i="1"/>
  <c r="T2679" i="1"/>
  <c r="T2663" i="1"/>
  <c r="T2647" i="1"/>
  <c r="T2631" i="1"/>
  <c r="T2615" i="1"/>
  <c r="T2599" i="1"/>
  <c r="T2583" i="1"/>
  <c r="T2567" i="1"/>
  <c r="T2551" i="1"/>
  <c r="T2535" i="1"/>
  <c r="T2519" i="1"/>
  <c r="T2503" i="1"/>
  <c r="T2487" i="1"/>
  <c r="T2471" i="1"/>
  <c r="T2455" i="1"/>
  <c r="T2439" i="1"/>
  <c r="T2423" i="1"/>
  <c r="T2407" i="1"/>
  <c r="T2391" i="1"/>
  <c r="T2375" i="1"/>
  <c r="T2359" i="1"/>
  <c r="T2343" i="1"/>
  <c r="T2327" i="1"/>
  <c r="T2311" i="1"/>
  <c r="T2295" i="1"/>
  <c r="T2279" i="1"/>
  <c r="T2263" i="1"/>
  <c r="T2247" i="1"/>
  <c r="T2231" i="1"/>
  <c r="T2215" i="1"/>
  <c r="T3792" i="1"/>
  <c r="T3616" i="1"/>
  <c r="T3488" i="1"/>
  <c r="T3328" i="1"/>
  <c r="T2976" i="1"/>
  <c r="T2656" i="1"/>
  <c r="T2448" i="1"/>
  <c r="T2192" i="1"/>
  <c r="T1984" i="1"/>
  <c r="T1728" i="1"/>
  <c r="T1600" i="1"/>
  <c r="T1424" i="1"/>
  <c r="T1280" i="1"/>
  <c r="T1104" i="1"/>
  <c r="T928" i="1"/>
  <c r="T736" i="1"/>
  <c r="T464" i="1"/>
  <c r="T288" i="1"/>
  <c r="T96" i="1"/>
  <c r="T2895" i="1"/>
  <c r="T2639" i="1"/>
  <c r="T2495" i="1"/>
  <c r="T2239" i="1"/>
  <c r="T2047" i="1"/>
  <c r="T1967" i="1"/>
  <c r="T1727" i="1"/>
  <c r="T2766" i="1"/>
  <c r="T2446" i="1"/>
  <c r="T2206" i="1"/>
  <c r="T2078" i="1"/>
  <c r="T1902" i="1"/>
  <c r="T1614" i="1"/>
  <c r="T1406" i="1"/>
  <c r="T1134" i="1"/>
  <c r="T942" i="1"/>
  <c r="T398" i="1"/>
  <c r="T174" i="1"/>
  <c r="T2781" i="1"/>
  <c r="T2541" i="1"/>
  <c r="T2397" i="1"/>
  <c r="T2157" i="1"/>
  <c r="T1965" i="1"/>
  <c r="T1773" i="1"/>
  <c r="T1613" i="1"/>
  <c r="T1469" i="1"/>
  <c r="T1309" i="1"/>
  <c r="T1117" i="1"/>
  <c r="T909" i="1"/>
  <c r="T269" i="1"/>
  <c r="T3996" i="1"/>
  <c r="T3772" i="1"/>
  <c r="T3308" i="1"/>
  <c r="T3132" i="1"/>
  <c r="T2668" i="1"/>
  <c r="T2364" i="1"/>
  <c r="T1676" i="1"/>
  <c r="T1484" i="1"/>
  <c r="T1292" i="1"/>
  <c r="T844" i="1"/>
  <c r="T620" i="1"/>
  <c r="T3899" i="1"/>
  <c r="T3787" i="1"/>
  <c r="T3563" i="1"/>
  <c r="T1481" i="1"/>
  <c r="T1417" i="1"/>
  <c r="T1353" i="1"/>
  <c r="T1273" i="1"/>
  <c r="T1225" i="1"/>
  <c r="T1145" i="1"/>
  <c r="T1081" i="1"/>
  <c r="T1017" i="1"/>
  <c r="T953" i="1"/>
  <c r="T921" i="1"/>
  <c r="T857" i="1"/>
  <c r="T777" i="1"/>
  <c r="T665" i="1"/>
  <c r="T585" i="1"/>
  <c r="T505" i="1"/>
  <c r="T409" i="1"/>
  <c r="T329" i="1"/>
  <c r="T201" i="1"/>
  <c r="T4022" i="1"/>
  <c r="T4006" i="1"/>
  <c r="T3990" i="1"/>
  <c r="T3974" i="1"/>
  <c r="T3958" i="1"/>
  <c r="T3942" i="1"/>
  <c r="T3926" i="1"/>
  <c r="T3910" i="1"/>
  <c r="T3894" i="1"/>
  <c r="T3878" i="1"/>
  <c r="T3862" i="1"/>
  <c r="T3846" i="1"/>
  <c r="T3830" i="1"/>
  <c r="T3814" i="1"/>
  <c r="T3798" i="1"/>
  <c r="T3782" i="1"/>
  <c r="T3766" i="1"/>
  <c r="T3750" i="1"/>
  <c r="T3734" i="1"/>
  <c r="T3718" i="1"/>
  <c r="T3702" i="1"/>
  <c r="T3686" i="1"/>
  <c r="T3670" i="1"/>
  <c r="T3654" i="1"/>
  <c r="T3638" i="1"/>
  <c r="T3622" i="1"/>
  <c r="T3606" i="1"/>
  <c r="T3590" i="1"/>
  <c r="T3574" i="1"/>
  <c r="T3558" i="1"/>
  <c r="T3542" i="1"/>
  <c r="T3526" i="1"/>
  <c r="T3510" i="1"/>
  <c r="T3494" i="1"/>
  <c r="T3478" i="1"/>
  <c r="T3462" i="1"/>
  <c r="T3446" i="1"/>
  <c r="T3430" i="1"/>
  <c r="T3414" i="1"/>
  <c r="T3398" i="1"/>
  <c r="T3382" i="1"/>
  <c r="T3366" i="1"/>
  <c r="T3350" i="1"/>
  <c r="T3334" i="1"/>
  <c r="T3318" i="1"/>
  <c r="T3302" i="1"/>
  <c r="T3286" i="1"/>
  <c r="T3270" i="1"/>
  <c r="T3254" i="1"/>
  <c r="T3238" i="1"/>
  <c r="T3222" i="1"/>
  <c r="T3206" i="1"/>
  <c r="T3190" i="1"/>
  <c r="T3174" i="1"/>
  <c r="T3158" i="1"/>
  <c r="T3142" i="1"/>
  <c r="T3126" i="1"/>
  <c r="T3110" i="1"/>
  <c r="T3094" i="1"/>
  <c r="T3078" i="1"/>
  <c r="T3062" i="1"/>
  <c r="T3046" i="1"/>
  <c r="T3030" i="1"/>
  <c r="T3014" i="1"/>
  <c r="T2998" i="1"/>
  <c r="T2982" i="1"/>
  <c r="T2966" i="1"/>
  <c r="T2950" i="1"/>
  <c r="T2934" i="1"/>
  <c r="T2918" i="1"/>
  <c r="T2902" i="1"/>
  <c r="T2886" i="1"/>
  <c r="T2870" i="1"/>
  <c r="T2854" i="1"/>
  <c r="T2838" i="1"/>
  <c r="T2822" i="1"/>
  <c r="T2806" i="1"/>
  <c r="T2790" i="1"/>
  <c r="T2774" i="1"/>
  <c r="T2758" i="1"/>
  <c r="T2742" i="1"/>
  <c r="T2726" i="1"/>
  <c r="T2710" i="1"/>
  <c r="T2694" i="1"/>
  <c r="T2678" i="1"/>
  <c r="T2662" i="1"/>
  <c r="T2646" i="1"/>
  <c r="T2630" i="1"/>
  <c r="T2614" i="1"/>
  <c r="T2598" i="1"/>
  <c r="T2582" i="1"/>
  <c r="T2566" i="1"/>
  <c r="T2550" i="1"/>
  <c r="T2534" i="1"/>
  <c r="T2518" i="1"/>
  <c r="T2502" i="1"/>
  <c r="T2486" i="1"/>
  <c r="T2470" i="1"/>
  <c r="T2454" i="1"/>
  <c r="T2438" i="1"/>
  <c r="T2422" i="1"/>
  <c r="T2406" i="1"/>
  <c r="T2390" i="1"/>
  <c r="T2374" i="1"/>
  <c r="T2358" i="1"/>
  <c r="T2342" i="1"/>
  <c r="T2326" i="1"/>
  <c r="T2310" i="1"/>
  <c r="T2294" i="1"/>
  <c r="T2278" i="1"/>
  <c r="T2262" i="1"/>
  <c r="T2246" i="1"/>
  <c r="T3968" i="1"/>
  <c r="T3760" i="1"/>
  <c r="T3568" i="1"/>
  <c r="T3360" i="1"/>
  <c r="T3168" i="1"/>
  <c r="T3008" i="1"/>
  <c r="T2832" i="1"/>
  <c r="T2640" i="1"/>
  <c r="T2320" i="1"/>
  <c r="T2208" i="1"/>
  <c r="T2000" i="1"/>
  <c r="T1808" i="1"/>
  <c r="T1568" i="1"/>
  <c r="T1360" i="1"/>
  <c r="T1264" i="1"/>
  <c r="T1120" i="1"/>
  <c r="T832" i="1"/>
  <c r="T656" i="1"/>
  <c r="T496" i="1"/>
  <c r="T320" i="1"/>
  <c r="T2607" i="1"/>
  <c r="T2383" i="1"/>
  <c r="T2191" i="1"/>
  <c r="T2079" i="1"/>
  <c r="T1935" i="1"/>
  <c r="T1631" i="1"/>
  <c r="T2782" i="1"/>
  <c r="T2606" i="1"/>
  <c r="T2414" i="1"/>
  <c r="T2286" i="1"/>
  <c r="T2094" i="1"/>
  <c r="T1870" i="1"/>
  <c r="T1646" i="1"/>
  <c r="T1422" i="1"/>
  <c r="T1278" i="1"/>
  <c r="T1118" i="1"/>
  <c r="T894" i="1"/>
  <c r="T702" i="1"/>
  <c r="T430" i="1"/>
  <c r="T270" i="1"/>
  <c r="T110" i="1"/>
  <c r="T2893" i="1"/>
  <c r="T2557" i="1"/>
  <c r="T2349" i="1"/>
  <c r="T2061" i="1"/>
  <c r="T1725" i="1"/>
  <c r="T1517" i="1"/>
  <c r="T1181" i="1"/>
  <c r="T845" i="1"/>
  <c r="T349" i="1"/>
  <c r="T3948" i="1"/>
  <c r="T3692" i="1"/>
  <c r="T3564" i="1"/>
  <c r="T3356" i="1"/>
  <c r="T3148" i="1"/>
  <c r="T2236" i="1"/>
  <c r="T1788" i="1"/>
  <c r="T1596" i="1"/>
  <c r="T1468" i="1"/>
  <c r="T1324" i="1"/>
  <c r="T1228" i="1"/>
  <c r="T1084" i="1"/>
  <c r="T668" i="1"/>
  <c r="T460" i="1"/>
  <c r="T284" i="1"/>
  <c r="T124" i="1"/>
  <c r="T4027" i="1"/>
  <c r="T3883" i="1"/>
  <c r="T3723" i="1"/>
  <c r="T3467" i="1"/>
  <c r="T3993" i="1"/>
  <c r="T3865" i="1"/>
  <c r="T3753" i="1"/>
  <c r="T3673" i="1"/>
  <c r="T3545" i="1"/>
  <c r="T3417" i="1"/>
  <c r="T3321" i="1"/>
  <c r="T3225" i="1"/>
  <c r="T3097" i="1"/>
  <c r="T2969" i="1"/>
  <c r="T2777" i="1"/>
  <c r="T2713" i="1"/>
  <c r="T2265" i="1"/>
  <c r="T2185" i="1"/>
  <c r="T2121" i="1"/>
  <c r="T2041" i="1"/>
  <c r="T1977" i="1"/>
  <c r="T1881" i="1"/>
  <c r="T1801" i="1"/>
  <c r="T1721" i="1"/>
  <c r="T1657" i="1"/>
  <c r="T1593" i="1"/>
  <c r="T1529" i="1"/>
  <c r="T1433" i="1"/>
  <c r="T1209" i="1"/>
  <c r="T985" i="1"/>
  <c r="T905" i="1"/>
  <c r="T841" i="1"/>
  <c r="T729" i="1"/>
  <c r="T649" i="1"/>
  <c r="T569" i="1"/>
  <c r="T473" i="1"/>
  <c r="T361" i="1"/>
  <c r="T249" i="1"/>
  <c r="T4021" i="1"/>
  <c r="T4005" i="1"/>
  <c r="T3989" i="1"/>
  <c r="T3973" i="1"/>
  <c r="T3957" i="1"/>
  <c r="T3941" i="1"/>
  <c r="T3925" i="1"/>
  <c r="T3909" i="1"/>
  <c r="T3893" i="1"/>
  <c r="T3877" i="1"/>
  <c r="T3861" i="1"/>
  <c r="T3845" i="1"/>
  <c r="T3829" i="1"/>
  <c r="T3813" i="1"/>
  <c r="T3797" i="1"/>
  <c r="T3781" i="1"/>
  <c r="T3765" i="1"/>
  <c r="T3749" i="1"/>
  <c r="T3733" i="1"/>
  <c r="T3717" i="1"/>
  <c r="T3701" i="1"/>
  <c r="T3685" i="1"/>
  <c r="T3669" i="1"/>
  <c r="T3653" i="1"/>
  <c r="T3637" i="1"/>
  <c r="T3621" i="1"/>
  <c r="T3605" i="1"/>
  <c r="T3589" i="1"/>
  <c r="T3573" i="1"/>
  <c r="T3557" i="1"/>
  <c r="T3541" i="1"/>
  <c r="T3525" i="1"/>
  <c r="T3509" i="1"/>
  <c r="T3493" i="1"/>
  <c r="T3477" i="1"/>
  <c r="T3461" i="1"/>
  <c r="T3445" i="1"/>
  <c r="T3429" i="1"/>
  <c r="T3413" i="1"/>
  <c r="T3397" i="1"/>
  <c r="T3381" i="1"/>
  <c r="T3365" i="1"/>
  <c r="T3349" i="1"/>
  <c r="T3333" i="1"/>
  <c r="T3317" i="1"/>
  <c r="T3301" i="1"/>
  <c r="T3285" i="1"/>
  <c r="T3269" i="1"/>
  <c r="T3253" i="1"/>
  <c r="T3237" i="1"/>
  <c r="T3221" i="1"/>
  <c r="T3205" i="1"/>
  <c r="T3189" i="1"/>
  <c r="T3173" i="1"/>
  <c r="T3157" i="1"/>
  <c r="T3141" i="1"/>
  <c r="T3125" i="1"/>
  <c r="T3109" i="1"/>
  <c r="T3093" i="1"/>
  <c r="T3077" i="1"/>
  <c r="T3061" i="1"/>
  <c r="T3045" i="1"/>
  <c r="T3029" i="1"/>
  <c r="T3013" i="1"/>
  <c r="T2997" i="1"/>
  <c r="T2981" i="1"/>
  <c r="T2965" i="1"/>
  <c r="T2949" i="1"/>
  <c r="T2933" i="1"/>
  <c r="T2917" i="1"/>
  <c r="T2901" i="1"/>
  <c r="T2885" i="1"/>
  <c r="T2869" i="1"/>
  <c r="T2853" i="1"/>
  <c r="T3936" i="1"/>
  <c r="T3856" i="1"/>
  <c r="T3600" i="1"/>
  <c r="T3376" i="1"/>
  <c r="T3216" i="1"/>
  <c r="T3088" i="1"/>
  <c r="T2720" i="1"/>
  <c r="T2496" i="1"/>
  <c r="T2256" i="1"/>
  <c r="T2048" i="1"/>
  <c r="T1824" i="1"/>
  <c r="T1584" i="1"/>
  <c r="T1408" i="1"/>
  <c r="T1152" i="1"/>
  <c r="T960" i="1"/>
  <c r="T864" i="1"/>
  <c r="T688" i="1"/>
  <c r="T448" i="1"/>
  <c r="T272" i="1"/>
  <c r="T64" i="1"/>
  <c r="T2879" i="1"/>
  <c r="T2703" i="1"/>
  <c r="T2511" i="1"/>
  <c r="T2271" i="1"/>
  <c r="T2015" i="1"/>
  <c r="T1855" i="1"/>
  <c r="T1775" i="1"/>
  <c r="T1583" i="1"/>
  <c r="T2910" i="1"/>
  <c r="T2686" i="1"/>
  <c r="T2302" i="1"/>
  <c r="T2046" i="1"/>
  <c r="T1822" i="1"/>
  <c r="T1486" i="1"/>
  <c r="T1310" i="1"/>
  <c r="T1086" i="1"/>
  <c r="T814" i="1"/>
  <c r="T590" i="1"/>
  <c r="T366" i="1"/>
  <c r="T158" i="1"/>
  <c r="T78" i="1"/>
  <c r="T2813" i="1"/>
  <c r="T2621" i="1"/>
  <c r="T2461" i="1"/>
  <c r="T2269" i="1"/>
  <c r="T2029" i="1"/>
  <c r="T1901" i="1"/>
  <c r="T1645" i="1"/>
  <c r="T1373" i="1"/>
  <c r="T1085" i="1"/>
  <c r="T829" i="1"/>
  <c r="T3916" i="1"/>
  <c r="T3788" i="1"/>
  <c r="T3596" i="1"/>
  <c r="T3468" i="1"/>
  <c r="T3276" i="1"/>
  <c r="T3100" i="1"/>
  <c r="T2988" i="1"/>
  <c r="T2860" i="1"/>
  <c r="T2764" i="1"/>
  <c r="T2636" i="1"/>
  <c r="T2172" i="1"/>
  <c r="T1996" i="1"/>
  <c r="T1836" i="1"/>
  <c r="T1644" i="1"/>
  <c r="T1452" i="1"/>
  <c r="T1276" i="1"/>
  <c r="T1212" i="1"/>
  <c r="T1100" i="1"/>
  <c r="T1004" i="1"/>
  <c r="T812" i="1"/>
  <c r="T636" i="1"/>
  <c r="T444" i="1"/>
  <c r="T316" i="1"/>
  <c r="T140" i="1"/>
  <c r="T3979" i="1"/>
  <c r="T3915" i="1"/>
  <c r="T3851" i="1"/>
  <c r="T3739" i="1"/>
  <c r="T3691" i="1"/>
  <c r="T3643" i="1"/>
  <c r="T3451" i="1"/>
  <c r="T3977" i="1"/>
  <c r="T3913" i="1"/>
  <c r="T3849" i="1"/>
  <c r="T3769" i="1"/>
  <c r="T3705" i="1"/>
  <c r="T3625" i="1"/>
  <c r="T3561" i="1"/>
  <c r="T3481" i="1"/>
  <c r="T3433" i="1"/>
  <c r="T3353" i="1"/>
  <c r="T3305" i="1"/>
  <c r="T3241" i="1"/>
  <c r="T3177" i="1"/>
  <c r="T3129" i="1"/>
  <c r="T3081" i="1"/>
  <c r="T3017" i="1"/>
  <c r="T2953" i="1"/>
  <c r="T2889" i="1"/>
  <c r="T2841" i="1"/>
  <c r="T2761" i="1"/>
  <c r="T2697" i="1"/>
  <c r="T2633" i="1"/>
  <c r="T2585" i="1"/>
  <c r="T2521" i="1"/>
  <c r="T2441" i="1"/>
  <c r="T2393" i="1"/>
  <c r="T2313" i="1"/>
  <c r="T2249" i="1"/>
  <c r="T1945" i="1"/>
  <c r="T1689" i="1"/>
  <c r="T1497" i="1"/>
  <c r="T889" i="1"/>
  <c r="T825" i="1"/>
  <c r="T761" i="1"/>
  <c r="T681" i="1"/>
  <c r="T601" i="1"/>
  <c r="T521" i="1"/>
  <c r="T425" i="1"/>
  <c r="T345" i="1"/>
  <c r="T265" i="1"/>
  <c r="T185" i="1"/>
  <c r="T137" i="1"/>
  <c r="T89" i="1"/>
  <c r="T41" i="1"/>
  <c r="T9" i="1"/>
  <c r="T4020" i="1"/>
  <c r="T4004" i="1"/>
  <c r="T3988" i="1"/>
  <c r="T3972" i="1"/>
  <c r="T3956" i="1"/>
  <c r="T3940" i="1"/>
  <c r="T3924" i="1"/>
  <c r="T3908" i="1"/>
  <c r="T3892" i="1"/>
  <c r="T3876" i="1"/>
  <c r="T3860" i="1"/>
  <c r="T3844" i="1"/>
  <c r="T3828" i="1"/>
  <c r="T3812" i="1"/>
  <c r="T3796" i="1"/>
  <c r="T3780" i="1"/>
  <c r="T3764" i="1"/>
  <c r="T3748" i="1"/>
  <c r="T3732" i="1"/>
  <c r="T3716" i="1"/>
  <c r="T3700" i="1"/>
  <c r="T3684" i="1"/>
  <c r="T3668" i="1"/>
  <c r="T3652" i="1"/>
  <c r="T3636" i="1"/>
  <c r="T3620" i="1"/>
  <c r="T3604" i="1"/>
  <c r="T3588" i="1"/>
  <c r="T3572" i="1"/>
  <c r="T3556" i="1"/>
  <c r="T3540" i="1"/>
  <c r="T3524" i="1"/>
  <c r="T3508" i="1"/>
  <c r="T3492" i="1"/>
  <c r="T3476" i="1"/>
  <c r="T3460" i="1"/>
  <c r="T3444" i="1"/>
  <c r="T3428" i="1"/>
  <c r="T3412" i="1"/>
  <c r="T3396" i="1"/>
  <c r="T3380" i="1"/>
  <c r="T3364" i="1"/>
  <c r="T3348" i="1"/>
  <c r="T3332" i="1"/>
  <c r="T3316" i="1"/>
  <c r="T3300" i="1"/>
  <c r="T3284" i="1"/>
  <c r="T3268" i="1"/>
  <c r="T3252" i="1"/>
  <c r="T3236" i="1"/>
  <c r="T3220" i="1"/>
  <c r="T3204" i="1"/>
  <c r="T3188" i="1"/>
  <c r="T3172" i="1"/>
  <c r="T3156" i="1"/>
  <c r="T3140" i="1"/>
  <c r="T3124" i="1"/>
  <c r="T3108" i="1"/>
  <c r="T3092" i="1"/>
  <c r="T3076" i="1"/>
  <c r="T3060" i="1"/>
  <c r="T3044" i="1"/>
  <c r="T3028" i="1"/>
  <c r="T3012" i="1"/>
  <c r="T2996" i="1"/>
  <c r="T2980" i="1"/>
  <c r="T2964" i="1"/>
  <c r="T2948" i="1"/>
  <c r="T2932" i="1"/>
  <c r="T2916" i="1"/>
  <c r="T2900" i="1"/>
  <c r="T2884" i="1"/>
  <c r="T2868" i="1"/>
  <c r="T4016" i="1"/>
  <c r="T3728" i="1"/>
  <c r="T3552" i="1"/>
  <c r="T3408" i="1"/>
  <c r="T3136" i="1"/>
  <c r="T2928" i="1"/>
  <c r="T2768" i="1"/>
  <c r="T2512" i="1"/>
  <c r="T2368" i="1"/>
  <c r="T2240" i="1"/>
  <c r="T2032" i="1"/>
  <c r="T1760" i="1"/>
  <c r="T1520" i="1"/>
  <c r="T1344" i="1"/>
  <c r="T1248" i="1"/>
  <c r="T1024" i="1"/>
  <c r="T704" i="1"/>
  <c r="T544" i="1"/>
  <c r="T384" i="1"/>
  <c r="T160" i="1"/>
  <c r="T2847" i="1"/>
  <c r="T2623" i="1"/>
  <c r="T2463" i="1"/>
  <c r="T2319" i="1"/>
  <c r="T2159" i="1"/>
  <c r="T1983" i="1"/>
  <c r="T1759" i="1"/>
  <c r="T1615" i="1"/>
  <c r="T2894" i="1"/>
  <c r="T2654" i="1"/>
  <c r="T2510" i="1"/>
  <c r="T2334" i="1"/>
  <c r="T2110" i="1"/>
  <c r="T1854" i="1"/>
  <c r="T1598" i="1"/>
  <c r="T1390" i="1"/>
  <c r="T1198" i="1"/>
  <c r="T1070" i="1"/>
  <c r="T958" i="1"/>
  <c r="T734" i="1"/>
  <c r="T526" i="1"/>
  <c r="T334" i="1"/>
  <c r="T126" i="1"/>
  <c r="T14" i="1"/>
  <c r="T2845" i="1"/>
  <c r="T2669" i="1"/>
  <c r="T2493" i="1"/>
  <c r="T2285" i="1"/>
  <c r="T2093" i="1"/>
  <c r="T1885" i="1"/>
  <c r="T1661" i="1"/>
  <c r="T1421" i="1"/>
  <c r="T1133" i="1"/>
  <c r="T941" i="1"/>
  <c r="T717" i="1"/>
  <c r="T589" i="1"/>
  <c r="T189" i="1"/>
  <c r="T4028" i="1"/>
  <c r="T3708" i="1"/>
  <c r="T3532" i="1"/>
  <c r="T3372" i="1"/>
  <c r="T3228" i="1"/>
  <c r="T3068" i="1"/>
  <c r="T3004" i="1"/>
  <c r="T2748" i="1"/>
  <c r="T2316" i="1"/>
  <c r="T2156" i="1"/>
  <c r="T1980" i="1"/>
  <c r="T1804" i="1"/>
  <c r="T1580" i="1"/>
  <c r="T1388" i="1"/>
  <c r="T876" i="1"/>
  <c r="T780" i="1"/>
  <c r="T588" i="1"/>
  <c r="T412" i="1"/>
  <c r="T236" i="1"/>
  <c r="T60" i="1"/>
  <c r="T3513" i="1"/>
  <c r="T4019" i="1"/>
  <c r="T4003" i="1"/>
  <c r="T3987" i="1"/>
  <c r="T3971" i="1"/>
  <c r="T3955" i="1"/>
  <c r="T3939" i="1"/>
  <c r="T3923" i="1"/>
  <c r="T3907" i="1"/>
  <c r="T3891" i="1"/>
  <c r="T3875" i="1"/>
  <c r="T3859" i="1"/>
  <c r="T3843" i="1"/>
  <c r="T3827" i="1"/>
  <c r="T3811" i="1"/>
  <c r="T3795" i="1"/>
  <c r="T3779" i="1"/>
  <c r="T3763" i="1"/>
  <c r="T3747" i="1"/>
  <c r="T3731" i="1"/>
  <c r="T3715" i="1"/>
  <c r="T3699" i="1"/>
  <c r="T3683" i="1"/>
  <c r="T3667" i="1"/>
  <c r="T3651" i="1"/>
  <c r="T3635" i="1"/>
  <c r="T3619" i="1"/>
  <c r="T3603" i="1"/>
  <c r="T3587" i="1"/>
  <c r="T3571" i="1"/>
  <c r="T3555" i="1"/>
  <c r="T3539" i="1"/>
  <c r="T3523" i="1"/>
  <c r="T3507" i="1"/>
  <c r="T3491" i="1"/>
  <c r="T3475" i="1"/>
  <c r="T3459" i="1"/>
  <c r="T3443" i="1"/>
  <c r="T3427" i="1"/>
  <c r="T3411" i="1"/>
  <c r="T3395" i="1"/>
  <c r="T3379" i="1"/>
  <c r="T3363" i="1"/>
  <c r="T3347" i="1"/>
  <c r="T3331" i="1"/>
  <c r="T3315" i="1"/>
  <c r="T3299" i="1"/>
  <c r="T3283" i="1"/>
  <c r="T3267" i="1"/>
  <c r="T3251" i="1"/>
  <c r="T3235" i="1"/>
  <c r="T3219" i="1"/>
  <c r="T3203" i="1"/>
  <c r="T3187" i="1"/>
  <c r="T3171" i="1"/>
  <c r="T3155" i="1"/>
  <c r="T3139" i="1"/>
  <c r="T3123" i="1"/>
  <c r="T3107" i="1"/>
  <c r="T3091" i="1"/>
  <c r="T3075" i="1"/>
  <c r="T3059" i="1"/>
  <c r="T3043" i="1"/>
  <c r="T3027" i="1"/>
  <c r="T3011" i="1"/>
  <c r="T2995" i="1"/>
  <c r="T2979" i="1"/>
  <c r="T2963" i="1"/>
  <c r="T2947" i="1"/>
  <c r="T2931" i="1"/>
  <c r="T2915" i="1"/>
  <c r="T2899" i="1"/>
  <c r="T2883" i="1"/>
  <c r="T2867" i="1"/>
  <c r="T2851" i="1"/>
  <c r="T2835" i="1"/>
  <c r="T2819" i="1"/>
  <c r="T2803" i="1"/>
  <c r="T2787" i="1"/>
  <c r="T2771" i="1"/>
  <c r="T3984" i="1"/>
  <c r="T3888" i="1"/>
  <c r="T3712" i="1"/>
  <c r="T3520" i="1"/>
  <c r="T3280" i="1"/>
  <c r="T3056" i="1"/>
  <c r="T2752" i="1"/>
  <c r="T2480" i="1"/>
  <c r="T2272" i="1"/>
  <c r="T2080" i="1"/>
  <c r="T1840" i="1"/>
  <c r="T1648" i="1"/>
  <c r="T1456" i="1"/>
  <c r="T1216" i="1"/>
  <c r="T976" i="1"/>
  <c r="T816" i="1"/>
  <c r="T672" i="1"/>
  <c r="T432" i="1"/>
  <c r="T256" i="1"/>
  <c r="T48" i="1"/>
  <c r="T2911" i="1"/>
  <c r="T2655" i="1"/>
  <c r="T2351" i="1"/>
  <c r="T2111" i="1"/>
  <c r="T1951" i="1"/>
  <c r="T1599" i="1"/>
  <c r="T2846" i="1"/>
  <c r="T2670" i="1"/>
  <c r="T2478" i="1"/>
  <c r="T2270" i="1"/>
  <c r="T2014" i="1"/>
  <c r="T1806" i="1"/>
  <c r="T1694" i="1"/>
  <c r="T1518" i="1"/>
  <c r="T1342" i="1"/>
  <c r="T1150" i="1"/>
  <c r="T926" i="1"/>
  <c r="T686" i="1"/>
  <c r="T414" i="1"/>
  <c r="T206" i="1"/>
  <c r="T2861" i="1"/>
  <c r="T2685" i="1"/>
  <c r="T2477" i="1"/>
  <c r="T2237" i="1"/>
  <c r="T2045" i="1"/>
  <c r="T1789" i="1"/>
  <c r="T1549" i="1"/>
  <c r="T1357" i="1"/>
  <c r="T1245" i="1"/>
  <c r="T1165" i="1"/>
  <c r="T973" i="1"/>
  <c r="T813" i="1"/>
  <c r="T669" i="1"/>
  <c r="T573" i="1"/>
  <c r="T253" i="1"/>
  <c r="T3964" i="1"/>
  <c r="T3740" i="1"/>
  <c r="T3580" i="1"/>
  <c r="T3404" i="1"/>
  <c r="T3292" i="1"/>
  <c r="T3164" i="1"/>
  <c r="T3020" i="1"/>
  <c r="T2700" i="1"/>
  <c r="T2572" i="1"/>
  <c r="T2412" i="1"/>
  <c r="T2252" i="1"/>
  <c r="T1852" i="1"/>
  <c r="T1420" i="1"/>
  <c r="T1164" i="1"/>
  <c r="T972" i="1"/>
  <c r="T764" i="1"/>
  <c r="T556" i="1"/>
  <c r="T380" i="1"/>
  <c r="T156" i="1"/>
  <c r="T3947" i="1"/>
  <c r="T3835" i="1"/>
  <c r="T3755" i="1"/>
  <c r="T3659" i="1"/>
  <c r="T3531" i="1"/>
  <c r="T4009" i="1"/>
  <c r="T3961" i="1"/>
  <c r="T3929" i="1"/>
  <c r="T3785" i="1"/>
  <c r="T4018" i="1"/>
  <c r="T4002" i="1"/>
  <c r="T3986" i="1"/>
  <c r="T3970" i="1"/>
  <c r="T3954" i="1"/>
  <c r="T3938" i="1"/>
  <c r="T3922" i="1"/>
  <c r="T3906" i="1"/>
  <c r="T3890" i="1"/>
  <c r="T3874" i="1"/>
  <c r="T3858" i="1"/>
  <c r="T3842" i="1"/>
  <c r="T3826" i="1"/>
  <c r="T3810" i="1"/>
  <c r="T3794" i="1"/>
  <c r="T3778" i="1"/>
  <c r="T3762" i="1"/>
  <c r="T3746" i="1"/>
  <c r="T3730" i="1"/>
  <c r="T3714" i="1"/>
  <c r="T3698" i="1"/>
  <c r="T3682" i="1"/>
  <c r="T3666" i="1"/>
  <c r="T3650" i="1"/>
  <c r="T3634" i="1"/>
  <c r="T3618" i="1"/>
  <c r="T3602" i="1"/>
  <c r="T3586" i="1"/>
  <c r="T3570" i="1"/>
  <c r="T3554" i="1"/>
  <c r="T3538" i="1"/>
  <c r="T3522" i="1"/>
  <c r="T3506" i="1"/>
  <c r="T3490" i="1"/>
  <c r="T3474" i="1"/>
  <c r="T3458" i="1"/>
  <c r="T3442" i="1"/>
  <c r="T3426" i="1"/>
  <c r="T3410" i="1"/>
  <c r="T3394" i="1"/>
  <c r="T3378" i="1"/>
  <c r="T3362" i="1"/>
  <c r="T3346" i="1"/>
  <c r="T3330" i="1"/>
  <c r="T3314" i="1"/>
  <c r="T3298" i="1"/>
  <c r="T3282" i="1"/>
  <c r="T3266" i="1"/>
  <c r="T3250" i="1"/>
  <c r="T3234" i="1"/>
  <c r="T3218" i="1"/>
  <c r="T3202" i="1"/>
  <c r="T3186" i="1"/>
  <c r="T3170" i="1"/>
  <c r="T3154" i="1"/>
  <c r="T3138" i="1"/>
  <c r="T3122" i="1"/>
  <c r="T3106" i="1"/>
  <c r="T3090" i="1"/>
  <c r="T3074" i="1"/>
  <c r="T3058" i="1"/>
  <c r="T3042" i="1"/>
  <c r="T3026" i="1"/>
  <c r="T3010" i="1"/>
  <c r="T2994" i="1"/>
  <c r="T2978" i="1"/>
  <c r="T2962" i="1"/>
  <c r="T2946" i="1"/>
  <c r="T2930" i="1"/>
  <c r="T2914" i="1"/>
  <c r="T2898" i="1"/>
  <c r="T2882" i="1"/>
  <c r="T2866" i="1"/>
  <c r="T2850" i="1"/>
  <c r="T2834" i="1"/>
  <c r="T2818" i="1"/>
  <c r="T2802" i="1"/>
  <c r="T2786" i="1"/>
  <c r="T2770" i="1"/>
  <c r="T2754" i="1"/>
  <c r="T2738" i="1"/>
  <c r="T2722" i="1"/>
  <c r="T2706" i="1"/>
  <c r="T2690" i="1"/>
  <c r="T2674" i="1"/>
  <c r="T2658" i="1"/>
  <c r="T2642" i="1"/>
  <c r="T2626" i="1"/>
  <c r="T2610" i="1"/>
  <c r="T2594" i="1"/>
  <c r="T2578" i="1"/>
  <c r="T2562" i="1"/>
  <c r="T2546" i="1"/>
  <c r="T2530" i="1"/>
  <c r="T2514" i="1"/>
  <c r="T2498" i="1"/>
  <c r="T2482" i="1"/>
  <c r="T2466" i="1"/>
  <c r="T2450" i="1"/>
  <c r="T2434" i="1"/>
  <c r="T2418" i="1"/>
  <c r="T2402" i="1"/>
  <c r="T2386" i="1"/>
  <c r="T2370" i="1"/>
  <c r="T2354" i="1"/>
  <c r="T2338" i="1"/>
  <c r="T2322" i="1"/>
  <c r="T2306" i="1"/>
  <c r="T2290" i="1"/>
  <c r="T2274" i="1"/>
  <c r="T2258" i="1"/>
  <c r="T2242" i="1"/>
  <c r="T2226" i="1"/>
  <c r="T2210" i="1"/>
  <c r="T2194" i="1"/>
  <c r="T2178" i="1"/>
  <c r="T2162" i="1"/>
  <c r="T2146" i="1"/>
  <c r="T2130" i="1"/>
  <c r="T2114" i="1"/>
  <c r="T2098" i="1"/>
  <c r="T2082" i="1"/>
  <c r="T2066" i="1"/>
  <c r="T2050" i="1"/>
  <c r="T2034" i="1"/>
  <c r="T2018" i="1"/>
  <c r="T2002" i="1"/>
  <c r="T1986" i="1"/>
  <c r="T1970" i="1"/>
  <c r="T1954" i="1"/>
  <c r="T1938" i="1"/>
  <c r="T1922" i="1"/>
  <c r="T1906" i="1"/>
  <c r="T1890" i="1"/>
  <c r="T1874" i="1"/>
  <c r="T1858" i="1"/>
  <c r="T1842" i="1"/>
  <c r="T1826" i="1"/>
  <c r="T1810" i="1"/>
  <c r="T1794" i="1"/>
  <c r="T1778" i="1"/>
  <c r="T1762" i="1"/>
  <c r="T1746" i="1"/>
  <c r="T1730" i="1"/>
  <c r="T1714" i="1"/>
  <c r="T1698" i="1"/>
  <c r="T1682" i="1"/>
  <c r="T1666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1282" i="1"/>
  <c r="T1266" i="1"/>
  <c r="T1250" i="1"/>
  <c r="T1234" i="1"/>
  <c r="T1218" i="1"/>
  <c r="T1202" i="1"/>
  <c r="T1186" i="1"/>
  <c r="T1170" i="1"/>
  <c r="T1154" i="1"/>
  <c r="T1138" i="1"/>
  <c r="T1122" i="1"/>
  <c r="T1106" i="1"/>
  <c r="T1090" i="1"/>
  <c r="T1074" i="1"/>
  <c r="T1058" i="1"/>
  <c r="T1042" i="1"/>
  <c r="T1026" i="1"/>
  <c r="T1010" i="1"/>
  <c r="T994" i="1"/>
  <c r="T978" i="1"/>
  <c r="T962" i="1"/>
  <c r="T946" i="1"/>
  <c r="T930" i="1"/>
  <c r="T914" i="1"/>
  <c r="T898" i="1"/>
  <c r="T882" i="1"/>
  <c r="T866" i="1"/>
  <c r="T850" i="1"/>
  <c r="T834" i="1"/>
  <c r="T818" i="1"/>
  <c r="T802" i="1"/>
  <c r="T786" i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2" i="1"/>
  <c r="T546" i="1"/>
  <c r="T530" i="1"/>
  <c r="T514" i="1"/>
  <c r="T498" i="1"/>
  <c r="T482" i="1"/>
  <c r="T466" i="1"/>
  <c r="T450" i="1"/>
  <c r="T434" i="1"/>
  <c r="T418" i="1"/>
  <c r="T402" i="1"/>
  <c r="T386" i="1"/>
  <c r="T370" i="1"/>
  <c r="T354" i="1"/>
  <c r="T338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50" i="1"/>
  <c r="T34" i="1"/>
  <c r="T18" i="1"/>
  <c r="T159" i="1"/>
  <c r="T143" i="1"/>
  <c r="T127" i="1"/>
  <c r="T111" i="1"/>
  <c r="T95" i="1"/>
  <c r="T79" i="1"/>
  <c r="T63" i="1"/>
  <c r="T47" i="1"/>
  <c r="T31" i="1"/>
  <c r="T15" i="1"/>
  <c r="T522" i="1"/>
  <c r="T506" i="1"/>
  <c r="T490" i="1"/>
  <c r="T474" i="1"/>
  <c r="T458" i="1"/>
  <c r="T442" i="1"/>
  <c r="T426" i="1"/>
  <c r="T410" i="1"/>
  <c r="T394" i="1"/>
  <c r="T378" i="1"/>
  <c r="T362" i="1"/>
  <c r="T346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T10" i="1"/>
  <c r="T2199" i="1"/>
  <c r="T2183" i="1"/>
  <c r="T2167" i="1"/>
  <c r="T2151" i="1"/>
  <c r="T2135" i="1"/>
  <c r="T2119" i="1"/>
  <c r="T2103" i="1"/>
  <c r="T2087" i="1"/>
  <c r="T2071" i="1"/>
  <c r="T2055" i="1"/>
  <c r="T2039" i="1"/>
  <c r="T2023" i="1"/>
  <c r="T2007" i="1"/>
  <c r="T1991" i="1"/>
  <c r="T1975" i="1"/>
  <c r="T1959" i="1"/>
  <c r="T1943" i="1"/>
  <c r="T1927" i="1"/>
  <c r="T1911" i="1"/>
  <c r="T1895" i="1"/>
  <c r="T1879" i="1"/>
  <c r="T1863" i="1"/>
  <c r="T1847" i="1"/>
  <c r="T1831" i="1"/>
  <c r="T1815" i="1"/>
  <c r="T1799" i="1"/>
  <c r="T1783" i="1"/>
  <c r="T1767" i="1"/>
  <c r="T1751" i="1"/>
  <c r="T1735" i="1"/>
  <c r="T1719" i="1"/>
  <c r="T1703" i="1"/>
  <c r="T1687" i="1"/>
  <c r="T1671" i="1"/>
  <c r="T1655" i="1"/>
  <c r="T1639" i="1"/>
  <c r="T1623" i="1"/>
  <c r="T1607" i="1"/>
  <c r="T1591" i="1"/>
  <c r="T1575" i="1"/>
  <c r="T1559" i="1"/>
  <c r="T1543" i="1"/>
  <c r="T1527" i="1"/>
  <c r="T1511" i="1"/>
  <c r="T1495" i="1"/>
  <c r="T1479" i="1"/>
  <c r="T1463" i="1"/>
  <c r="T1447" i="1"/>
  <c r="T1431" i="1"/>
  <c r="T1415" i="1"/>
  <c r="T1399" i="1"/>
  <c r="T1383" i="1"/>
  <c r="T1367" i="1"/>
  <c r="T1351" i="1"/>
  <c r="T1335" i="1"/>
  <c r="T1319" i="1"/>
  <c r="T1303" i="1"/>
  <c r="T1287" i="1"/>
  <c r="T1271" i="1"/>
  <c r="T1255" i="1"/>
  <c r="T1239" i="1"/>
  <c r="T1223" i="1"/>
  <c r="T1207" i="1"/>
  <c r="T1191" i="1"/>
  <c r="T1175" i="1"/>
  <c r="T1159" i="1"/>
  <c r="T1143" i="1"/>
  <c r="T1127" i="1"/>
  <c r="T1111" i="1"/>
  <c r="T1095" i="1"/>
  <c r="T1079" i="1"/>
  <c r="T1063" i="1"/>
  <c r="T1047" i="1"/>
  <c r="T1031" i="1"/>
  <c r="T1015" i="1"/>
  <c r="T999" i="1"/>
  <c r="T983" i="1"/>
  <c r="T967" i="1"/>
  <c r="T951" i="1"/>
  <c r="T935" i="1"/>
  <c r="T919" i="1"/>
  <c r="T903" i="1"/>
  <c r="T887" i="1"/>
  <c r="T871" i="1"/>
  <c r="T855" i="1"/>
  <c r="T839" i="1"/>
  <c r="T823" i="1"/>
  <c r="T807" i="1"/>
  <c r="T791" i="1"/>
  <c r="T775" i="1"/>
  <c r="T759" i="1"/>
  <c r="T743" i="1"/>
  <c r="T711" i="1"/>
  <c r="T695" i="1"/>
  <c r="T679" i="1"/>
  <c r="T663" i="1"/>
  <c r="T647" i="1"/>
  <c r="T631" i="1"/>
  <c r="T615" i="1"/>
  <c r="T599" i="1"/>
  <c r="T583" i="1"/>
  <c r="T567" i="1"/>
  <c r="T551" i="1"/>
  <c r="T535" i="1"/>
  <c r="T519" i="1"/>
  <c r="T503" i="1"/>
  <c r="T487" i="1"/>
  <c r="T471" i="1"/>
  <c r="T455" i="1"/>
  <c r="T439" i="1"/>
  <c r="T423" i="1"/>
  <c r="T407" i="1"/>
  <c r="T391" i="1"/>
  <c r="T375" i="1"/>
  <c r="T359" i="1"/>
  <c r="T343" i="1"/>
  <c r="T327" i="1"/>
  <c r="T311" i="1"/>
  <c r="T295" i="1"/>
  <c r="T279" i="1"/>
  <c r="T263" i="1"/>
  <c r="T247" i="1"/>
  <c r="T231" i="1"/>
  <c r="T215" i="1"/>
  <c r="T199" i="1"/>
  <c r="T183" i="1"/>
  <c r="T167" i="1"/>
  <c r="T151" i="1"/>
  <c r="T135" i="1"/>
  <c r="T119" i="1"/>
  <c r="T103" i="1"/>
  <c r="T87" i="1"/>
  <c r="T71" i="1"/>
  <c r="T55" i="1"/>
  <c r="T39" i="1"/>
  <c r="T23" i="1"/>
  <c r="T7" i="1"/>
  <c r="T2230" i="1"/>
  <c r="T2214" i="1"/>
  <c r="T2198" i="1"/>
  <c r="T2182" i="1"/>
  <c r="T2166" i="1"/>
  <c r="T2150" i="1"/>
  <c r="T2134" i="1"/>
  <c r="T2118" i="1"/>
  <c r="T2102" i="1"/>
  <c r="T2086" i="1"/>
  <c r="T2070" i="1"/>
  <c r="T2054" i="1"/>
  <c r="T2038" i="1"/>
  <c r="T2022" i="1"/>
  <c r="T2006" i="1"/>
  <c r="T1990" i="1"/>
  <c r="T1974" i="1"/>
  <c r="T1958" i="1"/>
  <c r="T1942" i="1"/>
  <c r="T1926" i="1"/>
  <c r="T1910" i="1"/>
  <c r="T1894" i="1"/>
  <c r="T1878" i="1"/>
  <c r="T1862" i="1"/>
  <c r="T1846" i="1"/>
  <c r="T1830" i="1"/>
  <c r="T1814" i="1"/>
  <c r="T1798" i="1"/>
  <c r="T1782" i="1"/>
  <c r="T1766" i="1"/>
  <c r="T1750" i="1"/>
  <c r="T1734" i="1"/>
  <c r="T1718" i="1"/>
  <c r="T1702" i="1"/>
  <c r="T1686" i="1"/>
  <c r="T1670" i="1"/>
  <c r="T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0" i="1"/>
  <c r="T1334" i="1"/>
  <c r="T1318" i="1"/>
  <c r="T1302" i="1"/>
  <c r="T1286" i="1"/>
  <c r="T1270" i="1"/>
  <c r="T1254" i="1"/>
  <c r="T1238" i="1"/>
  <c r="T1222" i="1"/>
  <c r="T1206" i="1"/>
  <c r="T1190" i="1"/>
  <c r="T1174" i="1"/>
  <c r="T1158" i="1"/>
  <c r="T1142" i="1"/>
  <c r="T1126" i="1"/>
  <c r="T1110" i="1"/>
  <c r="T1094" i="1"/>
  <c r="T1078" i="1"/>
  <c r="T1062" i="1"/>
  <c r="T1046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10" i="1"/>
  <c r="T694" i="1"/>
  <c r="T678" i="1"/>
  <c r="T662" i="1"/>
  <c r="T646" i="1"/>
  <c r="T630" i="1"/>
  <c r="T614" i="1"/>
  <c r="T598" i="1"/>
  <c r="T582" i="1"/>
  <c r="T566" i="1"/>
  <c r="T550" i="1"/>
  <c r="T534" i="1"/>
  <c r="T518" i="1"/>
  <c r="T502" i="1"/>
  <c r="T486" i="1"/>
  <c r="T470" i="1"/>
  <c r="T454" i="1"/>
  <c r="T438" i="1"/>
  <c r="T422" i="1"/>
  <c r="T406" i="1"/>
  <c r="T390" i="1"/>
  <c r="T374" i="1"/>
  <c r="T358" i="1"/>
  <c r="T342" i="1"/>
  <c r="T326" i="1"/>
  <c r="T310" i="1"/>
  <c r="T294" i="1"/>
  <c r="T278" i="1"/>
  <c r="T262" i="1"/>
  <c r="T246" i="1"/>
  <c r="T230" i="1"/>
  <c r="T214" i="1"/>
  <c r="T198" i="1"/>
  <c r="T182" i="1"/>
  <c r="T166" i="1"/>
  <c r="T150" i="1"/>
  <c r="T134" i="1"/>
  <c r="T118" i="1"/>
  <c r="T102" i="1"/>
  <c r="T86" i="1"/>
  <c r="T70" i="1"/>
  <c r="T54" i="1"/>
  <c r="T38" i="1"/>
  <c r="T22" i="1"/>
  <c r="T6" i="1"/>
  <c r="T2837" i="1"/>
  <c r="T2821" i="1"/>
  <c r="T2805" i="1"/>
  <c r="T2789" i="1"/>
  <c r="T2773" i="1"/>
  <c r="T2757" i="1"/>
  <c r="T2741" i="1"/>
  <c r="T2725" i="1"/>
  <c r="T2709" i="1"/>
  <c r="T2693" i="1"/>
  <c r="T2677" i="1"/>
  <c r="T2661" i="1"/>
  <c r="T2645" i="1"/>
  <c r="T2629" i="1"/>
  <c r="T2613" i="1"/>
  <c r="T2597" i="1"/>
  <c r="T2581" i="1"/>
  <c r="T2565" i="1"/>
  <c r="T2549" i="1"/>
  <c r="T2533" i="1"/>
  <c r="T2517" i="1"/>
  <c r="T2501" i="1"/>
  <c r="T2485" i="1"/>
  <c r="T2469" i="1"/>
  <c r="T2453" i="1"/>
  <c r="T2437" i="1"/>
  <c r="T2421" i="1"/>
  <c r="T2405" i="1"/>
  <c r="T2389" i="1"/>
  <c r="T2373" i="1"/>
  <c r="T2357" i="1"/>
  <c r="T2341" i="1"/>
  <c r="T2325" i="1"/>
  <c r="T2309" i="1"/>
  <c r="T2293" i="1"/>
  <c r="T2277" i="1"/>
  <c r="T2261" i="1"/>
  <c r="T2245" i="1"/>
  <c r="T2229" i="1"/>
  <c r="T2213" i="1"/>
  <c r="T2197" i="1"/>
  <c r="T2181" i="1"/>
  <c r="T2165" i="1"/>
  <c r="T2149" i="1"/>
  <c r="T2133" i="1"/>
  <c r="T2117" i="1"/>
  <c r="T2101" i="1"/>
  <c r="T2085" i="1"/>
  <c r="T2069" i="1"/>
  <c r="T2053" i="1"/>
  <c r="T2037" i="1"/>
  <c r="T2021" i="1"/>
  <c r="T2005" i="1"/>
  <c r="T1989" i="1"/>
  <c r="T1973" i="1"/>
  <c r="T1957" i="1"/>
  <c r="T1941" i="1"/>
  <c r="T1925" i="1"/>
  <c r="T1909" i="1"/>
  <c r="T1893" i="1"/>
  <c r="T1877" i="1"/>
  <c r="T1861" i="1"/>
  <c r="T1845" i="1"/>
  <c r="T1829" i="1"/>
  <c r="T1813" i="1"/>
  <c r="T1797" i="1"/>
  <c r="T1781" i="1"/>
  <c r="T1765" i="1"/>
  <c r="T1749" i="1"/>
  <c r="T1733" i="1"/>
  <c r="T1717" i="1"/>
  <c r="T1701" i="1"/>
  <c r="T1685" i="1"/>
  <c r="T1669" i="1"/>
  <c r="T1653" i="1"/>
  <c r="T1637" i="1"/>
  <c r="T1621" i="1"/>
  <c r="T1605" i="1"/>
  <c r="T1589" i="1"/>
  <c r="T1573" i="1"/>
  <c r="T1557" i="1"/>
  <c r="T1541" i="1"/>
  <c r="T1525" i="1"/>
  <c r="T1509" i="1"/>
  <c r="T1493" i="1"/>
  <c r="T1477" i="1"/>
  <c r="T1461" i="1"/>
  <c r="T1445" i="1"/>
  <c r="T1429" i="1"/>
  <c r="T1413" i="1"/>
  <c r="T1397" i="1"/>
  <c r="T1381" i="1"/>
  <c r="T1365" i="1"/>
  <c r="T1349" i="1"/>
  <c r="T1333" i="1"/>
  <c r="T1317" i="1"/>
  <c r="T1301" i="1"/>
  <c r="T1285" i="1"/>
  <c r="T1269" i="1"/>
  <c r="T1253" i="1"/>
  <c r="T1237" i="1"/>
  <c r="T1221" i="1"/>
  <c r="T1205" i="1"/>
  <c r="T1189" i="1"/>
  <c r="T1173" i="1"/>
  <c r="T1157" i="1"/>
  <c r="T1141" i="1"/>
  <c r="T1125" i="1"/>
  <c r="T1109" i="1"/>
  <c r="T1093" i="1"/>
  <c r="T1077" i="1"/>
  <c r="T1061" i="1"/>
  <c r="T1045" i="1"/>
  <c r="T1029" i="1"/>
  <c r="T1013" i="1"/>
  <c r="T997" i="1"/>
  <c r="T981" i="1"/>
  <c r="T965" i="1"/>
  <c r="T949" i="1"/>
  <c r="T933" i="1"/>
  <c r="T917" i="1"/>
  <c r="T901" i="1"/>
  <c r="T885" i="1"/>
  <c r="T869" i="1"/>
  <c r="T853" i="1"/>
  <c r="T837" i="1"/>
  <c r="T821" i="1"/>
  <c r="T805" i="1"/>
  <c r="T789" i="1"/>
  <c r="T773" i="1"/>
  <c r="T757" i="1"/>
  <c r="T741" i="1"/>
  <c r="T725" i="1"/>
  <c r="T709" i="1"/>
  <c r="T677" i="1"/>
  <c r="T661" i="1"/>
  <c r="T645" i="1"/>
  <c r="T629" i="1"/>
  <c r="T613" i="1"/>
  <c r="T597" i="1"/>
  <c r="T581" i="1"/>
  <c r="T565" i="1"/>
  <c r="T549" i="1"/>
  <c r="T533" i="1"/>
  <c r="T517" i="1"/>
  <c r="T501" i="1"/>
  <c r="T485" i="1"/>
  <c r="T469" i="1"/>
  <c r="T453" i="1"/>
  <c r="T437" i="1"/>
  <c r="T421" i="1"/>
  <c r="T405" i="1"/>
  <c r="T389" i="1"/>
  <c r="T373" i="1"/>
  <c r="T357" i="1"/>
  <c r="T341" i="1"/>
  <c r="T325" i="1"/>
  <c r="T309" i="1"/>
  <c r="T293" i="1"/>
  <c r="T277" i="1"/>
  <c r="T261" i="1"/>
  <c r="T245" i="1"/>
  <c r="T229" i="1"/>
  <c r="T213" i="1"/>
  <c r="T197" i="1"/>
  <c r="T181" i="1"/>
  <c r="T165" i="1"/>
  <c r="T149" i="1"/>
  <c r="T133" i="1"/>
  <c r="T117" i="1"/>
  <c r="T101" i="1"/>
  <c r="T85" i="1"/>
  <c r="T69" i="1"/>
  <c r="T53" i="1"/>
  <c r="T37" i="1"/>
  <c r="T21" i="1"/>
  <c r="T5" i="1"/>
  <c r="T2852" i="1"/>
  <c r="T2836" i="1"/>
  <c r="T2820" i="1"/>
  <c r="T2804" i="1"/>
  <c r="T2788" i="1"/>
  <c r="T2772" i="1"/>
  <c r="T2756" i="1"/>
  <c r="T2740" i="1"/>
  <c r="T2724" i="1"/>
  <c r="T2708" i="1"/>
  <c r="T2692" i="1"/>
  <c r="T2676" i="1"/>
  <c r="T2660" i="1"/>
  <c r="T2644" i="1"/>
  <c r="T2628" i="1"/>
  <c r="T2612" i="1"/>
  <c r="T2596" i="1"/>
  <c r="T2580" i="1"/>
  <c r="T2564" i="1"/>
  <c r="T2548" i="1"/>
  <c r="T2532" i="1"/>
  <c r="T2516" i="1"/>
  <c r="T2500" i="1"/>
  <c r="T2484" i="1"/>
  <c r="T2468" i="1"/>
  <c r="T2452" i="1"/>
  <c r="T2436" i="1"/>
  <c r="T2420" i="1"/>
  <c r="T2404" i="1"/>
  <c r="T2388" i="1"/>
  <c r="T2372" i="1"/>
  <c r="T2356" i="1"/>
  <c r="T2340" i="1"/>
  <c r="T2324" i="1"/>
  <c r="T2308" i="1"/>
  <c r="T2292" i="1"/>
  <c r="T2276" i="1"/>
  <c r="T2260" i="1"/>
  <c r="T2244" i="1"/>
  <c r="T2228" i="1"/>
  <c r="T2212" i="1"/>
  <c r="T2196" i="1"/>
  <c r="T2180" i="1"/>
  <c r="T2164" i="1"/>
  <c r="T2148" i="1"/>
  <c r="T2132" i="1"/>
  <c r="T2116" i="1"/>
  <c r="T2100" i="1"/>
  <c r="T2084" i="1"/>
  <c r="T2068" i="1"/>
  <c r="T2052" i="1"/>
  <c r="T2036" i="1"/>
  <c r="T2020" i="1"/>
  <c r="T2004" i="1"/>
  <c r="T1988" i="1"/>
  <c r="T1972" i="1"/>
  <c r="T1956" i="1"/>
  <c r="T1940" i="1"/>
  <c r="T1924" i="1"/>
  <c r="T1908" i="1"/>
  <c r="T1892" i="1"/>
  <c r="T1876" i="1"/>
  <c r="T1860" i="1"/>
  <c r="T1844" i="1"/>
  <c r="T1828" i="1"/>
  <c r="T1812" i="1"/>
  <c r="T1796" i="1"/>
  <c r="T1780" i="1"/>
  <c r="T1764" i="1"/>
  <c r="T1748" i="1"/>
  <c r="T1732" i="1"/>
  <c r="T1716" i="1"/>
  <c r="T1700" i="1"/>
  <c r="T1684" i="1"/>
  <c r="T1668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T564" i="1"/>
  <c r="T548" i="1"/>
  <c r="T532" i="1"/>
  <c r="T516" i="1"/>
  <c r="T500" i="1"/>
  <c r="T484" i="1"/>
  <c r="T468" i="1"/>
  <c r="T452" i="1"/>
  <c r="T436" i="1"/>
  <c r="T420" i="1"/>
  <c r="T404" i="1"/>
  <c r="T388" i="1"/>
  <c r="T372" i="1"/>
  <c r="T356" i="1"/>
  <c r="T340" i="1"/>
  <c r="T324" i="1"/>
  <c r="T308" i="1"/>
  <c r="T292" i="1"/>
  <c r="T276" i="1"/>
  <c r="T260" i="1"/>
  <c r="T244" i="1"/>
  <c r="T228" i="1"/>
  <c r="T212" i="1"/>
  <c r="T196" i="1"/>
  <c r="T180" i="1"/>
  <c r="T164" i="1"/>
  <c r="T148" i="1"/>
  <c r="T132" i="1"/>
  <c r="T116" i="1"/>
  <c r="T100" i="1"/>
  <c r="T84" i="1"/>
  <c r="T68" i="1"/>
  <c r="T52" i="1"/>
  <c r="T36" i="1"/>
  <c r="T20" i="1"/>
  <c r="T4" i="1"/>
  <c r="T2755" i="1"/>
  <c r="T2739" i="1"/>
  <c r="T2723" i="1"/>
  <c r="T2707" i="1"/>
  <c r="T2691" i="1"/>
  <c r="T2675" i="1"/>
  <c r="T2659" i="1"/>
  <c r="T2643" i="1"/>
  <c r="T2627" i="1"/>
  <c r="T2611" i="1"/>
  <c r="T2595" i="1"/>
  <c r="T2579" i="1"/>
  <c r="T2563" i="1"/>
  <c r="T2547" i="1"/>
  <c r="T2531" i="1"/>
  <c r="T2515" i="1"/>
  <c r="T2499" i="1"/>
  <c r="T2483" i="1"/>
  <c r="T2467" i="1"/>
  <c r="T2451" i="1"/>
  <c r="T2435" i="1"/>
  <c r="T2419" i="1"/>
  <c r="T2403" i="1"/>
  <c r="T2387" i="1"/>
  <c r="T2371" i="1"/>
  <c r="T2355" i="1"/>
  <c r="T2339" i="1"/>
  <c r="T2323" i="1"/>
  <c r="T2307" i="1"/>
  <c r="T2291" i="1"/>
  <c r="T2275" i="1"/>
  <c r="T2259" i="1"/>
  <c r="T2243" i="1"/>
  <c r="T2227" i="1"/>
  <c r="T2211" i="1"/>
  <c r="T2195" i="1"/>
  <c r="T2179" i="1"/>
  <c r="T2163" i="1"/>
  <c r="T2147" i="1"/>
  <c r="T2131" i="1"/>
  <c r="T2115" i="1"/>
  <c r="T2099" i="1"/>
  <c r="T2083" i="1"/>
  <c r="T2067" i="1"/>
  <c r="T2051" i="1"/>
  <c r="T2035" i="1"/>
  <c r="T2019" i="1"/>
  <c r="T2003" i="1"/>
  <c r="T1987" i="1"/>
  <c r="T1971" i="1"/>
  <c r="T1955" i="1"/>
  <c r="T1939" i="1"/>
  <c r="T1923" i="1"/>
  <c r="T1907" i="1"/>
  <c r="T1891" i="1"/>
  <c r="T1875" i="1"/>
  <c r="T1859" i="1"/>
  <c r="T1843" i="1"/>
  <c r="T1827" i="1"/>
  <c r="T1811" i="1"/>
  <c r="T1795" i="1"/>
  <c r="T1779" i="1"/>
  <c r="T1763" i="1"/>
  <c r="T1747" i="1"/>
  <c r="T1731" i="1"/>
  <c r="T1715" i="1"/>
  <c r="T1699" i="1"/>
  <c r="T1683" i="1"/>
  <c r="T1667" i="1"/>
  <c r="T1651" i="1"/>
  <c r="T1635" i="1"/>
  <c r="T1619" i="1"/>
  <c r="T1603" i="1"/>
  <c r="T1587" i="1"/>
  <c r="T1571" i="1"/>
  <c r="T1555" i="1"/>
  <c r="T1539" i="1"/>
  <c r="T1523" i="1"/>
  <c r="T1507" i="1"/>
  <c r="T1491" i="1"/>
  <c r="T1475" i="1"/>
  <c r="T1459" i="1"/>
  <c r="T1443" i="1"/>
  <c r="T1427" i="1"/>
  <c r="T1411" i="1"/>
  <c r="T1395" i="1"/>
  <c r="T1379" i="1"/>
  <c r="T1363" i="1"/>
  <c r="T1347" i="1"/>
  <c r="T1331" i="1"/>
  <c r="T1315" i="1"/>
  <c r="T1299" i="1"/>
  <c r="T1283" i="1"/>
  <c r="T1267" i="1"/>
  <c r="T1251" i="1"/>
  <c r="T1235" i="1"/>
  <c r="T1219" i="1"/>
  <c r="T1203" i="1"/>
  <c r="T1187" i="1"/>
  <c r="T1171" i="1"/>
  <c r="T1155" i="1"/>
  <c r="T1139" i="1"/>
  <c r="T1123" i="1"/>
  <c r="T1107" i="1"/>
  <c r="T1091" i="1"/>
  <c r="T1075" i="1"/>
  <c r="T1059" i="1"/>
  <c r="T1043" i="1"/>
  <c r="T1027" i="1"/>
  <c r="T1011" i="1"/>
  <c r="T995" i="1"/>
  <c r="T979" i="1"/>
  <c r="T963" i="1"/>
  <c r="T947" i="1"/>
  <c r="T931" i="1"/>
  <c r="T915" i="1"/>
  <c r="T899" i="1"/>
  <c r="T883" i="1"/>
  <c r="T867" i="1"/>
  <c r="T851" i="1"/>
  <c r="T835" i="1"/>
  <c r="T819" i="1"/>
  <c r="T803" i="1"/>
  <c r="T787" i="1"/>
  <c r="T771" i="1"/>
  <c r="T755" i="1"/>
  <c r="T739" i="1"/>
  <c r="T723" i="1"/>
  <c r="T707" i="1"/>
  <c r="T691" i="1"/>
  <c r="T675" i="1"/>
  <c r="T659" i="1"/>
  <c r="T643" i="1"/>
  <c r="T627" i="1"/>
  <c r="T611" i="1"/>
  <c r="T595" i="1"/>
  <c r="T579" i="1"/>
  <c r="T563" i="1"/>
  <c r="T547" i="1"/>
  <c r="T531" i="1"/>
  <c r="T515" i="1"/>
  <c r="T499" i="1"/>
  <c r="T483" i="1"/>
  <c r="T467" i="1"/>
  <c r="T451" i="1"/>
  <c r="T435" i="1"/>
  <c r="T419" i="1"/>
  <c r="T403" i="1"/>
  <c r="T387" i="1"/>
  <c r="T371" i="1"/>
  <c r="T355" i="1"/>
  <c r="T339" i="1"/>
  <c r="T323" i="1"/>
  <c r="T307" i="1"/>
  <c r="T291" i="1"/>
  <c r="T275" i="1"/>
  <c r="T259" i="1"/>
  <c r="T243" i="1"/>
  <c r="T227" i="1"/>
  <c r="T211" i="1"/>
  <c r="T195" i="1"/>
  <c r="T179" i="1"/>
  <c r="T163" i="1"/>
  <c r="T147" i="1"/>
  <c r="T131" i="1"/>
  <c r="T115" i="1"/>
  <c r="T99" i="1"/>
  <c r="T83" i="1"/>
  <c r="T67" i="1"/>
  <c r="T51" i="1"/>
  <c r="T35" i="1"/>
  <c r="T19" i="1"/>
  <c r="T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CFB22-117D-4234-A18E-D777D8B90383}" keepAlive="1" name="Query - vlookup_table" description="Connection to the 'vlookup_table' query in the workbook." type="5" refreshedVersion="0" background="1" saveData="1">
    <dbPr connection="Provider=Microsoft.Mashup.OleDb.1;Data Source=$Workbook$;Location=vlookup_table;Extended Properties=&quot;&quot;" command="SELECT * FROM [vlookup_table]"/>
  </connection>
  <connection id="2" xr16:uid="{09FBED4B-2952-4B69-A12E-EFC61BFD6D61}" keepAlive="1" name="Query - vlookup_table (2)" description="Connection to the 'vlookup_table (2)' query in the workbook." type="5" refreshedVersion="8" background="1" saveData="1">
    <dbPr connection="Provider=Microsoft.Mashup.OleDb.1;Data Source=$Workbook$;Location=&quot;vlookup_table (2)&quot;;Extended Properties=&quot;&quot;" command="SELECT * FROM [vlookup_table (2)]"/>
  </connection>
</connections>
</file>

<file path=xl/sharedStrings.xml><?xml version="1.0" encoding="utf-8"?>
<sst xmlns="http://schemas.openxmlformats.org/spreadsheetml/2006/main" count="11877" uniqueCount="120">
  <si>
    <t>M</t>
  </si>
  <si>
    <t>MI</t>
  </si>
  <si>
    <t>F</t>
  </si>
  <si>
    <t>KY</t>
  </si>
  <si>
    <t>CA</t>
  </si>
  <si>
    <t>GA</t>
  </si>
  <si>
    <t>TX</t>
  </si>
  <si>
    <t>FL</t>
  </si>
  <si>
    <t>MO</t>
  </si>
  <si>
    <t>AZ</t>
  </si>
  <si>
    <t>WI</t>
  </si>
  <si>
    <t>SC</t>
  </si>
  <si>
    <t>Tennessee</t>
  </si>
  <si>
    <t>male</t>
  </si>
  <si>
    <t>WA</t>
  </si>
  <si>
    <t>IA</t>
  </si>
  <si>
    <t>IN</t>
  </si>
  <si>
    <t>MN</t>
  </si>
  <si>
    <t>NC</t>
  </si>
  <si>
    <t>KS</t>
  </si>
  <si>
    <t>CO</t>
  </si>
  <si>
    <t>ID</t>
  </si>
  <si>
    <t>Male</t>
  </si>
  <si>
    <t>AL</t>
  </si>
  <si>
    <t>WY</t>
  </si>
  <si>
    <t>IL</t>
  </si>
  <si>
    <t>OR</t>
  </si>
  <si>
    <t>AR</t>
  </si>
  <si>
    <t>TN</t>
  </si>
  <si>
    <t>NM</t>
  </si>
  <si>
    <t>ND</t>
  </si>
  <si>
    <t>LA</t>
  </si>
  <si>
    <t>OK</t>
  </si>
  <si>
    <t>SD</t>
  </si>
  <si>
    <t>MS</t>
  </si>
  <si>
    <t>NV</t>
  </si>
  <si>
    <t>NE</t>
  </si>
  <si>
    <t>Female</t>
  </si>
  <si>
    <t>female</t>
  </si>
  <si>
    <t>MT</t>
  </si>
  <si>
    <t>HI</t>
  </si>
  <si>
    <t>California</t>
  </si>
  <si>
    <t>Arizona</t>
  </si>
  <si>
    <t>UT</t>
  </si>
  <si>
    <t>NY</t>
  </si>
  <si>
    <t>Cali</t>
  </si>
  <si>
    <t>NJ</t>
  </si>
  <si>
    <t>CT</t>
  </si>
  <si>
    <t>AP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</si>
  <si>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</si>
  <si>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</si>
  <si>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</si>
  <si>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</si>
  <si>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</si>
  <si>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</si>
  <si>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</si>
  <si>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</si>
  <si>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</si>
  <si>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</si>
  <si>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</si>
  <si>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</si>
  <si>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</si>
  <si>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AAA896</t>
  </si>
  <si>
    <t>AAA1095</t>
  </si>
  <si>
    <t>AAA2294</t>
  </si>
  <si>
    <t>MD</t>
  </si>
  <si>
    <t>AK</t>
  </si>
  <si>
    <t>VA</t>
  </si>
  <si>
    <t>AE</t>
  </si>
  <si>
    <t>AA</t>
  </si>
  <si>
    <t>PA</t>
  </si>
  <si>
    <t>VT</t>
  </si>
  <si>
    <t>AAA1229</t>
  </si>
  <si>
    <t>WV</t>
  </si>
  <si>
    <t>AAA1305</t>
  </si>
  <si>
    <t>AAA1119</t>
  </si>
  <si>
    <t>GU</t>
  </si>
  <si>
    <t>AAA689</t>
  </si>
  <si>
    <t>AAA713</t>
  </si>
  <si>
    <t>TCODE</t>
  </si>
  <si>
    <t>DOB</t>
  </si>
  <si>
    <t>DOMAIN</t>
  </si>
  <si>
    <t>TARGET_D</t>
  </si>
  <si>
    <t>C2</t>
  </si>
  <si>
    <t>T2</t>
  </si>
  <si>
    <t>S2</t>
  </si>
  <si>
    <t>R2</t>
  </si>
  <si>
    <t>C1</t>
  </si>
  <si>
    <t>S1</t>
  </si>
  <si>
    <t>T1</t>
  </si>
  <si>
    <t>U1</t>
  </si>
  <si>
    <t/>
  </si>
  <si>
    <t>C3</t>
  </si>
  <si>
    <t>S3</t>
  </si>
  <si>
    <t>R3</t>
  </si>
  <si>
    <t>R1</t>
  </si>
  <si>
    <t>U3</t>
  </si>
  <si>
    <t>U4</t>
  </si>
  <si>
    <t>U2</t>
  </si>
  <si>
    <t>T3</t>
  </si>
  <si>
    <t>año actual</t>
  </si>
  <si>
    <t>NEIGHBOURHOOD TYPE</t>
  </si>
  <si>
    <t>YEAR</t>
  </si>
  <si>
    <t>MONTH</t>
  </si>
  <si>
    <t>AGE</t>
  </si>
  <si>
    <t>GENDER_new</t>
  </si>
  <si>
    <t>STATE_new</t>
  </si>
  <si>
    <t>FORMULAS BÁSICAS</t>
  </si>
  <si>
    <t>SUMA</t>
  </si>
  <si>
    <t>PROMEDIO</t>
  </si>
  <si>
    <t>CONTAR</t>
  </si>
  <si>
    <t>CONTAR.SI</t>
  </si>
  <si>
    <t>MAX</t>
  </si>
  <si>
    <t>MIN</t>
  </si>
  <si>
    <t>SI (Ejemplo)</t>
  </si>
  <si>
    <t>CONCAT</t>
  </si>
  <si>
    <t>HOY</t>
  </si>
  <si>
    <t>AHORA</t>
  </si>
  <si>
    <t>REDONDEAR</t>
  </si>
  <si>
    <t>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</si>
</sst>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6643BD2-FB21-41E5-8145-DB8A0A026822}" autoFormatId="16" applyNumberFormats="0" applyBorderFormats="0" applyFontFormats="0" applyPatternFormats="0" applyAlignmentFormats="0" applyWidthHeightFormats="0">
  <queryTableRefresh nextId="8">
    <queryTableFields count="4">
      <queryTableField id="1" name="TCODE" tableColumnId="1"/>
      <queryTableField id="3" name="DOB" tableColumnId="3"/>
      <queryTableField id="4" name="DOMAIN" tableColumnId="4"/>
      <queryTableField id="7" name="TARGET_D" tableColumnId="7"/>
    </queryTableFields>
    <queryTableDeletedFields count="3">
      <deletedField name="CONTROLN"/>
      <deletedField name="STATE"/>
      <deletedField name="GEND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CC3514-7BFD-4235-A168-C9AE8698466D}" name="vlookup_table__2" displayName="vlookup_table__2" ref="B1:E4001" tableType="queryTable" totalsRowShown="0">
  <autoFilter ref="B1:E4001" xr:uid="{ECCC3514-7BFD-4235-A168-C9AE8698466D}"/>
  <tableColumns count="4">
    <tableColumn id="1" xr3:uid="{A803C4A1-05C9-43FB-9F8C-10D6BB57172A}" uniqueName="1" name="TCODE" queryTableFieldId="1"/>
    <tableColumn id="3" xr3:uid="{E67A0D10-C575-4A27-BD12-32925E165F75}" uniqueName="3" name="DOB" queryTableFieldId="3"/>
    <tableColumn id="4" xr3:uid="{640AED32-4790-4A55-BD33-A577DE8BBB22}" uniqueName="4" name="DOMAIN" queryTableFieldId="4" dataDxfId="1"/>
    <tableColumn id="7" xr3:uid="{D0702404-A4DA-4234-8D14-F879C81EEFDD}" uniqueName="7" name="TARGET_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B44C-91E7-9F44-B4E6-4CFA5392556B}">
  <dimension ref="A1:Y4043"/>
  <sheetViews>
    <sheetView tabSelected="1" topLeftCell="K4024" zoomScale="80" zoomScaleNormal="80" workbookViewId="0">
      <selection activeCell="R4047" sqref="R4047"/>
    </sheetView>
  </sheetViews>
  <sheetFormatPr defaultColWidth="10.6640625" defaultRowHeight="15.5" x14ac:dyDescent="0.35"/>
  <cols>
    <col min="1" max="1" width="12.58203125" bestFit="1" customWidth="1"/>
    <col min="2" max="2" width="12.83203125" bestFit="1" customWidth="1"/>
    <col min="3" max="3" width="9.4140625" bestFit="1" customWidth="1"/>
    <col min="4" max="4" width="17.5" bestFit="1" customWidth="1"/>
    <col min="5" max="5" width="10.1640625" bestFit="1" customWidth="1"/>
    <col min="6" max="6" width="8.5" bestFit="1" customWidth="1"/>
    <col min="7" max="8" width="6.25" bestFit="1" customWidth="1"/>
    <col min="9" max="9" width="8" bestFit="1" customWidth="1"/>
    <col min="10" max="10" width="7.1640625" bestFit="1" customWidth="1"/>
    <col min="11" max="12" width="9.08203125" bestFit="1" customWidth="1"/>
    <col min="13" max="13" width="9.58203125" customWidth="1"/>
    <col min="14" max="14" width="11.25" bestFit="1" customWidth="1"/>
    <col min="15" max="15" width="15.9140625" bestFit="1" customWidth="1"/>
    <col min="16" max="16" width="9.08203125" bestFit="1" customWidth="1"/>
    <col min="17" max="17" width="7.1640625" style="2" bestFit="1" customWidth="1"/>
    <col min="18" max="18" width="10.83203125" bestFit="1" customWidth="1"/>
    <col min="19" max="19" width="12" style="2" bestFit="1" customWidth="1"/>
    <col min="20" max="20" width="6.83203125" bestFit="1" customWidth="1"/>
    <col min="21" max="21" width="7.58203125" bestFit="1" customWidth="1"/>
    <col min="22" max="22" width="10" style="3" bestFit="1" customWidth="1"/>
    <col min="23" max="23" width="23.25" bestFit="1" customWidth="1"/>
    <col min="24" max="24" width="9.4140625" bestFit="1" customWidth="1"/>
    <col min="25" max="25" width="5.08203125" bestFit="1" customWidth="1"/>
  </cols>
  <sheetData>
    <row r="1" spans="1:25" x14ac:dyDescent="0.35">
      <c r="A1" t="s">
        <v>61</v>
      </c>
      <c r="B1" t="s">
        <v>106</v>
      </c>
      <c r="C1" t="s">
        <v>60</v>
      </c>
      <c r="D1" t="s">
        <v>105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79</v>
      </c>
      <c r="Q1" s="2" t="s">
        <v>80</v>
      </c>
      <c r="R1" t="s">
        <v>81</v>
      </c>
      <c r="S1" s="2" t="s">
        <v>82</v>
      </c>
      <c r="T1" t="s">
        <v>104</v>
      </c>
      <c r="U1" s="2" t="s">
        <v>102</v>
      </c>
      <c r="V1" s="5" t="s">
        <v>103</v>
      </c>
      <c r="W1" s="2" t="s">
        <v>101</v>
      </c>
    </row>
    <row r="2" spans="1:25" x14ac:dyDescent="0.35">
      <c r="A2" s="2">
        <v>44060</v>
      </c>
      <c r="B2" s="2" t="str">
        <f>IF(OR(C2="California",C2="Cali"),"CA",
IF(OR(C2="Arizona",C2="AZ"),"AZ",
IF(OR(C2="Washington",C2="WA"),"WA",
IF(OR(C2="Nevada",C2="NV"),"NV",
IF(OR(C2="Texas",C2="TX"),"TX",
IF(OR(C2="Oregon",C2="OR"),"OR",
IF(OR(C2="Florida",C2="FL"),"FL",
IF(OR(C2="Illinois",C2="IL"),"IL",
IF(OR(C2="North Carolina",C2="NC"),"NC",
IF(OR(C2="South Carolina",C2="SC"),"SC",
IF(OR(C2="New Jersey",C2="NJ"),"NJ",
IF(OR(C2="Missouri",C2="MO"),"MO",
IF(OR(C2="Alabama",C2="AL"),"AL",
IF(OR(C2="Colorado",C2="CO"),"CO",
IF(OR(C2="Michigan",C2="MI"),"MI",
IF(OR(C2="New York",C2="NY"),"NY",
IF(OR(C2="Arkansas",C2="AR"),"AR",
"NA")))))))))))))))))</f>
        <v>FL</v>
      </c>
      <c r="C2" t="s">
        <v>7</v>
      </c>
      <c r="D2" t="str">
        <f>IF(OR(E2="F", E2="female", E2="Femal"),"F",
IF(OR(E2="M", E2="Male"),"M",
"NA"))</f>
        <v>M</v>
      </c>
      <c r="E2" t="s">
        <v>0</v>
      </c>
      <c r="F2" s="1" t="s">
        <v>62</v>
      </c>
      <c r="G2">
        <v>392</v>
      </c>
      <c r="H2">
        <v>520</v>
      </c>
      <c r="I2">
        <v>7</v>
      </c>
      <c r="J2">
        <v>21975</v>
      </c>
      <c r="K2">
        <v>6</v>
      </c>
      <c r="L2">
        <v>16</v>
      </c>
      <c r="M2">
        <v>430</v>
      </c>
      <c r="N2">
        <v>466</v>
      </c>
      <c r="O2">
        <v>28</v>
      </c>
      <c r="P2">
        <f>VLOOKUP(A2, vlookup_table!$A:$E, 2, FALSE)</f>
        <v>1</v>
      </c>
      <c r="Q2" s="2">
        <f>VLOOKUP(A2, vlookup_table!$A:$E, 3, FALSE)</f>
        <v>1901</v>
      </c>
      <c r="R2" s="1" t="str">
        <f>VLOOKUP(A2, vlookup_table!$A:$E, 4, FALSE)</f>
        <v>C2</v>
      </c>
      <c r="S2" s="2">
        <f>VLOOKUP(A2, vlookup_table!$A:$E, 5, FALSE)</f>
        <v>100</v>
      </c>
      <c r="T2">
        <f t="shared" ref="T2:T65" si="0">$Y$2-U2</f>
        <v>78</v>
      </c>
      <c r="U2">
        <f t="shared" ref="U2:U65" si="1">1900 + INT(Q2/100)</f>
        <v>1919</v>
      </c>
      <c r="V2" s="4" t="str">
        <f>RIGHT(Q2,2)</f>
        <v>01</v>
      </c>
      <c r="W2" t="str">
        <f t="shared" ref="W2:W65" si="2">IF(LEFT(R2,1)="C","Ciudad",
IF(LEFT(R2,1)="T","Pueblo",
IF(LEFT(R2,1)="R","Rural",
IF(LEFT(R2,1)="S","Suburbano",
IF(LEFT(R2,1)="U","Urbano","Desconocido")))))</f>
        <v>Ciudad</v>
      </c>
      <c r="X2" t="s">
        <v>100</v>
      </c>
      <c r="Y2">
        <v>1997</v>
      </c>
    </row>
    <row r="3" spans="1:25" x14ac:dyDescent="0.35">
      <c r="A3" s="2">
        <v>96093</v>
      </c>
      <c r="B3" s="2" t="str">
        <f t="shared" ref="B3:B66" si="3">IF(OR(C3="California",C3="Cali"),"CA",
IF(OR(C3="Arizona",C3="AZ"),"AZ",
IF(OR(C3="Washington",C3="WA"),"WA",
IF(OR(C3="Nevada",C3="NV"),"NV",
IF(OR(C3="Texas",C3="TX"),"TX",
IF(OR(C3="Oregon",C3="OR"),"OR",
IF(OR(C3="Florida",C3="FL"),"FL",
IF(OR(C3="Illinois",C3="IL"),"IL",
IF(OR(C3="North Carolina",C3="NC"),"NC",
IF(OR(C3="South Carolina",C3="SC"),"SC",
IF(OR(C3="New Jersey",C3="NJ"),"NJ",
IF(OR(C3="Missouri",C3="MO"),"MO",
IF(OR(C3="Alabama",C3="AL"),"AL",
IF(OR(C3="Colorado",C3="CO"),"CO",
IF(OR(C3="Michigan",C3="MI"),"MI",
IF(OR(C3="New York",C3="NY"),"NY",
IF(OR(C3="Arkansas",C3="AR"),"AR",
"NA")))))))))))))))))</f>
        <v>IL</v>
      </c>
      <c r="C3" t="s">
        <v>25</v>
      </c>
      <c r="D3" t="str">
        <f t="shared" ref="D3:D66" si="4">IF(OR(E3="F", E3="female", E3="Femal"),"F",
IF(OR(E3="M", E3="Male"),"M",
"NA"))</f>
        <v>M</v>
      </c>
      <c r="E3" t="s">
        <v>0</v>
      </c>
      <c r="F3" s="1">
        <v>537</v>
      </c>
      <c r="G3">
        <v>365</v>
      </c>
      <c r="H3">
        <v>473</v>
      </c>
      <c r="I3">
        <v>0</v>
      </c>
      <c r="J3">
        <v>19387</v>
      </c>
      <c r="K3">
        <v>1</v>
      </c>
      <c r="L3">
        <v>89</v>
      </c>
      <c r="M3">
        <v>415</v>
      </c>
      <c r="N3">
        <v>410</v>
      </c>
      <c r="O3">
        <v>5.6666666670000003</v>
      </c>
      <c r="P3">
        <f>VLOOKUP(A3, vlookup_table!$A:$E, 2, FALSE)</f>
        <v>0</v>
      </c>
      <c r="Q3" s="2">
        <f>VLOOKUP(A3, vlookup_table!$A:$E, 3, FALSE)</f>
        <v>0</v>
      </c>
      <c r="R3" s="1" t="str">
        <f>VLOOKUP(A3, vlookup_table!$A:$E, 4, FALSE)</f>
        <v>T2</v>
      </c>
      <c r="S3" s="2">
        <f>VLOOKUP(A3, vlookup_table!$A:$E, 5, FALSE)</f>
        <v>7</v>
      </c>
      <c r="T3">
        <f t="shared" si="0"/>
        <v>97</v>
      </c>
      <c r="U3">
        <f t="shared" si="1"/>
        <v>1900</v>
      </c>
      <c r="V3" s="4" t="str">
        <f t="shared" ref="V3:V66" si="5">RIGHT(Q3,2)</f>
        <v>0</v>
      </c>
      <c r="W3" t="str">
        <f t="shared" si="2"/>
        <v>Pueblo</v>
      </c>
    </row>
    <row r="4" spans="1:25" x14ac:dyDescent="0.35">
      <c r="A4" s="2">
        <v>43333</v>
      </c>
      <c r="B4" s="2" t="str">
        <f t="shared" si="3"/>
        <v>FL</v>
      </c>
      <c r="C4" t="s">
        <v>7</v>
      </c>
      <c r="D4" t="str">
        <f t="shared" si="4"/>
        <v>F</v>
      </c>
      <c r="E4" t="s">
        <v>2</v>
      </c>
      <c r="F4" s="1">
        <v>725</v>
      </c>
      <c r="G4">
        <v>301</v>
      </c>
      <c r="H4">
        <v>436</v>
      </c>
      <c r="I4">
        <v>3</v>
      </c>
      <c r="J4">
        <v>18837</v>
      </c>
      <c r="K4">
        <v>11</v>
      </c>
      <c r="L4">
        <v>17</v>
      </c>
      <c r="M4">
        <v>340</v>
      </c>
      <c r="N4">
        <v>361</v>
      </c>
      <c r="O4">
        <v>4.1111111109999996</v>
      </c>
      <c r="P4">
        <f>VLOOKUP(A4, vlookup_table!$A:$E, 2, FALSE)</f>
        <v>0</v>
      </c>
      <c r="Q4" s="2">
        <f>VLOOKUP(A4, vlookup_table!$A:$E, 3, FALSE)</f>
        <v>2501</v>
      </c>
      <c r="R4" s="1" t="str">
        <f>VLOOKUP(A4, vlookup_table!$A:$E, 4, FALSE)</f>
        <v>C2</v>
      </c>
      <c r="S4" s="2">
        <f>VLOOKUP(A4, vlookup_table!$A:$E, 5, FALSE)</f>
        <v>5</v>
      </c>
      <c r="T4">
        <f t="shared" si="0"/>
        <v>72</v>
      </c>
      <c r="U4">
        <f t="shared" si="1"/>
        <v>1925</v>
      </c>
      <c r="V4" s="4" t="str">
        <f t="shared" si="5"/>
        <v>01</v>
      </c>
      <c r="W4" t="str">
        <f t="shared" si="2"/>
        <v>Ciudad</v>
      </c>
    </row>
    <row r="5" spans="1:25" x14ac:dyDescent="0.35">
      <c r="A5" s="2">
        <v>21885</v>
      </c>
      <c r="B5" s="2" t="str">
        <f t="shared" si="3"/>
        <v>NC</v>
      </c>
      <c r="C5" t="s">
        <v>18</v>
      </c>
      <c r="D5" t="str">
        <f t="shared" si="4"/>
        <v>M</v>
      </c>
      <c r="E5" t="s">
        <v>0</v>
      </c>
      <c r="F5" s="1" t="s">
        <v>63</v>
      </c>
      <c r="G5">
        <v>401</v>
      </c>
      <c r="H5">
        <v>413</v>
      </c>
      <c r="I5">
        <v>7</v>
      </c>
      <c r="J5">
        <v>14014</v>
      </c>
      <c r="K5">
        <v>1</v>
      </c>
      <c r="L5">
        <v>74</v>
      </c>
      <c r="M5">
        <v>407</v>
      </c>
      <c r="N5">
        <v>399</v>
      </c>
      <c r="O5">
        <v>27.277777780000001</v>
      </c>
      <c r="P5">
        <f>VLOOKUP(A5, vlookup_table!$A:$E, 2, FALSE)</f>
        <v>0</v>
      </c>
      <c r="Q5" s="2">
        <f>VLOOKUP(A5, vlookup_table!$A:$E, 3, FALSE)</f>
        <v>2208</v>
      </c>
      <c r="R5" s="1" t="str">
        <f>VLOOKUP(A5, vlookup_table!$A:$E, 4, FALSE)</f>
        <v>T2</v>
      </c>
      <c r="S5" s="2">
        <f>VLOOKUP(A5, vlookup_table!$A:$E, 5, FALSE)</f>
        <v>38</v>
      </c>
      <c r="T5">
        <f t="shared" si="0"/>
        <v>75</v>
      </c>
      <c r="U5">
        <f t="shared" si="1"/>
        <v>1922</v>
      </c>
      <c r="V5" s="4" t="str">
        <f t="shared" si="5"/>
        <v>08</v>
      </c>
      <c r="W5" t="str">
        <f t="shared" si="2"/>
        <v>Pueblo</v>
      </c>
    </row>
    <row r="6" spans="1:25" x14ac:dyDescent="0.35">
      <c r="A6" s="2">
        <v>190108</v>
      </c>
      <c r="B6" s="2" t="str">
        <f>IF(OR(C6="California",C6="Cali"),"CA",
IF(OR(C6="Arizona",C6="AZ"),"AZ",
IF(OR(C6="Washington",C6="WA"),"WA",
IF(OR(C6="Nevada",C6="NV"),"NV",
IF(OR(C6="Texas",C6="TX"),"TX",
IF(OR(C6="Oregon",C6="OR"),"OR",
IF(OR(C6="Florida",C6="FL"),"FL",
IF(OR(C6="Illinois",C6="IL"),"IL",
IF(OR(C6="North Carolina",C6="NC"),"NC",
IF(OR(C6="South Carolina",C6="SC"),"SC",
IF(OR(C6="New Jersey",C6="NJ"),"NJ",
IF(OR(C6="Missouri",C6="MO"),"MO",
IF(OR(C6="Alabama",C6="AL"),"AL",
IF(OR(C6="Colorado",C6="CO"),"CO",
IF(OR(C6="Michigan",C6="MI"),"MI",
IF(OR(C6="New York",C6="NY"),"NY",
IF(OR(C6="Arkansas",C6="AR"),"AR",
"NA")))))))))))))))))</f>
        <v>FL</v>
      </c>
      <c r="C6" t="s">
        <v>7</v>
      </c>
      <c r="D6" t="str">
        <f t="shared" si="4"/>
        <v>F</v>
      </c>
      <c r="E6" t="s">
        <v>2</v>
      </c>
      <c r="F6" s="1">
        <v>995</v>
      </c>
      <c r="G6">
        <v>252</v>
      </c>
      <c r="H6">
        <v>348</v>
      </c>
      <c r="I6">
        <v>0</v>
      </c>
      <c r="J6">
        <v>17991</v>
      </c>
      <c r="K6">
        <v>5</v>
      </c>
      <c r="L6">
        <v>6</v>
      </c>
      <c r="M6">
        <v>280</v>
      </c>
      <c r="N6">
        <v>316</v>
      </c>
      <c r="O6">
        <v>6</v>
      </c>
      <c r="P6">
        <f>VLOOKUP(A6, vlookup_table!$A:$E, 2, FALSE)</f>
        <v>28</v>
      </c>
      <c r="Q6" s="2">
        <f>VLOOKUP(A6, vlookup_table!$A:$E, 3, FALSE)</f>
        <v>0</v>
      </c>
      <c r="R6" s="1" t="str">
        <f>VLOOKUP(A6, vlookup_table!$A:$E, 4, FALSE)</f>
        <v>C2</v>
      </c>
      <c r="S6" s="2">
        <f>VLOOKUP(A6, vlookup_table!$A:$E, 5, FALSE)</f>
        <v>5</v>
      </c>
      <c r="T6">
        <f t="shared" si="0"/>
        <v>97</v>
      </c>
      <c r="U6">
        <f t="shared" si="1"/>
        <v>1900</v>
      </c>
      <c r="V6" s="4" t="str">
        <f t="shared" si="5"/>
        <v>0</v>
      </c>
      <c r="W6" t="str">
        <f t="shared" si="2"/>
        <v>Ciudad</v>
      </c>
    </row>
    <row r="7" spans="1:25" x14ac:dyDescent="0.35">
      <c r="A7" s="2">
        <v>100640</v>
      </c>
      <c r="B7" s="2" t="str">
        <f t="shared" si="3"/>
        <v>IL</v>
      </c>
      <c r="C7" t="s">
        <v>25</v>
      </c>
      <c r="D7" t="str">
        <f t="shared" si="4"/>
        <v>M</v>
      </c>
      <c r="E7" t="s">
        <v>0</v>
      </c>
      <c r="F7" s="1">
        <v>764</v>
      </c>
      <c r="G7">
        <v>457</v>
      </c>
      <c r="H7">
        <v>501</v>
      </c>
      <c r="I7">
        <v>1</v>
      </c>
      <c r="J7">
        <v>16022</v>
      </c>
      <c r="K7">
        <v>2</v>
      </c>
      <c r="L7">
        <v>75</v>
      </c>
      <c r="M7">
        <v>477</v>
      </c>
      <c r="N7">
        <v>480</v>
      </c>
      <c r="O7">
        <v>25.571428569999998</v>
      </c>
      <c r="P7">
        <f>VLOOKUP(A7, vlookup_table!$A:$E, 2, FALSE)</f>
        <v>1</v>
      </c>
      <c r="Q7" s="2">
        <f>VLOOKUP(A7, vlookup_table!$A:$E, 3, FALSE)</f>
        <v>6104</v>
      </c>
      <c r="R7" s="1" t="str">
        <f>VLOOKUP(A7, vlookup_table!$A:$E, 4, FALSE)</f>
        <v>S2</v>
      </c>
      <c r="S7" s="2">
        <f>VLOOKUP(A7, vlookup_table!$A:$E, 5, FALSE)</f>
        <v>30</v>
      </c>
      <c r="T7">
        <f t="shared" si="0"/>
        <v>36</v>
      </c>
      <c r="U7">
        <f t="shared" si="1"/>
        <v>1961</v>
      </c>
      <c r="V7" s="4" t="str">
        <f t="shared" si="5"/>
        <v>04</v>
      </c>
      <c r="W7" t="str">
        <f t="shared" si="2"/>
        <v>Suburbano</v>
      </c>
    </row>
    <row r="8" spans="1:25" x14ac:dyDescent="0.35">
      <c r="A8" s="2">
        <v>18581</v>
      </c>
      <c r="B8" s="2" t="str">
        <f t="shared" si="3"/>
        <v>NC</v>
      </c>
      <c r="C8" t="s">
        <v>18</v>
      </c>
      <c r="D8" t="str">
        <f t="shared" si="4"/>
        <v>F</v>
      </c>
      <c r="E8" t="s">
        <v>38</v>
      </c>
      <c r="F8" s="1">
        <v>775</v>
      </c>
      <c r="G8">
        <v>318</v>
      </c>
      <c r="H8">
        <v>419</v>
      </c>
      <c r="I8">
        <v>5</v>
      </c>
      <c r="J8">
        <v>13491</v>
      </c>
      <c r="K8">
        <v>0</v>
      </c>
      <c r="L8">
        <v>73</v>
      </c>
      <c r="M8">
        <v>364</v>
      </c>
      <c r="N8">
        <v>380</v>
      </c>
      <c r="O8">
        <v>4.625</v>
      </c>
      <c r="P8">
        <f>VLOOKUP(A8, vlookup_table!$A:$E, 2, FALSE)</f>
        <v>0</v>
      </c>
      <c r="Q8" s="2">
        <f>VLOOKUP(A8, vlookup_table!$A:$E, 3, FALSE)</f>
        <v>4407</v>
      </c>
      <c r="R8" s="1" t="str">
        <f>VLOOKUP(A8, vlookup_table!$A:$E, 4, FALSE)</f>
        <v>R2</v>
      </c>
      <c r="S8" s="2">
        <f>VLOOKUP(A8, vlookup_table!$A:$E, 5, FALSE)</f>
        <v>12</v>
      </c>
      <c r="T8">
        <f t="shared" si="0"/>
        <v>53</v>
      </c>
      <c r="U8">
        <f t="shared" si="1"/>
        <v>1944</v>
      </c>
      <c r="V8" s="4" t="str">
        <f t="shared" si="5"/>
        <v>07</v>
      </c>
      <c r="W8" t="str">
        <f t="shared" si="2"/>
        <v>Rural</v>
      </c>
    </row>
    <row r="9" spans="1:25" x14ac:dyDescent="0.35">
      <c r="A9" s="2">
        <v>119038</v>
      </c>
      <c r="B9" s="2" t="str">
        <f t="shared" si="3"/>
        <v>TX</v>
      </c>
      <c r="C9" t="s">
        <v>6</v>
      </c>
      <c r="D9" t="str">
        <f t="shared" si="4"/>
        <v>M</v>
      </c>
      <c r="E9" t="s">
        <v>0</v>
      </c>
      <c r="F9" s="1">
        <v>890</v>
      </c>
      <c r="G9">
        <v>519</v>
      </c>
      <c r="H9">
        <v>560</v>
      </c>
      <c r="I9">
        <v>0</v>
      </c>
      <c r="J9">
        <v>17872</v>
      </c>
      <c r="K9">
        <v>2</v>
      </c>
      <c r="L9">
        <v>46</v>
      </c>
      <c r="M9">
        <v>525</v>
      </c>
      <c r="N9">
        <v>551</v>
      </c>
      <c r="O9">
        <v>6.1749999999999998</v>
      </c>
      <c r="P9">
        <f>VLOOKUP(A9, vlookup_table!$A:$E, 2, FALSE)</f>
        <v>1002</v>
      </c>
      <c r="Q9" s="2">
        <f>VLOOKUP(A9, vlookup_table!$A:$E, 3, FALSE)</f>
        <v>0</v>
      </c>
      <c r="R9" s="1" t="str">
        <f>VLOOKUP(A9, vlookup_table!$A:$E, 4, FALSE)</f>
        <v>C1</v>
      </c>
      <c r="S9" s="2">
        <f>VLOOKUP(A9, vlookup_table!$A:$E, 5, FALSE)</f>
        <v>7</v>
      </c>
      <c r="T9">
        <f t="shared" si="0"/>
        <v>97</v>
      </c>
      <c r="U9">
        <f t="shared" si="1"/>
        <v>1900</v>
      </c>
      <c r="V9" s="4" t="str">
        <f t="shared" si="5"/>
        <v>0</v>
      </c>
      <c r="W9" t="str">
        <f t="shared" si="2"/>
        <v>Ciudad</v>
      </c>
    </row>
    <row r="10" spans="1:25" x14ac:dyDescent="0.35">
      <c r="A10" s="2">
        <v>173223</v>
      </c>
      <c r="B10" s="2" t="str">
        <f t="shared" si="3"/>
        <v>NA</v>
      </c>
      <c r="C10" t="s">
        <v>4</v>
      </c>
      <c r="D10" t="str">
        <f t="shared" si="4"/>
        <v>F</v>
      </c>
      <c r="E10" t="s">
        <v>2</v>
      </c>
      <c r="F10" s="1"/>
      <c r="G10">
        <v>184</v>
      </c>
      <c r="H10">
        <v>250</v>
      </c>
      <c r="I10">
        <v>0</v>
      </c>
      <c r="J10">
        <v>8708</v>
      </c>
      <c r="K10">
        <v>2</v>
      </c>
      <c r="L10">
        <v>63</v>
      </c>
      <c r="M10">
        <v>206</v>
      </c>
      <c r="N10">
        <v>235</v>
      </c>
      <c r="O10">
        <v>8.8181818179999993</v>
      </c>
      <c r="P10">
        <f>VLOOKUP(A10, vlookup_table!$A:$E, 2, FALSE)</f>
        <v>0</v>
      </c>
      <c r="Q10" s="2">
        <f>VLOOKUP(A10, vlookup_table!$A:$E, 3, FALSE)</f>
        <v>1801</v>
      </c>
      <c r="R10" s="1" t="str">
        <f>VLOOKUP(A10, vlookup_table!$A:$E, 4, FALSE)</f>
        <v>T2</v>
      </c>
      <c r="S10" s="2">
        <f>VLOOKUP(A10, vlookup_table!$A:$E, 5, FALSE)</f>
        <v>10</v>
      </c>
      <c r="T10">
        <f t="shared" si="0"/>
        <v>79</v>
      </c>
      <c r="U10">
        <f t="shared" si="1"/>
        <v>1918</v>
      </c>
      <c r="V10" s="4" t="str">
        <f t="shared" si="5"/>
        <v>01</v>
      </c>
      <c r="W10" t="str">
        <f t="shared" si="2"/>
        <v>Pueblo</v>
      </c>
    </row>
    <row r="11" spans="1:25" x14ac:dyDescent="0.35">
      <c r="A11" s="2">
        <v>157988</v>
      </c>
      <c r="B11" s="2" t="str">
        <f t="shared" si="3"/>
        <v>NA</v>
      </c>
      <c r="C11" t="s">
        <v>4</v>
      </c>
      <c r="D11" t="str">
        <f t="shared" si="4"/>
        <v>F</v>
      </c>
      <c r="E11" t="s">
        <v>2</v>
      </c>
      <c r="F11" s="1" t="s">
        <v>64</v>
      </c>
      <c r="G11">
        <v>593</v>
      </c>
      <c r="H11">
        <v>617</v>
      </c>
      <c r="I11">
        <v>61</v>
      </c>
      <c r="J11">
        <v>17838</v>
      </c>
      <c r="K11">
        <v>7</v>
      </c>
      <c r="L11">
        <v>62</v>
      </c>
      <c r="N11">
        <v>619</v>
      </c>
      <c r="O11">
        <v>6.6666666670000003</v>
      </c>
      <c r="P11">
        <f>VLOOKUP(A11, vlookup_table!$A:$E, 2, FALSE)</f>
        <v>28</v>
      </c>
      <c r="Q11" s="2">
        <f>VLOOKUP(A11, vlookup_table!$A:$E, 3, FALSE)</f>
        <v>0</v>
      </c>
      <c r="R11" s="1" t="str">
        <f>VLOOKUP(A11, vlookup_table!$A:$E, 4, FALSE)</f>
        <v>S1</v>
      </c>
      <c r="S11" s="2">
        <f>VLOOKUP(A11, vlookup_table!$A:$E, 5, FALSE)</f>
        <v>10</v>
      </c>
      <c r="T11">
        <f t="shared" si="0"/>
        <v>97</v>
      </c>
      <c r="U11">
        <f t="shared" si="1"/>
        <v>1900</v>
      </c>
      <c r="V11" s="4" t="str">
        <f t="shared" si="5"/>
        <v>0</v>
      </c>
      <c r="W11" t="str">
        <f t="shared" si="2"/>
        <v>Suburbano</v>
      </c>
    </row>
    <row r="12" spans="1:25" x14ac:dyDescent="0.35">
      <c r="A12" s="2">
        <v>141720</v>
      </c>
      <c r="B12" s="2" t="str">
        <f t="shared" si="3"/>
        <v>NV</v>
      </c>
      <c r="C12" t="s">
        <v>35</v>
      </c>
      <c r="D12" t="str">
        <f t="shared" si="4"/>
        <v>F</v>
      </c>
      <c r="E12" t="s">
        <v>2</v>
      </c>
      <c r="F12">
        <v>1569</v>
      </c>
      <c r="G12">
        <v>673</v>
      </c>
      <c r="H12">
        <v>781</v>
      </c>
      <c r="I12">
        <v>22</v>
      </c>
      <c r="J12">
        <v>25775</v>
      </c>
      <c r="K12">
        <v>3</v>
      </c>
      <c r="L12">
        <v>44</v>
      </c>
      <c r="M12">
        <v>672</v>
      </c>
      <c r="N12">
        <v>785</v>
      </c>
      <c r="O12">
        <v>13</v>
      </c>
      <c r="P12">
        <f>VLOOKUP(A12, vlookup_table!$A:$E, 2, FALSE)</f>
        <v>28</v>
      </c>
      <c r="Q12" s="2">
        <f>VLOOKUP(A12, vlookup_table!$A:$E, 3, FALSE)</f>
        <v>5401</v>
      </c>
      <c r="R12" s="1" t="str">
        <f>VLOOKUP(A12, vlookup_table!$A:$E, 4, FALSE)</f>
        <v>T1</v>
      </c>
      <c r="S12" s="2">
        <f>VLOOKUP(A12, vlookup_table!$A:$E, 5, FALSE)</f>
        <v>5</v>
      </c>
      <c r="T12">
        <f t="shared" si="0"/>
        <v>43</v>
      </c>
      <c r="U12">
        <f t="shared" si="1"/>
        <v>1954</v>
      </c>
      <c r="V12" s="4" t="str">
        <f t="shared" si="5"/>
        <v>01</v>
      </c>
      <c r="W12" t="str">
        <f t="shared" si="2"/>
        <v>Pueblo</v>
      </c>
    </row>
    <row r="13" spans="1:25" x14ac:dyDescent="0.35">
      <c r="A13" s="2">
        <v>186272</v>
      </c>
      <c r="B13" s="2" t="str">
        <f t="shared" si="3"/>
        <v>NA</v>
      </c>
      <c r="C13" t="s">
        <v>4</v>
      </c>
      <c r="D13" t="str">
        <f t="shared" si="4"/>
        <v>F</v>
      </c>
      <c r="E13" t="s">
        <v>2</v>
      </c>
      <c r="F13">
        <v>3515</v>
      </c>
      <c r="G13">
        <v>521</v>
      </c>
      <c r="H13">
        <v>588</v>
      </c>
      <c r="I13">
        <v>97</v>
      </c>
      <c r="J13">
        <v>20068</v>
      </c>
      <c r="K13">
        <v>11</v>
      </c>
      <c r="L13">
        <v>54</v>
      </c>
      <c r="M13">
        <v>565</v>
      </c>
      <c r="N13">
        <v>549</v>
      </c>
      <c r="O13">
        <v>8.64</v>
      </c>
      <c r="P13">
        <f>VLOOKUP(A13, vlookup_table!$A:$E, 2, FALSE)</f>
        <v>2</v>
      </c>
      <c r="Q13" s="2">
        <f>VLOOKUP(A13, vlookup_table!$A:$E, 3, FALSE)</f>
        <v>3401</v>
      </c>
      <c r="R13" s="1" t="str">
        <f>VLOOKUP(A13, vlookup_table!$A:$E, 4, FALSE)</f>
        <v>U1</v>
      </c>
      <c r="S13" s="2">
        <f>VLOOKUP(A13, vlookup_table!$A:$E, 5, FALSE)</f>
        <v>10</v>
      </c>
      <c r="T13">
        <f t="shared" si="0"/>
        <v>63</v>
      </c>
      <c r="U13">
        <f t="shared" si="1"/>
        <v>1934</v>
      </c>
      <c r="V13" s="4" t="str">
        <f t="shared" si="5"/>
        <v>01</v>
      </c>
      <c r="W13" t="str">
        <f t="shared" si="2"/>
        <v>Urbano</v>
      </c>
    </row>
    <row r="14" spans="1:25" x14ac:dyDescent="0.35">
      <c r="A14" s="2">
        <v>154301</v>
      </c>
      <c r="B14" s="2" t="str">
        <f t="shared" si="3"/>
        <v>CA</v>
      </c>
      <c r="C14" t="s">
        <v>45</v>
      </c>
      <c r="D14" t="str">
        <f t="shared" si="4"/>
        <v>F</v>
      </c>
      <c r="E14" t="s">
        <v>2</v>
      </c>
      <c r="F14">
        <v>1026</v>
      </c>
      <c r="G14">
        <v>459</v>
      </c>
      <c r="H14">
        <v>496</v>
      </c>
      <c r="I14">
        <v>1</v>
      </c>
      <c r="J14">
        <v>13803</v>
      </c>
      <c r="K14">
        <v>12</v>
      </c>
      <c r="L14">
        <v>52</v>
      </c>
      <c r="M14">
        <v>470</v>
      </c>
      <c r="N14">
        <v>491</v>
      </c>
      <c r="O14">
        <v>11.25</v>
      </c>
      <c r="P14">
        <f>VLOOKUP(A14, vlookup_table!$A:$E, 2, FALSE)</f>
        <v>2</v>
      </c>
      <c r="Q14" s="2">
        <f>VLOOKUP(A14, vlookup_table!$A:$E, 3, FALSE)</f>
        <v>2801</v>
      </c>
      <c r="R14" s="1" t="str">
        <f>VLOOKUP(A14, vlookup_table!$A:$E, 4, FALSE)</f>
        <v>T2</v>
      </c>
      <c r="S14" s="2">
        <f>VLOOKUP(A14, vlookup_table!$A:$E, 5, FALSE)</f>
        <v>10</v>
      </c>
      <c r="T14">
        <f t="shared" si="0"/>
        <v>69</v>
      </c>
      <c r="U14">
        <f t="shared" si="1"/>
        <v>1928</v>
      </c>
      <c r="V14" s="4" t="str">
        <f t="shared" si="5"/>
        <v>01</v>
      </c>
      <c r="W14" t="str">
        <f t="shared" si="2"/>
        <v>Pueblo</v>
      </c>
    </row>
    <row r="15" spans="1:25" x14ac:dyDescent="0.35">
      <c r="A15" s="2">
        <v>189722</v>
      </c>
      <c r="B15" s="2" t="str">
        <f t="shared" si="3"/>
        <v>NA</v>
      </c>
      <c r="C15" t="s">
        <v>48</v>
      </c>
      <c r="D15" t="str">
        <f t="shared" si="4"/>
        <v>M</v>
      </c>
      <c r="E15" t="s">
        <v>22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5.7272727269999999</v>
      </c>
      <c r="P15">
        <f>VLOOKUP(A15, vlookup_table!$A:$E, 2, FALSE)</f>
        <v>1</v>
      </c>
      <c r="Q15" s="2">
        <f>VLOOKUP(A15, vlookup_table!$A:$E, 3, FALSE)</f>
        <v>0</v>
      </c>
      <c r="R15" s="1" t="str">
        <f>VLOOKUP(A15, vlookup_table!$A:$E, 4, FALSE)</f>
        <v/>
      </c>
      <c r="S15" s="2">
        <f>VLOOKUP(A15, vlookup_table!$A:$E, 5, FALSE)</f>
        <v>6</v>
      </c>
      <c r="T15">
        <f t="shared" si="0"/>
        <v>97</v>
      </c>
      <c r="U15">
        <f t="shared" si="1"/>
        <v>1900</v>
      </c>
      <c r="V15" s="4" t="str">
        <f t="shared" si="5"/>
        <v>0</v>
      </c>
      <c r="W15" t="str">
        <f t="shared" si="2"/>
        <v>Desconocido</v>
      </c>
    </row>
    <row r="16" spans="1:25" x14ac:dyDescent="0.35">
      <c r="A16" s="2">
        <v>188304</v>
      </c>
      <c r="B16" s="2" t="str">
        <f t="shared" si="3"/>
        <v>NA</v>
      </c>
      <c r="C16" t="s">
        <v>19</v>
      </c>
      <c r="D16" t="str">
        <f t="shared" si="4"/>
        <v>F</v>
      </c>
      <c r="E16" t="s">
        <v>2</v>
      </c>
      <c r="F16">
        <v>376</v>
      </c>
      <c r="G16">
        <v>263</v>
      </c>
      <c r="H16">
        <v>316</v>
      </c>
      <c r="I16">
        <v>0</v>
      </c>
      <c r="J16">
        <v>10755</v>
      </c>
      <c r="K16">
        <v>1</v>
      </c>
      <c r="L16">
        <v>75</v>
      </c>
      <c r="M16">
        <v>303</v>
      </c>
      <c r="N16">
        <v>287</v>
      </c>
      <c r="O16">
        <v>10.55</v>
      </c>
      <c r="P16">
        <f>VLOOKUP(A16, vlookup_table!$A:$E, 2, FALSE)</f>
        <v>0</v>
      </c>
      <c r="Q16" s="2">
        <f>VLOOKUP(A16, vlookup_table!$A:$E, 3, FALSE)</f>
        <v>2405</v>
      </c>
      <c r="R16" s="1" t="str">
        <f>VLOOKUP(A16, vlookup_table!$A:$E, 4, FALSE)</f>
        <v>T2</v>
      </c>
      <c r="S16" s="2">
        <f>VLOOKUP(A16, vlookup_table!$A:$E, 5, FALSE)</f>
        <v>10</v>
      </c>
      <c r="T16">
        <f t="shared" si="0"/>
        <v>73</v>
      </c>
      <c r="U16">
        <f t="shared" si="1"/>
        <v>1924</v>
      </c>
      <c r="V16" s="4" t="str">
        <f t="shared" si="5"/>
        <v>05</v>
      </c>
      <c r="W16" t="str">
        <f t="shared" si="2"/>
        <v>Pueblo</v>
      </c>
    </row>
    <row r="17" spans="1:23" x14ac:dyDescent="0.35">
      <c r="A17" s="2">
        <v>73699</v>
      </c>
      <c r="B17" s="2" t="str">
        <f t="shared" si="3"/>
        <v>MI</v>
      </c>
      <c r="C17" t="s">
        <v>1</v>
      </c>
      <c r="D17" t="str">
        <f t="shared" si="4"/>
        <v>NA</v>
      </c>
      <c r="F17">
        <v>890</v>
      </c>
      <c r="G17">
        <v>463</v>
      </c>
      <c r="H17">
        <v>523</v>
      </c>
      <c r="I17">
        <v>1</v>
      </c>
      <c r="J17">
        <v>9493</v>
      </c>
      <c r="K17">
        <v>5</v>
      </c>
      <c r="L17">
        <v>53</v>
      </c>
      <c r="M17">
        <v>474</v>
      </c>
      <c r="N17">
        <v>512</v>
      </c>
      <c r="O17">
        <v>11.28571429</v>
      </c>
      <c r="P17">
        <f>VLOOKUP(A17, vlookup_table!$A:$E, 2, FALSE)</f>
        <v>1</v>
      </c>
      <c r="Q17" s="2">
        <f>VLOOKUP(A17, vlookup_table!$A:$E, 3, FALSE)</f>
        <v>5102</v>
      </c>
      <c r="R17" s="1" t="str">
        <f>VLOOKUP(A17, vlookup_table!$A:$E, 4, FALSE)</f>
        <v>S1</v>
      </c>
      <c r="S17" s="2">
        <f>VLOOKUP(A17, vlookup_table!$A:$E, 5, FALSE)</f>
        <v>15</v>
      </c>
      <c r="T17">
        <f t="shared" si="0"/>
        <v>46</v>
      </c>
      <c r="U17">
        <f t="shared" si="1"/>
        <v>1951</v>
      </c>
      <c r="V17" s="4" t="str">
        <f t="shared" si="5"/>
        <v>02</v>
      </c>
      <c r="W17" t="str">
        <f t="shared" si="2"/>
        <v>Suburbano</v>
      </c>
    </row>
    <row r="18" spans="1:23" x14ac:dyDescent="0.35">
      <c r="A18" s="2">
        <v>31977</v>
      </c>
      <c r="B18" s="2" t="str">
        <f t="shared" si="3"/>
        <v>FL</v>
      </c>
      <c r="C18" t="s">
        <v>7</v>
      </c>
      <c r="D18" t="str">
        <f t="shared" si="4"/>
        <v>F</v>
      </c>
      <c r="E18" t="s">
        <v>2</v>
      </c>
      <c r="F18">
        <v>1513</v>
      </c>
      <c r="G18">
        <v>521</v>
      </c>
      <c r="H18">
        <v>702</v>
      </c>
      <c r="I18">
        <v>31</v>
      </c>
      <c r="J18">
        <v>28124</v>
      </c>
      <c r="K18">
        <v>3</v>
      </c>
      <c r="L18">
        <v>24</v>
      </c>
      <c r="M18">
        <v>599</v>
      </c>
      <c r="N18">
        <v>615</v>
      </c>
      <c r="O18">
        <v>18.5</v>
      </c>
      <c r="P18">
        <f>VLOOKUP(A18, vlookup_table!$A:$E, 2, FALSE)</f>
        <v>2</v>
      </c>
      <c r="Q18" s="2">
        <f>VLOOKUP(A18, vlookup_table!$A:$E, 3, FALSE)</f>
        <v>2701</v>
      </c>
      <c r="R18" s="1" t="str">
        <f>VLOOKUP(A18, vlookup_table!$A:$E, 4, FALSE)</f>
        <v>T1</v>
      </c>
      <c r="S18" s="2">
        <f>VLOOKUP(A18, vlookup_table!$A:$E, 5, FALSE)</f>
        <v>28</v>
      </c>
      <c r="T18">
        <f t="shared" si="0"/>
        <v>70</v>
      </c>
      <c r="U18">
        <f t="shared" si="1"/>
        <v>1927</v>
      </c>
      <c r="V18" s="4" t="str">
        <f t="shared" si="5"/>
        <v>01</v>
      </c>
      <c r="W18" t="str">
        <f t="shared" si="2"/>
        <v>Pueblo</v>
      </c>
    </row>
    <row r="19" spans="1:23" x14ac:dyDescent="0.35">
      <c r="A19" s="2">
        <v>44336</v>
      </c>
      <c r="B19" s="2" t="str">
        <f t="shared" si="3"/>
        <v>FL</v>
      </c>
      <c r="C19" t="s">
        <v>7</v>
      </c>
      <c r="D19" t="str">
        <f t="shared" si="4"/>
        <v>F</v>
      </c>
      <c r="E19" t="s">
        <v>2</v>
      </c>
      <c r="F19">
        <v>948</v>
      </c>
      <c r="G19">
        <v>330</v>
      </c>
      <c r="H19">
        <v>411</v>
      </c>
      <c r="I19">
        <v>4</v>
      </c>
      <c r="J19">
        <v>17728</v>
      </c>
      <c r="K19">
        <v>6</v>
      </c>
      <c r="L19">
        <v>8</v>
      </c>
      <c r="M19">
        <v>365</v>
      </c>
      <c r="N19">
        <v>368</v>
      </c>
      <c r="O19">
        <v>15</v>
      </c>
      <c r="P19">
        <f>VLOOKUP(A19, vlookup_table!$A:$E, 2, FALSE)</f>
        <v>0</v>
      </c>
      <c r="Q19" s="2">
        <f>VLOOKUP(A19, vlookup_table!$A:$E, 3, FALSE)</f>
        <v>6501</v>
      </c>
      <c r="R19" s="1" t="str">
        <f>VLOOKUP(A19, vlookup_table!$A:$E, 4, FALSE)</f>
        <v>C2</v>
      </c>
      <c r="S19" s="2">
        <f>VLOOKUP(A19, vlookup_table!$A:$E, 5, FALSE)</f>
        <v>15</v>
      </c>
      <c r="T19">
        <f t="shared" si="0"/>
        <v>32</v>
      </c>
      <c r="U19">
        <f t="shared" si="1"/>
        <v>1965</v>
      </c>
      <c r="V19" s="4" t="str">
        <f t="shared" si="5"/>
        <v>01</v>
      </c>
      <c r="W19" t="str">
        <f t="shared" si="2"/>
        <v>Ciudad</v>
      </c>
    </row>
    <row r="20" spans="1:23" x14ac:dyDescent="0.35">
      <c r="A20" s="2">
        <v>127823</v>
      </c>
      <c r="B20" s="2" t="str">
        <f t="shared" si="3"/>
        <v>TX</v>
      </c>
      <c r="C20" t="s">
        <v>6</v>
      </c>
      <c r="D20" t="str">
        <f t="shared" si="4"/>
        <v>F</v>
      </c>
      <c r="E20" t="s">
        <v>2</v>
      </c>
      <c r="F20">
        <v>258</v>
      </c>
      <c r="G20">
        <v>64</v>
      </c>
      <c r="H20">
        <v>74</v>
      </c>
      <c r="I20">
        <v>0</v>
      </c>
      <c r="J20">
        <v>4236</v>
      </c>
      <c r="K20">
        <v>0</v>
      </c>
      <c r="L20">
        <v>94</v>
      </c>
      <c r="M20">
        <v>60</v>
      </c>
      <c r="N20">
        <v>93</v>
      </c>
      <c r="O20">
        <v>5.45</v>
      </c>
      <c r="P20">
        <f>VLOOKUP(A20, vlookup_table!$A:$E, 2, FALSE)</f>
        <v>2</v>
      </c>
      <c r="Q20" s="2">
        <f>VLOOKUP(A20, vlookup_table!$A:$E, 3, FALSE)</f>
        <v>2301</v>
      </c>
      <c r="R20" s="1" t="str">
        <f>VLOOKUP(A20, vlookup_table!$A:$E, 4, FALSE)</f>
        <v>C3</v>
      </c>
      <c r="S20" s="2">
        <f>VLOOKUP(A20, vlookup_table!$A:$E, 5, FALSE)</f>
        <v>6</v>
      </c>
      <c r="T20">
        <f t="shared" si="0"/>
        <v>74</v>
      </c>
      <c r="U20">
        <f t="shared" si="1"/>
        <v>1923</v>
      </c>
      <c r="V20" s="4" t="str">
        <f t="shared" si="5"/>
        <v>01</v>
      </c>
      <c r="W20" t="str">
        <f t="shared" si="2"/>
        <v>Ciudad</v>
      </c>
    </row>
    <row r="21" spans="1:23" x14ac:dyDescent="0.35">
      <c r="A21" s="2">
        <v>150739</v>
      </c>
      <c r="B21" s="2" t="str">
        <f t="shared" si="3"/>
        <v>NA</v>
      </c>
      <c r="C21" t="s">
        <v>4</v>
      </c>
      <c r="D21" t="str">
        <f t="shared" si="4"/>
        <v>NA</v>
      </c>
      <c r="F21">
        <v>1951</v>
      </c>
      <c r="G21">
        <v>556</v>
      </c>
      <c r="H21">
        <v>625</v>
      </c>
      <c r="I21">
        <v>44</v>
      </c>
      <c r="J21">
        <v>17208</v>
      </c>
      <c r="K21">
        <v>10</v>
      </c>
      <c r="L21">
        <v>66</v>
      </c>
      <c r="M21">
        <v>578</v>
      </c>
      <c r="N21">
        <v>619</v>
      </c>
      <c r="O21">
        <v>9.6818181820000007</v>
      </c>
      <c r="P21">
        <f>VLOOKUP(A21, vlookup_table!$A:$E, 2, FALSE)</f>
        <v>2</v>
      </c>
      <c r="Q21" s="2">
        <f>VLOOKUP(A21, vlookup_table!$A:$E, 3, FALSE)</f>
        <v>5410</v>
      </c>
      <c r="R21" s="1" t="str">
        <f>VLOOKUP(A21, vlookup_table!$A:$E, 4, FALSE)</f>
        <v>S1</v>
      </c>
      <c r="S21" s="2">
        <f>VLOOKUP(A21, vlookup_table!$A:$E, 5, FALSE)</f>
        <v>12</v>
      </c>
      <c r="T21">
        <f t="shared" si="0"/>
        <v>43</v>
      </c>
      <c r="U21">
        <f t="shared" si="1"/>
        <v>1954</v>
      </c>
      <c r="V21" s="4" t="str">
        <f t="shared" si="5"/>
        <v>10</v>
      </c>
      <c r="W21" t="str">
        <f t="shared" si="2"/>
        <v>Suburbano</v>
      </c>
    </row>
    <row r="22" spans="1:23" x14ac:dyDescent="0.35">
      <c r="A22" s="2">
        <v>41384</v>
      </c>
      <c r="B22" s="2" t="str">
        <f t="shared" si="3"/>
        <v>FL</v>
      </c>
      <c r="C22" t="s">
        <v>7</v>
      </c>
      <c r="D22" t="str">
        <f t="shared" si="4"/>
        <v>F</v>
      </c>
      <c r="E22" t="s">
        <v>2</v>
      </c>
      <c r="F22">
        <v>556</v>
      </c>
      <c r="G22">
        <v>318</v>
      </c>
      <c r="I22">
        <v>0</v>
      </c>
      <c r="J22">
        <v>11779</v>
      </c>
      <c r="K22">
        <v>16</v>
      </c>
      <c r="L22">
        <v>22</v>
      </c>
      <c r="M22">
        <v>358</v>
      </c>
      <c r="N22">
        <v>320</v>
      </c>
      <c r="O22">
        <v>9.4285714289999998</v>
      </c>
      <c r="P22">
        <f>VLOOKUP(A22, vlookup_table!$A:$E, 2, FALSE)</f>
        <v>28</v>
      </c>
      <c r="Q22" s="2">
        <f>VLOOKUP(A22, vlookup_table!$A:$E, 3, FALSE)</f>
        <v>5107</v>
      </c>
      <c r="R22" s="1" t="str">
        <f>VLOOKUP(A22, vlookup_table!$A:$E, 4, FALSE)</f>
        <v>S3</v>
      </c>
      <c r="S22" s="2">
        <f>VLOOKUP(A22, vlookup_table!$A:$E, 5, FALSE)</f>
        <v>12</v>
      </c>
      <c r="T22">
        <f t="shared" si="0"/>
        <v>46</v>
      </c>
      <c r="U22">
        <f t="shared" si="1"/>
        <v>1951</v>
      </c>
      <c r="V22" s="4" t="str">
        <f t="shared" si="5"/>
        <v>07</v>
      </c>
      <c r="W22" t="str">
        <f t="shared" si="2"/>
        <v>Suburbano</v>
      </c>
    </row>
    <row r="23" spans="1:23" x14ac:dyDescent="0.35">
      <c r="A23" s="2">
        <v>114721</v>
      </c>
      <c r="B23" s="2" t="str">
        <f t="shared" si="3"/>
        <v>NA</v>
      </c>
      <c r="C23" t="s">
        <v>32</v>
      </c>
      <c r="D23" t="str">
        <f t="shared" si="4"/>
        <v>NA</v>
      </c>
      <c r="F23">
        <v>1040</v>
      </c>
      <c r="G23">
        <v>472</v>
      </c>
      <c r="H23">
        <v>656</v>
      </c>
      <c r="I23">
        <v>0</v>
      </c>
      <c r="J23">
        <v>26962</v>
      </c>
      <c r="K23">
        <v>2</v>
      </c>
      <c r="L23">
        <v>56</v>
      </c>
      <c r="M23">
        <v>609</v>
      </c>
      <c r="N23">
        <v>579</v>
      </c>
      <c r="O23">
        <v>11.66666667</v>
      </c>
      <c r="P23">
        <f>VLOOKUP(A23, vlookup_table!$A:$E, 2, FALSE)</f>
        <v>0</v>
      </c>
      <c r="Q23" s="2">
        <f>VLOOKUP(A23, vlookup_table!$A:$E, 3, FALSE)</f>
        <v>0</v>
      </c>
      <c r="R23" s="1" t="str">
        <f>VLOOKUP(A23, vlookup_table!$A:$E, 4, FALSE)</f>
        <v>C2</v>
      </c>
      <c r="S23" s="2">
        <f>VLOOKUP(A23, vlookup_table!$A:$E, 5, FALSE)</f>
        <v>15</v>
      </c>
      <c r="T23">
        <f t="shared" si="0"/>
        <v>97</v>
      </c>
      <c r="U23">
        <f t="shared" si="1"/>
        <v>1900</v>
      </c>
      <c r="V23" s="4" t="str">
        <f t="shared" si="5"/>
        <v>0</v>
      </c>
      <c r="W23" t="str">
        <f t="shared" si="2"/>
        <v>Ciudad</v>
      </c>
    </row>
    <row r="24" spans="1:23" x14ac:dyDescent="0.35">
      <c r="A24" s="2">
        <v>111795</v>
      </c>
      <c r="B24" s="2" t="str">
        <f t="shared" si="3"/>
        <v>AR</v>
      </c>
      <c r="C24" t="s">
        <v>27</v>
      </c>
      <c r="D24" t="str">
        <f t="shared" si="4"/>
        <v>NA</v>
      </c>
      <c r="F24">
        <v>603</v>
      </c>
      <c r="G24">
        <v>208</v>
      </c>
      <c r="H24">
        <v>341</v>
      </c>
      <c r="I24">
        <v>2</v>
      </c>
      <c r="J24">
        <v>12038</v>
      </c>
      <c r="K24">
        <v>1</v>
      </c>
      <c r="L24">
        <v>70</v>
      </c>
      <c r="M24">
        <v>264</v>
      </c>
      <c r="N24">
        <v>288</v>
      </c>
      <c r="O24">
        <v>5</v>
      </c>
      <c r="P24">
        <f>VLOOKUP(A24, vlookup_table!$A:$E, 2, FALSE)</f>
        <v>0</v>
      </c>
      <c r="Q24" s="2">
        <f>VLOOKUP(A24, vlookup_table!$A:$E, 3, FALSE)</f>
        <v>0</v>
      </c>
      <c r="R24" s="1" t="str">
        <f>VLOOKUP(A24, vlookup_table!$A:$E, 4, FALSE)</f>
        <v/>
      </c>
      <c r="S24" s="2">
        <f>VLOOKUP(A24, vlookup_table!$A:$E, 5, FALSE)</f>
        <v>5</v>
      </c>
      <c r="T24">
        <f t="shared" si="0"/>
        <v>97</v>
      </c>
      <c r="U24">
        <f t="shared" si="1"/>
        <v>1900</v>
      </c>
      <c r="V24" s="4" t="str">
        <f t="shared" si="5"/>
        <v>0</v>
      </c>
      <c r="W24" t="str">
        <f t="shared" si="2"/>
        <v>Desconocido</v>
      </c>
    </row>
    <row r="25" spans="1:23" x14ac:dyDescent="0.35">
      <c r="A25" s="2">
        <v>64480</v>
      </c>
      <c r="B25" s="2" t="str">
        <f t="shared" si="3"/>
        <v>NA</v>
      </c>
      <c r="C25" t="s">
        <v>16</v>
      </c>
      <c r="D25" t="str">
        <f t="shared" si="4"/>
        <v>F</v>
      </c>
      <c r="E25" t="s">
        <v>2</v>
      </c>
      <c r="F25">
        <v>526</v>
      </c>
      <c r="G25">
        <v>277</v>
      </c>
      <c r="H25">
        <v>370</v>
      </c>
      <c r="I25">
        <v>1</v>
      </c>
      <c r="J25">
        <v>12826</v>
      </c>
      <c r="K25">
        <v>1</v>
      </c>
      <c r="L25">
        <v>80</v>
      </c>
      <c r="M25">
        <v>336</v>
      </c>
      <c r="N25">
        <v>317</v>
      </c>
      <c r="O25">
        <v>7.1428571429999996</v>
      </c>
      <c r="P25">
        <f>VLOOKUP(A25, vlookup_table!$A:$E, 2, FALSE)</f>
        <v>28</v>
      </c>
      <c r="Q25" s="2">
        <f>VLOOKUP(A25, vlookup_table!$A:$E, 3, FALSE)</f>
        <v>0</v>
      </c>
      <c r="R25" s="1" t="str">
        <f>VLOOKUP(A25, vlookup_table!$A:$E, 4, FALSE)</f>
        <v>T2</v>
      </c>
      <c r="S25" s="2">
        <f>VLOOKUP(A25, vlookup_table!$A:$E, 5, FALSE)</f>
        <v>10</v>
      </c>
      <c r="T25">
        <f t="shared" si="0"/>
        <v>97</v>
      </c>
      <c r="U25">
        <f t="shared" si="1"/>
        <v>1900</v>
      </c>
      <c r="V25" s="4" t="str">
        <f t="shared" si="5"/>
        <v>0</v>
      </c>
      <c r="W25" t="str">
        <f t="shared" si="2"/>
        <v>Pueblo</v>
      </c>
    </row>
    <row r="26" spans="1:23" x14ac:dyDescent="0.35">
      <c r="A26" s="2">
        <v>87259</v>
      </c>
      <c r="B26" s="2" t="str">
        <f t="shared" si="3"/>
        <v>NA</v>
      </c>
      <c r="C26" t="s">
        <v>39</v>
      </c>
      <c r="D26" t="str">
        <f t="shared" si="4"/>
        <v>M</v>
      </c>
      <c r="E26" t="s">
        <v>0</v>
      </c>
      <c r="F26">
        <v>717</v>
      </c>
      <c r="G26">
        <v>302</v>
      </c>
      <c r="H26">
        <v>432</v>
      </c>
      <c r="I26">
        <v>1</v>
      </c>
      <c r="J26">
        <v>15614</v>
      </c>
      <c r="K26">
        <v>1</v>
      </c>
      <c r="L26">
        <v>53</v>
      </c>
      <c r="M26">
        <v>458</v>
      </c>
      <c r="N26">
        <v>349</v>
      </c>
      <c r="O26">
        <v>9.6999999999999993</v>
      </c>
      <c r="P26">
        <f>VLOOKUP(A26, vlookup_table!$A:$E, 2, FALSE)</f>
        <v>2</v>
      </c>
      <c r="Q26" s="2">
        <f>VLOOKUP(A26, vlookup_table!$A:$E, 3, FALSE)</f>
        <v>4304</v>
      </c>
      <c r="R26" s="1" t="str">
        <f>VLOOKUP(A26, vlookup_table!$A:$E, 4, FALSE)</f>
        <v>C1</v>
      </c>
      <c r="S26" s="2">
        <f>VLOOKUP(A26, vlookup_table!$A:$E, 5, FALSE)</f>
        <v>25</v>
      </c>
      <c r="T26">
        <f t="shared" si="0"/>
        <v>54</v>
      </c>
      <c r="U26">
        <f t="shared" si="1"/>
        <v>1943</v>
      </c>
      <c r="V26" s="4" t="str">
        <f t="shared" si="5"/>
        <v>04</v>
      </c>
      <c r="W26" t="str">
        <f t="shared" si="2"/>
        <v>Ciudad</v>
      </c>
    </row>
    <row r="27" spans="1:23" x14ac:dyDescent="0.35">
      <c r="A27" s="2">
        <v>115823</v>
      </c>
      <c r="B27" s="2" t="str">
        <f t="shared" si="3"/>
        <v>TX</v>
      </c>
      <c r="C27" t="s">
        <v>6</v>
      </c>
      <c r="D27" t="str">
        <f t="shared" si="4"/>
        <v>M</v>
      </c>
      <c r="E27" t="s">
        <v>0</v>
      </c>
      <c r="F27">
        <v>1011</v>
      </c>
      <c r="G27">
        <v>593</v>
      </c>
      <c r="H27">
        <v>650</v>
      </c>
      <c r="I27">
        <v>1</v>
      </c>
      <c r="J27">
        <v>17606</v>
      </c>
      <c r="K27">
        <v>5</v>
      </c>
      <c r="L27">
        <v>61</v>
      </c>
      <c r="M27">
        <v>588</v>
      </c>
      <c r="N27">
        <v>650</v>
      </c>
      <c r="O27">
        <v>6.5</v>
      </c>
      <c r="P27">
        <f>VLOOKUP(A27, vlookup_table!$A:$E, 2, FALSE)</f>
        <v>0</v>
      </c>
      <c r="Q27" s="2">
        <f>VLOOKUP(A27, vlookup_table!$A:$E, 3, FALSE)</f>
        <v>0</v>
      </c>
      <c r="R27" s="1" t="str">
        <f>VLOOKUP(A27, vlookup_table!$A:$E, 4, FALSE)</f>
        <v>S1</v>
      </c>
      <c r="S27" s="2">
        <f>VLOOKUP(A27, vlookup_table!$A:$E, 5, FALSE)</f>
        <v>15</v>
      </c>
      <c r="T27">
        <f t="shared" si="0"/>
        <v>97</v>
      </c>
      <c r="U27">
        <f t="shared" si="1"/>
        <v>1900</v>
      </c>
      <c r="V27" s="4" t="str">
        <f t="shared" si="5"/>
        <v>0</v>
      </c>
      <c r="W27" t="str">
        <f t="shared" si="2"/>
        <v>Suburbano</v>
      </c>
    </row>
    <row r="28" spans="1:23" x14ac:dyDescent="0.35">
      <c r="A28" s="2">
        <v>95701</v>
      </c>
      <c r="B28" s="2" t="str">
        <f t="shared" si="3"/>
        <v>IL</v>
      </c>
      <c r="C28" t="s">
        <v>25</v>
      </c>
      <c r="D28" t="str">
        <f t="shared" si="4"/>
        <v>M</v>
      </c>
      <c r="E28" t="s">
        <v>0</v>
      </c>
      <c r="F28">
        <v>1063</v>
      </c>
      <c r="G28">
        <v>255</v>
      </c>
      <c r="H28">
        <v>317</v>
      </c>
      <c r="I28">
        <v>3</v>
      </c>
      <c r="J28">
        <v>14023</v>
      </c>
      <c r="K28">
        <v>16</v>
      </c>
      <c r="L28">
        <v>53</v>
      </c>
      <c r="M28">
        <v>260</v>
      </c>
      <c r="N28">
        <v>312</v>
      </c>
      <c r="O28">
        <v>8.3727906979999993</v>
      </c>
      <c r="P28">
        <f>VLOOKUP(A28, vlookup_table!$A:$E, 2, FALSE)</f>
        <v>1</v>
      </c>
      <c r="Q28" s="2">
        <f>VLOOKUP(A28, vlookup_table!$A:$E, 3, FALSE)</f>
        <v>4406</v>
      </c>
      <c r="R28" s="1" t="str">
        <f>VLOOKUP(A28, vlookup_table!$A:$E, 4, FALSE)</f>
        <v>S2</v>
      </c>
      <c r="S28" s="2">
        <f>VLOOKUP(A28, vlookup_table!$A:$E, 5, FALSE)</f>
        <v>5</v>
      </c>
      <c r="T28">
        <f t="shared" si="0"/>
        <v>53</v>
      </c>
      <c r="U28">
        <f t="shared" si="1"/>
        <v>1944</v>
      </c>
      <c r="V28" s="4" t="str">
        <f t="shared" si="5"/>
        <v>06</v>
      </c>
      <c r="W28" t="str">
        <f t="shared" si="2"/>
        <v>Suburbano</v>
      </c>
    </row>
    <row r="29" spans="1:23" x14ac:dyDescent="0.35">
      <c r="A29" s="2">
        <v>5172</v>
      </c>
      <c r="B29" s="2" t="str">
        <f t="shared" si="3"/>
        <v>IL</v>
      </c>
      <c r="C29" t="s">
        <v>25</v>
      </c>
      <c r="D29" t="str">
        <f t="shared" si="4"/>
        <v>M</v>
      </c>
      <c r="E29" t="s">
        <v>0</v>
      </c>
      <c r="F29">
        <v>291</v>
      </c>
      <c r="G29">
        <v>136</v>
      </c>
      <c r="H29">
        <v>212</v>
      </c>
      <c r="I29">
        <v>0</v>
      </c>
      <c r="J29">
        <v>8370</v>
      </c>
      <c r="K29">
        <v>5</v>
      </c>
      <c r="L29">
        <v>67</v>
      </c>
      <c r="M29">
        <v>168</v>
      </c>
      <c r="N29">
        <v>180</v>
      </c>
      <c r="O29">
        <v>10.61111111</v>
      </c>
      <c r="P29">
        <f>VLOOKUP(A29, vlookup_table!$A:$E, 2, FALSE)</f>
        <v>1</v>
      </c>
      <c r="Q29" s="2">
        <f>VLOOKUP(A29, vlookup_table!$A:$E, 3, FALSE)</f>
        <v>6105</v>
      </c>
      <c r="R29" s="1" t="str">
        <f>VLOOKUP(A29, vlookup_table!$A:$E, 4, FALSE)</f>
        <v>R3</v>
      </c>
      <c r="S29" s="2">
        <f>VLOOKUP(A29, vlookup_table!$A:$E, 5, FALSE)</f>
        <v>10</v>
      </c>
      <c r="T29">
        <f t="shared" si="0"/>
        <v>36</v>
      </c>
      <c r="U29">
        <f t="shared" si="1"/>
        <v>1961</v>
      </c>
      <c r="V29" s="4" t="str">
        <f t="shared" si="5"/>
        <v>05</v>
      </c>
      <c r="W29" t="str">
        <f t="shared" si="2"/>
        <v>Rural</v>
      </c>
    </row>
    <row r="30" spans="1:23" x14ac:dyDescent="0.35">
      <c r="A30" s="2">
        <v>152486</v>
      </c>
      <c r="B30" s="2" t="str">
        <f t="shared" si="3"/>
        <v>NA</v>
      </c>
      <c r="C30" t="s">
        <v>4</v>
      </c>
      <c r="D30" t="str">
        <f t="shared" si="4"/>
        <v>M</v>
      </c>
      <c r="E30" t="s">
        <v>0</v>
      </c>
      <c r="F30">
        <v>1538</v>
      </c>
      <c r="G30">
        <v>271</v>
      </c>
      <c r="H30">
        <v>393</v>
      </c>
      <c r="I30">
        <v>11</v>
      </c>
      <c r="J30">
        <v>15627</v>
      </c>
      <c r="K30">
        <v>5</v>
      </c>
      <c r="L30">
        <v>49</v>
      </c>
      <c r="M30">
        <v>317</v>
      </c>
      <c r="N30">
        <v>342</v>
      </c>
      <c r="O30">
        <v>5.5</v>
      </c>
      <c r="P30">
        <f>VLOOKUP(A30, vlookup_table!$A:$E, 2, FALSE)</f>
        <v>1</v>
      </c>
      <c r="Q30" s="2">
        <f>VLOOKUP(A30, vlookup_table!$A:$E, 3, FALSE)</f>
        <v>2401</v>
      </c>
      <c r="R30" s="1" t="str">
        <f>VLOOKUP(A30, vlookup_table!$A:$E, 4, FALSE)</f>
        <v>S2</v>
      </c>
      <c r="S30" s="2">
        <f>VLOOKUP(A30, vlookup_table!$A:$E, 5, FALSE)</f>
        <v>5</v>
      </c>
      <c r="T30">
        <f t="shared" si="0"/>
        <v>73</v>
      </c>
      <c r="U30">
        <f t="shared" si="1"/>
        <v>1924</v>
      </c>
      <c r="V30" s="4" t="str">
        <f t="shared" si="5"/>
        <v>01</v>
      </c>
      <c r="W30" t="str">
        <f t="shared" si="2"/>
        <v>Suburbano</v>
      </c>
    </row>
    <row r="31" spans="1:23" x14ac:dyDescent="0.35">
      <c r="A31" s="2">
        <v>153880</v>
      </c>
      <c r="B31" s="2" t="str">
        <f t="shared" si="3"/>
        <v>NA</v>
      </c>
      <c r="C31" t="s">
        <v>10</v>
      </c>
      <c r="D31" t="str">
        <f t="shared" si="4"/>
        <v>F</v>
      </c>
      <c r="E31" t="s">
        <v>2</v>
      </c>
      <c r="F31">
        <v>592</v>
      </c>
      <c r="G31">
        <v>244</v>
      </c>
      <c r="H31">
        <v>392</v>
      </c>
      <c r="I31">
        <v>1</v>
      </c>
      <c r="J31">
        <v>12220</v>
      </c>
      <c r="K31">
        <v>3</v>
      </c>
      <c r="L31">
        <v>74</v>
      </c>
      <c r="M31">
        <v>341</v>
      </c>
      <c r="N31">
        <v>306</v>
      </c>
      <c r="O31">
        <v>12.5</v>
      </c>
      <c r="P31">
        <f>VLOOKUP(A31, vlookup_table!$A:$E, 2, FALSE)</f>
        <v>2</v>
      </c>
      <c r="Q31" s="2">
        <f>VLOOKUP(A31, vlookup_table!$A:$E, 3, FALSE)</f>
        <v>5001</v>
      </c>
      <c r="R31" s="1" t="str">
        <f>VLOOKUP(A31, vlookup_table!$A:$E, 4, FALSE)</f>
        <v>S1</v>
      </c>
      <c r="S31" s="2">
        <f>VLOOKUP(A31, vlookup_table!$A:$E, 5, FALSE)</f>
        <v>5</v>
      </c>
      <c r="T31">
        <f t="shared" si="0"/>
        <v>47</v>
      </c>
      <c r="U31">
        <f t="shared" si="1"/>
        <v>1950</v>
      </c>
      <c r="V31" s="4" t="str">
        <f t="shared" si="5"/>
        <v>01</v>
      </c>
      <c r="W31" t="str">
        <f t="shared" si="2"/>
        <v>Suburbano</v>
      </c>
    </row>
    <row r="32" spans="1:23" x14ac:dyDescent="0.35">
      <c r="A32" s="2">
        <v>101855</v>
      </c>
      <c r="B32" s="2" t="str">
        <f t="shared" si="3"/>
        <v>MO</v>
      </c>
      <c r="C32" t="s">
        <v>8</v>
      </c>
      <c r="D32" t="str">
        <f t="shared" si="4"/>
        <v>M</v>
      </c>
      <c r="E32" t="s">
        <v>0</v>
      </c>
      <c r="F32">
        <v>871</v>
      </c>
      <c r="G32">
        <v>340</v>
      </c>
      <c r="H32">
        <v>416</v>
      </c>
      <c r="I32">
        <v>6</v>
      </c>
      <c r="J32">
        <v>15336</v>
      </c>
      <c r="K32">
        <v>0</v>
      </c>
      <c r="L32">
        <v>71</v>
      </c>
      <c r="M32">
        <v>385</v>
      </c>
      <c r="N32">
        <v>365</v>
      </c>
      <c r="O32">
        <v>7.8571428570000004</v>
      </c>
      <c r="P32">
        <f>VLOOKUP(A32, vlookup_table!$A:$E, 2, FALSE)</f>
        <v>1</v>
      </c>
      <c r="Q32" s="2">
        <f>VLOOKUP(A32, vlookup_table!$A:$E, 3, FALSE)</f>
        <v>2401</v>
      </c>
      <c r="R32" s="1" t="str">
        <f>VLOOKUP(A32, vlookup_table!$A:$E, 4, FALSE)</f>
        <v>C2</v>
      </c>
      <c r="S32" s="2">
        <f>VLOOKUP(A32, vlookup_table!$A:$E, 5, FALSE)</f>
        <v>10</v>
      </c>
      <c r="T32">
        <f t="shared" si="0"/>
        <v>73</v>
      </c>
      <c r="U32">
        <f t="shared" si="1"/>
        <v>1924</v>
      </c>
      <c r="V32" s="4" t="str">
        <f t="shared" si="5"/>
        <v>01</v>
      </c>
      <c r="W32" t="str">
        <f t="shared" si="2"/>
        <v>Ciudad</v>
      </c>
    </row>
    <row r="33" spans="1:23" x14ac:dyDescent="0.35">
      <c r="A33" s="2">
        <v>62932</v>
      </c>
      <c r="B33" s="2" t="str">
        <f t="shared" si="3"/>
        <v>NA</v>
      </c>
      <c r="C33" t="s">
        <v>16</v>
      </c>
      <c r="D33" t="str">
        <f t="shared" si="4"/>
        <v>M</v>
      </c>
      <c r="E33" t="s">
        <v>0</v>
      </c>
      <c r="F33">
        <v>403</v>
      </c>
      <c r="G33">
        <v>174</v>
      </c>
      <c r="H33">
        <v>264</v>
      </c>
      <c r="I33">
        <v>1</v>
      </c>
      <c r="J33">
        <v>9704</v>
      </c>
      <c r="K33">
        <v>0</v>
      </c>
      <c r="L33">
        <v>45</v>
      </c>
      <c r="M33">
        <v>240</v>
      </c>
      <c r="N33">
        <v>201</v>
      </c>
      <c r="O33">
        <v>8</v>
      </c>
      <c r="P33">
        <f>VLOOKUP(A33, vlookup_table!$A:$E, 2, FALSE)</f>
        <v>1</v>
      </c>
      <c r="Q33" s="2">
        <f>VLOOKUP(A33, vlookup_table!$A:$E, 3, FALSE)</f>
        <v>0</v>
      </c>
      <c r="R33" s="1" t="str">
        <f>VLOOKUP(A33, vlookup_table!$A:$E, 4, FALSE)</f>
        <v>S3</v>
      </c>
      <c r="S33" s="2">
        <f>VLOOKUP(A33, vlookup_table!$A:$E, 5, FALSE)</f>
        <v>10</v>
      </c>
      <c r="T33">
        <f t="shared" si="0"/>
        <v>97</v>
      </c>
      <c r="U33">
        <f t="shared" si="1"/>
        <v>1900</v>
      </c>
      <c r="V33" s="4" t="str">
        <f t="shared" si="5"/>
        <v>0</v>
      </c>
      <c r="W33" t="str">
        <f t="shared" si="2"/>
        <v>Suburbano</v>
      </c>
    </row>
    <row r="34" spans="1:23" x14ac:dyDescent="0.35">
      <c r="A34" s="2">
        <v>125930</v>
      </c>
      <c r="B34" s="2" t="str">
        <f t="shared" si="3"/>
        <v>TX</v>
      </c>
      <c r="C34" t="s">
        <v>6</v>
      </c>
      <c r="D34" t="str">
        <f t="shared" si="4"/>
        <v>F</v>
      </c>
      <c r="E34" t="s">
        <v>2</v>
      </c>
      <c r="F34">
        <v>715</v>
      </c>
      <c r="G34">
        <v>339</v>
      </c>
      <c r="H34">
        <v>396</v>
      </c>
      <c r="I34">
        <v>1</v>
      </c>
      <c r="J34">
        <v>12617</v>
      </c>
      <c r="K34">
        <v>3</v>
      </c>
      <c r="L34">
        <v>88</v>
      </c>
      <c r="M34">
        <v>378</v>
      </c>
      <c r="N34">
        <v>371</v>
      </c>
      <c r="O34">
        <v>6</v>
      </c>
      <c r="P34">
        <f>VLOOKUP(A34, vlookup_table!$A:$E, 2, FALSE)</f>
        <v>0</v>
      </c>
      <c r="Q34" s="2">
        <f>VLOOKUP(A34, vlookup_table!$A:$E, 3, FALSE)</f>
        <v>4806</v>
      </c>
      <c r="R34" s="1" t="str">
        <f>VLOOKUP(A34, vlookup_table!$A:$E, 4, FALSE)</f>
        <v>R2</v>
      </c>
      <c r="S34" s="2">
        <f>VLOOKUP(A34, vlookup_table!$A:$E, 5, FALSE)</f>
        <v>75</v>
      </c>
      <c r="T34">
        <f t="shared" si="0"/>
        <v>49</v>
      </c>
      <c r="U34">
        <f t="shared" si="1"/>
        <v>1948</v>
      </c>
      <c r="V34" s="4" t="str">
        <f t="shared" si="5"/>
        <v>06</v>
      </c>
      <c r="W34" t="str">
        <f t="shared" si="2"/>
        <v>Rural</v>
      </c>
    </row>
    <row r="35" spans="1:23" x14ac:dyDescent="0.35">
      <c r="A35" s="2">
        <v>173653</v>
      </c>
      <c r="B35" s="2" t="str">
        <f t="shared" si="3"/>
        <v>NA</v>
      </c>
      <c r="C35" t="s">
        <v>40</v>
      </c>
      <c r="D35" t="str">
        <f t="shared" si="4"/>
        <v>F</v>
      </c>
      <c r="E35" t="s">
        <v>2</v>
      </c>
      <c r="F35">
        <v>2346</v>
      </c>
      <c r="G35">
        <v>420</v>
      </c>
      <c r="H35">
        <v>503</v>
      </c>
      <c r="I35">
        <v>67</v>
      </c>
      <c r="J35">
        <v>14552</v>
      </c>
      <c r="K35">
        <v>5</v>
      </c>
      <c r="L35">
        <v>78</v>
      </c>
      <c r="M35">
        <v>446</v>
      </c>
      <c r="N35">
        <v>468</v>
      </c>
      <c r="O35">
        <v>15.5</v>
      </c>
      <c r="P35">
        <f>VLOOKUP(A35, vlookup_table!$A:$E, 2, FALSE)</f>
        <v>28</v>
      </c>
      <c r="Q35" s="2">
        <f>VLOOKUP(A35, vlookup_table!$A:$E, 3, FALSE)</f>
        <v>2401</v>
      </c>
      <c r="R35" s="1" t="str">
        <f>VLOOKUP(A35, vlookup_table!$A:$E, 4, FALSE)</f>
        <v>C2</v>
      </c>
      <c r="S35" s="2">
        <f>VLOOKUP(A35, vlookup_table!$A:$E, 5, FALSE)</f>
        <v>21</v>
      </c>
      <c r="T35">
        <f t="shared" si="0"/>
        <v>73</v>
      </c>
      <c r="U35">
        <f t="shared" si="1"/>
        <v>1924</v>
      </c>
      <c r="V35" s="4" t="str">
        <f t="shared" si="5"/>
        <v>01</v>
      </c>
      <c r="W35" t="str">
        <f t="shared" si="2"/>
        <v>Ciudad</v>
      </c>
    </row>
    <row r="36" spans="1:23" x14ac:dyDescent="0.35">
      <c r="A36" s="2">
        <v>11011</v>
      </c>
      <c r="B36" s="2" t="str">
        <f t="shared" si="3"/>
        <v>FL</v>
      </c>
      <c r="C36" t="s">
        <v>7</v>
      </c>
      <c r="D36" t="str">
        <f t="shared" si="4"/>
        <v>M</v>
      </c>
      <c r="E36" t="s">
        <v>0</v>
      </c>
      <c r="F36">
        <v>559</v>
      </c>
      <c r="G36">
        <v>232</v>
      </c>
      <c r="H36">
        <v>269</v>
      </c>
      <c r="I36">
        <v>0</v>
      </c>
      <c r="J36">
        <v>10511</v>
      </c>
      <c r="K36">
        <v>11</v>
      </c>
      <c r="L36">
        <v>20</v>
      </c>
      <c r="M36">
        <v>270</v>
      </c>
      <c r="N36">
        <v>257</v>
      </c>
      <c r="O36">
        <v>12.61111111</v>
      </c>
      <c r="P36">
        <f>VLOOKUP(A36, vlookup_table!$A:$E, 2, FALSE)</f>
        <v>1002</v>
      </c>
      <c r="Q36" s="2">
        <f>VLOOKUP(A36, vlookup_table!$A:$E, 3, FALSE)</f>
        <v>2601</v>
      </c>
      <c r="R36" s="1" t="str">
        <f>VLOOKUP(A36, vlookup_table!$A:$E, 4, FALSE)</f>
        <v>S3</v>
      </c>
      <c r="S36" s="2">
        <f>VLOOKUP(A36, vlookup_table!$A:$E, 5, FALSE)</f>
        <v>20</v>
      </c>
      <c r="T36">
        <f t="shared" si="0"/>
        <v>71</v>
      </c>
      <c r="U36">
        <f t="shared" si="1"/>
        <v>1926</v>
      </c>
      <c r="V36" s="4" t="str">
        <f t="shared" si="5"/>
        <v>01</v>
      </c>
      <c r="W36" t="str">
        <f t="shared" si="2"/>
        <v>Suburbano</v>
      </c>
    </row>
    <row r="37" spans="1:23" x14ac:dyDescent="0.35">
      <c r="A37" s="2">
        <v>116894</v>
      </c>
      <c r="B37" s="2" t="str">
        <f t="shared" si="3"/>
        <v>TX</v>
      </c>
      <c r="C37" t="s">
        <v>6</v>
      </c>
      <c r="D37" t="str">
        <f t="shared" si="4"/>
        <v>M</v>
      </c>
      <c r="E37" t="s">
        <v>0</v>
      </c>
      <c r="G37">
        <v>368</v>
      </c>
      <c r="H37">
        <v>531</v>
      </c>
      <c r="I37">
        <v>5</v>
      </c>
      <c r="J37">
        <v>33797</v>
      </c>
      <c r="K37">
        <v>2</v>
      </c>
      <c r="L37">
        <v>42</v>
      </c>
      <c r="M37">
        <v>457</v>
      </c>
      <c r="N37">
        <v>450</v>
      </c>
      <c r="O37">
        <v>12.25</v>
      </c>
      <c r="P37">
        <f>VLOOKUP(A37, vlookup_table!$A:$E, 2, FALSE)</f>
        <v>1</v>
      </c>
      <c r="Q37" s="2">
        <f>VLOOKUP(A37, vlookup_table!$A:$E, 3, FALSE)</f>
        <v>2201</v>
      </c>
      <c r="R37" s="1" t="str">
        <f>VLOOKUP(A37, vlookup_table!$A:$E, 4, FALSE)</f>
        <v>U1</v>
      </c>
      <c r="S37" s="2">
        <f>VLOOKUP(A37, vlookup_table!$A:$E, 5, FALSE)</f>
        <v>20</v>
      </c>
      <c r="T37">
        <f t="shared" si="0"/>
        <v>75</v>
      </c>
      <c r="U37">
        <f t="shared" si="1"/>
        <v>1922</v>
      </c>
      <c r="V37" s="4" t="str">
        <f t="shared" si="5"/>
        <v>01</v>
      </c>
      <c r="W37" t="str">
        <f t="shared" si="2"/>
        <v>Urbano</v>
      </c>
    </row>
    <row r="38" spans="1:23" x14ac:dyDescent="0.35">
      <c r="A38" s="2">
        <v>154245</v>
      </c>
      <c r="B38" s="2" t="str">
        <f t="shared" si="3"/>
        <v>NA</v>
      </c>
      <c r="C38" t="s">
        <v>4</v>
      </c>
      <c r="D38" t="str">
        <f t="shared" si="4"/>
        <v>F</v>
      </c>
      <c r="E38" t="s">
        <v>2</v>
      </c>
      <c r="F38">
        <v>596</v>
      </c>
      <c r="G38">
        <v>164</v>
      </c>
      <c r="H38">
        <v>190</v>
      </c>
      <c r="I38">
        <v>0</v>
      </c>
      <c r="J38">
        <v>5273</v>
      </c>
      <c r="K38">
        <v>23</v>
      </c>
      <c r="L38">
        <v>57</v>
      </c>
      <c r="M38">
        <v>168</v>
      </c>
      <c r="N38">
        <v>181</v>
      </c>
      <c r="O38">
        <v>16.5</v>
      </c>
      <c r="P38">
        <f>VLOOKUP(A38, vlookup_table!$A:$E, 2, FALSE)</f>
        <v>2</v>
      </c>
      <c r="Q38" s="2">
        <f>VLOOKUP(A38, vlookup_table!$A:$E, 3, FALSE)</f>
        <v>4304</v>
      </c>
      <c r="R38" s="1" t="str">
        <f>VLOOKUP(A38, vlookup_table!$A:$E, 4, FALSE)</f>
        <v>R1</v>
      </c>
      <c r="S38" s="2">
        <f>VLOOKUP(A38, vlookup_table!$A:$E, 5, FALSE)</f>
        <v>15</v>
      </c>
      <c r="T38">
        <f t="shared" si="0"/>
        <v>54</v>
      </c>
      <c r="U38">
        <f t="shared" si="1"/>
        <v>1943</v>
      </c>
      <c r="V38" s="4" t="str">
        <f t="shared" si="5"/>
        <v>04</v>
      </c>
      <c r="W38" t="str">
        <f t="shared" si="2"/>
        <v>Rural</v>
      </c>
    </row>
    <row r="39" spans="1:23" x14ac:dyDescent="0.35">
      <c r="A39" s="2">
        <v>134773</v>
      </c>
      <c r="B39" s="2" t="str">
        <f t="shared" si="3"/>
        <v>NA</v>
      </c>
      <c r="C39" t="s">
        <v>43</v>
      </c>
      <c r="D39" t="str">
        <f t="shared" si="4"/>
        <v>M</v>
      </c>
      <c r="E39" t="s">
        <v>0</v>
      </c>
      <c r="F39">
        <v>706</v>
      </c>
      <c r="G39">
        <v>362</v>
      </c>
      <c r="H39">
        <v>394</v>
      </c>
      <c r="I39">
        <v>1</v>
      </c>
      <c r="J39">
        <v>10420</v>
      </c>
      <c r="K39">
        <v>1</v>
      </c>
      <c r="L39">
        <v>82</v>
      </c>
      <c r="M39">
        <v>376</v>
      </c>
      <c r="N39">
        <v>379</v>
      </c>
      <c r="O39">
        <v>15</v>
      </c>
      <c r="P39">
        <f>VLOOKUP(A39, vlookup_table!$A:$E, 2, FALSE)</f>
        <v>1</v>
      </c>
      <c r="Q39" s="2">
        <f>VLOOKUP(A39, vlookup_table!$A:$E, 3, FALSE)</f>
        <v>3201</v>
      </c>
      <c r="R39" s="1" t="str">
        <f>VLOOKUP(A39, vlookup_table!$A:$E, 4, FALSE)</f>
        <v>C3</v>
      </c>
      <c r="S39" s="2">
        <f>VLOOKUP(A39, vlookup_table!$A:$E, 5, FALSE)</f>
        <v>25</v>
      </c>
      <c r="T39">
        <f t="shared" si="0"/>
        <v>65</v>
      </c>
      <c r="U39">
        <f t="shared" si="1"/>
        <v>1932</v>
      </c>
      <c r="V39" s="4" t="str">
        <f t="shared" si="5"/>
        <v>01</v>
      </c>
      <c r="W39" t="str">
        <f t="shared" si="2"/>
        <v>Ciudad</v>
      </c>
    </row>
    <row r="40" spans="1:23" x14ac:dyDescent="0.35">
      <c r="A40" s="2">
        <v>26271</v>
      </c>
      <c r="B40" s="2" t="str">
        <f t="shared" si="3"/>
        <v>NA</v>
      </c>
      <c r="C40" t="s">
        <v>5</v>
      </c>
      <c r="D40" t="str">
        <f t="shared" si="4"/>
        <v>F</v>
      </c>
      <c r="E40" t="s">
        <v>2</v>
      </c>
      <c r="F40">
        <v>878</v>
      </c>
      <c r="G40">
        <v>310</v>
      </c>
      <c r="H40">
        <v>588</v>
      </c>
      <c r="I40">
        <v>30</v>
      </c>
      <c r="J40">
        <v>22281</v>
      </c>
      <c r="K40">
        <v>4</v>
      </c>
      <c r="L40">
        <v>55</v>
      </c>
      <c r="M40">
        <v>517</v>
      </c>
      <c r="N40">
        <v>433</v>
      </c>
      <c r="O40">
        <v>10.133333329999999</v>
      </c>
      <c r="P40">
        <f>VLOOKUP(A40, vlookup_table!$A:$E, 2, FALSE)</f>
        <v>28</v>
      </c>
      <c r="Q40" s="2">
        <f>VLOOKUP(A40, vlookup_table!$A:$E, 3, FALSE)</f>
        <v>3701</v>
      </c>
      <c r="R40" s="1" t="str">
        <f>VLOOKUP(A40, vlookup_table!$A:$E, 4, FALSE)</f>
        <v>C2</v>
      </c>
      <c r="S40" s="2">
        <f>VLOOKUP(A40, vlookup_table!$A:$E, 5, FALSE)</f>
        <v>16</v>
      </c>
      <c r="T40">
        <f t="shared" si="0"/>
        <v>60</v>
      </c>
      <c r="U40">
        <f t="shared" si="1"/>
        <v>1937</v>
      </c>
      <c r="V40" s="4" t="str">
        <f t="shared" si="5"/>
        <v>01</v>
      </c>
      <c r="W40" t="str">
        <f t="shared" si="2"/>
        <v>Ciudad</v>
      </c>
    </row>
    <row r="41" spans="1:23" x14ac:dyDescent="0.35">
      <c r="A41" s="2">
        <v>180292</v>
      </c>
      <c r="B41" s="2" t="str">
        <f t="shared" si="3"/>
        <v>WA</v>
      </c>
      <c r="C41" t="s">
        <v>14</v>
      </c>
      <c r="D41" t="str">
        <f t="shared" si="4"/>
        <v>F</v>
      </c>
      <c r="E41" t="s">
        <v>2</v>
      </c>
      <c r="F41">
        <v>1275</v>
      </c>
      <c r="G41">
        <v>405</v>
      </c>
      <c r="H41">
        <v>545</v>
      </c>
      <c r="I41">
        <v>21</v>
      </c>
      <c r="J41">
        <v>20971</v>
      </c>
      <c r="K41">
        <v>6</v>
      </c>
      <c r="L41">
        <v>51</v>
      </c>
      <c r="M41">
        <v>453</v>
      </c>
      <c r="N41">
        <v>500</v>
      </c>
      <c r="O41">
        <v>6.6</v>
      </c>
      <c r="P41">
        <f>VLOOKUP(A41, vlookup_table!$A:$E, 2, FALSE)</f>
        <v>28</v>
      </c>
      <c r="Q41" s="2">
        <f>VLOOKUP(A41, vlookup_table!$A:$E, 3, FALSE)</f>
        <v>2105</v>
      </c>
      <c r="R41" s="1" t="str">
        <f>VLOOKUP(A41, vlookup_table!$A:$E, 4, FALSE)</f>
        <v>C2</v>
      </c>
      <c r="S41" s="2">
        <f>VLOOKUP(A41, vlookup_table!$A:$E, 5, FALSE)</f>
        <v>10</v>
      </c>
      <c r="T41">
        <f t="shared" si="0"/>
        <v>76</v>
      </c>
      <c r="U41">
        <f t="shared" si="1"/>
        <v>1921</v>
      </c>
      <c r="V41" s="4" t="str">
        <f t="shared" si="5"/>
        <v>05</v>
      </c>
      <c r="W41" t="str">
        <f t="shared" si="2"/>
        <v>Ciudad</v>
      </c>
    </row>
    <row r="42" spans="1:23" x14ac:dyDescent="0.35">
      <c r="A42" s="2">
        <v>10145</v>
      </c>
      <c r="B42" s="2" t="str">
        <f t="shared" si="3"/>
        <v>NA</v>
      </c>
      <c r="C42" t="s">
        <v>4</v>
      </c>
      <c r="D42" t="str">
        <f t="shared" si="4"/>
        <v>F</v>
      </c>
      <c r="E42" t="s">
        <v>2</v>
      </c>
      <c r="F42">
        <v>2362</v>
      </c>
      <c r="G42">
        <v>613</v>
      </c>
      <c r="H42">
        <v>678</v>
      </c>
      <c r="I42">
        <v>74</v>
      </c>
      <c r="J42">
        <v>21179</v>
      </c>
      <c r="K42">
        <v>9</v>
      </c>
      <c r="L42">
        <v>61</v>
      </c>
      <c r="M42">
        <v>632</v>
      </c>
      <c r="N42">
        <v>655</v>
      </c>
      <c r="O42">
        <v>8.9285714289999998</v>
      </c>
      <c r="P42">
        <f>VLOOKUP(A42, vlookup_table!$A:$E, 2, FALSE)</f>
        <v>2</v>
      </c>
      <c r="Q42" s="2">
        <f>VLOOKUP(A42, vlookup_table!$A:$E, 3, FALSE)</f>
        <v>5401</v>
      </c>
      <c r="R42" s="1" t="str">
        <f>VLOOKUP(A42, vlookup_table!$A:$E, 4, FALSE)</f>
        <v>C1</v>
      </c>
      <c r="S42" s="2">
        <f>VLOOKUP(A42, vlookup_table!$A:$E, 5, FALSE)</f>
        <v>5</v>
      </c>
      <c r="T42">
        <f t="shared" si="0"/>
        <v>43</v>
      </c>
      <c r="U42">
        <f t="shared" si="1"/>
        <v>1954</v>
      </c>
      <c r="V42" s="4" t="str">
        <f t="shared" si="5"/>
        <v>01</v>
      </c>
      <c r="W42" t="str">
        <f t="shared" si="2"/>
        <v>Ciudad</v>
      </c>
    </row>
    <row r="43" spans="1:23" x14ac:dyDescent="0.35">
      <c r="A43" s="2">
        <v>133806</v>
      </c>
      <c r="B43" s="2" t="str">
        <f t="shared" si="3"/>
        <v>NA</v>
      </c>
      <c r="C43" t="s">
        <v>21</v>
      </c>
      <c r="D43" t="str">
        <f t="shared" si="4"/>
        <v>NA</v>
      </c>
      <c r="F43">
        <v>718</v>
      </c>
      <c r="G43">
        <v>226</v>
      </c>
      <c r="H43">
        <v>357</v>
      </c>
      <c r="I43">
        <v>0</v>
      </c>
      <c r="J43">
        <v>17292</v>
      </c>
      <c r="K43">
        <v>0</v>
      </c>
      <c r="L43">
        <v>39</v>
      </c>
      <c r="M43">
        <v>280</v>
      </c>
      <c r="N43">
        <v>278</v>
      </c>
      <c r="O43">
        <v>20</v>
      </c>
      <c r="P43">
        <f>VLOOKUP(A43, vlookup_table!$A:$E, 2, FALSE)</f>
        <v>0</v>
      </c>
      <c r="Q43" s="2">
        <f>VLOOKUP(A43, vlookup_table!$A:$E, 3, FALSE)</f>
        <v>0</v>
      </c>
      <c r="R43" s="1" t="str">
        <f>VLOOKUP(A43, vlookup_table!$A:$E, 4, FALSE)</f>
        <v>T2</v>
      </c>
      <c r="S43" s="2">
        <f>VLOOKUP(A43, vlookup_table!$A:$E, 5, FALSE)</f>
        <v>15</v>
      </c>
      <c r="T43">
        <f t="shared" si="0"/>
        <v>97</v>
      </c>
      <c r="U43">
        <f t="shared" si="1"/>
        <v>1900</v>
      </c>
      <c r="V43" s="4" t="str">
        <f t="shared" si="5"/>
        <v>0</v>
      </c>
      <c r="W43" t="str">
        <f t="shared" si="2"/>
        <v>Pueblo</v>
      </c>
    </row>
    <row r="44" spans="1:23" x14ac:dyDescent="0.35">
      <c r="A44" s="2">
        <v>112632</v>
      </c>
      <c r="B44" s="2" t="str">
        <f t="shared" si="3"/>
        <v>NA</v>
      </c>
      <c r="C44" t="s">
        <v>47</v>
      </c>
      <c r="D44" t="str">
        <f t="shared" si="4"/>
        <v>M</v>
      </c>
      <c r="E44" t="s">
        <v>0</v>
      </c>
      <c r="F44">
        <v>2531</v>
      </c>
      <c r="G44">
        <v>669</v>
      </c>
      <c r="H44">
        <v>750</v>
      </c>
      <c r="I44">
        <v>77</v>
      </c>
      <c r="J44">
        <v>21094</v>
      </c>
      <c r="K44">
        <v>6</v>
      </c>
      <c r="L44">
        <v>51</v>
      </c>
      <c r="M44">
        <v>730</v>
      </c>
      <c r="N44">
        <v>696</v>
      </c>
      <c r="O44">
        <v>8.2727272729999992</v>
      </c>
      <c r="P44">
        <f>VLOOKUP(A44, vlookup_table!$A:$E, 2, FALSE)</f>
        <v>2</v>
      </c>
      <c r="Q44" s="2">
        <f>VLOOKUP(A44, vlookup_table!$A:$E, 3, FALSE)</f>
        <v>5001</v>
      </c>
      <c r="R44" s="1" t="str">
        <f>VLOOKUP(A44, vlookup_table!$A:$E, 4, FALSE)</f>
        <v/>
      </c>
      <c r="S44" s="2">
        <f>VLOOKUP(A44, vlookup_table!$A:$E, 5, FALSE)</f>
        <v>11</v>
      </c>
      <c r="T44">
        <f t="shared" si="0"/>
        <v>47</v>
      </c>
      <c r="U44">
        <f t="shared" si="1"/>
        <v>1950</v>
      </c>
      <c r="V44" s="4" t="str">
        <f t="shared" si="5"/>
        <v>01</v>
      </c>
      <c r="W44" t="str">
        <f t="shared" si="2"/>
        <v>Desconocido</v>
      </c>
    </row>
    <row r="45" spans="1:23" x14ac:dyDescent="0.35">
      <c r="A45" s="2">
        <v>143253</v>
      </c>
      <c r="B45" s="2" t="str">
        <f t="shared" si="3"/>
        <v>NA</v>
      </c>
      <c r="C45" t="s">
        <v>4</v>
      </c>
      <c r="D45" t="str">
        <f t="shared" si="4"/>
        <v>F</v>
      </c>
      <c r="E45" t="s">
        <v>2</v>
      </c>
      <c r="F45">
        <v>2089</v>
      </c>
      <c r="G45">
        <v>275</v>
      </c>
      <c r="H45">
        <v>356</v>
      </c>
      <c r="I45">
        <v>56</v>
      </c>
      <c r="J45">
        <v>10484</v>
      </c>
      <c r="K45">
        <v>53</v>
      </c>
      <c r="L45">
        <v>36</v>
      </c>
      <c r="M45">
        <v>296</v>
      </c>
      <c r="N45">
        <v>322</v>
      </c>
      <c r="O45">
        <v>7.125</v>
      </c>
      <c r="P45">
        <f>VLOOKUP(A45, vlookup_table!$A:$E, 2, FALSE)</f>
        <v>0</v>
      </c>
      <c r="Q45" s="2">
        <f>VLOOKUP(A45, vlookup_table!$A:$E, 3, FALSE)</f>
        <v>2101</v>
      </c>
      <c r="R45" s="1" t="str">
        <f>VLOOKUP(A45, vlookup_table!$A:$E, 4, FALSE)</f>
        <v>U3</v>
      </c>
      <c r="S45" s="2">
        <f>VLOOKUP(A45, vlookup_table!$A:$E, 5, FALSE)</f>
        <v>5</v>
      </c>
      <c r="T45">
        <f t="shared" si="0"/>
        <v>76</v>
      </c>
      <c r="U45">
        <f t="shared" si="1"/>
        <v>1921</v>
      </c>
      <c r="V45" s="4" t="str">
        <f t="shared" si="5"/>
        <v>01</v>
      </c>
      <c r="W45" t="str">
        <f t="shared" si="2"/>
        <v>Urbano</v>
      </c>
    </row>
    <row r="46" spans="1:23" x14ac:dyDescent="0.35">
      <c r="A46" s="2">
        <v>403</v>
      </c>
      <c r="B46" s="2" t="str">
        <f t="shared" si="3"/>
        <v>AL</v>
      </c>
      <c r="C46" t="s">
        <v>23</v>
      </c>
      <c r="D46" t="str">
        <f t="shared" si="4"/>
        <v>NA</v>
      </c>
      <c r="F46">
        <v>765</v>
      </c>
      <c r="G46">
        <v>408</v>
      </c>
      <c r="H46">
        <v>472</v>
      </c>
      <c r="I46">
        <v>1</v>
      </c>
      <c r="J46">
        <v>15150</v>
      </c>
      <c r="K46">
        <v>1</v>
      </c>
      <c r="L46">
        <v>68</v>
      </c>
      <c r="M46">
        <v>430</v>
      </c>
      <c r="N46">
        <v>441</v>
      </c>
      <c r="O46">
        <v>33.5</v>
      </c>
      <c r="P46">
        <f>VLOOKUP(A46, vlookup_table!$A:$E, 2, FALSE)</f>
        <v>0</v>
      </c>
      <c r="Q46" s="2">
        <f>VLOOKUP(A46, vlookup_table!$A:$E, 3, FALSE)</f>
        <v>3901</v>
      </c>
      <c r="R46" s="1" t="str">
        <f>VLOOKUP(A46, vlookup_table!$A:$E, 4, FALSE)</f>
        <v/>
      </c>
      <c r="S46" s="2">
        <f>VLOOKUP(A46, vlookup_table!$A:$E, 5, FALSE)</f>
        <v>35</v>
      </c>
      <c r="T46">
        <f t="shared" si="0"/>
        <v>58</v>
      </c>
      <c r="U46">
        <f t="shared" si="1"/>
        <v>1939</v>
      </c>
      <c r="V46" s="4" t="str">
        <f t="shared" si="5"/>
        <v>01</v>
      </c>
      <c r="W46" t="str">
        <f t="shared" si="2"/>
        <v>Desconocido</v>
      </c>
    </row>
    <row r="47" spans="1:23" x14ac:dyDescent="0.35">
      <c r="A47" s="2">
        <v>189882</v>
      </c>
      <c r="B47" s="2" t="str">
        <f t="shared" si="3"/>
        <v>NA</v>
      </c>
      <c r="C47" t="s">
        <v>30</v>
      </c>
      <c r="D47" t="str">
        <f t="shared" si="4"/>
        <v>F</v>
      </c>
      <c r="E47" t="s">
        <v>2</v>
      </c>
      <c r="F47">
        <v>832</v>
      </c>
      <c r="G47">
        <v>310</v>
      </c>
      <c r="H47">
        <v>376</v>
      </c>
      <c r="I47">
        <v>0</v>
      </c>
      <c r="J47">
        <v>11972</v>
      </c>
      <c r="K47">
        <v>1</v>
      </c>
      <c r="L47">
        <v>85</v>
      </c>
      <c r="M47">
        <v>338</v>
      </c>
      <c r="N47">
        <v>348</v>
      </c>
      <c r="O47">
        <v>10</v>
      </c>
      <c r="P47">
        <f>VLOOKUP(A47, vlookup_table!$A:$E, 2, FALSE)</f>
        <v>0</v>
      </c>
      <c r="Q47" s="2">
        <f>VLOOKUP(A47, vlookup_table!$A:$E, 3, FALSE)</f>
        <v>4201</v>
      </c>
      <c r="R47" s="1" t="str">
        <f>VLOOKUP(A47, vlookup_table!$A:$E, 4, FALSE)</f>
        <v>C2</v>
      </c>
      <c r="S47" s="2">
        <f>VLOOKUP(A47, vlookup_table!$A:$E, 5, FALSE)</f>
        <v>10</v>
      </c>
      <c r="T47">
        <f t="shared" si="0"/>
        <v>55</v>
      </c>
      <c r="U47">
        <f t="shared" si="1"/>
        <v>1942</v>
      </c>
      <c r="V47" s="4" t="str">
        <f t="shared" si="5"/>
        <v>01</v>
      </c>
      <c r="W47" t="str">
        <f t="shared" si="2"/>
        <v>Ciudad</v>
      </c>
    </row>
    <row r="48" spans="1:23" x14ac:dyDescent="0.35">
      <c r="A48" s="2">
        <v>119570</v>
      </c>
      <c r="B48" s="2" t="str">
        <f t="shared" si="3"/>
        <v>TX</v>
      </c>
      <c r="C48" t="s">
        <v>6</v>
      </c>
      <c r="D48" t="str">
        <f t="shared" si="4"/>
        <v>M</v>
      </c>
      <c r="E48" t="s">
        <v>0</v>
      </c>
      <c r="F48">
        <v>1458</v>
      </c>
      <c r="G48">
        <v>299</v>
      </c>
      <c r="H48">
        <v>446</v>
      </c>
      <c r="I48">
        <v>8</v>
      </c>
      <c r="J48">
        <v>19185</v>
      </c>
      <c r="K48">
        <v>4</v>
      </c>
      <c r="L48">
        <v>56</v>
      </c>
      <c r="M48">
        <v>354</v>
      </c>
      <c r="N48">
        <v>356</v>
      </c>
      <c r="O48">
        <v>6.1818181819999998</v>
      </c>
      <c r="P48">
        <f>VLOOKUP(A48, vlookup_table!$A:$E, 2, FALSE)</f>
        <v>1</v>
      </c>
      <c r="Q48" s="2">
        <f>VLOOKUP(A48, vlookup_table!$A:$E, 3, FALSE)</f>
        <v>5201</v>
      </c>
      <c r="R48" s="1" t="str">
        <f>VLOOKUP(A48, vlookup_table!$A:$E, 4, FALSE)</f>
        <v>S1</v>
      </c>
      <c r="S48" s="2">
        <f>VLOOKUP(A48, vlookup_table!$A:$E, 5, FALSE)</f>
        <v>10</v>
      </c>
      <c r="T48">
        <f t="shared" si="0"/>
        <v>45</v>
      </c>
      <c r="U48">
        <f t="shared" si="1"/>
        <v>1952</v>
      </c>
      <c r="V48" s="4" t="str">
        <f t="shared" si="5"/>
        <v>01</v>
      </c>
      <c r="W48" t="str">
        <f t="shared" si="2"/>
        <v>Suburbano</v>
      </c>
    </row>
    <row r="49" spans="1:23" x14ac:dyDescent="0.35">
      <c r="A49" s="2">
        <v>144021</v>
      </c>
      <c r="B49" s="2" t="str">
        <f t="shared" si="3"/>
        <v>NA</v>
      </c>
      <c r="C49" t="s">
        <v>4</v>
      </c>
      <c r="D49" t="str">
        <f t="shared" si="4"/>
        <v>F</v>
      </c>
      <c r="E49" t="s">
        <v>2</v>
      </c>
      <c r="F49">
        <v>1590</v>
      </c>
      <c r="G49">
        <v>240</v>
      </c>
      <c r="H49">
        <v>257</v>
      </c>
      <c r="I49">
        <v>25</v>
      </c>
      <c r="J49">
        <v>7559</v>
      </c>
      <c r="K49">
        <v>57</v>
      </c>
      <c r="L49">
        <v>34</v>
      </c>
      <c r="M49">
        <v>238</v>
      </c>
      <c r="N49">
        <v>262</v>
      </c>
      <c r="O49">
        <v>13.5</v>
      </c>
      <c r="P49">
        <f>VLOOKUP(A49, vlookup_table!$A:$E, 2, FALSE)</f>
        <v>0</v>
      </c>
      <c r="Q49" s="2">
        <f>VLOOKUP(A49, vlookup_table!$A:$E, 3, FALSE)</f>
        <v>4903</v>
      </c>
      <c r="R49" s="1" t="str">
        <f>VLOOKUP(A49, vlookup_table!$A:$E, 4, FALSE)</f>
        <v>U4</v>
      </c>
      <c r="S49" s="2">
        <f>VLOOKUP(A49, vlookup_table!$A:$E, 5, FALSE)</f>
        <v>15</v>
      </c>
      <c r="T49">
        <f t="shared" si="0"/>
        <v>48</v>
      </c>
      <c r="U49">
        <f t="shared" si="1"/>
        <v>1949</v>
      </c>
      <c r="V49" s="4" t="str">
        <f t="shared" si="5"/>
        <v>03</v>
      </c>
      <c r="W49" t="str">
        <f t="shared" si="2"/>
        <v>Urbano</v>
      </c>
    </row>
    <row r="50" spans="1:23" x14ac:dyDescent="0.35">
      <c r="A50" s="2">
        <v>93356</v>
      </c>
      <c r="B50" s="2" t="str">
        <f t="shared" si="3"/>
        <v>IL</v>
      </c>
      <c r="C50" t="s">
        <v>25</v>
      </c>
      <c r="D50" t="str">
        <f t="shared" si="4"/>
        <v>F</v>
      </c>
      <c r="E50" t="s">
        <v>2</v>
      </c>
      <c r="F50">
        <v>613</v>
      </c>
      <c r="G50">
        <v>212</v>
      </c>
      <c r="H50">
        <v>355</v>
      </c>
      <c r="I50">
        <v>0</v>
      </c>
      <c r="J50">
        <v>11792</v>
      </c>
      <c r="K50">
        <v>1</v>
      </c>
      <c r="L50">
        <v>60</v>
      </c>
      <c r="M50">
        <v>245</v>
      </c>
      <c r="N50">
        <v>294</v>
      </c>
      <c r="O50">
        <v>11.83333333</v>
      </c>
      <c r="P50">
        <f>VLOOKUP(A50, vlookup_table!$A:$E, 2, FALSE)</f>
        <v>0</v>
      </c>
      <c r="Q50" s="2">
        <f>VLOOKUP(A50, vlookup_table!$A:$E, 3, FALSE)</f>
        <v>3705</v>
      </c>
      <c r="R50" s="1" t="str">
        <f>VLOOKUP(A50, vlookup_table!$A:$E, 4, FALSE)</f>
        <v>U2</v>
      </c>
      <c r="S50" s="2">
        <f>VLOOKUP(A50, vlookup_table!$A:$E, 5, FALSE)</f>
        <v>25</v>
      </c>
      <c r="T50">
        <f t="shared" si="0"/>
        <v>60</v>
      </c>
      <c r="U50">
        <f t="shared" si="1"/>
        <v>1937</v>
      </c>
      <c r="V50" s="4" t="str">
        <f t="shared" si="5"/>
        <v>05</v>
      </c>
      <c r="W50" t="str">
        <f t="shared" si="2"/>
        <v>Urbano</v>
      </c>
    </row>
    <row r="51" spans="1:23" x14ac:dyDescent="0.35">
      <c r="A51" s="2">
        <v>24711</v>
      </c>
      <c r="B51" s="2" t="str">
        <f t="shared" si="3"/>
        <v>SC</v>
      </c>
      <c r="C51" t="s">
        <v>11</v>
      </c>
      <c r="D51" t="str">
        <f t="shared" si="4"/>
        <v>F</v>
      </c>
      <c r="E51" t="s">
        <v>2</v>
      </c>
      <c r="F51">
        <v>477</v>
      </c>
      <c r="G51">
        <v>256</v>
      </c>
      <c r="H51">
        <v>316</v>
      </c>
      <c r="I51">
        <v>0</v>
      </c>
      <c r="J51">
        <v>10621</v>
      </c>
      <c r="K51">
        <v>1</v>
      </c>
      <c r="L51">
        <v>80</v>
      </c>
      <c r="M51">
        <v>282</v>
      </c>
      <c r="N51">
        <v>292</v>
      </c>
      <c r="O51">
        <v>5.875</v>
      </c>
      <c r="P51">
        <f>VLOOKUP(A51, vlookup_table!$A:$E, 2, FALSE)</f>
        <v>0</v>
      </c>
      <c r="Q51" s="2">
        <f>VLOOKUP(A51, vlookup_table!$A:$E, 3, FALSE)</f>
        <v>0</v>
      </c>
      <c r="R51" s="1" t="str">
        <f>VLOOKUP(A51, vlookup_table!$A:$E, 4, FALSE)</f>
        <v>T2</v>
      </c>
      <c r="S51" s="2">
        <f>VLOOKUP(A51, vlookup_table!$A:$E, 5, FALSE)</f>
        <v>10</v>
      </c>
      <c r="T51">
        <f t="shared" si="0"/>
        <v>97</v>
      </c>
      <c r="U51">
        <f t="shared" si="1"/>
        <v>1900</v>
      </c>
      <c r="V51" s="4" t="str">
        <f t="shared" si="5"/>
        <v>0</v>
      </c>
      <c r="W51" t="str">
        <f t="shared" si="2"/>
        <v>Pueblo</v>
      </c>
    </row>
    <row r="52" spans="1:23" x14ac:dyDescent="0.35">
      <c r="A52" s="2">
        <v>74914</v>
      </c>
      <c r="B52" s="2" t="str">
        <f t="shared" si="3"/>
        <v>NA</v>
      </c>
      <c r="C52" t="s">
        <v>15</v>
      </c>
      <c r="D52" t="str">
        <f t="shared" si="4"/>
        <v>F</v>
      </c>
      <c r="E52" t="s">
        <v>2</v>
      </c>
      <c r="F52">
        <v>424</v>
      </c>
      <c r="G52">
        <v>192</v>
      </c>
      <c r="H52">
        <v>256</v>
      </c>
      <c r="I52">
        <v>0</v>
      </c>
      <c r="J52">
        <v>9497</v>
      </c>
      <c r="K52">
        <v>1</v>
      </c>
      <c r="L52">
        <v>78</v>
      </c>
      <c r="M52">
        <v>256</v>
      </c>
      <c r="N52">
        <v>230</v>
      </c>
      <c r="O52">
        <v>4.8636363640000004</v>
      </c>
      <c r="P52">
        <f>VLOOKUP(A52, vlookup_table!$A:$E, 2, FALSE)</f>
        <v>0</v>
      </c>
      <c r="Q52" s="2">
        <f>VLOOKUP(A52, vlookup_table!$A:$E, 3, FALSE)</f>
        <v>1501</v>
      </c>
      <c r="R52" s="1" t="str">
        <f>VLOOKUP(A52, vlookup_table!$A:$E, 4, FALSE)</f>
        <v>T2</v>
      </c>
      <c r="S52" s="2">
        <f>VLOOKUP(A52, vlookup_table!$A:$E, 5, FALSE)</f>
        <v>6</v>
      </c>
      <c r="T52">
        <f t="shared" si="0"/>
        <v>82</v>
      </c>
      <c r="U52">
        <f t="shared" si="1"/>
        <v>1915</v>
      </c>
      <c r="V52" s="4" t="str">
        <f t="shared" si="5"/>
        <v>01</v>
      </c>
      <c r="W52" t="str">
        <f t="shared" si="2"/>
        <v>Pueblo</v>
      </c>
    </row>
    <row r="53" spans="1:23" x14ac:dyDescent="0.35">
      <c r="A53" s="2">
        <v>6909</v>
      </c>
      <c r="B53" s="2" t="str">
        <f t="shared" si="3"/>
        <v>CO</v>
      </c>
      <c r="C53" t="s">
        <v>20</v>
      </c>
      <c r="D53" t="str">
        <f t="shared" si="4"/>
        <v>M</v>
      </c>
      <c r="E53" t="s">
        <v>0</v>
      </c>
      <c r="F53">
        <v>383</v>
      </c>
      <c r="G53">
        <v>252</v>
      </c>
      <c r="H53">
        <v>380</v>
      </c>
      <c r="I53">
        <v>0</v>
      </c>
      <c r="J53">
        <v>14045</v>
      </c>
      <c r="K53">
        <v>0</v>
      </c>
      <c r="L53">
        <v>78</v>
      </c>
      <c r="M53">
        <v>256</v>
      </c>
      <c r="N53">
        <v>359</v>
      </c>
      <c r="O53">
        <v>13.823529410000001</v>
      </c>
      <c r="P53">
        <f>VLOOKUP(A53, vlookup_table!$A:$E, 2, FALSE)</f>
        <v>1</v>
      </c>
      <c r="Q53" s="2">
        <f>VLOOKUP(A53, vlookup_table!$A:$E, 3, FALSE)</f>
        <v>2801</v>
      </c>
      <c r="R53" s="1" t="str">
        <f>VLOOKUP(A53, vlookup_table!$A:$E, 4, FALSE)</f>
        <v>R3</v>
      </c>
      <c r="S53" s="2">
        <f>VLOOKUP(A53, vlookup_table!$A:$E, 5, FALSE)</f>
        <v>15</v>
      </c>
      <c r="T53">
        <f t="shared" si="0"/>
        <v>69</v>
      </c>
      <c r="U53">
        <f t="shared" si="1"/>
        <v>1928</v>
      </c>
      <c r="V53" s="4" t="str">
        <f t="shared" si="5"/>
        <v>01</v>
      </c>
      <c r="W53" t="str">
        <f t="shared" si="2"/>
        <v>Rural</v>
      </c>
    </row>
    <row r="54" spans="1:23" x14ac:dyDescent="0.35">
      <c r="A54" s="2">
        <v>124543</v>
      </c>
      <c r="B54" s="2" t="str">
        <f t="shared" si="3"/>
        <v>TX</v>
      </c>
      <c r="C54" t="s">
        <v>6</v>
      </c>
      <c r="D54" t="str">
        <f t="shared" si="4"/>
        <v>M</v>
      </c>
      <c r="E54" t="s">
        <v>0</v>
      </c>
      <c r="F54">
        <v>688</v>
      </c>
      <c r="G54">
        <v>422</v>
      </c>
      <c r="H54">
        <v>490</v>
      </c>
      <c r="I54">
        <v>0</v>
      </c>
      <c r="J54">
        <v>16561</v>
      </c>
      <c r="K54">
        <v>0</v>
      </c>
      <c r="L54">
        <v>84</v>
      </c>
      <c r="M54">
        <v>466</v>
      </c>
      <c r="N54">
        <v>457</v>
      </c>
      <c r="O54">
        <v>11.06666667</v>
      </c>
      <c r="P54">
        <f>VLOOKUP(A54, vlookup_table!$A:$E, 2, FALSE)</f>
        <v>1002</v>
      </c>
      <c r="Q54" s="2">
        <f>VLOOKUP(A54, vlookup_table!$A:$E, 3, FALSE)</f>
        <v>5811</v>
      </c>
      <c r="R54" s="1" t="str">
        <f>VLOOKUP(A54, vlookup_table!$A:$E, 4, FALSE)</f>
        <v>T1</v>
      </c>
      <c r="S54" s="2">
        <f>VLOOKUP(A54, vlookup_table!$A:$E, 5, FALSE)</f>
        <v>18</v>
      </c>
      <c r="T54">
        <f t="shared" si="0"/>
        <v>39</v>
      </c>
      <c r="U54">
        <f t="shared" si="1"/>
        <v>1958</v>
      </c>
      <c r="V54" s="4" t="str">
        <f t="shared" si="5"/>
        <v>11</v>
      </c>
      <c r="W54" t="str">
        <f t="shared" si="2"/>
        <v>Pueblo</v>
      </c>
    </row>
    <row r="55" spans="1:23" x14ac:dyDescent="0.35">
      <c r="A55" s="2">
        <v>163018</v>
      </c>
      <c r="B55" s="2" t="str">
        <f t="shared" si="3"/>
        <v>NA</v>
      </c>
      <c r="C55" t="s">
        <v>4</v>
      </c>
      <c r="D55" t="str">
        <f t="shared" si="4"/>
        <v>M</v>
      </c>
      <c r="E55" t="s">
        <v>0</v>
      </c>
      <c r="F55">
        <v>3500</v>
      </c>
      <c r="G55">
        <v>351</v>
      </c>
      <c r="H55">
        <v>407</v>
      </c>
      <c r="I55">
        <v>57</v>
      </c>
      <c r="J55">
        <v>26034</v>
      </c>
      <c r="K55">
        <v>36</v>
      </c>
      <c r="L55">
        <v>28</v>
      </c>
      <c r="M55">
        <v>260</v>
      </c>
      <c r="N55">
        <v>463</v>
      </c>
      <c r="O55">
        <v>15.66666667</v>
      </c>
      <c r="P55">
        <f>VLOOKUP(A55, vlookup_table!$A:$E, 2, FALSE)</f>
        <v>1</v>
      </c>
      <c r="Q55" s="2">
        <f>VLOOKUP(A55, vlookup_table!$A:$E, 3, FALSE)</f>
        <v>0</v>
      </c>
      <c r="R55" s="1" t="str">
        <f>VLOOKUP(A55, vlookup_table!$A:$E, 4, FALSE)</f>
        <v>U1</v>
      </c>
      <c r="S55" s="2">
        <f>VLOOKUP(A55, vlookup_table!$A:$E, 5, FALSE)</f>
        <v>24</v>
      </c>
      <c r="T55">
        <f t="shared" si="0"/>
        <v>97</v>
      </c>
      <c r="U55">
        <f t="shared" si="1"/>
        <v>1900</v>
      </c>
      <c r="V55" s="4" t="str">
        <f t="shared" si="5"/>
        <v>0</v>
      </c>
      <c r="W55" t="str">
        <f t="shared" si="2"/>
        <v>Urbano</v>
      </c>
    </row>
    <row r="56" spans="1:23" x14ac:dyDescent="0.35">
      <c r="A56" s="2">
        <v>190671</v>
      </c>
      <c r="B56" s="2" t="str">
        <f t="shared" si="3"/>
        <v>NA</v>
      </c>
      <c r="C56" t="s">
        <v>4</v>
      </c>
      <c r="D56" t="str">
        <f t="shared" si="4"/>
        <v>NA</v>
      </c>
      <c r="F56">
        <v>2143</v>
      </c>
      <c r="G56">
        <v>280</v>
      </c>
      <c r="H56">
        <v>373</v>
      </c>
      <c r="I56">
        <v>63</v>
      </c>
      <c r="J56">
        <v>12935</v>
      </c>
      <c r="K56">
        <v>29</v>
      </c>
      <c r="L56">
        <v>36</v>
      </c>
      <c r="M56">
        <v>353</v>
      </c>
      <c r="N56">
        <v>328</v>
      </c>
      <c r="O56">
        <v>9.2608695650000001</v>
      </c>
      <c r="P56">
        <f>VLOOKUP(A56, vlookup_table!$A:$E, 2, FALSE)</f>
        <v>0</v>
      </c>
      <c r="Q56" s="2">
        <f>VLOOKUP(A56, vlookup_table!$A:$E, 3, FALSE)</f>
        <v>1901</v>
      </c>
      <c r="R56" s="1" t="str">
        <f>VLOOKUP(A56, vlookup_table!$A:$E, 4, FALSE)</f>
        <v/>
      </c>
      <c r="S56" s="2">
        <f>VLOOKUP(A56, vlookup_table!$A:$E, 5, FALSE)</f>
        <v>14</v>
      </c>
      <c r="T56">
        <f t="shared" si="0"/>
        <v>78</v>
      </c>
      <c r="U56">
        <f t="shared" si="1"/>
        <v>1919</v>
      </c>
      <c r="V56" s="4" t="str">
        <f t="shared" si="5"/>
        <v>01</v>
      </c>
      <c r="W56" t="str">
        <f t="shared" si="2"/>
        <v>Desconocido</v>
      </c>
    </row>
    <row r="57" spans="1:23" x14ac:dyDescent="0.35">
      <c r="A57" s="2">
        <v>33356</v>
      </c>
      <c r="B57" s="2" t="str">
        <f t="shared" si="3"/>
        <v>FL</v>
      </c>
      <c r="C57" t="s">
        <v>7</v>
      </c>
      <c r="D57" t="str">
        <f t="shared" si="4"/>
        <v>F</v>
      </c>
      <c r="E57" t="s">
        <v>2</v>
      </c>
      <c r="F57">
        <v>625</v>
      </c>
      <c r="G57">
        <v>246</v>
      </c>
      <c r="H57">
        <v>536</v>
      </c>
      <c r="I57">
        <v>3</v>
      </c>
      <c r="J57">
        <v>19102</v>
      </c>
      <c r="K57">
        <v>1</v>
      </c>
      <c r="L57">
        <v>47</v>
      </c>
      <c r="M57">
        <v>466</v>
      </c>
      <c r="N57">
        <v>362</v>
      </c>
      <c r="O57">
        <v>14.09090909</v>
      </c>
      <c r="P57">
        <f>VLOOKUP(A57, vlookup_table!$A:$E, 2, FALSE)</f>
        <v>0</v>
      </c>
      <c r="Q57" s="2">
        <f>VLOOKUP(A57, vlookup_table!$A:$E, 3, FALSE)</f>
        <v>1401</v>
      </c>
      <c r="R57" s="1" t="str">
        <f>VLOOKUP(A57, vlookup_table!$A:$E, 4, FALSE)</f>
        <v>S1</v>
      </c>
      <c r="S57" s="2">
        <f>VLOOKUP(A57, vlookup_table!$A:$E, 5, FALSE)</f>
        <v>20</v>
      </c>
      <c r="T57">
        <f t="shared" si="0"/>
        <v>83</v>
      </c>
      <c r="U57">
        <f t="shared" si="1"/>
        <v>1914</v>
      </c>
      <c r="V57" s="4" t="str">
        <f t="shared" si="5"/>
        <v>01</v>
      </c>
      <c r="W57" t="str">
        <f t="shared" si="2"/>
        <v>Suburbano</v>
      </c>
    </row>
    <row r="58" spans="1:23" x14ac:dyDescent="0.35">
      <c r="A58" s="2">
        <v>151600</v>
      </c>
      <c r="B58" s="2" t="str">
        <f t="shared" si="3"/>
        <v>CA</v>
      </c>
      <c r="C58" t="s">
        <v>45</v>
      </c>
      <c r="D58" t="str">
        <f t="shared" si="4"/>
        <v>M</v>
      </c>
      <c r="E58" t="s">
        <v>0</v>
      </c>
      <c r="F58">
        <v>1560</v>
      </c>
      <c r="G58">
        <v>500</v>
      </c>
      <c r="H58">
        <v>485</v>
      </c>
      <c r="I58">
        <v>5</v>
      </c>
      <c r="J58">
        <v>13816</v>
      </c>
      <c r="K58">
        <v>22</v>
      </c>
      <c r="L58">
        <v>38</v>
      </c>
      <c r="M58">
        <v>488</v>
      </c>
      <c r="N58">
        <v>487</v>
      </c>
      <c r="O58">
        <v>15</v>
      </c>
      <c r="P58">
        <f>VLOOKUP(A58, vlookup_table!$A:$E, 2, FALSE)</f>
        <v>1</v>
      </c>
      <c r="Q58" s="2">
        <f>VLOOKUP(A58, vlookup_table!$A:$E, 3, FALSE)</f>
        <v>6601</v>
      </c>
      <c r="R58" s="1" t="str">
        <f>VLOOKUP(A58, vlookup_table!$A:$E, 4, FALSE)</f>
        <v>S2</v>
      </c>
      <c r="S58" s="2">
        <f>VLOOKUP(A58, vlookup_table!$A:$E, 5, FALSE)</f>
        <v>21</v>
      </c>
      <c r="T58">
        <f t="shared" si="0"/>
        <v>31</v>
      </c>
      <c r="U58">
        <f t="shared" si="1"/>
        <v>1966</v>
      </c>
      <c r="V58" s="4" t="str">
        <f t="shared" si="5"/>
        <v>01</v>
      </c>
      <c r="W58" t="str">
        <f t="shared" si="2"/>
        <v>Suburbano</v>
      </c>
    </row>
    <row r="59" spans="1:23" x14ac:dyDescent="0.35">
      <c r="A59" s="2">
        <v>21259</v>
      </c>
      <c r="B59" s="2" t="str">
        <f t="shared" si="3"/>
        <v>NC</v>
      </c>
      <c r="C59" t="s">
        <v>18</v>
      </c>
      <c r="D59" t="str">
        <f t="shared" si="4"/>
        <v>F</v>
      </c>
      <c r="E59" t="s">
        <v>38</v>
      </c>
      <c r="F59">
        <v>716</v>
      </c>
      <c r="G59">
        <v>146</v>
      </c>
      <c r="H59">
        <v>382</v>
      </c>
      <c r="I59">
        <v>1</v>
      </c>
      <c r="J59">
        <v>11136</v>
      </c>
      <c r="K59">
        <v>2</v>
      </c>
      <c r="L59">
        <v>66</v>
      </c>
      <c r="M59">
        <v>339</v>
      </c>
      <c r="N59">
        <v>227</v>
      </c>
      <c r="O59">
        <v>12.47826087</v>
      </c>
      <c r="P59">
        <f>VLOOKUP(A59, vlookup_table!$A:$E, 2, FALSE)</f>
        <v>0</v>
      </c>
      <c r="Q59" s="2">
        <f>VLOOKUP(A59, vlookup_table!$A:$E, 3, FALSE)</f>
        <v>4001</v>
      </c>
      <c r="R59" s="1" t="str">
        <f>VLOOKUP(A59, vlookup_table!$A:$E, 4, FALSE)</f>
        <v>C2</v>
      </c>
      <c r="S59" s="2">
        <f>VLOOKUP(A59, vlookup_table!$A:$E, 5, FALSE)</f>
        <v>15</v>
      </c>
      <c r="T59">
        <f t="shared" si="0"/>
        <v>57</v>
      </c>
      <c r="U59">
        <f t="shared" si="1"/>
        <v>1940</v>
      </c>
      <c r="V59" s="4" t="str">
        <f t="shared" si="5"/>
        <v>01</v>
      </c>
      <c r="W59" t="str">
        <f t="shared" si="2"/>
        <v>Ciudad</v>
      </c>
    </row>
    <row r="60" spans="1:23" x14ac:dyDescent="0.35">
      <c r="A60" s="2">
        <v>128987</v>
      </c>
      <c r="B60" s="2" t="str">
        <f t="shared" si="3"/>
        <v>TX</v>
      </c>
      <c r="C60" t="s">
        <v>6</v>
      </c>
      <c r="D60" t="str">
        <f t="shared" si="4"/>
        <v>F</v>
      </c>
      <c r="E60" t="s">
        <v>2</v>
      </c>
      <c r="F60">
        <v>1247</v>
      </c>
      <c r="G60">
        <v>215</v>
      </c>
      <c r="H60">
        <v>444</v>
      </c>
      <c r="I60">
        <v>17</v>
      </c>
      <c r="J60">
        <v>16891</v>
      </c>
      <c r="K60">
        <v>16</v>
      </c>
      <c r="L60">
        <v>50</v>
      </c>
      <c r="M60">
        <v>313</v>
      </c>
      <c r="N60">
        <v>350</v>
      </c>
      <c r="O60">
        <v>26.333333329999999</v>
      </c>
      <c r="P60">
        <f>VLOOKUP(A60, vlookup_table!$A:$E, 2, FALSE)</f>
        <v>28</v>
      </c>
      <c r="Q60" s="2">
        <f>VLOOKUP(A60, vlookup_table!$A:$E, 3, FALSE)</f>
        <v>3912</v>
      </c>
      <c r="R60" s="1" t="str">
        <f>VLOOKUP(A60, vlookup_table!$A:$E, 4, FALSE)</f>
        <v>U1</v>
      </c>
      <c r="S60" s="2">
        <f>VLOOKUP(A60, vlookup_table!$A:$E, 5, FALSE)</f>
        <v>41</v>
      </c>
      <c r="T60">
        <f t="shared" si="0"/>
        <v>58</v>
      </c>
      <c r="U60">
        <f t="shared" si="1"/>
        <v>1939</v>
      </c>
      <c r="V60" s="4" t="str">
        <f t="shared" si="5"/>
        <v>12</v>
      </c>
      <c r="W60" t="str">
        <f t="shared" si="2"/>
        <v>Urbano</v>
      </c>
    </row>
    <row r="61" spans="1:23" x14ac:dyDescent="0.35">
      <c r="A61" s="2">
        <v>108926</v>
      </c>
      <c r="B61" s="2" t="str">
        <f t="shared" si="3"/>
        <v>NA</v>
      </c>
      <c r="C61" t="s">
        <v>31</v>
      </c>
      <c r="D61" t="str">
        <f t="shared" si="4"/>
        <v>M</v>
      </c>
      <c r="E61" t="s">
        <v>0</v>
      </c>
      <c r="F61">
        <v>611</v>
      </c>
      <c r="G61">
        <v>265</v>
      </c>
      <c r="H61">
        <v>337</v>
      </c>
      <c r="I61">
        <v>1</v>
      </c>
      <c r="J61">
        <v>12313</v>
      </c>
      <c r="K61">
        <v>4</v>
      </c>
      <c r="L61">
        <v>52</v>
      </c>
      <c r="M61">
        <v>323</v>
      </c>
      <c r="N61">
        <v>302</v>
      </c>
      <c r="O61">
        <v>15</v>
      </c>
      <c r="P61">
        <f>VLOOKUP(A61, vlookup_table!$A:$E, 2, FALSE)</f>
        <v>1</v>
      </c>
      <c r="Q61" s="2">
        <f>VLOOKUP(A61, vlookup_table!$A:$E, 3, FALSE)</f>
        <v>2601</v>
      </c>
      <c r="R61" s="1" t="str">
        <f>VLOOKUP(A61, vlookup_table!$A:$E, 4, FALSE)</f>
        <v>T2</v>
      </c>
      <c r="S61" s="2">
        <f>VLOOKUP(A61, vlookup_table!$A:$E, 5, FALSE)</f>
        <v>20</v>
      </c>
      <c r="T61">
        <f t="shared" si="0"/>
        <v>71</v>
      </c>
      <c r="U61">
        <f t="shared" si="1"/>
        <v>1926</v>
      </c>
      <c r="V61" s="4" t="str">
        <f t="shared" si="5"/>
        <v>01</v>
      </c>
      <c r="W61" t="str">
        <f t="shared" si="2"/>
        <v>Pueblo</v>
      </c>
    </row>
    <row r="62" spans="1:23" x14ac:dyDescent="0.35">
      <c r="A62" s="2">
        <v>154709</v>
      </c>
      <c r="B62" s="2" t="str">
        <f t="shared" si="3"/>
        <v>CA</v>
      </c>
      <c r="C62" t="s">
        <v>45</v>
      </c>
      <c r="D62" t="str">
        <f t="shared" si="4"/>
        <v>F</v>
      </c>
      <c r="E62" t="s">
        <v>2</v>
      </c>
      <c r="F62">
        <v>1431</v>
      </c>
      <c r="G62">
        <v>291</v>
      </c>
      <c r="H62">
        <v>376</v>
      </c>
      <c r="I62">
        <v>24</v>
      </c>
      <c r="J62">
        <v>10498</v>
      </c>
      <c r="K62">
        <v>18</v>
      </c>
      <c r="L62">
        <v>48</v>
      </c>
      <c r="M62">
        <v>390</v>
      </c>
      <c r="N62">
        <v>315</v>
      </c>
      <c r="O62">
        <v>13</v>
      </c>
      <c r="P62">
        <f>VLOOKUP(A62, vlookup_table!$A:$E, 2, FALSE)</f>
        <v>0</v>
      </c>
      <c r="Q62" s="2">
        <f>VLOOKUP(A62, vlookup_table!$A:$E, 3, FALSE)</f>
        <v>0</v>
      </c>
      <c r="R62" s="1" t="str">
        <f>VLOOKUP(A62, vlookup_table!$A:$E, 4, FALSE)</f>
        <v>S2</v>
      </c>
      <c r="S62" s="2">
        <f>VLOOKUP(A62, vlookup_table!$A:$E, 5, FALSE)</f>
        <v>5</v>
      </c>
      <c r="T62">
        <f t="shared" si="0"/>
        <v>97</v>
      </c>
      <c r="U62">
        <f t="shared" si="1"/>
        <v>1900</v>
      </c>
      <c r="V62" s="4" t="str">
        <f t="shared" si="5"/>
        <v>0</v>
      </c>
      <c r="W62" t="str">
        <f t="shared" si="2"/>
        <v>Suburbano</v>
      </c>
    </row>
    <row r="63" spans="1:23" x14ac:dyDescent="0.35">
      <c r="A63" s="2">
        <v>108050</v>
      </c>
      <c r="B63" s="2" t="str">
        <f t="shared" si="3"/>
        <v>NA</v>
      </c>
      <c r="C63" t="s">
        <v>31</v>
      </c>
      <c r="D63" t="str">
        <f t="shared" si="4"/>
        <v>F</v>
      </c>
      <c r="E63" t="s">
        <v>2</v>
      </c>
      <c r="F63">
        <v>1089</v>
      </c>
      <c r="G63">
        <v>431</v>
      </c>
      <c r="H63">
        <v>538</v>
      </c>
      <c r="I63">
        <v>1</v>
      </c>
      <c r="J63">
        <v>16777</v>
      </c>
      <c r="K63">
        <v>2</v>
      </c>
      <c r="L63">
        <v>64</v>
      </c>
      <c r="M63">
        <v>520</v>
      </c>
      <c r="N63">
        <v>480</v>
      </c>
      <c r="O63">
        <v>5.2</v>
      </c>
      <c r="P63">
        <f>VLOOKUP(A63, vlookup_table!$A:$E, 2, FALSE)</f>
        <v>0</v>
      </c>
      <c r="Q63" s="2">
        <f>VLOOKUP(A63, vlookup_table!$A:$E, 3, FALSE)</f>
        <v>1401</v>
      </c>
      <c r="R63" s="1" t="str">
        <f>VLOOKUP(A63, vlookup_table!$A:$E, 4, FALSE)</f>
        <v>T1</v>
      </c>
      <c r="S63" s="2">
        <f>VLOOKUP(A63, vlookup_table!$A:$E, 5, FALSE)</f>
        <v>16</v>
      </c>
      <c r="T63">
        <f t="shared" si="0"/>
        <v>83</v>
      </c>
      <c r="U63">
        <f t="shared" si="1"/>
        <v>1914</v>
      </c>
      <c r="V63" s="4" t="str">
        <f t="shared" si="5"/>
        <v>01</v>
      </c>
      <c r="W63" t="str">
        <f t="shared" si="2"/>
        <v>Pueblo</v>
      </c>
    </row>
    <row r="64" spans="1:23" x14ac:dyDescent="0.35">
      <c r="A64" s="2">
        <v>187274</v>
      </c>
      <c r="B64" s="2" t="str">
        <f t="shared" si="3"/>
        <v>NA</v>
      </c>
      <c r="C64" t="s">
        <v>15</v>
      </c>
      <c r="D64" t="str">
        <f t="shared" si="4"/>
        <v>F</v>
      </c>
      <c r="E64" t="s">
        <v>2</v>
      </c>
      <c r="F64">
        <v>435</v>
      </c>
      <c r="G64">
        <v>244</v>
      </c>
      <c r="H64">
        <v>329</v>
      </c>
      <c r="I64">
        <v>0</v>
      </c>
      <c r="J64">
        <v>10692</v>
      </c>
      <c r="K64">
        <v>2</v>
      </c>
      <c r="L64">
        <v>76</v>
      </c>
      <c r="M64">
        <v>298</v>
      </c>
      <c r="N64">
        <v>281</v>
      </c>
      <c r="O64">
        <v>15</v>
      </c>
      <c r="P64">
        <f>VLOOKUP(A64, vlookup_table!$A:$E, 2, FALSE)</f>
        <v>0</v>
      </c>
      <c r="Q64" s="2">
        <f>VLOOKUP(A64, vlookup_table!$A:$E, 3, FALSE)</f>
        <v>0</v>
      </c>
      <c r="R64" s="1" t="str">
        <f>VLOOKUP(A64, vlookup_table!$A:$E, 4, FALSE)</f>
        <v>R2</v>
      </c>
      <c r="S64" s="2">
        <f>VLOOKUP(A64, vlookup_table!$A:$E, 5, FALSE)</f>
        <v>15</v>
      </c>
      <c r="T64">
        <f t="shared" si="0"/>
        <v>97</v>
      </c>
      <c r="U64">
        <f t="shared" si="1"/>
        <v>1900</v>
      </c>
      <c r="V64" s="4" t="str">
        <f t="shared" si="5"/>
        <v>0</v>
      </c>
      <c r="W64" t="str">
        <f t="shared" si="2"/>
        <v>Rural</v>
      </c>
    </row>
    <row r="65" spans="1:23" x14ac:dyDescent="0.35">
      <c r="A65" s="2">
        <v>171655</v>
      </c>
      <c r="B65" s="2" t="str">
        <f t="shared" si="3"/>
        <v>CA</v>
      </c>
      <c r="C65" t="s">
        <v>45</v>
      </c>
      <c r="D65" t="str">
        <f t="shared" si="4"/>
        <v>F</v>
      </c>
      <c r="E65" t="s">
        <v>2</v>
      </c>
      <c r="F65">
        <v>1409</v>
      </c>
      <c r="G65">
        <v>321</v>
      </c>
      <c r="H65">
        <v>428</v>
      </c>
      <c r="I65">
        <v>21</v>
      </c>
      <c r="J65">
        <v>15611</v>
      </c>
      <c r="K65">
        <v>3</v>
      </c>
      <c r="L65">
        <v>57</v>
      </c>
      <c r="M65">
        <v>405</v>
      </c>
      <c r="N65">
        <v>377</v>
      </c>
      <c r="O65">
        <v>12.66666667</v>
      </c>
      <c r="P65">
        <f>VLOOKUP(A65, vlookup_table!$A:$E, 2, FALSE)</f>
        <v>0</v>
      </c>
      <c r="Q65" s="2">
        <f>VLOOKUP(A65, vlookup_table!$A:$E, 3, FALSE)</f>
        <v>0</v>
      </c>
      <c r="R65" s="1" t="str">
        <f>VLOOKUP(A65, vlookup_table!$A:$E, 4, FALSE)</f>
        <v>S3</v>
      </c>
      <c r="S65" s="2">
        <f>VLOOKUP(A65, vlookup_table!$A:$E, 5, FALSE)</f>
        <v>12</v>
      </c>
      <c r="T65">
        <f t="shared" si="0"/>
        <v>97</v>
      </c>
      <c r="U65">
        <f t="shared" si="1"/>
        <v>1900</v>
      </c>
      <c r="V65" s="4" t="str">
        <f t="shared" si="5"/>
        <v>0</v>
      </c>
      <c r="W65" t="str">
        <f t="shared" si="2"/>
        <v>Suburbano</v>
      </c>
    </row>
    <row r="66" spans="1:23" x14ac:dyDescent="0.35">
      <c r="A66" s="2">
        <v>160488</v>
      </c>
      <c r="B66" s="2" t="str">
        <f t="shared" si="3"/>
        <v>OR</v>
      </c>
      <c r="C66" t="s">
        <v>26</v>
      </c>
      <c r="D66" t="str">
        <f t="shared" si="4"/>
        <v>M</v>
      </c>
      <c r="E66" t="s">
        <v>0</v>
      </c>
      <c r="F66">
        <v>647</v>
      </c>
      <c r="G66">
        <v>369</v>
      </c>
      <c r="H66">
        <v>463</v>
      </c>
      <c r="I66">
        <v>0</v>
      </c>
      <c r="J66">
        <v>18492</v>
      </c>
      <c r="K66">
        <v>6</v>
      </c>
      <c r="L66">
        <v>34</v>
      </c>
      <c r="M66">
        <v>422</v>
      </c>
      <c r="N66">
        <v>401</v>
      </c>
      <c r="O66">
        <v>9.5</v>
      </c>
      <c r="P66">
        <f>VLOOKUP(A66, vlookup_table!$A:$E, 2, FALSE)</f>
        <v>0</v>
      </c>
      <c r="Q66" s="2">
        <f>VLOOKUP(A66, vlookup_table!$A:$E, 3, FALSE)</f>
        <v>0</v>
      </c>
      <c r="R66" s="1" t="str">
        <f>VLOOKUP(A66, vlookup_table!$A:$E, 4, FALSE)</f>
        <v>C2</v>
      </c>
      <c r="S66" s="2">
        <f>VLOOKUP(A66, vlookup_table!$A:$E, 5, FALSE)</f>
        <v>10</v>
      </c>
      <c r="T66">
        <f t="shared" ref="T66:T129" si="6">$Y$2-U66</f>
        <v>97</v>
      </c>
      <c r="U66">
        <f t="shared" ref="U66:U129" si="7">1900 + INT(Q66/100)</f>
        <v>1900</v>
      </c>
      <c r="V66" s="4" t="str">
        <f t="shared" si="5"/>
        <v>0</v>
      </c>
      <c r="W66" t="str">
        <f t="shared" ref="W66:W129" si="8">IF(LEFT(R66,1)="C","Ciudad",
IF(LEFT(R66,1)="T","Pueblo",
IF(LEFT(R66,1)="R","Rural",
IF(LEFT(R66,1)="S","Suburbano",
IF(LEFT(R66,1)="U","Urbano","Desconocido")))))</f>
        <v>Ciudad</v>
      </c>
    </row>
    <row r="67" spans="1:23" x14ac:dyDescent="0.35">
      <c r="A67" s="2">
        <v>21305</v>
      </c>
      <c r="B67" s="2" t="str">
        <f t="shared" ref="B67:B130" si="9">IF(OR(C67="California",C67="Cali"),"CA",
IF(OR(C67="Arizona",C67="AZ"),"AZ",
IF(OR(C67="Washington",C67="WA"),"WA",
IF(OR(C67="Nevada",C67="NV"),"NV",
IF(OR(C67="Texas",C67="TX"),"TX",
IF(OR(C67="Oregon",C67="OR"),"OR",
IF(OR(C67="Florida",C67="FL"),"FL",
IF(OR(C67="Illinois",C67="IL"),"IL",
IF(OR(C67="North Carolina",C67="NC"),"NC",
IF(OR(C67="South Carolina",C67="SC"),"SC",
IF(OR(C67="New Jersey",C67="NJ"),"NJ",
IF(OR(C67="Missouri",C67="MO"),"MO",
IF(OR(C67="Alabama",C67="AL"),"AL",
IF(OR(C67="Colorado",C67="CO"),"CO",
IF(OR(C67="Michigan",C67="MI"),"MI",
IF(OR(C67="New York",C67="NY"),"NY",
IF(OR(C67="Arkansas",C67="AR"),"AR",
"NA")))))))))))))))))</f>
        <v>NC</v>
      </c>
      <c r="C67" t="s">
        <v>18</v>
      </c>
      <c r="D67" t="str">
        <f t="shared" ref="D67:D130" si="10">IF(OR(E67="F", E67="female", E67="Femal"),"F",
IF(OR(E67="M", E67="Male"),"M",
"NA"))</f>
        <v>M</v>
      </c>
      <c r="E67" t="s">
        <v>0</v>
      </c>
      <c r="F67">
        <v>415</v>
      </c>
      <c r="G67">
        <v>199</v>
      </c>
      <c r="H67">
        <v>300</v>
      </c>
      <c r="I67">
        <v>0</v>
      </c>
      <c r="J67">
        <v>11449</v>
      </c>
      <c r="K67">
        <v>0</v>
      </c>
      <c r="L67">
        <v>86</v>
      </c>
      <c r="M67">
        <v>308</v>
      </c>
      <c r="N67">
        <v>242</v>
      </c>
      <c r="O67">
        <v>8.3333333330000006</v>
      </c>
      <c r="P67">
        <f>VLOOKUP(A67, vlookup_table!$A:$E, 2, FALSE)</f>
        <v>1</v>
      </c>
      <c r="Q67" s="2">
        <f>VLOOKUP(A67, vlookup_table!$A:$E, 3, FALSE)</f>
        <v>5601</v>
      </c>
      <c r="R67" s="1" t="str">
        <f>VLOOKUP(A67, vlookup_table!$A:$E, 4, FALSE)</f>
        <v>R2</v>
      </c>
      <c r="S67" s="2">
        <f>VLOOKUP(A67, vlookup_table!$A:$E, 5, FALSE)</f>
        <v>10</v>
      </c>
      <c r="T67">
        <f t="shared" si="6"/>
        <v>41</v>
      </c>
      <c r="U67">
        <f t="shared" si="7"/>
        <v>1956</v>
      </c>
      <c r="V67" s="4" t="str">
        <f t="shared" ref="V67:V130" si="11">RIGHT(Q67,2)</f>
        <v>01</v>
      </c>
      <c r="W67" t="str">
        <f t="shared" si="8"/>
        <v>Rural</v>
      </c>
    </row>
    <row r="68" spans="1:23" x14ac:dyDescent="0.35">
      <c r="A68" s="2">
        <v>98470</v>
      </c>
      <c r="B68" s="2" t="str">
        <f t="shared" si="9"/>
        <v>IL</v>
      </c>
      <c r="C68" t="s">
        <v>25</v>
      </c>
      <c r="D68" t="str">
        <f t="shared" si="10"/>
        <v>F</v>
      </c>
      <c r="E68" t="s">
        <v>2</v>
      </c>
      <c r="F68">
        <v>492</v>
      </c>
      <c r="G68">
        <v>172</v>
      </c>
      <c r="H68">
        <v>399</v>
      </c>
      <c r="I68">
        <v>0</v>
      </c>
      <c r="J68">
        <v>13218</v>
      </c>
      <c r="K68">
        <v>3</v>
      </c>
      <c r="L68">
        <v>85</v>
      </c>
      <c r="M68">
        <v>384</v>
      </c>
      <c r="N68">
        <v>276</v>
      </c>
      <c r="O68">
        <v>8.75</v>
      </c>
      <c r="P68">
        <f>VLOOKUP(A68, vlookup_table!$A:$E, 2, FALSE)</f>
        <v>2</v>
      </c>
      <c r="Q68" s="2">
        <f>VLOOKUP(A68, vlookup_table!$A:$E, 3, FALSE)</f>
        <v>1108</v>
      </c>
      <c r="R68" s="1" t="str">
        <f>VLOOKUP(A68, vlookup_table!$A:$E, 4, FALSE)</f>
        <v>T2</v>
      </c>
      <c r="S68" s="2">
        <f>VLOOKUP(A68, vlookup_table!$A:$E, 5, FALSE)</f>
        <v>14</v>
      </c>
      <c r="T68">
        <f t="shared" si="6"/>
        <v>86</v>
      </c>
      <c r="U68">
        <f t="shared" si="7"/>
        <v>1911</v>
      </c>
      <c r="V68" s="4" t="str">
        <f t="shared" si="11"/>
        <v>08</v>
      </c>
      <c r="W68" t="str">
        <f t="shared" si="8"/>
        <v>Pueblo</v>
      </c>
    </row>
    <row r="69" spans="1:23" x14ac:dyDescent="0.35">
      <c r="A69" s="2">
        <v>140586</v>
      </c>
      <c r="B69" s="2" t="str">
        <f t="shared" si="9"/>
        <v>TX</v>
      </c>
      <c r="C69" t="s">
        <v>6</v>
      </c>
      <c r="D69" t="str">
        <f t="shared" si="10"/>
        <v>M</v>
      </c>
      <c r="E69" t="s">
        <v>0</v>
      </c>
      <c r="F69">
        <v>1043</v>
      </c>
      <c r="G69">
        <v>610</v>
      </c>
      <c r="H69">
        <v>788</v>
      </c>
      <c r="I69">
        <v>13</v>
      </c>
      <c r="J69">
        <v>49744</v>
      </c>
      <c r="K69">
        <v>2</v>
      </c>
      <c r="L69">
        <v>70</v>
      </c>
      <c r="M69">
        <v>682</v>
      </c>
      <c r="N69">
        <v>731</v>
      </c>
      <c r="O69">
        <v>13.25</v>
      </c>
      <c r="P69">
        <f>VLOOKUP(A69, vlookup_table!$A:$E, 2, FALSE)</f>
        <v>1</v>
      </c>
      <c r="Q69" s="2">
        <f>VLOOKUP(A69, vlookup_table!$A:$E, 3, FALSE)</f>
        <v>0</v>
      </c>
      <c r="R69" s="1" t="str">
        <f>VLOOKUP(A69, vlookup_table!$A:$E, 4, FALSE)</f>
        <v>T1</v>
      </c>
      <c r="S69" s="2">
        <f>VLOOKUP(A69, vlookup_table!$A:$E, 5, FALSE)</f>
        <v>20</v>
      </c>
      <c r="T69">
        <f t="shared" si="6"/>
        <v>97</v>
      </c>
      <c r="U69">
        <f t="shared" si="7"/>
        <v>1900</v>
      </c>
      <c r="V69" s="4" t="str">
        <f t="shared" si="11"/>
        <v>0</v>
      </c>
      <c r="W69" t="str">
        <f t="shared" si="8"/>
        <v>Pueblo</v>
      </c>
    </row>
    <row r="70" spans="1:23" x14ac:dyDescent="0.35">
      <c r="A70" s="2">
        <v>158101</v>
      </c>
      <c r="B70" s="2" t="str">
        <f t="shared" si="9"/>
        <v>CA</v>
      </c>
      <c r="C70" t="s">
        <v>45</v>
      </c>
      <c r="D70" t="str">
        <f t="shared" si="10"/>
        <v>M</v>
      </c>
      <c r="E70" t="s">
        <v>0</v>
      </c>
      <c r="F70">
        <v>3668</v>
      </c>
      <c r="G70">
        <v>690</v>
      </c>
      <c r="H70">
        <v>780</v>
      </c>
      <c r="I70">
        <v>97</v>
      </c>
      <c r="J70">
        <v>32964</v>
      </c>
      <c r="K70">
        <v>10</v>
      </c>
      <c r="L70">
        <v>44</v>
      </c>
      <c r="M70">
        <v>693</v>
      </c>
      <c r="N70">
        <v>781</v>
      </c>
      <c r="O70">
        <v>15</v>
      </c>
      <c r="P70">
        <f>VLOOKUP(A70, vlookup_table!$A:$E, 2, FALSE)</f>
        <v>1</v>
      </c>
      <c r="Q70" s="2">
        <f>VLOOKUP(A70, vlookup_table!$A:$E, 3, FALSE)</f>
        <v>1701</v>
      </c>
      <c r="R70" s="1" t="str">
        <f>VLOOKUP(A70, vlookup_table!$A:$E, 4, FALSE)</f>
        <v>S1</v>
      </c>
      <c r="S70" s="2">
        <f>VLOOKUP(A70, vlookup_table!$A:$E, 5, FALSE)</f>
        <v>15</v>
      </c>
      <c r="T70">
        <f t="shared" si="6"/>
        <v>80</v>
      </c>
      <c r="U70">
        <f t="shared" si="7"/>
        <v>1917</v>
      </c>
      <c r="V70" s="4" t="str">
        <f t="shared" si="11"/>
        <v>01</v>
      </c>
      <c r="W70" t="str">
        <f t="shared" si="8"/>
        <v>Suburbano</v>
      </c>
    </row>
    <row r="71" spans="1:23" x14ac:dyDescent="0.35">
      <c r="A71" s="2">
        <v>150043</v>
      </c>
      <c r="B71" s="2" t="str">
        <f t="shared" si="9"/>
        <v>CA</v>
      </c>
      <c r="C71" t="s">
        <v>45</v>
      </c>
      <c r="D71" t="str">
        <f t="shared" si="10"/>
        <v>M</v>
      </c>
      <c r="E71" t="s">
        <v>0</v>
      </c>
      <c r="F71">
        <v>3491</v>
      </c>
      <c r="G71">
        <v>791</v>
      </c>
      <c r="H71">
        <v>903</v>
      </c>
      <c r="I71">
        <v>94</v>
      </c>
      <c r="J71">
        <v>32718</v>
      </c>
      <c r="K71">
        <v>18</v>
      </c>
      <c r="L71">
        <v>44</v>
      </c>
      <c r="M71">
        <v>828</v>
      </c>
      <c r="N71">
        <v>853</v>
      </c>
      <c r="O71">
        <v>20</v>
      </c>
      <c r="P71">
        <f>VLOOKUP(A71, vlookup_table!$A:$E, 2, FALSE)</f>
        <v>1002</v>
      </c>
      <c r="Q71" s="2">
        <f>VLOOKUP(A71, vlookup_table!$A:$E, 3, FALSE)</f>
        <v>3201</v>
      </c>
      <c r="R71" s="1" t="str">
        <f>VLOOKUP(A71, vlookup_table!$A:$E, 4, FALSE)</f>
        <v>S1</v>
      </c>
      <c r="S71" s="2">
        <f>VLOOKUP(A71, vlookup_table!$A:$E, 5, FALSE)</f>
        <v>20</v>
      </c>
      <c r="T71">
        <f t="shared" si="6"/>
        <v>65</v>
      </c>
      <c r="U71">
        <f t="shared" si="7"/>
        <v>1932</v>
      </c>
      <c r="V71" s="4" t="str">
        <f t="shared" si="11"/>
        <v>01</v>
      </c>
      <c r="W71" t="str">
        <f t="shared" si="8"/>
        <v>Suburbano</v>
      </c>
    </row>
    <row r="72" spans="1:23" x14ac:dyDescent="0.35">
      <c r="A72" s="2">
        <v>96251</v>
      </c>
      <c r="B72" s="2" t="str">
        <f t="shared" si="9"/>
        <v>IL</v>
      </c>
      <c r="C72" t="s">
        <v>25</v>
      </c>
      <c r="D72" t="str">
        <f t="shared" si="10"/>
        <v>F</v>
      </c>
      <c r="E72" t="s">
        <v>2</v>
      </c>
      <c r="F72">
        <v>192</v>
      </c>
      <c r="G72">
        <v>164</v>
      </c>
      <c r="H72">
        <v>224</v>
      </c>
      <c r="I72">
        <v>0</v>
      </c>
      <c r="J72">
        <v>7361</v>
      </c>
      <c r="K72">
        <v>3</v>
      </c>
      <c r="L72">
        <v>89</v>
      </c>
      <c r="M72">
        <v>211</v>
      </c>
      <c r="N72">
        <v>186</v>
      </c>
      <c r="O72">
        <v>5.8666666669999996</v>
      </c>
      <c r="P72">
        <f>VLOOKUP(A72, vlookup_table!$A:$E, 2, FALSE)</f>
        <v>0</v>
      </c>
      <c r="Q72" s="2">
        <f>VLOOKUP(A72, vlookup_table!$A:$E, 3, FALSE)</f>
        <v>4401</v>
      </c>
      <c r="R72" s="1" t="str">
        <f>VLOOKUP(A72, vlookup_table!$A:$E, 4, FALSE)</f>
        <v>T3</v>
      </c>
      <c r="S72" s="2">
        <f>VLOOKUP(A72, vlookup_table!$A:$E, 5, FALSE)</f>
        <v>10</v>
      </c>
      <c r="T72">
        <f t="shared" si="6"/>
        <v>53</v>
      </c>
      <c r="U72">
        <f t="shared" si="7"/>
        <v>1944</v>
      </c>
      <c r="V72" s="4" t="str">
        <f t="shared" si="11"/>
        <v>01</v>
      </c>
      <c r="W72" t="str">
        <f t="shared" si="8"/>
        <v>Pueblo</v>
      </c>
    </row>
    <row r="73" spans="1:23" x14ac:dyDescent="0.35">
      <c r="A73" s="2">
        <v>188547</v>
      </c>
      <c r="B73" s="2" t="str">
        <f t="shared" si="9"/>
        <v>CA</v>
      </c>
      <c r="C73" t="s">
        <v>45</v>
      </c>
      <c r="D73" t="str">
        <f t="shared" si="10"/>
        <v>M</v>
      </c>
      <c r="E73" t="s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20.260869570000001</v>
      </c>
      <c r="P73">
        <f>VLOOKUP(A73, vlookup_table!$A:$E, 2, FALSE)</f>
        <v>1</v>
      </c>
      <c r="Q73" s="2">
        <f>VLOOKUP(A73, vlookup_table!$A:$E, 3, FALSE)</f>
        <v>0</v>
      </c>
      <c r="R73" s="1" t="str">
        <f>VLOOKUP(A73, vlookup_table!$A:$E, 4, FALSE)</f>
        <v>U4</v>
      </c>
      <c r="S73" s="2">
        <f>VLOOKUP(A73, vlookup_table!$A:$E, 5, FALSE)</f>
        <v>25</v>
      </c>
      <c r="T73">
        <f t="shared" si="6"/>
        <v>97</v>
      </c>
      <c r="U73">
        <f t="shared" si="7"/>
        <v>1900</v>
      </c>
      <c r="V73" s="4" t="str">
        <f t="shared" si="11"/>
        <v>0</v>
      </c>
      <c r="W73" t="str">
        <f t="shared" si="8"/>
        <v>Urbano</v>
      </c>
    </row>
    <row r="74" spans="1:23" x14ac:dyDescent="0.35">
      <c r="A74" s="2">
        <v>180617</v>
      </c>
      <c r="B74" s="2" t="str">
        <f t="shared" si="9"/>
        <v>WA</v>
      </c>
      <c r="C74" t="s">
        <v>14</v>
      </c>
      <c r="D74" t="str">
        <f t="shared" si="10"/>
        <v>M</v>
      </c>
      <c r="E74" t="s">
        <v>13</v>
      </c>
      <c r="F74">
        <v>824</v>
      </c>
      <c r="G74">
        <v>225</v>
      </c>
      <c r="H74">
        <v>383</v>
      </c>
      <c r="I74">
        <v>10</v>
      </c>
      <c r="J74">
        <v>13090</v>
      </c>
      <c r="K74">
        <v>7</v>
      </c>
      <c r="L74">
        <v>52</v>
      </c>
      <c r="M74">
        <v>308</v>
      </c>
      <c r="N74">
        <v>293</v>
      </c>
      <c r="O74">
        <v>7.483333333</v>
      </c>
      <c r="P74">
        <f>VLOOKUP(A74, vlookup_table!$A:$E, 2, FALSE)</f>
        <v>1002</v>
      </c>
      <c r="Q74" s="2">
        <f>VLOOKUP(A74, vlookup_table!$A:$E, 3, FALSE)</f>
        <v>2101</v>
      </c>
      <c r="R74" s="1" t="str">
        <f>VLOOKUP(A74, vlookup_table!$A:$E, 4, FALSE)</f>
        <v>C2</v>
      </c>
      <c r="S74" s="2">
        <f>VLOOKUP(A74, vlookup_table!$A:$E, 5, FALSE)</f>
        <v>11</v>
      </c>
      <c r="T74">
        <f t="shared" si="6"/>
        <v>76</v>
      </c>
      <c r="U74">
        <f t="shared" si="7"/>
        <v>1921</v>
      </c>
      <c r="V74" s="4" t="str">
        <f t="shared" si="11"/>
        <v>01</v>
      </c>
      <c r="W74" t="str">
        <f t="shared" si="8"/>
        <v>Ciudad</v>
      </c>
    </row>
    <row r="75" spans="1:23" x14ac:dyDescent="0.35">
      <c r="A75" s="2">
        <v>86000</v>
      </c>
      <c r="B75" s="2" t="str">
        <f t="shared" si="9"/>
        <v>NA</v>
      </c>
      <c r="C75" t="s">
        <v>33</v>
      </c>
      <c r="D75" t="str">
        <f t="shared" si="10"/>
        <v>F</v>
      </c>
      <c r="E75" t="s">
        <v>2</v>
      </c>
      <c r="F75">
        <v>428</v>
      </c>
      <c r="G75">
        <v>205</v>
      </c>
      <c r="H75">
        <v>309</v>
      </c>
      <c r="I75">
        <v>0</v>
      </c>
      <c r="J75">
        <v>11192</v>
      </c>
      <c r="K75">
        <v>2</v>
      </c>
      <c r="L75">
        <v>62</v>
      </c>
      <c r="M75">
        <v>318</v>
      </c>
      <c r="N75">
        <v>245</v>
      </c>
      <c r="O75">
        <v>11.25</v>
      </c>
      <c r="P75">
        <f>VLOOKUP(A75, vlookup_table!$A:$E, 2, FALSE)</f>
        <v>0</v>
      </c>
      <c r="Q75" s="2">
        <f>VLOOKUP(A75, vlookup_table!$A:$E, 3, FALSE)</f>
        <v>1201</v>
      </c>
      <c r="R75" s="1" t="str">
        <f>VLOOKUP(A75, vlookup_table!$A:$E, 4, FALSE)</f>
        <v>C2</v>
      </c>
      <c r="S75" s="2">
        <f>VLOOKUP(A75, vlookup_table!$A:$E, 5, FALSE)</f>
        <v>10</v>
      </c>
      <c r="T75">
        <f t="shared" si="6"/>
        <v>85</v>
      </c>
      <c r="U75">
        <f t="shared" si="7"/>
        <v>1912</v>
      </c>
      <c r="V75" s="4" t="str">
        <f t="shared" si="11"/>
        <v>01</v>
      </c>
      <c r="W75" t="str">
        <f t="shared" si="8"/>
        <v>Ciudad</v>
      </c>
    </row>
    <row r="76" spans="1:23" x14ac:dyDescent="0.35">
      <c r="A76" s="2">
        <v>13265</v>
      </c>
      <c r="B76" s="2" t="str">
        <f t="shared" si="9"/>
        <v>AL</v>
      </c>
      <c r="C76" t="s">
        <v>23</v>
      </c>
      <c r="D76" t="str">
        <f t="shared" si="10"/>
        <v>F</v>
      </c>
      <c r="E76" t="s">
        <v>2</v>
      </c>
      <c r="F76">
        <v>417</v>
      </c>
      <c r="G76">
        <v>122</v>
      </c>
      <c r="H76">
        <v>250</v>
      </c>
      <c r="I76">
        <v>0</v>
      </c>
      <c r="J76">
        <v>9715</v>
      </c>
      <c r="K76">
        <v>0</v>
      </c>
      <c r="L76">
        <v>64</v>
      </c>
      <c r="M76">
        <v>283</v>
      </c>
      <c r="N76">
        <v>160</v>
      </c>
      <c r="O76">
        <v>7.75</v>
      </c>
      <c r="P76">
        <f>VLOOKUP(A76, vlookup_table!$A:$E, 2, FALSE)</f>
        <v>28</v>
      </c>
      <c r="Q76" s="2">
        <f>VLOOKUP(A76, vlookup_table!$A:$E, 3, FALSE)</f>
        <v>1901</v>
      </c>
      <c r="R76" s="1" t="str">
        <f>VLOOKUP(A76, vlookup_table!$A:$E, 4, FALSE)</f>
        <v>C3</v>
      </c>
      <c r="S76" s="2">
        <f>VLOOKUP(A76, vlookup_table!$A:$E, 5, FALSE)</f>
        <v>11</v>
      </c>
      <c r="T76">
        <f t="shared" si="6"/>
        <v>78</v>
      </c>
      <c r="U76">
        <f t="shared" si="7"/>
        <v>1919</v>
      </c>
      <c r="V76" s="4" t="str">
        <f t="shared" si="11"/>
        <v>01</v>
      </c>
      <c r="W76" t="str">
        <f t="shared" si="8"/>
        <v>Ciudad</v>
      </c>
    </row>
    <row r="77" spans="1:23" x14ac:dyDescent="0.35">
      <c r="A77" s="2">
        <v>71</v>
      </c>
      <c r="B77" s="2" t="str">
        <f t="shared" si="9"/>
        <v>NA</v>
      </c>
      <c r="C77" t="s">
        <v>28</v>
      </c>
      <c r="D77" t="str">
        <f t="shared" si="10"/>
        <v>F</v>
      </c>
      <c r="E77" t="s">
        <v>2</v>
      </c>
      <c r="F77">
        <v>399</v>
      </c>
      <c r="G77">
        <v>307</v>
      </c>
      <c r="H77">
        <v>352</v>
      </c>
      <c r="I77">
        <v>0</v>
      </c>
      <c r="J77">
        <v>11428</v>
      </c>
      <c r="K77">
        <v>0</v>
      </c>
      <c r="L77">
        <v>85</v>
      </c>
      <c r="M77">
        <v>315</v>
      </c>
      <c r="N77">
        <v>336</v>
      </c>
      <c r="O77">
        <v>6.8181818180000002</v>
      </c>
      <c r="P77">
        <f>VLOOKUP(A77, vlookup_table!$A:$E, 2, FALSE)</f>
        <v>0</v>
      </c>
      <c r="Q77" s="2">
        <f>VLOOKUP(A77, vlookup_table!$A:$E, 3, FALSE)</f>
        <v>3401</v>
      </c>
      <c r="R77" s="1" t="str">
        <f>VLOOKUP(A77, vlookup_table!$A:$E, 4, FALSE)</f>
        <v>R2</v>
      </c>
      <c r="S77" s="2">
        <f>VLOOKUP(A77, vlookup_table!$A:$E, 5, FALSE)</f>
        <v>16</v>
      </c>
      <c r="T77">
        <f t="shared" si="6"/>
        <v>63</v>
      </c>
      <c r="U77">
        <f t="shared" si="7"/>
        <v>1934</v>
      </c>
      <c r="V77" s="4" t="str">
        <f t="shared" si="11"/>
        <v>01</v>
      </c>
      <c r="W77" t="str">
        <f t="shared" si="8"/>
        <v>Rural</v>
      </c>
    </row>
    <row r="78" spans="1:23" x14ac:dyDescent="0.35">
      <c r="A78" s="2">
        <v>148969</v>
      </c>
      <c r="B78" s="2" t="str">
        <f t="shared" si="9"/>
        <v>CA</v>
      </c>
      <c r="C78" t="s">
        <v>45</v>
      </c>
      <c r="D78" t="str">
        <f t="shared" si="10"/>
        <v>F</v>
      </c>
      <c r="E78" t="s">
        <v>2</v>
      </c>
      <c r="F78">
        <v>2377</v>
      </c>
      <c r="G78">
        <v>633</v>
      </c>
      <c r="H78">
        <v>663</v>
      </c>
      <c r="I78">
        <v>85</v>
      </c>
      <c r="J78">
        <v>19545</v>
      </c>
      <c r="K78">
        <v>13</v>
      </c>
      <c r="L78">
        <v>53</v>
      </c>
      <c r="M78">
        <v>637</v>
      </c>
      <c r="N78">
        <v>652</v>
      </c>
      <c r="O78">
        <v>9.1111111109999996</v>
      </c>
      <c r="P78">
        <f>VLOOKUP(A78, vlookup_table!$A:$E, 2, FALSE)</f>
        <v>0</v>
      </c>
      <c r="Q78" s="2">
        <f>VLOOKUP(A78, vlookup_table!$A:$E, 3, FALSE)</f>
        <v>0</v>
      </c>
      <c r="R78" s="1" t="str">
        <f>VLOOKUP(A78, vlookup_table!$A:$E, 4, FALSE)</f>
        <v>C1</v>
      </c>
      <c r="S78" s="2">
        <f>VLOOKUP(A78, vlookup_table!$A:$E, 5, FALSE)</f>
        <v>10</v>
      </c>
      <c r="T78">
        <f t="shared" si="6"/>
        <v>97</v>
      </c>
      <c r="U78">
        <f t="shared" si="7"/>
        <v>1900</v>
      </c>
      <c r="V78" s="4" t="str">
        <f t="shared" si="11"/>
        <v>0</v>
      </c>
      <c r="W78" t="str">
        <f t="shared" si="8"/>
        <v>Ciudad</v>
      </c>
    </row>
    <row r="79" spans="1:23" x14ac:dyDescent="0.35">
      <c r="A79" s="2">
        <v>156324</v>
      </c>
      <c r="B79" s="2" t="str">
        <f t="shared" si="9"/>
        <v>CA</v>
      </c>
      <c r="C79" t="s">
        <v>45</v>
      </c>
      <c r="D79" t="str">
        <f t="shared" si="10"/>
        <v>NA</v>
      </c>
      <c r="F79">
        <v>2016</v>
      </c>
      <c r="G79">
        <v>431</v>
      </c>
      <c r="H79">
        <v>497</v>
      </c>
      <c r="I79">
        <v>51</v>
      </c>
      <c r="J79">
        <v>17882</v>
      </c>
      <c r="K79">
        <v>11</v>
      </c>
      <c r="L79">
        <v>53</v>
      </c>
      <c r="M79">
        <v>465</v>
      </c>
      <c r="N79">
        <v>459</v>
      </c>
      <c r="O79">
        <v>8.75</v>
      </c>
      <c r="P79">
        <f>VLOOKUP(A79, vlookup_table!$A:$E, 2, FALSE)</f>
        <v>0</v>
      </c>
      <c r="Q79" s="2">
        <f>VLOOKUP(A79, vlookup_table!$A:$E, 3, FALSE)</f>
        <v>0</v>
      </c>
      <c r="R79" s="1" t="str">
        <f>VLOOKUP(A79, vlookup_table!$A:$E, 4, FALSE)</f>
        <v>S1</v>
      </c>
      <c r="S79" s="2">
        <f>VLOOKUP(A79, vlookup_table!$A:$E, 5, FALSE)</f>
        <v>15</v>
      </c>
      <c r="T79">
        <f t="shared" si="6"/>
        <v>97</v>
      </c>
      <c r="U79">
        <f t="shared" si="7"/>
        <v>1900</v>
      </c>
      <c r="V79" s="4" t="str">
        <f t="shared" si="11"/>
        <v>0</v>
      </c>
      <c r="W79" t="str">
        <f t="shared" si="8"/>
        <v>Suburbano</v>
      </c>
    </row>
    <row r="80" spans="1:23" x14ac:dyDescent="0.35">
      <c r="A80" s="2">
        <v>130976</v>
      </c>
      <c r="B80" s="2" t="str">
        <f t="shared" si="9"/>
        <v>CO</v>
      </c>
      <c r="C80" t="s">
        <v>20</v>
      </c>
      <c r="D80" t="str">
        <f t="shared" si="10"/>
        <v>F</v>
      </c>
      <c r="E80" t="s">
        <v>2</v>
      </c>
      <c r="F80">
        <v>933</v>
      </c>
      <c r="G80">
        <v>289</v>
      </c>
      <c r="H80">
        <v>379</v>
      </c>
      <c r="I80">
        <v>0</v>
      </c>
      <c r="J80">
        <v>14104</v>
      </c>
      <c r="K80">
        <v>6</v>
      </c>
      <c r="L80">
        <v>42</v>
      </c>
      <c r="M80">
        <v>332</v>
      </c>
      <c r="N80">
        <v>349</v>
      </c>
      <c r="O80">
        <v>8.1428571430000005</v>
      </c>
      <c r="P80">
        <f>VLOOKUP(A80, vlookup_table!$A:$E, 2, FALSE)</f>
        <v>2</v>
      </c>
      <c r="Q80" s="2">
        <f>VLOOKUP(A80, vlookup_table!$A:$E, 3, FALSE)</f>
        <v>1412</v>
      </c>
      <c r="R80" s="1" t="str">
        <f>VLOOKUP(A80, vlookup_table!$A:$E, 4, FALSE)</f>
        <v>C2</v>
      </c>
      <c r="S80" s="2">
        <f>VLOOKUP(A80, vlookup_table!$A:$E, 5, FALSE)</f>
        <v>7</v>
      </c>
      <c r="T80">
        <f t="shared" si="6"/>
        <v>83</v>
      </c>
      <c r="U80">
        <f t="shared" si="7"/>
        <v>1914</v>
      </c>
      <c r="V80" s="4" t="str">
        <f t="shared" si="11"/>
        <v>12</v>
      </c>
      <c r="W80" t="str">
        <f t="shared" si="8"/>
        <v>Ciudad</v>
      </c>
    </row>
    <row r="81" spans="1:23" x14ac:dyDescent="0.35">
      <c r="A81" s="2">
        <v>140141</v>
      </c>
      <c r="B81" s="2" t="str">
        <f t="shared" si="9"/>
        <v>NA</v>
      </c>
      <c r="C81" t="s">
        <v>29</v>
      </c>
      <c r="D81" t="str">
        <f t="shared" si="10"/>
        <v>F</v>
      </c>
      <c r="E81" t="s">
        <v>2</v>
      </c>
      <c r="F81">
        <v>619</v>
      </c>
      <c r="G81">
        <v>215</v>
      </c>
      <c r="H81">
        <v>268</v>
      </c>
      <c r="I81">
        <v>4</v>
      </c>
      <c r="J81">
        <v>10427</v>
      </c>
      <c r="K81">
        <v>2</v>
      </c>
      <c r="L81">
        <v>50</v>
      </c>
      <c r="M81">
        <v>222</v>
      </c>
      <c r="N81">
        <v>260</v>
      </c>
      <c r="O81">
        <v>12.8</v>
      </c>
      <c r="P81">
        <f>VLOOKUP(A81, vlookup_table!$A:$E, 2, FALSE)</f>
        <v>0</v>
      </c>
      <c r="Q81" s="2">
        <f>VLOOKUP(A81, vlookup_table!$A:$E, 3, FALSE)</f>
        <v>4401</v>
      </c>
      <c r="R81" s="1" t="str">
        <f>VLOOKUP(A81, vlookup_table!$A:$E, 4, FALSE)</f>
        <v>R2</v>
      </c>
      <c r="S81" s="2">
        <f>VLOOKUP(A81, vlookup_table!$A:$E, 5, FALSE)</f>
        <v>14</v>
      </c>
      <c r="T81">
        <f t="shared" si="6"/>
        <v>53</v>
      </c>
      <c r="U81">
        <f t="shared" si="7"/>
        <v>1944</v>
      </c>
      <c r="V81" s="4" t="str">
        <f t="shared" si="11"/>
        <v>01</v>
      </c>
      <c r="W81" t="str">
        <f t="shared" si="8"/>
        <v>Rural</v>
      </c>
    </row>
    <row r="82" spans="1:23" x14ac:dyDescent="0.35">
      <c r="A82" s="2">
        <v>85416</v>
      </c>
      <c r="B82" s="2" t="str">
        <f t="shared" si="9"/>
        <v>CA</v>
      </c>
      <c r="C82" t="s">
        <v>45</v>
      </c>
      <c r="D82" t="str">
        <f t="shared" si="10"/>
        <v>F</v>
      </c>
      <c r="E82" t="s">
        <v>2</v>
      </c>
      <c r="F82">
        <v>3303</v>
      </c>
      <c r="G82">
        <v>533</v>
      </c>
      <c r="H82">
        <v>614</v>
      </c>
      <c r="I82">
        <v>94</v>
      </c>
      <c r="J82">
        <v>24251</v>
      </c>
      <c r="K82">
        <v>13</v>
      </c>
      <c r="L82">
        <v>45</v>
      </c>
      <c r="M82">
        <v>568</v>
      </c>
      <c r="N82">
        <v>586</v>
      </c>
      <c r="O82">
        <v>14</v>
      </c>
      <c r="P82">
        <f>VLOOKUP(A82, vlookup_table!$A:$E, 2, FALSE)</f>
        <v>0</v>
      </c>
      <c r="Q82" s="2">
        <f>VLOOKUP(A82, vlookup_table!$A:$E, 3, FALSE)</f>
        <v>0</v>
      </c>
      <c r="R82" s="1" t="str">
        <f>VLOOKUP(A82, vlookup_table!$A:$E, 4, FALSE)</f>
        <v>C2</v>
      </c>
      <c r="S82" s="2">
        <f>VLOOKUP(A82, vlookup_table!$A:$E, 5, FALSE)</f>
        <v>25</v>
      </c>
      <c r="T82">
        <f t="shared" si="6"/>
        <v>97</v>
      </c>
      <c r="U82">
        <f t="shared" si="7"/>
        <v>1900</v>
      </c>
      <c r="V82" s="4" t="str">
        <f t="shared" si="11"/>
        <v>0</v>
      </c>
      <c r="W82" t="str">
        <f t="shared" si="8"/>
        <v>Ciudad</v>
      </c>
    </row>
    <row r="83" spans="1:23" x14ac:dyDescent="0.35">
      <c r="A83" s="2">
        <v>108150</v>
      </c>
      <c r="B83" s="2" t="str">
        <f t="shared" si="9"/>
        <v>NA</v>
      </c>
      <c r="C83" t="s">
        <v>31</v>
      </c>
      <c r="D83" t="str">
        <f t="shared" si="10"/>
        <v>F</v>
      </c>
      <c r="E83" t="s">
        <v>2</v>
      </c>
      <c r="F83">
        <v>960</v>
      </c>
      <c r="G83">
        <v>479</v>
      </c>
      <c r="H83">
        <v>613</v>
      </c>
      <c r="I83">
        <v>0</v>
      </c>
      <c r="J83">
        <v>19518</v>
      </c>
      <c r="K83">
        <v>10</v>
      </c>
      <c r="L83">
        <v>57</v>
      </c>
      <c r="M83">
        <v>526</v>
      </c>
      <c r="N83">
        <v>548</v>
      </c>
      <c r="O83">
        <v>15.2</v>
      </c>
      <c r="P83">
        <f>VLOOKUP(A83, vlookup_table!$A:$E, 2, FALSE)</f>
        <v>2</v>
      </c>
      <c r="Q83" s="2">
        <f>VLOOKUP(A83, vlookup_table!$A:$E, 3, FALSE)</f>
        <v>6312</v>
      </c>
      <c r="R83" s="1" t="str">
        <f>VLOOKUP(A83, vlookup_table!$A:$E, 4, FALSE)</f>
        <v>S1</v>
      </c>
      <c r="S83" s="2">
        <f>VLOOKUP(A83, vlookup_table!$A:$E, 5, FALSE)</f>
        <v>20</v>
      </c>
      <c r="T83">
        <f t="shared" si="6"/>
        <v>34</v>
      </c>
      <c r="U83">
        <f t="shared" si="7"/>
        <v>1963</v>
      </c>
      <c r="V83" s="4" t="str">
        <f t="shared" si="11"/>
        <v>12</v>
      </c>
      <c r="W83" t="str">
        <f t="shared" si="8"/>
        <v>Suburbano</v>
      </c>
    </row>
    <row r="84" spans="1:23" x14ac:dyDescent="0.35">
      <c r="A84" s="2">
        <v>129823</v>
      </c>
      <c r="B84" s="2" t="str">
        <f t="shared" si="9"/>
        <v>CO</v>
      </c>
      <c r="C84" t="s">
        <v>20</v>
      </c>
      <c r="D84" t="str">
        <f t="shared" si="10"/>
        <v>M</v>
      </c>
      <c r="E84" t="s">
        <v>0</v>
      </c>
      <c r="F84">
        <v>1236</v>
      </c>
      <c r="G84">
        <v>622</v>
      </c>
      <c r="H84">
        <v>737</v>
      </c>
      <c r="I84">
        <v>13</v>
      </c>
      <c r="J84">
        <v>25882</v>
      </c>
      <c r="K84">
        <v>2</v>
      </c>
      <c r="L84">
        <v>29</v>
      </c>
      <c r="M84">
        <v>630</v>
      </c>
      <c r="N84">
        <v>727</v>
      </c>
      <c r="O84">
        <v>6.076923077</v>
      </c>
      <c r="P84">
        <f>VLOOKUP(A84, vlookup_table!$A:$E, 2, FALSE)</f>
        <v>1002</v>
      </c>
      <c r="Q84" s="2">
        <f>VLOOKUP(A84, vlookup_table!$A:$E, 3, FALSE)</f>
        <v>5601</v>
      </c>
      <c r="R84" s="1" t="str">
        <f>VLOOKUP(A84, vlookup_table!$A:$E, 4, FALSE)</f>
        <v>S1</v>
      </c>
      <c r="S84" s="2">
        <f>VLOOKUP(A84, vlookup_table!$A:$E, 5, FALSE)</f>
        <v>10</v>
      </c>
      <c r="T84">
        <f t="shared" si="6"/>
        <v>41</v>
      </c>
      <c r="U84">
        <f t="shared" si="7"/>
        <v>1956</v>
      </c>
      <c r="V84" s="4" t="str">
        <f t="shared" si="11"/>
        <v>01</v>
      </c>
      <c r="W84" t="str">
        <f t="shared" si="8"/>
        <v>Suburbano</v>
      </c>
    </row>
    <row r="85" spans="1:23" x14ac:dyDescent="0.35">
      <c r="A85" s="2">
        <v>104413</v>
      </c>
      <c r="B85" s="2" t="str">
        <f t="shared" si="9"/>
        <v>AZ</v>
      </c>
      <c r="C85" t="s">
        <v>9</v>
      </c>
      <c r="D85" t="str">
        <f t="shared" si="10"/>
        <v>M</v>
      </c>
      <c r="E85" t="s">
        <v>0</v>
      </c>
      <c r="F85">
        <v>473</v>
      </c>
      <c r="G85">
        <v>164</v>
      </c>
      <c r="H85">
        <v>215</v>
      </c>
      <c r="I85">
        <v>1</v>
      </c>
      <c r="J85">
        <v>9819</v>
      </c>
      <c r="K85">
        <v>6</v>
      </c>
      <c r="L85">
        <v>23</v>
      </c>
      <c r="M85">
        <v>179</v>
      </c>
      <c r="N85">
        <v>207</v>
      </c>
      <c r="O85">
        <v>5.5</v>
      </c>
      <c r="P85">
        <f>VLOOKUP(A85, vlookup_table!$A:$E, 2, FALSE)</f>
        <v>1</v>
      </c>
      <c r="Q85" s="2">
        <f>VLOOKUP(A85, vlookup_table!$A:$E, 3, FALSE)</f>
        <v>4201</v>
      </c>
      <c r="R85" s="1" t="str">
        <f>VLOOKUP(A85, vlookup_table!$A:$E, 4, FALSE)</f>
        <v>R2</v>
      </c>
      <c r="S85" s="2">
        <f>VLOOKUP(A85, vlookup_table!$A:$E, 5, FALSE)</f>
        <v>6</v>
      </c>
      <c r="T85">
        <f t="shared" si="6"/>
        <v>55</v>
      </c>
      <c r="U85">
        <f t="shared" si="7"/>
        <v>1942</v>
      </c>
      <c r="V85" s="4" t="str">
        <f t="shared" si="11"/>
        <v>01</v>
      </c>
      <c r="W85" t="str">
        <f t="shared" si="8"/>
        <v>Rural</v>
      </c>
    </row>
    <row r="86" spans="1:23" x14ac:dyDescent="0.35">
      <c r="A86" s="2">
        <v>60512</v>
      </c>
      <c r="B86" s="2" t="str">
        <f t="shared" si="9"/>
        <v>IL</v>
      </c>
      <c r="C86" t="s">
        <v>25</v>
      </c>
      <c r="D86" t="str">
        <f t="shared" si="10"/>
        <v>NA</v>
      </c>
      <c r="F86">
        <v>1055</v>
      </c>
      <c r="G86">
        <v>366</v>
      </c>
      <c r="H86">
        <v>400</v>
      </c>
      <c r="I86">
        <v>0</v>
      </c>
      <c r="J86">
        <v>11289</v>
      </c>
      <c r="K86">
        <v>8</v>
      </c>
      <c r="L86">
        <v>74</v>
      </c>
      <c r="M86">
        <v>462</v>
      </c>
      <c r="N86">
        <v>379</v>
      </c>
      <c r="O86">
        <v>20.8</v>
      </c>
      <c r="P86">
        <f>VLOOKUP(A86, vlookup_table!$A:$E, 2, FALSE)</f>
        <v>2</v>
      </c>
      <c r="Q86" s="2">
        <f>VLOOKUP(A86, vlookup_table!$A:$E, 3, FALSE)</f>
        <v>2801</v>
      </c>
      <c r="R86" s="1" t="str">
        <f>VLOOKUP(A86, vlookup_table!$A:$E, 4, FALSE)</f>
        <v>S2</v>
      </c>
      <c r="S86" s="2">
        <f>VLOOKUP(A86, vlookup_table!$A:$E, 5, FALSE)</f>
        <v>25</v>
      </c>
      <c r="T86">
        <f t="shared" si="6"/>
        <v>69</v>
      </c>
      <c r="U86">
        <f t="shared" si="7"/>
        <v>1928</v>
      </c>
      <c r="V86" s="4" t="str">
        <f t="shared" si="11"/>
        <v>01</v>
      </c>
      <c r="W86" t="str">
        <f t="shared" si="8"/>
        <v>Suburbano</v>
      </c>
    </row>
    <row r="87" spans="1:23" x14ac:dyDescent="0.35">
      <c r="A87" s="2">
        <v>90480</v>
      </c>
      <c r="B87" s="2" t="str">
        <f t="shared" si="9"/>
        <v>IL</v>
      </c>
      <c r="C87" t="s">
        <v>25</v>
      </c>
      <c r="D87" t="str">
        <f t="shared" si="10"/>
        <v>F</v>
      </c>
      <c r="E87" t="s">
        <v>2</v>
      </c>
      <c r="F87">
        <v>1509</v>
      </c>
      <c r="G87">
        <v>545</v>
      </c>
      <c r="H87">
        <v>680</v>
      </c>
      <c r="I87">
        <v>19</v>
      </c>
      <c r="J87">
        <v>23170</v>
      </c>
      <c r="K87">
        <v>7</v>
      </c>
      <c r="L87">
        <v>75</v>
      </c>
      <c r="M87">
        <v>617</v>
      </c>
      <c r="N87">
        <v>599</v>
      </c>
      <c r="O87">
        <v>9</v>
      </c>
      <c r="P87">
        <f>VLOOKUP(A87, vlookup_table!$A:$E, 2, FALSE)</f>
        <v>0</v>
      </c>
      <c r="Q87" s="2">
        <f>VLOOKUP(A87, vlookup_table!$A:$E, 3, FALSE)</f>
        <v>4201</v>
      </c>
      <c r="R87" s="1" t="str">
        <f>VLOOKUP(A87, vlookup_table!$A:$E, 4, FALSE)</f>
        <v>C1</v>
      </c>
      <c r="S87" s="2">
        <f>VLOOKUP(A87, vlookup_table!$A:$E, 5, FALSE)</f>
        <v>11</v>
      </c>
      <c r="T87">
        <f t="shared" si="6"/>
        <v>55</v>
      </c>
      <c r="U87">
        <f t="shared" si="7"/>
        <v>1942</v>
      </c>
      <c r="V87" s="4" t="str">
        <f t="shared" si="11"/>
        <v>01</v>
      </c>
      <c r="W87" t="str">
        <f t="shared" si="8"/>
        <v>Ciudad</v>
      </c>
    </row>
    <row r="88" spans="1:23" x14ac:dyDescent="0.35">
      <c r="A88" s="2">
        <v>148911</v>
      </c>
      <c r="B88" s="2" t="str">
        <f t="shared" si="9"/>
        <v>CA</v>
      </c>
      <c r="C88" t="s">
        <v>45</v>
      </c>
      <c r="D88" t="str">
        <f t="shared" si="10"/>
        <v>F</v>
      </c>
      <c r="E88" t="s">
        <v>2</v>
      </c>
      <c r="F88">
        <v>1953</v>
      </c>
      <c r="G88">
        <v>454</v>
      </c>
      <c r="H88">
        <v>564</v>
      </c>
      <c r="I88">
        <v>47</v>
      </c>
      <c r="J88">
        <v>21667</v>
      </c>
      <c r="K88">
        <v>11</v>
      </c>
      <c r="L88">
        <v>47</v>
      </c>
      <c r="M88">
        <v>526</v>
      </c>
      <c r="N88">
        <v>478</v>
      </c>
      <c r="O88">
        <v>15.5</v>
      </c>
      <c r="P88">
        <f>VLOOKUP(A88, vlookup_table!$A:$E, 2, FALSE)</f>
        <v>28</v>
      </c>
      <c r="Q88" s="2">
        <f>VLOOKUP(A88, vlookup_table!$A:$E, 3, FALSE)</f>
        <v>7201</v>
      </c>
      <c r="R88" s="1" t="str">
        <f>VLOOKUP(A88, vlookup_table!$A:$E, 4, FALSE)</f>
        <v>C2</v>
      </c>
      <c r="S88" s="2">
        <f>VLOOKUP(A88, vlookup_table!$A:$E, 5, FALSE)</f>
        <v>10</v>
      </c>
      <c r="T88">
        <f t="shared" si="6"/>
        <v>25</v>
      </c>
      <c r="U88">
        <f t="shared" si="7"/>
        <v>1972</v>
      </c>
      <c r="V88" s="4" t="str">
        <f t="shared" si="11"/>
        <v>01</v>
      </c>
      <c r="W88" t="str">
        <f t="shared" si="8"/>
        <v>Ciudad</v>
      </c>
    </row>
    <row r="89" spans="1:23" x14ac:dyDescent="0.35">
      <c r="A89" s="2">
        <v>52990</v>
      </c>
      <c r="B89" s="2" t="str">
        <f t="shared" si="9"/>
        <v>NA</v>
      </c>
      <c r="C89" t="s">
        <v>28</v>
      </c>
      <c r="D89" t="str">
        <f t="shared" si="10"/>
        <v>M</v>
      </c>
      <c r="E89" t="s">
        <v>0</v>
      </c>
      <c r="F89">
        <v>927</v>
      </c>
      <c r="G89">
        <v>299</v>
      </c>
      <c r="H89">
        <v>410</v>
      </c>
      <c r="I89">
        <v>1</v>
      </c>
      <c r="J89">
        <v>14428</v>
      </c>
      <c r="K89">
        <v>1</v>
      </c>
      <c r="L89">
        <v>56</v>
      </c>
      <c r="M89">
        <v>322</v>
      </c>
      <c r="N89">
        <v>372</v>
      </c>
      <c r="O89">
        <v>5</v>
      </c>
      <c r="P89">
        <f>VLOOKUP(A89, vlookup_table!$A:$E, 2, FALSE)</f>
        <v>1002</v>
      </c>
      <c r="Q89" s="2">
        <f>VLOOKUP(A89, vlookup_table!$A:$E, 3, FALSE)</f>
        <v>3801</v>
      </c>
      <c r="R89" s="1" t="str">
        <f>VLOOKUP(A89, vlookup_table!$A:$E, 4, FALSE)</f>
        <v>T2</v>
      </c>
      <c r="S89" s="2">
        <f>VLOOKUP(A89, vlookup_table!$A:$E, 5, FALSE)</f>
        <v>26</v>
      </c>
      <c r="T89">
        <f t="shared" si="6"/>
        <v>59</v>
      </c>
      <c r="U89">
        <f t="shared" si="7"/>
        <v>1938</v>
      </c>
      <c r="V89" s="4" t="str">
        <f t="shared" si="11"/>
        <v>01</v>
      </c>
      <c r="W89" t="str">
        <f t="shared" si="8"/>
        <v>Pueblo</v>
      </c>
    </row>
    <row r="90" spans="1:23" x14ac:dyDescent="0.35">
      <c r="A90" s="2">
        <v>148022</v>
      </c>
      <c r="B90" s="2" t="str">
        <f t="shared" si="9"/>
        <v>CA</v>
      </c>
      <c r="C90" t="s">
        <v>45</v>
      </c>
      <c r="D90" t="str">
        <f t="shared" si="10"/>
        <v>F</v>
      </c>
      <c r="E90" t="s">
        <v>2</v>
      </c>
      <c r="F90">
        <v>2098</v>
      </c>
      <c r="G90">
        <v>305</v>
      </c>
      <c r="H90">
        <v>368</v>
      </c>
      <c r="I90">
        <v>56</v>
      </c>
      <c r="J90">
        <v>13564</v>
      </c>
      <c r="K90">
        <v>56</v>
      </c>
      <c r="L90">
        <v>25</v>
      </c>
      <c r="M90">
        <v>311</v>
      </c>
      <c r="N90">
        <v>352</v>
      </c>
      <c r="O90">
        <v>6.076923077</v>
      </c>
      <c r="P90">
        <f>VLOOKUP(A90, vlookup_table!$A:$E, 2, FALSE)</f>
        <v>0</v>
      </c>
      <c r="Q90" s="2">
        <f>VLOOKUP(A90, vlookup_table!$A:$E, 3, FALSE)</f>
        <v>4608</v>
      </c>
      <c r="R90" s="1" t="str">
        <f>VLOOKUP(A90, vlookup_table!$A:$E, 4, FALSE)</f>
        <v>U2</v>
      </c>
      <c r="S90" s="2">
        <f>VLOOKUP(A90, vlookup_table!$A:$E, 5, FALSE)</f>
        <v>10</v>
      </c>
      <c r="T90">
        <f t="shared" si="6"/>
        <v>51</v>
      </c>
      <c r="U90">
        <f t="shared" si="7"/>
        <v>1946</v>
      </c>
      <c r="V90" s="4" t="str">
        <f t="shared" si="11"/>
        <v>08</v>
      </c>
      <c r="W90" t="str">
        <f t="shared" si="8"/>
        <v>Urbano</v>
      </c>
    </row>
    <row r="91" spans="1:23" x14ac:dyDescent="0.35">
      <c r="A91" s="2">
        <v>147406</v>
      </c>
      <c r="B91" s="2" t="str">
        <f t="shared" si="9"/>
        <v>CA</v>
      </c>
      <c r="C91" t="s">
        <v>45</v>
      </c>
      <c r="D91" t="str">
        <f t="shared" si="10"/>
        <v>M</v>
      </c>
      <c r="E91" t="s">
        <v>0</v>
      </c>
      <c r="F91">
        <v>5209</v>
      </c>
      <c r="G91">
        <v>1054</v>
      </c>
      <c r="H91">
        <v>1128</v>
      </c>
      <c r="I91">
        <v>99</v>
      </c>
      <c r="J91">
        <v>52654</v>
      </c>
      <c r="K91">
        <v>7</v>
      </c>
      <c r="L91">
        <v>47</v>
      </c>
      <c r="M91">
        <v>1220</v>
      </c>
      <c r="N91">
        <v>1058</v>
      </c>
      <c r="O91">
        <v>30.941176469999998</v>
      </c>
      <c r="P91">
        <f>VLOOKUP(A91, vlookup_table!$A:$E, 2, FALSE)</f>
        <v>1002</v>
      </c>
      <c r="Q91" s="2">
        <f>VLOOKUP(A91, vlookup_table!$A:$E, 3, FALSE)</f>
        <v>2801</v>
      </c>
      <c r="R91" s="1" t="str">
        <f>VLOOKUP(A91, vlookup_table!$A:$E, 4, FALSE)</f>
        <v>U1</v>
      </c>
      <c r="S91" s="2">
        <f>VLOOKUP(A91, vlookup_table!$A:$E, 5, FALSE)</f>
        <v>38</v>
      </c>
      <c r="T91">
        <f t="shared" si="6"/>
        <v>69</v>
      </c>
      <c r="U91">
        <f t="shared" si="7"/>
        <v>1928</v>
      </c>
      <c r="V91" s="4" t="str">
        <f t="shared" si="11"/>
        <v>01</v>
      </c>
      <c r="W91" t="str">
        <f t="shared" si="8"/>
        <v>Urbano</v>
      </c>
    </row>
    <row r="92" spans="1:23" x14ac:dyDescent="0.35">
      <c r="A92" s="2">
        <v>103468</v>
      </c>
      <c r="B92" s="2" t="str">
        <f t="shared" si="9"/>
        <v>MO</v>
      </c>
      <c r="C92" t="s">
        <v>8</v>
      </c>
      <c r="D92" t="str">
        <f t="shared" si="10"/>
        <v>F</v>
      </c>
      <c r="E92" t="s">
        <v>2</v>
      </c>
      <c r="F92">
        <v>476</v>
      </c>
      <c r="G92">
        <v>219</v>
      </c>
      <c r="H92">
        <v>319</v>
      </c>
      <c r="I92">
        <v>0</v>
      </c>
      <c r="J92">
        <v>10966</v>
      </c>
      <c r="K92">
        <v>1</v>
      </c>
      <c r="L92">
        <v>74</v>
      </c>
      <c r="M92">
        <v>280</v>
      </c>
      <c r="N92">
        <v>272</v>
      </c>
      <c r="O92">
        <v>7.1</v>
      </c>
      <c r="P92">
        <f>VLOOKUP(A92, vlookup_table!$A:$E, 2, FALSE)</f>
        <v>0</v>
      </c>
      <c r="Q92" s="2">
        <f>VLOOKUP(A92, vlookup_table!$A:$E, 3, FALSE)</f>
        <v>4103</v>
      </c>
      <c r="R92" s="1" t="str">
        <f>VLOOKUP(A92, vlookup_table!$A:$E, 4, FALSE)</f>
        <v>T2</v>
      </c>
      <c r="S92" s="2">
        <f>VLOOKUP(A92, vlookup_table!$A:$E, 5, FALSE)</f>
        <v>15</v>
      </c>
      <c r="T92">
        <f t="shared" si="6"/>
        <v>56</v>
      </c>
      <c r="U92">
        <f t="shared" si="7"/>
        <v>1941</v>
      </c>
      <c r="V92" s="4" t="str">
        <f t="shared" si="11"/>
        <v>03</v>
      </c>
      <c r="W92" t="str">
        <f t="shared" si="8"/>
        <v>Pueblo</v>
      </c>
    </row>
    <row r="93" spans="1:23" x14ac:dyDescent="0.35">
      <c r="A93" s="2">
        <v>84100</v>
      </c>
      <c r="B93" s="2" t="str">
        <f t="shared" si="9"/>
        <v>NA</v>
      </c>
      <c r="C93" t="s">
        <v>17</v>
      </c>
      <c r="D93" t="str">
        <f t="shared" si="10"/>
        <v>M</v>
      </c>
      <c r="E93" t="s">
        <v>0</v>
      </c>
      <c r="F93">
        <v>1515</v>
      </c>
      <c r="G93">
        <v>648</v>
      </c>
      <c r="H93">
        <v>781</v>
      </c>
      <c r="I93">
        <v>17</v>
      </c>
      <c r="J93">
        <v>25787</v>
      </c>
      <c r="K93">
        <v>6</v>
      </c>
      <c r="L93">
        <v>63</v>
      </c>
      <c r="M93">
        <v>684</v>
      </c>
      <c r="N93">
        <v>717</v>
      </c>
      <c r="O93">
        <v>14</v>
      </c>
      <c r="P93">
        <f>VLOOKUP(A93, vlookup_table!$A:$E, 2, FALSE)</f>
        <v>72</v>
      </c>
      <c r="Q93" s="2">
        <f>VLOOKUP(A93, vlookup_table!$A:$E, 3, FALSE)</f>
        <v>3201</v>
      </c>
      <c r="R93" s="1" t="str">
        <f>VLOOKUP(A93, vlookup_table!$A:$E, 4, FALSE)</f>
        <v>S1</v>
      </c>
      <c r="S93" s="2">
        <f>VLOOKUP(A93, vlookup_table!$A:$E, 5, FALSE)</f>
        <v>14</v>
      </c>
      <c r="T93">
        <f t="shared" si="6"/>
        <v>65</v>
      </c>
      <c r="U93">
        <f t="shared" si="7"/>
        <v>1932</v>
      </c>
      <c r="V93" s="4" t="str">
        <f t="shared" si="11"/>
        <v>01</v>
      </c>
      <c r="W93" t="str">
        <f t="shared" si="8"/>
        <v>Suburbano</v>
      </c>
    </row>
    <row r="94" spans="1:23" x14ac:dyDescent="0.35">
      <c r="A94" s="2">
        <v>137548</v>
      </c>
      <c r="B94" s="2" t="str">
        <f t="shared" si="9"/>
        <v>AZ</v>
      </c>
      <c r="C94" t="s">
        <v>9</v>
      </c>
      <c r="D94" t="str">
        <f t="shared" si="10"/>
        <v>M</v>
      </c>
      <c r="E94" t="s">
        <v>0</v>
      </c>
      <c r="F94">
        <v>2158</v>
      </c>
      <c r="G94">
        <v>411</v>
      </c>
      <c r="H94">
        <v>640</v>
      </c>
      <c r="I94">
        <v>54</v>
      </c>
      <c r="J94">
        <v>33235</v>
      </c>
      <c r="K94">
        <v>7</v>
      </c>
      <c r="L94">
        <v>12</v>
      </c>
      <c r="M94">
        <v>516</v>
      </c>
      <c r="N94">
        <v>535</v>
      </c>
      <c r="O94">
        <v>7.9333333330000002</v>
      </c>
      <c r="P94">
        <f>VLOOKUP(A94, vlookup_table!$A:$E, 2, FALSE)</f>
        <v>0</v>
      </c>
      <c r="Q94" s="2">
        <f>VLOOKUP(A94, vlookup_table!$A:$E, 3, FALSE)</f>
        <v>2009</v>
      </c>
      <c r="R94" s="1" t="str">
        <f>VLOOKUP(A94, vlookup_table!$A:$E, 4, FALSE)</f>
        <v>C1</v>
      </c>
      <c r="S94" s="2">
        <f>VLOOKUP(A94, vlookup_table!$A:$E, 5, FALSE)</f>
        <v>9</v>
      </c>
      <c r="T94">
        <f t="shared" si="6"/>
        <v>77</v>
      </c>
      <c r="U94">
        <f t="shared" si="7"/>
        <v>1920</v>
      </c>
      <c r="V94" s="4" t="str">
        <f t="shared" si="11"/>
        <v>09</v>
      </c>
      <c r="W94" t="str">
        <f t="shared" si="8"/>
        <v>Ciudad</v>
      </c>
    </row>
    <row r="95" spans="1:23" x14ac:dyDescent="0.35">
      <c r="A95" s="2">
        <v>6932</v>
      </c>
      <c r="B95" s="2" t="str">
        <f t="shared" si="9"/>
        <v>MO</v>
      </c>
      <c r="C95" t="s">
        <v>8</v>
      </c>
      <c r="D95" t="str">
        <f t="shared" si="10"/>
        <v>M</v>
      </c>
      <c r="E95" t="s">
        <v>0</v>
      </c>
      <c r="F95">
        <v>1110</v>
      </c>
      <c r="G95">
        <v>460</v>
      </c>
      <c r="H95">
        <v>624</v>
      </c>
      <c r="I95">
        <v>5</v>
      </c>
      <c r="J95">
        <v>21875</v>
      </c>
      <c r="K95">
        <v>2</v>
      </c>
      <c r="L95">
        <v>58</v>
      </c>
      <c r="M95">
        <v>544</v>
      </c>
      <c r="N95">
        <v>538</v>
      </c>
      <c r="O95">
        <v>7.2647058820000003</v>
      </c>
      <c r="P95">
        <f>VLOOKUP(A95, vlookup_table!$A:$E, 2, FALSE)</f>
        <v>1</v>
      </c>
      <c r="Q95" s="2">
        <f>VLOOKUP(A95, vlookup_table!$A:$E, 3, FALSE)</f>
        <v>1708</v>
      </c>
      <c r="R95" s="1" t="str">
        <f>VLOOKUP(A95, vlookup_table!$A:$E, 4, FALSE)</f>
        <v>S1</v>
      </c>
      <c r="S95" s="2">
        <f>VLOOKUP(A95, vlookup_table!$A:$E, 5, FALSE)</f>
        <v>10</v>
      </c>
      <c r="T95">
        <f t="shared" si="6"/>
        <v>80</v>
      </c>
      <c r="U95">
        <f t="shared" si="7"/>
        <v>1917</v>
      </c>
      <c r="V95" s="4" t="str">
        <f t="shared" si="11"/>
        <v>08</v>
      </c>
      <c r="W95" t="str">
        <f t="shared" si="8"/>
        <v>Suburbano</v>
      </c>
    </row>
    <row r="96" spans="1:23" x14ac:dyDescent="0.35">
      <c r="A96" s="2">
        <v>37118</v>
      </c>
      <c r="B96" s="2" t="str">
        <f t="shared" si="9"/>
        <v>FL</v>
      </c>
      <c r="C96" t="s">
        <v>7</v>
      </c>
      <c r="D96" t="str">
        <f t="shared" si="10"/>
        <v>NA</v>
      </c>
      <c r="F96">
        <v>581</v>
      </c>
      <c r="G96">
        <v>349</v>
      </c>
      <c r="H96">
        <v>373</v>
      </c>
      <c r="I96">
        <v>0</v>
      </c>
      <c r="J96">
        <v>9667</v>
      </c>
      <c r="K96">
        <v>19</v>
      </c>
      <c r="L96">
        <v>53</v>
      </c>
      <c r="M96">
        <v>361</v>
      </c>
      <c r="N96">
        <v>359</v>
      </c>
      <c r="O96">
        <v>9.8571428569999995</v>
      </c>
      <c r="P96">
        <f>VLOOKUP(A96, vlookup_table!$A:$E, 2, FALSE)</f>
        <v>0</v>
      </c>
      <c r="Q96" s="2">
        <f>VLOOKUP(A96, vlookup_table!$A:$E, 3, FALSE)</f>
        <v>2607</v>
      </c>
      <c r="R96" s="1" t="str">
        <f>VLOOKUP(A96, vlookup_table!$A:$E, 4, FALSE)</f>
        <v>S2</v>
      </c>
      <c r="S96" s="2">
        <f>VLOOKUP(A96, vlookup_table!$A:$E, 5, FALSE)</f>
        <v>15</v>
      </c>
      <c r="T96">
        <f t="shared" si="6"/>
        <v>71</v>
      </c>
      <c r="U96">
        <f t="shared" si="7"/>
        <v>1926</v>
      </c>
      <c r="V96" s="4" t="str">
        <f t="shared" si="11"/>
        <v>07</v>
      </c>
      <c r="W96" t="str">
        <f t="shared" si="8"/>
        <v>Suburbano</v>
      </c>
    </row>
    <row r="97" spans="1:23" x14ac:dyDescent="0.35">
      <c r="A97" s="2">
        <v>109179</v>
      </c>
      <c r="B97" s="2" t="str">
        <f t="shared" si="9"/>
        <v>NA</v>
      </c>
      <c r="C97" t="s">
        <v>31</v>
      </c>
      <c r="D97" t="str">
        <f t="shared" si="10"/>
        <v>M</v>
      </c>
      <c r="E97" t="s">
        <v>0</v>
      </c>
      <c r="F97">
        <v>563</v>
      </c>
      <c r="G97">
        <v>259</v>
      </c>
      <c r="H97">
        <v>342</v>
      </c>
      <c r="I97">
        <v>3</v>
      </c>
      <c r="J97">
        <v>10726</v>
      </c>
      <c r="K97">
        <v>1</v>
      </c>
      <c r="L97">
        <v>90</v>
      </c>
      <c r="M97">
        <v>301</v>
      </c>
      <c r="N97">
        <v>308</v>
      </c>
      <c r="O97">
        <v>10.18181818</v>
      </c>
      <c r="P97">
        <f>VLOOKUP(A97, vlookup_table!$A:$E, 2, FALSE)</f>
        <v>0</v>
      </c>
      <c r="Q97" s="2">
        <f>VLOOKUP(A97, vlookup_table!$A:$E, 3, FALSE)</f>
        <v>4201</v>
      </c>
      <c r="R97" s="1" t="str">
        <f>VLOOKUP(A97, vlookup_table!$A:$E, 4, FALSE)</f>
        <v>R2</v>
      </c>
      <c r="S97" s="2">
        <f>VLOOKUP(A97, vlookup_table!$A:$E, 5, FALSE)</f>
        <v>14</v>
      </c>
      <c r="T97">
        <f t="shared" si="6"/>
        <v>55</v>
      </c>
      <c r="U97">
        <f t="shared" si="7"/>
        <v>1942</v>
      </c>
      <c r="V97" s="4" t="str">
        <f t="shared" si="11"/>
        <v>01</v>
      </c>
      <c r="W97" t="str">
        <f t="shared" si="8"/>
        <v>Rural</v>
      </c>
    </row>
    <row r="98" spans="1:23" x14ac:dyDescent="0.35">
      <c r="A98" s="2">
        <v>140642</v>
      </c>
      <c r="B98" s="2" t="str">
        <f t="shared" si="9"/>
        <v>NA</v>
      </c>
      <c r="C98" t="s">
        <v>29</v>
      </c>
      <c r="D98" t="str">
        <f t="shared" si="10"/>
        <v>F</v>
      </c>
      <c r="E98" t="s">
        <v>2</v>
      </c>
      <c r="F98">
        <v>740</v>
      </c>
      <c r="G98">
        <v>240</v>
      </c>
      <c r="H98">
        <v>324</v>
      </c>
      <c r="I98">
        <v>2</v>
      </c>
      <c r="J98">
        <v>10701</v>
      </c>
      <c r="K98">
        <v>9</v>
      </c>
      <c r="L98">
        <v>26</v>
      </c>
      <c r="M98">
        <v>288</v>
      </c>
      <c r="N98">
        <v>294</v>
      </c>
      <c r="O98">
        <v>5</v>
      </c>
      <c r="P98">
        <f>VLOOKUP(A98, vlookup_table!$A:$E, 2, FALSE)</f>
        <v>2</v>
      </c>
      <c r="Q98" s="2">
        <f>VLOOKUP(A98, vlookup_table!$A:$E, 3, FALSE)</f>
        <v>2710</v>
      </c>
      <c r="R98" s="1" t="str">
        <f>VLOOKUP(A98, vlookup_table!$A:$E, 4, FALSE)</f>
        <v>T2</v>
      </c>
      <c r="S98" s="2">
        <f>VLOOKUP(A98, vlookup_table!$A:$E, 5, FALSE)</f>
        <v>5</v>
      </c>
      <c r="T98">
        <f t="shared" si="6"/>
        <v>70</v>
      </c>
      <c r="U98">
        <f t="shared" si="7"/>
        <v>1927</v>
      </c>
      <c r="V98" s="4" t="str">
        <f t="shared" si="11"/>
        <v>10</v>
      </c>
      <c r="W98" t="str">
        <f t="shared" si="8"/>
        <v>Pueblo</v>
      </c>
    </row>
    <row r="99" spans="1:23" x14ac:dyDescent="0.35">
      <c r="A99" s="2">
        <v>77057</v>
      </c>
      <c r="B99" s="2" t="str">
        <f t="shared" si="9"/>
        <v>NA</v>
      </c>
      <c r="C99" t="s">
        <v>15</v>
      </c>
      <c r="D99" t="str">
        <f t="shared" si="10"/>
        <v>F</v>
      </c>
      <c r="E99" t="s">
        <v>2</v>
      </c>
      <c r="F99">
        <v>516</v>
      </c>
      <c r="G99">
        <v>332</v>
      </c>
      <c r="H99">
        <v>379</v>
      </c>
      <c r="I99">
        <v>0</v>
      </c>
      <c r="J99">
        <v>13293</v>
      </c>
      <c r="K99">
        <v>2</v>
      </c>
      <c r="L99">
        <v>75</v>
      </c>
      <c r="M99">
        <v>378</v>
      </c>
      <c r="N99">
        <v>347</v>
      </c>
      <c r="O99">
        <v>12.33333333</v>
      </c>
      <c r="P99">
        <f>VLOOKUP(A99, vlookup_table!$A:$E, 2, FALSE)</f>
        <v>0</v>
      </c>
      <c r="Q99" s="2">
        <f>VLOOKUP(A99, vlookup_table!$A:$E, 3, FALSE)</f>
        <v>3601</v>
      </c>
      <c r="R99" s="1" t="str">
        <f>VLOOKUP(A99, vlookup_table!$A:$E, 4, FALSE)</f>
        <v>S2</v>
      </c>
      <c r="S99" s="2">
        <f>VLOOKUP(A99, vlookup_table!$A:$E, 5, FALSE)</f>
        <v>15</v>
      </c>
      <c r="T99">
        <f t="shared" si="6"/>
        <v>61</v>
      </c>
      <c r="U99">
        <f t="shared" si="7"/>
        <v>1936</v>
      </c>
      <c r="V99" s="4" t="str">
        <f t="shared" si="11"/>
        <v>01</v>
      </c>
      <c r="W99" t="str">
        <f t="shared" si="8"/>
        <v>Suburbano</v>
      </c>
    </row>
    <row r="100" spans="1:23" x14ac:dyDescent="0.35">
      <c r="A100" s="2">
        <v>83131</v>
      </c>
      <c r="B100" s="2" t="str">
        <f t="shared" si="9"/>
        <v>NA</v>
      </c>
      <c r="C100" t="s">
        <v>17</v>
      </c>
      <c r="D100" t="str">
        <f t="shared" si="10"/>
        <v>M</v>
      </c>
      <c r="E100" t="s">
        <v>0</v>
      </c>
      <c r="F100">
        <v>575</v>
      </c>
      <c r="G100">
        <v>249</v>
      </c>
      <c r="H100">
        <v>316</v>
      </c>
      <c r="I100">
        <v>0</v>
      </c>
      <c r="J100">
        <v>9843</v>
      </c>
      <c r="K100">
        <v>0</v>
      </c>
      <c r="L100">
        <v>86</v>
      </c>
      <c r="M100">
        <v>282</v>
      </c>
      <c r="N100">
        <v>290</v>
      </c>
      <c r="O100">
        <v>10</v>
      </c>
      <c r="P100">
        <f>VLOOKUP(A100, vlookup_table!$A:$E, 2, FALSE)</f>
        <v>1</v>
      </c>
      <c r="Q100" s="2">
        <f>VLOOKUP(A100, vlookup_table!$A:$E, 3, FALSE)</f>
        <v>0</v>
      </c>
      <c r="R100" s="1" t="str">
        <f>VLOOKUP(A100, vlookup_table!$A:$E, 4, FALSE)</f>
        <v>R2</v>
      </c>
      <c r="S100" s="2">
        <f>VLOOKUP(A100, vlookup_table!$A:$E, 5, FALSE)</f>
        <v>20</v>
      </c>
      <c r="T100">
        <f t="shared" si="6"/>
        <v>97</v>
      </c>
      <c r="U100">
        <f t="shared" si="7"/>
        <v>1900</v>
      </c>
      <c r="V100" s="4" t="str">
        <f t="shared" si="11"/>
        <v>0</v>
      </c>
      <c r="W100" t="str">
        <f t="shared" si="8"/>
        <v>Rural</v>
      </c>
    </row>
    <row r="101" spans="1:23" x14ac:dyDescent="0.35">
      <c r="A101" s="2">
        <v>168078</v>
      </c>
      <c r="B101" s="2" t="str">
        <f t="shared" si="9"/>
        <v>CA</v>
      </c>
      <c r="C101" t="s">
        <v>45</v>
      </c>
      <c r="D101" t="str">
        <f t="shared" si="10"/>
        <v>M</v>
      </c>
      <c r="E101" t="s">
        <v>0</v>
      </c>
      <c r="F101">
        <v>2357</v>
      </c>
      <c r="G101">
        <v>511</v>
      </c>
      <c r="H101">
        <v>609</v>
      </c>
      <c r="I101">
        <v>81</v>
      </c>
      <c r="J101">
        <v>23786</v>
      </c>
      <c r="K101">
        <v>26</v>
      </c>
      <c r="L101">
        <v>55</v>
      </c>
      <c r="M101">
        <v>540</v>
      </c>
      <c r="N101">
        <v>570</v>
      </c>
      <c r="O101">
        <v>13.66666667</v>
      </c>
      <c r="P101">
        <f>VLOOKUP(A101, vlookup_table!$A:$E, 2, FALSE)</f>
        <v>1</v>
      </c>
      <c r="Q101" s="2">
        <f>VLOOKUP(A101, vlookup_table!$A:$E, 3, FALSE)</f>
        <v>3501</v>
      </c>
      <c r="R101" s="1" t="str">
        <f>VLOOKUP(A101, vlookup_table!$A:$E, 4, FALSE)</f>
        <v>S1</v>
      </c>
      <c r="S101" s="2">
        <f>VLOOKUP(A101, vlookup_table!$A:$E, 5, FALSE)</f>
        <v>19</v>
      </c>
      <c r="T101">
        <f t="shared" si="6"/>
        <v>62</v>
      </c>
      <c r="U101">
        <f t="shared" si="7"/>
        <v>1935</v>
      </c>
      <c r="V101" s="4" t="str">
        <f t="shared" si="11"/>
        <v>01</v>
      </c>
      <c r="W101" t="str">
        <f t="shared" si="8"/>
        <v>Suburbano</v>
      </c>
    </row>
    <row r="102" spans="1:23" x14ac:dyDescent="0.35">
      <c r="A102" s="2">
        <v>32975</v>
      </c>
      <c r="B102" s="2" t="str">
        <f t="shared" si="9"/>
        <v>SC</v>
      </c>
      <c r="C102" t="s">
        <v>11</v>
      </c>
      <c r="D102" t="str">
        <f t="shared" si="10"/>
        <v>M</v>
      </c>
      <c r="E102" t="s">
        <v>0</v>
      </c>
      <c r="F102">
        <v>645</v>
      </c>
      <c r="G102">
        <v>304</v>
      </c>
      <c r="H102">
        <v>376</v>
      </c>
      <c r="I102">
        <v>0</v>
      </c>
      <c r="J102">
        <v>6826</v>
      </c>
      <c r="K102">
        <v>3</v>
      </c>
      <c r="L102">
        <v>15</v>
      </c>
      <c r="M102">
        <v>360</v>
      </c>
      <c r="N102">
        <v>306</v>
      </c>
      <c r="O102">
        <v>10.875</v>
      </c>
      <c r="P102">
        <f>VLOOKUP(A102, vlookup_table!$A:$E, 2, FALSE)</f>
        <v>1</v>
      </c>
      <c r="Q102" s="2">
        <f>VLOOKUP(A102, vlookup_table!$A:$E, 3, FALSE)</f>
        <v>5908</v>
      </c>
      <c r="R102" s="1" t="str">
        <f>VLOOKUP(A102, vlookup_table!$A:$E, 4, FALSE)</f>
        <v>S2</v>
      </c>
      <c r="S102" s="2">
        <f>VLOOKUP(A102, vlookup_table!$A:$E, 5, FALSE)</f>
        <v>25</v>
      </c>
      <c r="T102">
        <f t="shared" si="6"/>
        <v>38</v>
      </c>
      <c r="U102">
        <f t="shared" si="7"/>
        <v>1959</v>
      </c>
      <c r="V102" s="4" t="str">
        <f t="shared" si="11"/>
        <v>08</v>
      </c>
      <c r="W102" t="str">
        <f t="shared" si="8"/>
        <v>Suburbano</v>
      </c>
    </row>
    <row r="103" spans="1:23" x14ac:dyDescent="0.35">
      <c r="A103" s="2">
        <v>37472</v>
      </c>
      <c r="B103" s="2" t="str">
        <f t="shared" si="9"/>
        <v>FL</v>
      </c>
      <c r="C103" t="s">
        <v>7</v>
      </c>
      <c r="D103" t="str">
        <f t="shared" si="10"/>
        <v>M</v>
      </c>
      <c r="E103" t="s">
        <v>0</v>
      </c>
      <c r="F103">
        <v>825</v>
      </c>
      <c r="G103">
        <v>233</v>
      </c>
      <c r="H103">
        <v>301</v>
      </c>
      <c r="I103">
        <v>0</v>
      </c>
      <c r="J103">
        <v>9747</v>
      </c>
      <c r="K103">
        <v>63</v>
      </c>
      <c r="L103">
        <v>21</v>
      </c>
      <c r="M103">
        <v>239</v>
      </c>
      <c r="N103">
        <v>290</v>
      </c>
      <c r="O103">
        <v>20</v>
      </c>
      <c r="P103">
        <f>VLOOKUP(A103, vlookup_table!$A:$E, 2, FALSE)</f>
        <v>1</v>
      </c>
      <c r="Q103" s="2">
        <f>VLOOKUP(A103, vlookup_table!$A:$E, 3, FALSE)</f>
        <v>0</v>
      </c>
      <c r="R103" s="1" t="str">
        <f>VLOOKUP(A103, vlookup_table!$A:$E, 4, FALSE)</f>
        <v>C3</v>
      </c>
      <c r="S103" s="2">
        <f>VLOOKUP(A103, vlookup_table!$A:$E, 5, FALSE)</f>
        <v>20</v>
      </c>
      <c r="T103">
        <f t="shared" si="6"/>
        <v>97</v>
      </c>
      <c r="U103">
        <f t="shared" si="7"/>
        <v>1900</v>
      </c>
      <c r="V103" s="4" t="str">
        <f t="shared" si="11"/>
        <v>0</v>
      </c>
      <c r="W103" t="str">
        <f t="shared" si="8"/>
        <v>Ciudad</v>
      </c>
    </row>
    <row r="104" spans="1:23" x14ac:dyDescent="0.35">
      <c r="A104" s="2">
        <v>63113</v>
      </c>
      <c r="B104" s="2" t="str">
        <f t="shared" si="9"/>
        <v>NA</v>
      </c>
      <c r="C104" t="s">
        <v>16</v>
      </c>
      <c r="D104" t="str">
        <f t="shared" si="10"/>
        <v>M</v>
      </c>
      <c r="E104" t="s">
        <v>0</v>
      </c>
      <c r="F104">
        <v>531</v>
      </c>
      <c r="G104">
        <v>246</v>
      </c>
      <c r="H104">
        <v>290</v>
      </c>
      <c r="I104">
        <v>0</v>
      </c>
      <c r="J104">
        <v>10423</v>
      </c>
      <c r="K104">
        <v>2</v>
      </c>
      <c r="L104">
        <v>70</v>
      </c>
      <c r="M104">
        <v>278</v>
      </c>
      <c r="N104">
        <v>272</v>
      </c>
      <c r="O104">
        <v>5.375</v>
      </c>
      <c r="P104">
        <f>VLOOKUP(A104, vlookup_table!$A:$E, 2, FALSE)</f>
        <v>0</v>
      </c>
      <c r="Q104" s="2">
        <f>VLOOKUP(A104, vlookup_table!$A:$E, 3, FALSE)</f>
        <v>2805</v>
      </c>
      <c r="R104" s="1" t="str">
        <f>VLOOKUP(A104, vlookup_table!$A:$E, 4, FALSE)</f>
        <v>T2</v>
      </c>
      <c r="S104" s="2">
        <f>VLOOKUP(A104, vlookup_table!$A:$E, 5, FALSE)</f>
        <v>5</v>
      </c>
      <c r="T104">
        <f t="shared" si="6"/>
        <v>69</v>
      </c>
      <c r="U104">
        <f t="shared" si="7"/>
        <v>1928</v>
      </c>
      <c r="V104" s="4" t="str">
        <f t="shared" si="11"/>
        <v>05</v>
      </c>
      <c r="W104" t="str">
        <f t="shared" si="8"/>
        <v>Pueblo</v>
      </c>
    </row>
    <row r="105" spans="1:23" x14ac:dyDescent="0.35">
      <c r="A105" s="2">
        <v>57039</v>
      </c>
      <c r="B105" s="2" t="str">
        <f t="shared" si="9"/>
        <v>NA</v>
      </c>
      <c r="C105" t="s">
        <v>3</v>
      </c>
      <c r="D105" t="str">
        <f t="shared" si="10"/>
        <v>F</v>
      </c>
      <c r="E105" t="s">
        <v>2</v>
      </c>
      <c r="F105">
        <v>195</v>
      </c>
      <c r="G105">
        <v>131</v>
      </c>
      <c r="H105">
        <v>179</v>
      </c>
      <c r="I105">
        <v>0</v>
      </c>
      <c r="J105">
        <v>5727</v>
      </c>
      <c r="K105">
        <v>0</v>
      </c>
      <c r="L105">
        <v>94</v>
      </c>
      <c r="M105">
        <v>148</v>
      </c>
      <c r="N105">
        <v>159</v>
      </c>
      <c r="O105">
        <v>4.3023255809999998</v>
      </c>
      <c r="P105">
        <f>VLOOKUP(A105, vlookup_table!$A:$E, 2, FALSE)</f>
        <v>0</v>
      </c>
      <c r="Q105" s="2">
        <f>VLOOKUP(A105, vlookup_table!$A:$E, 3, FALSE)</f>
        <v>2911</v>
      </c>
      <c r="R105" s="1" t="str">
        <f>VLOOKUP(A105, vlookup_table!$A:$E, 4, FALSE)</f>
        <v>R3</v>
      </c>
      <c r="S105" s="2">
        <f>VLOOKUP(A105, vlookup_table!$A:$E, 5, FALSE)</f>
        <v>5</v>
      </c>
      <c r="T105">
        <f t="shared" si="6"/>
        <v>68</v>
      </c>
      <c r="U105">
        <f t="shared" si="7"/>
        <v>1929</v>
      </c>
      <c r="V105" s="4" t="str">
        <f t="shared" si="11"/>
        <v>11</v>
      </c>
      <c r="W105" t="str">
        <f t="shared" si="8"/>
        <v>Rural</v>
      </c>
    </row>
    <row r="106" spans="1:23" x14ac:dyDescent="0.35">
      <c r="A106" s="2">
        <v>58786</v>
      </c>
      <c r="B106" s="2" t="str">
        <f t="shared" si="9"/>
        <v>NA</v>
      </c>
      <c r="C106" t="s">
        <v>3</v>
      </c>
      <c r="D106" t="str">
        <f t="shared" si="10"/>
        <v>F</v>
      </c>
      <c r="E106" t="s">
        <v>2</v>
      </c>
      <c r="F106">
        <v>423</v>
      </c>
      <c r="G106">
        <v>293</v>
      </c>
      <c r="H106">
        <v>279</v>
      </c>
      <c r="I106">
        <v>0</v>
      </c>
      <c r="J106">
        <v>10343</v>
      </c>
      <c r="K106">
        <v>0</v>
      </c>
      <c r="L106">
        <v>82</v>
      </c>
      <c r="M106">
        <v>297</v>
      </c>
      <c r="N106">
        <v>274</v>
      </c>
      <c r="O106">
        <v>6.0555555559999998</v>
      </c>
      <c r="P106">
        <f>VLOOKUP(A106, vlookup_table!$A:$E, 2, FALSE)</f>
        <v>0</v>
      </c>
      <c r="Q106" s="2">
        <f>VLOOKUP(A106, vlookup_table!$A:$E, 3, FALSE)</f>
        <v>2701</v>
      </c>
      <c r="R106" s="1" t="str">
        <f>VLOOKUP(A106, vlookup_table!$A:$E, 4, FALSE)</f>
        <v>R2</v>
      </c>
      <c r="S106" s="2">
        <f>VLOOKUP(A106, vlookup_table!$A:$E, 5, FALSE)</f>
        <v>20</v>
      </c>
      <c r="T106">
        <f t="shared" si="6"/>
        <v>70</v>
      </c>
      <c r="U106">
        <f t="shared" si="7"/>
        <v>1927</v>
      </c>
      <c r="V106" s="4" t="str">
        <f t="shared" si="11"/>
        <v>01</v>
      </c>
      <c r="W106" t="str">
        <f t="shared" si="8"/>
        <v>Rural</v>
      </c>
    </row>
    <row r="107" spans="1:23" x14ac:dyDescent="0.35">
      <c r="A107" s="2">
        <v>164306</v>
      </c>
      <c r="B107" s="2" t="str">
        <f t="shared" si="9"/>
        <v>CA</v>
      </c>
      <c r="C107" t="s">
        <v>45</v>
      </c>
      <c r="D107" t="str">
        <f t="shared" si="10"/>
        <v>F</v>
      </c>
      <c r="E107" t="s">
        <v>2</v>
      </c>
      <c r="F107">
        <v>2725</v>
      </c>
      <c r="G107">
        <v>629</v>
      </c>
      <c r="H107">
        <v>734</v>
      </c>
      <c r="I107">
        <v>83</v>
      </c>
      <c r="J107">
        <v>24424</v>
      </c>
      <c r="K107">
        <v>9</v>
      </c>
      <c r="L107">
        <v>51</v>
      </c>
      <c r="M107">
        <v>684</v>
      </c>
      <c r="N107">
        <v>662</v>
      </c>
      <c r="O107">
        <v>15</v>
      </c>
      <c r="P107">
        <f>VLOOKUP(A107, vlookup_table!$A:$E, 2, FALSE)</f>
        <v>0</v>
      </c>
      <c r="Q107" s="2">
        <f>VLOOKUP(A107, vlookup_table!$A:$E, 3, FALSE)</f>
        <v>0</v>
      </c>
      <c r="R107" s="1" t="str">
        <f>VLOOKUP(A107, vlookup_table!$A:$E, 4, FALSE)</f>
        <v>S2</v>
      </c>
      <c r="S107" s="2">
        <f>VLOOKUP(A107, vlookup_table!$A:$E, 5, FALSE)</f>
        <v>30</v>
      </c>
      <c r="T107">
        <f t="shared" si="6"/>
        <v>97</v>
      </c>
      <c r="U107">
        <f t="shared" si="7"/>
        <v>1900</v>
      </c>
      <c r="V107" s="4" t="str">
        <f t="shared" si="11"/>
        <v>0</v>
      </c>
      <c r="W107" t="str">
        <f t="shared" si="8"/>
        <v>Suburbano</v>
      </c>
    </row>
    <row r="108" spans="1:23" x14ac:dyDescent="0.35">
      <c r="A108" s="2">
        <v>113129</v>
      </c>
      <c r="B108" s="2" t="str">
        <f t="shared" si="9"/>
        <v>NA</v>
      </c>
      <c r="C108" t="s">
        <v>32</v>
      </c>
      <c r="D108" t="str">
        <f t="shared" si="10"/>
        <v>F</v>
      </c>
      <c r="E108" t="s">
        <v>2</v>
      </c>
      <c r="F108">
        <v>359</v>
      </c>
      <c r="G108">
        <v>220</v>
      </c>
      <c r="H108">
        <v>299</v>
      </c>
      <c r="I108">
        <v>0</v>
      </c>
      <c r="J108">
        <v>13024</v>
      </c>
      <c r="K108">
        <v>0</v>
      </c>
      <c r="L108">
        <v>64</v>
      </c>
      <c r="M108">
        <v>247</v>
      </c>
      <c r="N108">
        <v>270</v>
      </c>
      <c r="O108">
        <v>20</v>
      </c>
      <c r="P108">
        <f>VLOOKUP(A108, vlookup_table!$A:$E, 2, FALSE)</f>
        <v>0</v>
      </c>
      <c r="Q108" s="2">
        <f>VLOOKUP(A108, vlookup_table!$A:$E, 3, FALSE)</f>
        <v>1501</v>
      </c>
      <c r="R108" s="1" t="str">
        <f>VLOOKUP(A108, vlookup_table!$A:$E, 4, FALSE)</f>
        <v>S1</v>
      </c>
      <c r="S108" s="2">
        <f>VLOOKUP(A108, vlookup_table!$A:$E, 5, FALSE)</f>
        <v>20</v>
      </c>
      <c r="T108">
        <f t="shared" si="6"/>
        <v>82</v>
      </c>
      <c r="U108">
        <f t="shared" si="7"/>
        <v>1915</v>
      </c>
      <c r="V108" s="4" t="str">
        <f t="shared" si="11"/>
        <v>01</v>
      </c>
      <c r="W108" t="str">
        <f t="shared" si="8"/>
        <v>Suburbano</v>
      </c>
    </row>
    <row r="109" spans="1:23" x14ac:dyDescent="0.35">
      <c r="A109" s="2">
        <v>19094</v>
      </c>
      <c r="B109" s="2" t="str">
        <f t="shared" si="9"/>
        <v>NA</v>
      </c>
      <c r="C109" t="s">
        <v>47</v>
      </c>
      <c r="D109" t="str">
        <f t="shared" si="10"/>
        <v>F</v>
      </c>
      <c r="E109" t="s">
        <v>2</v>
      </c>
      <c r="F109">
        <v>1373</v>
      </c>
      <c r="G109">
        <v>472</v>
      </c>
      <c r="H109">
        <v>517</v>
      </c>
      <c r="I109">
        <v>2</v>
      </c>
      <c r="J109">
        <v>17363</v>
      </c>
      <c r="K109">
        <v>5</v>
      </c>
      <c r="L109">
        <v>71</v>
      </c>
      <c r="M109">
        <v>463</v>
      </c>
      <c r="N109">
        <v>504</v>
      </c>
      <c r="O109">
        <v>28.333333329999999</v>
      </c>
      <c r="P109">
        <f>VLOOKUP(A109, vlookup_table!$A:$E, 2, FALSE)</f>
        <v>28</v>
      </c>
      <c r="Q109" s="2">
        <f>VLOOKUP(A109, vlookup_table!$A:$E, 3, FALSE)</f>
        <v>0</v>
      </c>
      <c r="R109" s="1" t="str">
        <f>VLOOKUP(A109, vlookup_table!$A:$E, 4, FALSE)</f>
        <v>T1</v>
      </c>
      <c r="S109" s="2">
        <f>VLOOKUP(A109, vlookup_table!$A:$E, 5, FALSE)</f>
        <v>40</v>
      </c>
      <c r="T109">
        <f t="shared" si="6"/>
        <v>97</v>
      </c>
      <c r="U109">
        <f t="shared" si="7"/>
        <v>1900</v>
      </c>
      <c r="V109" s="4" t="str">
        <f t="shared" si="11"/>
        <v>0</v>
      </c>
      <c r="W109" t="str">
        <f t="shared" si="8"/>
        <v>Pueblo</v>
      </c>
    </row>
    <row r="110" spans="1:23" x14ac:dyDescent="0.35">
      <c r="A110" s="2">
        <v>102224</v>
      </c>
      <c r="B110" s="2" t="str">
        <f t="shared" si="9"/>
        <v>NJ</v>
      </c>
      <c r="C110" t="s">
        <v>46</v>
      </c>
      <c r="D110" t="str">
        <f t="shared" si="10"/>
        <v>NA</v>
      </c>
      <c r="F110">
        <v>1439</v>
      </c>
      <c r="G110">
        <v>370</v>
      </c>
      <c r="H110">
        <v>464</v>
      </c>
      <c r="I110">
        <v>3</v>
      </c>
      <c r="J110">
        <v>13353</v>
      </c>
      <c r="K110">
        <v>15</v>
      </c>
      <c r="L110">
        <v>61</v>
      </c>
      <c r="M110">
        <v>414</v>
      </c>
      <c r="N110">
        <v>417</v>
      </c>
      <c r="O110">
        <v>6.125</v>
      </c>
      <c r="P110">
        <f>VLOOKUP(A110, vlookup_table!$A:$E, 2, FALSE)</f>
        <v>1002</v>
      </c>
      <c r="Q110" s="2">
        <f>VLOOKUP(A110, vlookup_table!$A:$E, 3, FALSE)</f>
        <v>0</v>
      </c>
      <c r="R110" s="1" t="str">
        <f>VLOOKUP(A110, vlookup_table!$A:$E, 4, FALSE)</f>
        <v>S1</v>
      </c>
      <c r="S110" s="2">
        <f>VLOOKUP(A110, vlookup_table!$A:$E, 5, FALSE)</f>
        <v>6</v>
      </c>
      <c r="T110">
        <f t="shared" si="6"/>
        <v>97</v>
      </c>
      <c r="U110">
        <f t="shared" si="7"/>
        <v>1900</v>
      </c>
      <c r="V110" s="4" t="str">
        <f t="shared" si="11"/>
        <v>0</v>
      </c>
      <c r="W110" t="str">
        <f t="shared" si="8"/>
        <v>Suburbano</v>
      </c>
    </row>
    <row r="111" spans="1:23" x14ac:dyDescent="0.35">
      <c r="A111" s="2">
        <v>155375</v>
      </c>
      <c r="B111" s="2" t="str">
        <f t="shared" si="9"/>
        <v>CA</v>
      </c>
      <c r="C111" t="s">
        <v>45</v>
      </c>
      <c r="D111" t="str">
        <f t="shared" si="10"/>
        <v>F</v>
      </c>
      <c r="E111" t="s">
        <v>2</v>
      </c>
      <c r="F111">
        <v>889</v>
      </c>
      <c r="G111">
        <v>398</v>
      </c>
      <c r="H111">
        <v>495</v>
      </c>
      <c r="I111">
        <v>0</v>
      </c>
      <c r="J111">
        <v>13782</v>
      </c>
      <c r="K111">
        <v>7</v>
      </c>
      <c r="L111">
        <v>68</v>
      </c>
      <c r="M111">
        <v>488</v>
      </c>
      <c r="N111">
        <v>450</v>
      </c>
      <c r="O111">
        <v>5.846153846</v>
      </c>
      <c r="P111">
        <f>VLOOKUP(A111, vlookup_table!$A:$E, 2, FALSE)</f>
        <v>2</v>
      </c>
      <c r="Q111" s="2">
        <f>VLOOKUP(A111, vlookup_table!$A:$E, 3, FALSE)</f>
        <v>2201</v>
      </c>
      <c r="R111" s="1" t="str">
        <f>VLOOKUP(A111, vlookup_table!$A:$E, 4, FALSE)</f>
        <v>S2</v>
      </c>
      <c r="S111" s="2">
        <f>VLOOKUP(A111, vlookup_table!$A:$E, 5, FALSE)</f>
        <v>6</v>
      </c>
      <c r="T111">
        <f t="shared" si="6"/>
        <v>75</v>
      </c>
      <c r="U111">
        <f t="shared" si="7"/>
        <v>1922</v>
      </c>
      <c r="V111" s="4" t="str">
        <f t="shared" si="11"/>
        <v>01</v>
      </c>
      <c r="W111" t="str">
        <f t="shared" si="8"/>
        <v>Suburbano</v>
      </c>
    </row>
    <row r="112" spans="1:23" x14ac:dyDescent="0.35">
      <c r="A112" s="2">
        <v>185030</v>
      </c>
      <c r="B112" s="2" t="str">
        <f t="shared" si="9"/>
        <v>FL</v>
      </c>
      <c r="C112" t="s">
        <v>7</v>
      </c>
      <c r="D112" t="str">
        <f t="shared" si="10"/>
        <v>M</v>
      </c>
      <c r="E112" t="s">
        <v>0</v>
      </c>
      <c r="F112">
        <v>824</v>
      </c>
      <c r="G112">
        <v>248</v>
      </c>
      <c r="H112">
        <v>326</v>
      </c>
      <c r="I112">
        <v>0</v>
      </c>
      <c r="J112">
        <v>15008</v>
      </c>
      <c r="K112">
        <v>15</v>
      </c>
      <c r="L112">
        <v>7</v>
      </c>
      <c r="M112">
        <v>274</v>
      </c>
      <c r="N112">
        <v>288</v>
      </c>
      <c r="O112">
        <v>10.15384615</v>
      </c>
      <c r="P112">
        <f>VLOOKUP(A112, vlookup_table!$A:$E, 2, FALSE)</f>
        <v>0</v>
      </c>
      <c r="Q112" s="2">
        <f>VLOOKUP(A112, vlookup_table!$A:$E, 3, FALSE)</f>
        <v>1704</v>
      </c>
      <c r="R112" s="1" t="str">
        <f>VLOOKUP(A112, vlookup_table!$A:$E, 4, FALSE)</f>
        <v>U1</v>
      </c>
      <c r="S112" s="2">
        <f>VLOOKUP(A112, vlookup_table!$A:$E, 5, FALSE)</f>
        <v>10</v>
      </c>
      <c r="T112">
        <f t="shared" si="6"/>
        <v>80</v>
      </c>
      <c r="U112">
        <f t="shared" si="7"/>
        <v>1917</v>
      </c>
      <c r="V112" s="4" t="str">
        <f t="shared" si="11"/>
        <v>04</v>
      </c>
      <c r="W112" t="str">
        <f t="shared" si="8"/>
        <v>Urbano</v>
      </c>
    </row>
    <row r="113" spans="1:23" x14ac:dyDescent="0.35">
      <c r="A113" s="2">
        <v>149887</v>
      </c>
      <c r="B113" s="2" t="str">
        <f t="shared" si="9"/>
        <v>CA</v>
      </c>
      <c r="C113" t="s">
        <v>45</v>
      </c>
      <c r="D113" t="str">
        <f t="shared" si="10"/>
        <v>M</v>
      </c>
      <c r="E113" t="s">
        <v>0</v>
      </c>
      <c r="F113">
        <v>1993</v>
      </c>
      <c r="G113">
        <v>442</v>
      </c>
      <c r="H113">
        <v>520</v>
      </c>
      <c r="I113">
        <v>49</v>
      </c>
      <c r="J113">
        <v>16427</v>
      </c>
      <c r="K113">
        <v>15</v>
      </c>
      <c r="L113">
        <v>53</v>
      </c>
      <c r="M113">
        <v>472</v>
      </c>
      <c r="N113">
        <v>484</v>
      </c>
      <c r="O113">
        <v>10.83333333</v>
      </c>
      <c r="P113">
        <f>VLOOKUP(A113, vlookup_table!$A:$E, 2, FALSE)</f>
        <v>1</v>
      </c>
      <c r="Q113" s="2">
        <f>VLOOKUP(A113, vlookup_table!$A:$E, 3, FALSE)</f>
        <v>0</v>
      </c>
      <c r="R113" s="1" t="str">
        <f>VLOOKUP(A113, vlookup_table!$A:$E, 4, FALSE)</f>
        <v>C3</v>
      </c>
      <c r="S113" s="2">
        <f>VLOOKUP(A113, vlookup_table!$A:$E, 5, FALSE)</f>
        <v>15</v>
      </c>
      <c r="T113">
        <f t="shared" si="6"/>
        <v>97</v>
      </c>
      <c r="U113">
        <f t="shared" si="7"/>
        <v>1900</v>
      </c>
      <c r="V113" s="4" t="str">
        <f t="shared" si="11"/>
        <v>0</v>
      </c>
      <c r="W113" t="str">
        <f t="shared" si="8"/>
        <v>Ciudad</v>
      </c>
    </row>
    <row r="114" spans="1:23" x14ac:dyDescent="0.35">
      <c r="A114" s="2">
        <v>117216</v>
      </c>
      <c r="B114" s="2" t="str">
        <f t="shared" si="9"/>
        <v>TX</v>
      </c>
      <c r="C114" t="s">
        <v>6</v>
      </c>
      <c r="D114" t="str">
        <f t="shared" si="10"/>
        <v>F</v>
      </c>
      <c r="E114" t="s">
        <v>2</v>
      </c>
      <c r="F114">
        <v>618</v>
      </c>
      <c r="G114">
        <v>233</v>
      </c>
      <c r="H114">
        <v>394</v>
      </c>
      <c r="I114">
        <v>0</v>
      </c>
      <c r="J114">
        <v>12864</v>
      </c>
      <c r="K114">
        <v>9</v>
      </c>
      <c r="L114">
        <v>75</v>
      </c>
      <c r="M114">
        <v>310</v>
      </c>
      <c r="N114">
        <v>302</v>
      </c>
      <c r="O114">
        <v>10.25</v>
      </c>
      <c r="P114">
        <f>VLOOKUP(A114, vlookup_table!$A:$E, 2, FALSE)</f>
        <v>2</v>
      </c>
      <c r="Q114" s="2">
        <f>VLOOKUP(A114, vlookup_table!$A:$E, 3, FALSE)</f>
        <v>6201</v>
      </c>
      <c r="R114" s="1" t="str">
        <f>VLOOKUP(A114, vlookup_table!$A:$E, 4, FALSE)</f>
        <v>S2</v>
      </c>
      <c r="S114" s="2">
        <f>VLOOKUP(A114, vlookup_table!$A:$E, 5, FALSE)</f>
        <v>30</v>
      </c>
      <c r="T114">
        <f t="shared" si="6"/>
        <v>35</v>
      </c>
      <c r="U114">
        <f t="shared" si="7"/>
        <v>1962</v>
      </c>
      <c r="V114" s="4" t="str">
        <f t="shared" si="11"/>
        <v>01</v>
      </c>
      <c r="W114" t="str">
        <f t="shared" si="8"/>
        <v>Suburbano</v>
      </c>
    </row>
    <row r="115" spans="1:23" x14ac:dyDescent="0.35">
      <c r="A115" s="2">
        <v>167892</v>
      </c>
      <c r="B115" s="2" t="str">
        <f t="shared" si="9"/>
        <v>CA</v>
      </c>
      <c r="C115" t="s">
        <v>45</v>
      </c>
      <c r="D115" t="str">
        <f t="shared" si="10"/>
        <v>F</v>
      </c>
      <c r="E115" t="s">
        <v>2</v>
      </c>
      <c r="F115">
        <v>3259</v>
      </c>
      <c r="G115">
        <v>267</v>
      </c>
      <c r="H115">
        <v>591</v>
      </c>
      <c r="I115">
        <v>83</v>
      </c>
      <c r="J115">
        <v>19399</v>
      </c>
      <c r="K115">
        <v>17</v>
      </c>
      <c r="L115">
        <v>49</v>
      </c>
      <c r="M115">
        <v>626</v>
      </c>
      <c r="N115">
        <v>508</v>
      </c>
      <c r="O115">
        <v>7.6666666670000003</v>
      </c>
      <c r="P115">
        <f>VLOOKUP(A115, vlookup_table!$A:$E, 2, FALSE)</f>
        <v>0</v>
      </c>
      <c r="Q115" s="2">
        <f>VLOOKUP(A115, vlookup_table!$A:$E, 3, FALSE)</f>
        <v>0</v>
      </c>
      <c r="R115" s="1" t="str">
        <f>VLOOKUP(A115, vlookup_table!$A:$E, 4, FALSE)</f>
        <v>U1</v>
      </c>
      <c r="S115" s="2">
        <f>VLOOKUP(A115, vlookup_table!$A:$E, 5, FALSE)</f>
        <v>10</v>
      </c>
      <c r="T115">
        <f t="shared" si="6"/>
        <v>97</v>
      </c>
      <c r="U115">
        <f t="shared" si="7"/>
        <v>1900</v>
      </c>
      <c r="V115" s="4" t="str">
        <f t="shared" si="11"/>
        <v>0</v>
      </c>
      <c r="W115" t="str">
        <f t="shared" si="8"/>
        <v>Urbano</v>
      </c>
    </row>
    <row r="116" spans="1:23" x14ac:dyDescent="0.35">
      <c r="A116" s="2">
        <v>107618</v>
      </c>
      <c r="B116" s="2" t="str">
        <f t="shared" si="9"/>
        <v>NA</v>
      </c>
      <c r="C116" t="s">
        <v>36</v>
      </c>
      <c r="D116" t="str">
        <f t="shared" si="10"/>
        <v>F</v>
      </c>
      <c r="E116" t="s">
        <v>2</v>
      </c>
      <c r="F116">
        <v>151</v>
      </c>
      <c r="G116">
        <v>180</v>
      </c>
      <c r="H116">
        <v>273</v>
      </c>
      <c r="I116">
        <v>0</v>
      </c>
      <c r="J116">
        <v>9138</v>
      </c>
      <c r="K116">
        <v>0</v>
      </c>
      <c r="L116">
        <v>68</v>
      </c>
      <c r="M116">
        <v>208</v>
      </c>
      <c r="N116">
        <v>230</v>
      </c>
      <c r="O116">
        <v>2.361111111</v>
      </c>
      <c r="P116">
        <f>VLOOKUP(A116, vlookup_table!$A:$E, 2, FALSE)</f>
        <v>0</v>
      </c>
      <c r="Q116" s="2">
        <f>VLOOKUP(A116, vlookup_table!$A:$E, 3, FALSE)</f>
        <v>1801</v>
      </c>
      <c r="R116" s="1" t="str">
        <f>VLOOKUP(A116, vlookup_table!$A:$E, 4, FALSE)</f>
        <v>R3</v>
      </c>
      <c r="S116" s="2">
        <f>VLOOKUP(A116, vlookup_table!$A:$E, 5, FALSE)</f>
        <v>2</v>
      </c>
      <c r="T116">
        <f t="shared" si="6"/>
        <v>79</v>
      </c>
      <c r="U116">
        <f t="shared" si="7"/>
        <v>1918</v>
      </c>
      <c r="V116" s="4" t="str">
        <f t="shared" si="11"/>
        <v>01</v>
      </c>
      <c r="W116" t="str">
        <f t="shared" si="8"/>
        <v>Rural</v>
      </c>
    </row>
    <row r="117" spans="1:23" x14ac:dyDescent="0.35">
      <c r="A117" s="2">
        <v>72410</v>
      </c>
      <c r="B117" s="2" t="str">
        <f t="shared" si="9"/>
        <v>MI</v>
      </c>
      <c r="C117" t="s">
        <v>1</v>
      </c>
      <c r="D117" t="str">
        <f t="shared" si="10"/>
        <v>M</v>
      </c>
      <c r="E117" t="s">
        <v>0</v>
      </c>
      <c r="F117">
        <v>492</v>
      </c>
      <c r="G117">
        <v>272</v>
      </c>
      <c r="H117">
        <v>402</v>
      </c>
      <c r="I117">
        <v>0</v>
      </c>
      <c r="J117">
        <v>14442</v>
      </c>
      <c r="K117">
        <v>1</v>
      </c>
      <c r="L117">
        <v>55</v>
      </c>
      <c r="M117">
        <v>370</v>
      </c>
      <c r="N117">
        <v>317</v>
      </c>
      <c r="O117">
        <v>14.57142857</v>
      </c>
      <c r="P117">
        <f>VLOOKUP(A117, vlookup_table!$A:$E, 2, FALSE)</f>
        <v>0</v>
      </c>
      <c r="Q117" s="2">
        <f>VLOOKUP(A117, vlookup_table!$A:$E, 3, FALSE)</f>
        <v>0</v>
      </c>
      <c r="R117" s="1" t="str">
        <f>VLOOKUP(A117, vlookup_table!$A:$E, 4, FALSE)</f>
        <v>T2</v>
      </c>
      <c r="S117" s="2">
        <f>VLOOKUP(A117, vlookup_table!$A:$E, 5, FALSE)</f>
        <v>20</v>
      </c>
      <c r="T117">
        <f t="shared" si="6"/>
        <v>97</v>
      </c>
      <c r="U117">
        <f t="shared" si="7"/>
        <v>1900</v>
      </c>
      <c r="V117" s="4" t="str">
        <f t="shared" si="11"/>
        <v>0</v>
      </c>
      <c r="W117" t="str">
        <f t="shared" si="8"/>
        <v>Pueblo</v>
      </c>
    </row>
    <row r="118" spans="1:23" x14ac:dyDescent="0.35">
      <c r="A118" s="2">
        <v>112319</v>
      </c>
      <c r="B118" s="2" t="str">
        <f t="shared" si="9"/>
        <v>AR</v>
      </c>
      <c r="C118" t="s">
        <v>27</v>
      </c>
      <c r="D118" t="str">
        <f t="shared" si="10"/>
        <v>F</v>
      </c>
      <c r="E118" t="s">
        <v>37</v>
      </c>
      <c r="F118">
        <v>892</v>
      </c>
      <c r="G118">
        <v>380</v>
      </c>
      <c r="H118">
        <v>468</v>
      </c>
      <c r="I118">
        <v>5</v>
      </c>
      <c r="J118">
        <v>19444</v>
      </c>
      <c r="K118">
        <v>2</v>
      </c>
      <c r="L118">
        <v>21</v>
      </c>
      <c r="M118">
        <v>406</v>
      </c>
      <c r="N118">
        <v>426</v>
      </c>
      <c r="O118">
        <v>17</v>
      </c>
      <c r="P118">
        <f>VLOOKUP(A118, vlookup_table!$A:$E, 2, FALSE)</f>
        <v>2</v>
      </c>
      <c r="Q118" s="2">
        <f>VLOOKUP(A118, vlookup_table!$A:$E, 3, FALSE)</f>
        <v>3201</v>
      </c>
      <c r="R118" s="1" t="str">
        <f>VLOOKUP(A118, vlookup_table!$A:$E, 4, FALSE)</f>
        <v>C1</v>
      </c>
      <c r="S118" s="2">
        <f>VLOOKUP(A118, vlookup_table!$A:$E, 5, FALSE)</f>
        <v>30</v>
      </c>
      <c r="T118">
        <f t="shared" si="6"/>
        <v>65</v>
      </c>
      <c r="U118">
        <f t="shared" si="7"/>
        <v>1932</v>
      </c>
      <c r="V118" s="4" t="str">
        <f t="shared" si="11"/>
        <v>01</v>
      </c>
      <c r="W118" t="str">
        <f t="shared" si="8"/>
        <v>Ciudad</v>
      </c>
    </row>
    <row r="119" spans="1:23" x14ac:dyDescent="0.35">
      <c r="A119" s="2">
        <v>28061</v>
      </c>
      <c r="B119" s="2" t="str">
        <f t="shared" si="9"/>
        <v>NA</v>
      </c>
      <c r="C119" t="s">
        <v>5</v>
      </c>
      <c r="D119" t="str">
        <f t="shared" si="10"/>
        <v>F</v>
      </c>
      <c r="E119" t="s">
        <v>2</v>
      </c>
      <c r="F119">
        <v>948</v>
      </c>
      <c r="G119">
        <v>531</v>
      </c>
      <c r="H119">
        <v>584</v>
      </c>
      <c r="I119">
        <v>1</v>
      </c>
      <c r="J119">
        <v>19537</v>
      </c>
      <c r="K119">
        <v>2</v>
      </c>
      <c r="L119">
        <v>65</v>
      </c>
      <c r="M119">
        <v>530</v>
      </c>
      <c r="N119">
        <v>585</v>
      </c>
      <c r="O119">
        <v>5.4848484849999997</v>
      </c>
      <c r="P119">
        <f>VLOOKUP(A119, vlookup_table!$A:$E, 2, FALSE)</f>
        <v>0</v>
      </c>
      <c r="Q119" s="2">
        <f>VLOOKUP(A119, vlookup_table!$A:$E, 3, FALSE)</f>
        <v>5902</v>
      </c>
      <c r="R119" s="1" t="str">
        <f>VLOOKUP(A119, vlookup_table!$A:$E, 4, FALSE)</f>
        <v>T2</v>
      </c>
      <c r="S119" s="2">
        <f>VLOOKUP(A119, vlookup_table!$A:$E, 5, FALSE)</f>
        <v>5</v>
      </c>
      <c r="T119">
        <f t="shared" si="6"/>
        <v>38</v>
      </c>
      <c r="U119">
        <f t="shared" si="7"/>
        <v>1959</v>
      </c>
      <c r="V119" s="4" t="str">
        <f t="shared" si="11"/>
        <v>02</v>
      </c>
      <c r="W119" t="str">
        <f t="shared" si="8"/>
        <v>Pueblo</v>
      </c>
    </row>
    <row r="120" spans="1:23" x14ac:dyDescent="0.35">
      <c r="A120" s="2">
        <v>108371</v>
      </c>
      <c r="B120" s="2" t="str">
        <f t="shared" si="9"/>
        <v>NA</v>
      </c>
      <c r="C120" t="s">
        <v>31</v>
      </c>
      <c r="D120" t="str">
        <f t="shared" si="10"/>
        <v>F</v>
      </c>
      <c r="E120" t="s">
        <v>2</v>
      </c>
      <c r="F120">
        <v>717</v>
      </c>
      <c r="G120">
        <v>190</v>
      </c>
      <c r="H120">
        <v>302</v>
      </c>
      <c r="I120">
        <v>0</v>
      </c>
      <c r="J120">
        <v>10888</v>
      </c>
      <c r="K120">
        <v>21</v>
      </c>
      <c r="L120">
        <v>62</v>
      </c>
      <c r="M120">
        <v>313</v>
      </c>
      <c r="N120">
        <v>235</v>
      </c>
      <c r="O120">
        <v>24.166666670000001</v>
      </c>
      <c r="P120">
        <f>VLOOKUP(A120, vlookup_table!$A:$E, 2, FALSE)</f>
        <v>28</v>
      </c>
      <c r="Q120" s="2">
        <f>VLOOKUP(A120, vlookup_table!$A:$E, 3, FALSE)</f>
        <v>1401</v>
      </c>
      <c r="R120" s="1" t="str">
        <f>VLOOKUP(A120, vlookup_table!$A:$E, 4, FALSE)</f>
        <v>U2</v>
      </c>
      <c r="S120" s="2">
        <f>VLOOKUP(A120, vlookup_table!$A:$E, 5, FALSE)</f>
        <v>20</v>
      </c>
      <c r="T120">
        <f t="shared" si="6"/>
        <v>83</v>
      </c>
      <c r="U120">
        <f t="shared" si="7"/>
        <v>1914</v>
      </c>
      <c r="V120" s="4" t="str">
        <f t="shared" si="11"/>
        <v>01</v>
      </c>
      <c r="W120" t="str">
        <f t="shared" si="8"/>
        <v>Urbano</v>
      </c>
    </row>
    <row r="121" spans="1:23" x14ac:dyDescent="0.35">
      <c r="A121" s="2">
        <v>187807</v>
      </c>
      <c r="B121" s="2" t="str">
        <f t="shared" si="9"/>
        <v>MI</v>
      </c>
      <c r="C121" t="s">
        <v>1</v>
      </c>
      <c r="D121" t="str">
        <f t="shared" si="10"/>
        <v>M</v>
      </c>
      <c r="E121" t="s">
        <v>0</v>
      </c>
      <c r="F121">
        <v>612</v>
      </c>
      <c r="G121">
        <v>330</v>
      </c>
      <c r="H121">
        <v>400</v>
      </c>
      <c r="I121">
        <v>1</v>
      </c>
      <c r="J121">
        <v>13162</v>
      </c>
      <c r="K121">
        <v>1</v>
      </c>
      <c r="L121">
        <v>27</v>
      </c>
      <c r="M121">
        <v>326</v>
      </c>
      <c r="N121">
        <v>392</v>
      </c>
      <c r="O121">
        <v>12.1</v>
      </c>
      <c r="P121">
        <f>VLOOKUP(A121, vlookup_table!$A:$E, 2, FALSE)</f>
        <v>1</v>
      </c>
      <c r="Q121" s="2">
        <f>VLOOKUP(A121, vlookup_table!$A:$E, 3, FALSE)</f>
        <v>8305</v>
      </c>
      <c r="R121" s="1" t="str">
        <f>VLOOKUP(A121, vlookup_table!$A:$E, 4, FALSE)</f>
        <v>R2</v>
      </c>
      <c r="S121" s="2">
        <f>VLOOKUP(A121, vlookup_table!$A:$E, 5, FALSE)</f>
        <v>22</v>
      </c>
      <c r="T121">
        <f t="shared" si="6"/>
        <v>14</v>
      </c>
      <c r="U121">
        <f t="shared" si="7"/>
        <v>1983</v>
      </c>
      <c r="V121" s="4" t="str">
        <f t="shared" si="11"/>
        <v>05</v>
      </c>
      <c r="W121" t="str">
        <f t="shared" si="8"/>
        <v>Rural</v>
      </c>
    </row>
    <row r="122" spans="1:23" x14ac:dyDescent="0.35">
      <c r="A122" s="2">
        <v>180383</v>
      </c>
      <c r="B122" s="2" t="str">
        <f t="shared" si="9"/>
        <v>WA</v>
      </c>
      <c r="C122" t="s">
        <v>14</v>
      </c>
      <c r="D122" t="str">
        <f t="shared" si="10"/>
        <v>F</v>
      </c>
      <c r="E122" t="s">
        <v>2</v>
      </c>
      <c r="F122">
        <v>919</v>
      </c>
      <c r="G122">
        <v>338</v>
      </c>
      <c r="H122">
        <v>346</v>
      </c>
      <c r="I122">
        <v>1</v>
      </c>
      <c r="J122">
        <v>12507</v>
      </c>
      <c r="K122">
        <v>5</v>
      </c>
      <c r="L122">
        <v>56</v>
      </c>
      <c r="M122">
        <v>337</v>
      </c>
      <c r="N122">
        <v>349</v>
      </c>
      <c r="O122">
        <v>8.2142857140000007</v>
      </c>
      <c r="P122">
        <f>VLOOKUP(A122, vlookup_table!$A:$E, 2, FALSE)</f>
        <v>0</v>
      </c>
      <c r="Q122" s="2">
        <f>VLOOKUP(A122, vlookup_table!$A:$E, 3, FALSE)</f>
        <v>609</v>
      </c>
      <c r="R122" s="1" t="str">
        <f>VLOOKUP(A122, vlookup_table!$A:$E, 4, FALSE)</f>
        <v>C3</v>
      </c>
      <c r="S122" s="2">
        <f>VLOOKUP(A122, vlookup_table!$A:$E, 5, FALSE)</f>
        <v>11</v>
      </c>
      <c r="T122">
        <f t="shared" si="6"/>
        <v>91</v>
      </c>
      <c r="U122">
        <f t="shared" si="7"/>
        <v>1906</v>
      </c>
      <c r="V122" s="4" t="str">
        <f t="shared" si="11"/>
        <v>09</v>
      </c>
      <c r="W122" t="str">
        <f t="shared" si="8"/>
        <v>Ciudad</v>
      </c>
    </row>
    <row r="123" spans="1:23" x14ac:dyDescent="0.35">
      <c r="A123" s="2">
        <v>183013</v>
      </c>
      <c r="B123" s="2" t="str">
        <f t="shared" si="9"/>
        <v>WA</v>
      </c>
      <c r="C123" t="s">
        <v>14</v>
      </c>
      <c r="D123" t="str">
        <f t="shared" si="10"/>
        <v>M</v>
      </c>
      <c r="E123" t="s">
        <v>13</v>
      </c>
      <c r="F123">
        <v>697</v>
      </c>
      <c r="G123">
        <v>317</v>
      </c>
      <c r="H123">
        <v>406</v>
      </c>
      <c r="I123">
        <v>0</v>
      </c>
      <c r="J123">
        <v>13561</v>
      </c>
      <c r="K123">
        <v>3</v>
      </c>
      <c r="L123">
        <v>34</v>
      </c>
      <c r="M123">
        <v>364</v>
      </c>
      <c r="N123">
        <v>337</v>
      </c>
      <c r="O123">
        <v>10</v>
      </c>
      <c r="P123">
        <f>VLOOKUP(A123, vlookup_table!$A:$E, 2, FALSE)</f>
        <v>1</v>
      </c>
      <c r="Q123" s="2">
        <f>VLOOKUP(A123, vlookup_table!$A:$E, 3, FALSE)</f>
        <v>3001</v>
      </c>
      <c r="R123" s="1" t="str">
        <f>VLOOKUP(A123, vlookup_table!$A:$E, 4, FALSE)</f>
        <v>S2</v>
      </c>
      <c r="S123" s="2">
        <f>VLOOKUP(A123, vlookup_table!$A:$E, 5, FALSE)</f>
        <v>11</v>
      </c>
      <c r="T123">
        <f t="shared" si="6"/>
        <v>67</v>
      </c>
      <c r="U123">
        <f t="shared" si="7"/>
        <v>1930</v>
      </c>
      <c r="V123" s="4" t="str">
        <f t="shared" si="11"/>
        <v>01</v>
      </c>
      <c r="W123" t="str">
        <f t="shared" si="8"/>
        <v>Suburbano</v>
      </c>
    </row>
    <row r="124" spans="1:23" x14ac:dyDescent="0.35">
      <c r="A124" s="2">
        <v>187769</v>
      </c>
      <c r="B124" s="2" t="str">
        <f t="shared" si="9"/>
        <v>CA</v>
      </c>
      <c r="C124" t="s">
        <v>45</v>
      </c>
      <c r="D124" t="str">
        <f t="shared" si="10"/>
        <v>M</v>
      </c>
      <c r="E124" t="s">
        <v>0</v>
      </c>
      <c r="F124">
        <v>5059</v>
      </c>
      <c r="G124">
        <v>693</v>
      </c>
      <c r="H124">
        <v>847</v>
      </c>
      <c r="I124">
        <v>99</v>
      </c>
      <c r="J124">
        <v>29368</v>
      </c>
      <c r="K124">
        <v>10</v>
      </c>
      <c r="L124">
        <v>48</v>
      </c>
      <c r="M124">
        <v>752</v>
      </c>
      <c r="N124">
        <v>751</v>
      </c>
      <c r="O124">
        <v>10.6</v>
      </c>
      <c r="P124">
        <f>VLOOKUP(A124, vlookup_table!$A:$E, 2, FALSE)</f>
        <v>1</v>
      </c>
      <c r="Q124" s="2">
        <f>VLOOKUP(A124, vlookup_table!$A:$E, 3, FALSE)</f>
        <v>5403</v>
      </c>
      <c r="R124" s="1" t="str">
        <f>VLOOKUP(A124, vlookup_table!$A:$E, 4, FALSE)</f>
        <v>S1</v>
      </c>
      <c r="S124" s="2">
        <f>VLOOKUP(A124, vlookup_table!$A:$E, 5, FALSE)</f>
        <v>25</v>
      </c>
      <c r="T124">
        <f t="shared" si="6"/>
        <v>43</v>
      </c>
      <c r="U124">
        <f t="shared" si="7"/>
        <v>1954</v>
      </c>
      <c r="V124" s="4" t="str">
        <f t="shared" si="11"/>
        <v>03</v>
      </c>
      <c r="W124" t="str">
        <f t="shared" si="8"/>
        <v>Suburbano</v>
      </c>
    </row>
    <row r="125" spans="1:23" x14ac:dyDescent="0.35">
      <c r="A125" s="2">
        <v>191056</v>
      </c>
      <c r="B125" s="2" t="str">
        <f t="shared" si="9"/>
        <v>CA</v>
      </c>
      <c r="C125" t="s">
        <v>45</v>
      </c>
      <c r="D125" t="str">
        <f t="shared" si="10"/>
        <v>M</v>
      </c>
      <c r="E125" t="s">
        <v>0</v>
      </c>
      <c r="F125">
        <v>5667</v>
      </c>
      <c r="G125">
        <v>492</v>
      </c>
      <c r="H125">
        <v>848</v>
      </c>
      <c r="I125">
        <v>98</v>
      </c>
      <c r="J125">
        <v>51280</v>
      </c>
      <c r="K125">
        <v>11</v>
      </c>
      <c r="L125">
        <v>35</v>
      </c>
      <c r="M125">
        <v>808</v>
      </c>
      <c r="N125">
        <v>594</v>
      </c>
      <c r="O125">
        <v>28.833333329999999</v>
      </c>
      <c r="P125">
        <f>VLOOKUP(A125, vlookup_table!$A:$E, 2, FALSE)</f>
        <v>1</v>
      </c>
      <c r="Q125" s="2">
        <f>VLOOKUP(A125, vlookup_table!$A:$E, 3, FALSE)</f>
        <v>801</v>
      </c>
      <c r="R125" s="1" t="str">
        <f>VLOOKUP(A125, vlookup_table!$A:$E, 4, FALSE)</f>
        <v>U1</v>
      </c>
      <c r="S125" s="2">
        <f>VLOOKUP(A125, vlookup_table!$A:$E, 5, FALSE)</f>
        <v>47</v>
      </c>
      <c r="T125">
        <f t="shared" si="6"/>
        <v>89</v>
      </c>
      <c r="U125">
        <f t="shared" si="7"/>
        <v>1908</v>
      </c>
      <c r="V125" s="4" t="str">
        <f t="shared" si="11"/>
        <v>01</v>
      </c>
      <c r="W125" t="str">
        <f t="shared" si="8"/>
        <v>Urbano</v>
      </c>
    </row>
    <row r="126" spans="1:23" x14ac:dyDescent="0.35">
      <c r="A126" s="2">
        <v>151891</v>
      </c>
      <c r="B126" s="2" t="str">
        <f t="shared" si="9"/>
        <v>CA</v>
      </c>
      <c r="C126" t="s">
        <v>45</v>
      </c>
      <c r="D126" t="str">
        <f t="shared" si="10"/>
        <v>F</v>
      </c>
      <c r="E126" t="s">
        <v>2</v>
      </c>
      <c r="F126">
        <v>2750</v>
      </c>
      <c r="G126">
        <v>668</v>
      </c>
      <c r="H126">
        <v>781</v>
      </c>
      <c r="I126">
        <v>91</v>
      </c>
      <c r="J126">
        <v>26199</v>
      </c>
      <c r="K126">
        <v>10</v>
      </c>
      <c r="L126">
        <v>44</v>
      </c>
      <c r="M126">
        <v>701</v>
      </c>
      <c r="N126">
        <v>717</v>
      </c>
      <c r="O126">
        <v>11.44444444</v>
      </c>
      <c r="P126">
        <f>VLOOKUP(A126, vlookup_table!$A:$E, 2, FALSE)</f>
        <v>0</v>
      </c>
      <c r="Q126" s="2">
        <f>VLOOKUP(A126, vlookup_table!$A:$E, 3, FALSE)</f>
        <v>0</v>
      </c>
      <c r="R126" s="1" t="str">
        <f>VLOOKUP(A126, vlookup_table!$A:$E, 4, FALSE)</f>
        <v>S2</v>
      </c>
      <c r="S126" s="2">
        <f>VLOOKUP(A126, vlookup_table!$A:$E, 5, FALSE)</f>
        <v>15</v>
      </c>
      <c r="T126">
        <f t="shared" si="6"/>
        <v>97</v>
      </c>
      <c r="U126">
        <f t="shared" si="7"/>
        <v>1900</v>
      </c>
      <c r="V126" s="4" t="str">
        <f t="shared" si="11"/>
        <v>0</v>
      </c>
      <c r="W126" t="str">
        <f t="shared" si="8"/>
        <v>Suburbano</v>
      </c>
    </row>
    <row r="127" spans="1:23" x14ac:dyDescent="0.35">
      <c r="A127" s="2">
        <v>5822</v>
      </c>
      <c r="B127" s="2" t="str">
        <f t="shared" si="9"/>
        <v>NA</v>
      </c>
      <c r="C127" t="s">
        <v>19</v>
      </c>
      <c r="D127" t="str">
        <f t="shared" si="10"/>
        <v>F</v>
      </c>
      <c r="E127" t="s">
        <v>2</v>
      </c>
      <c r="F127">
        <v>513</v>
      </c>
      <c r="G127">
        <v>400</v>
      </c>
      <c r="H127">
        <v>482</v>
      </c>
      <c r="I127">
        <v>0</v>
      </c>
      <c r="J127">
        <v>20842</v>
      </c>
      <c r="K127">
        <v>3</v>
      </c>
      <c r="L127">
        <v>66</v>
      </c>
      <c r="M127">
        <v>434</v>
      </c>
      <c r="N127">
        <v>436</v>
      </c>
      <c r="O127">
        <v>6.0767499999999997</v>
      </c>
      <c r="P127">
        <f>VLOOKUP(A127, vlookup_table!$A:$E, 2, FALSE)</f>
        <v>2</v>
      </c>
      <c r="Q127" s="2">
        <f>VLOOKUP(A127, vlookup_table!$A:$E, 3, FALSE)</f>
        <v>2901</v>
      </c>
      <c r="R127" s="1" t="str">
        <f>VLOOKUP(A127, vlookup_table!$A:$E, 4, FALSE)</f>
        <v>S2</v>
      </c>
      <c r="S127" s="2">
        <f>VLOOKUP(A127, vlookup_table!$A:$E, 5, FALSE)</f>
        <v>11</v>
      </c>
      <c r="T127">
        <f t="shared" si="6"/>
        <v>68</v>
      </c>
      <c r="U127">
        <f t="shared" si="7"/>
        <v>1929</v>
      </c>
      <c r="V127" s="4" t="str">
        <f t="shared" si="11"/>
        <v>01</v>
      </c>
      <c r="W127" t="str">
        <f t="shared" si="8"/>
        <v>Suburbano</v>
      </c>
    </row>
    <row r="128" spans="1:23" x14ac:dyDescent="0.35">
      <c r="A128" s="2">
        <v>164969</v>
      </c>
      <c r="B128" s="2" t="str">
        <f t="shared" si="9"/>
        <v>CA</v>
      </c>
      <c r="C128" t="s">
        <v>45</v>
      </c>
      <c r="D128" t="str">
        <f t="shared" si="10"/>
        <v>F</v>
      </c>
      <c r="E128" t="s">
        <v>2</v>
      </c>
      <c r="F128">
        <v>1848</v>
      </c>
      <c r="G128">
        <v>505</v>
      </c>
      <c r="H128">
        <v>581</v>
      </c>
      <c r="I128">
        <v>33</v>
      </c>
      <c r="J128">
        <v>19729</v>
      </c>
      <c r="K128">
        <v>28</v>
      </c>
      <c r="L128">
        <v>49</v>
      </c>
      <c r="M128">
        <v>515</v>
      </c>
      <c r="N128">
        <v>560</v>
      </c>
      <c r="O128">
        <v>5.6842105260000002</v>
      </c>
      <c r="P128">
        <f>VLOOKUP(A128, vlookup_table!$A:$E, 2, FALSE)</f>
        <v>0</v>
      </c>
      <c r="Q128" s="2">
        <f>VLOOKUP(A128, vlookup_table!$A:$E, 3, FALSE)</f>
        <v>6001</v>
      </c>
      <c r="R128" s="1" t="str">
        <f>VLOOKUP(A128, vlookup_table!$A:$E, 4, FALSE)</f>
        <v>S1</v>
      </c>
      <c r="S128" s="2">
        <f>VLOOKUP(A128, vlookup_table!$A:$E, 5, FALSE)</f>
        <v>7</v>
      </c>
      <c r="T128">
        <f t="shared" si="6"/>
        <v>37</v>
      </c>
      <c r="U128">
        <f t="shared" si="7"/>
        <v>1960</v>
      </c>
      <c r="V128" s="4" t="str">
        <f t="shared" si="11"/>
        <v>01</v>
      </c>
      <c r="W128" t="str">
        <f t="shared" si="8"/>
        <v>Suburbano</v>
      </c>
    </row>
    <row r="129" spans="1:23" x14ac:dyDescent="0.35">
      <c r="A129" s="2">
        <v>172846</v>
      </c>
      <c r="B129" s="2" t="str">
        <f t="shared" si="9"/>
        <v>CA</v>
      </c>
      <c r="C129" t="s">
        <v>45</v>
      </c>
      <c r="D129" t="str">
        <f t="shared" si="10"/>
        <v>M</v>
      </c>
      <c r="E129" t="s">
        <v>0</v>
      </c>
      <c r="F129">
        <v>1417</v>
      </c>
      <c r="G129">
        <v>406</v>
      </c>
      <c r="H129">
        <v>508</v>
      </c>
      <c r="I129">
        <v>18</v>
      </c>
      <c r="J129">
        <v>18590</v>
      </c>
      <c r="K129">
        <v>29</v>
      </c>
      <c r="L129">
        <v>49</v>
      </c>
      <c r="M129">
        <v>341</v>
      </c>
      <c r="N129">
        <v>519</v>
      </c>
      <c r="O129">
        <v>14.11111111</v>
      </c>
      <c r="P129">
        <f>VLOOKUP(A129, vlookup_table!$A:$E, 2, FALSE)</f>
        <v>0</v>
      </c>
      <c r="Q129" s="2">
        <f>VLOOKUP(A129, vlookup_table!$A:$E, 3, FALSE)</f>
        <v>4201</v>
      </c>
      <c r="R129" s="1" t="str">
        <f>VLOOKUP(A129, vlookup_table!$A:$E, 4, FALSE)</f>
        <v>C2</v>
      </c>
      <c r="S129" s="2">
        <f>VLOOKUP(A129, vlookup_table!$A:$E, 5, FALSE)</f>
        <v>10</v>
      </c>
      <c r="T129">
        <f t="shared" si="6"/>
        <v>55</v>
      </c>
      <c r="U129">
        <f t="shared" si="7"/>
        <v>1942</v>
      </c>
      <c r="V129" s="4" t="str">
        <f t="shared" si="11"/>
        <v>01</v>
      </c>
      <c r="W129" t="str">
        <f t="shared" si="8"/>
        <v>Ciudad</v>
      </c>
    </row>
    <row r="130" spans="1:23" x14ac:dyDescent="0.35">
      <c r="A130" s="2">
        <v>95951</v>
      </c>
      <c r="B130" s="2" t="str">
        <f t="shared" si="9"/>
        <v>IL</v>
      </c>
      <c r="C130" t="s">
        <v>25</v>
      </c>
      <c r="D130" t="str">
        <f t="shared" si="10"/>
        <v>F</v>
      </c>
      <c r="E130" t="s">
        <v>2</v>
      </c>
      <c r="F130">
        <v>347</v>
      </c>
      <c r="G130">
        <v>210</v>
      </c>
      <c r="H130">
        <v>286</v>
      </c>
      <c r="I130">
        <v>0</v>
      </c>
      <c r="J130">
        <v>10356</v>
      </c>
      <c r="K130">
        <v>6</v>
      </c>
      <c r="L130">
        <v>74</v>
      </c>
      <c r="M130">
        <v>255</v>
      </c>
      <c r="N130">
        <v>229</v>
      </c>
      <c r="O130">
        <v>8.076923077</v>
      </c>
      <c r="P130">
        <f>VLOOKUP(A130, vlookup_table!$A:$E, 2, FALSE)</f>
        <v>0</v>
      </c>
      <c r="Q130" s="2">
        <f>VLOOKUP(A130, vlookup_table!$A:$E, 3, FALSE)</f>
        <v>4804</v>
      </c>
      <c r="R130" s="1" t="str">
        <f>VLOOKUP(A130, vlookup_table!$A:$E, 4, FALSE)</f>
        <v>C3</v>
      </c>
      <c r="S130" s="2">
        <f>VLOOKUP(A130, vlookup_table!$A:$E, 5, FALSE)</f>
        <v>20</v>
      </c>
      <c r="T130">
        <f t="shared" ref="T130:T193" si="12">$Y$2-U130</f>
        <v>49</v>
      </c>
      <c r="U130">
        <f t="shared" ref="U130:U193" si="13">1900 + INT(Q130/100)</f>
        <v>1948</v>
      </c>
      <c r="V130" s="4" t="str">
        <f t="shared" si="11"/>
        <v>04</v>
      </c>
      <c r="W130" t="str">
        <f t="shared" ref="W130:W193" si="14">IF(LEFT(R130,1)="C","Ciudad",
IF(LEFT(R130,1)="T","Pueblo",
IF(LEFT(R130,1)="R","Rural",
IF(LEFT(R130,1)="S","Suburbano",
IF(LEFT(R130,1)="U","Urbano","Desconocido")))))</f>
        <v>Ciudad</v>
      </c>
    </row>
    <row r="131" spans="1:23" x14ac:dyDescent="0.35">
      <c r="A131" s="2">
        <v>18089</v>
      </c>
      <c r="B131" s="2" t="str">
        <f t="shared" ref="B131:B194" si="15">IF(OR(C131="California",C131="Cali"),"CA",
IF(OR(C131="Arizona",C131="AZ"),"AZ",
IF(OR(C131="Washington",C131="WA"),"WA",
IF(OR(C131="Nevada",C131="NV"),"NV",
IF(OR(C131="Texas",C131="TX"),"TX",
IF(OR(C131="Oregon",C131="OR"),"OR",
IF(OR(C131="Florida",C131="FL"),"FL",
IF(OR(C131="Illinois",C131="IL"),"IL",
IF(OR(C131="North Carolina",C131="NC"),"NC",
IF(OR(C131="South Carolina",C131="SC"),"SC",
IF(OR(C131="New Jersey",C131="NJ"),"NJ",
IF(OR(C131="Missouri",C131="MO"),"MO",
IF(OR(C131="Alabama",C131="AL"),"AL",
IF(OR(C131="Colorado",C131="CO"),"CO",
IF(OR(C131="Michigan",C131="MI"),"MI",
IF(OR(C131="New York",C131="NY"),"NY",
IF(OR(C131="Arkansas",C131="AR"),"AR",
"NA")))))))))))))))))</f>
        <v>NC</v>
      </c>
      <c r="C131" t="s">
        <v>18</v>
      </c>
      <c r="D131" t="str">
        <f t="shared" ref="D131:D194" si="16">IF(OR(E131="F", E131="female", E131="Femal"),"F",
IF(OR(E131="M", E131="Male"),"M",
"NA"))</f>
        <v>M</v>
      </c>
      <c r="E131" t="s">
        <v>0</v>
      </c>
      <c r="F131">
        <v>994</v>
      </c>
      <c r="G131">
        <v>404</v>
      </c>
      <c r="H131">
        <v>530</v>
      </c>
      <c r="I131">
        <v>2</v>
      </c>
      <c r="J131">
        <v>17420</v>
      </c>
      <c r="K131">
        <v>1</v>
      </c>
      <c r="L131">
        <v>70</v>
      </c>
      <c r="M131">
        <v>475</v>
      </c>
      <c r="N131">
        <v>485</v>
      </c>
      <c r="O131">
        <v>13.777777779999999</v>
      </c>
      <c r="P131">
        <f>VLOOKUP(A131, vlookup_table!$A:$E, 2, FALSE)</f>
        <v>2</v>
      </c>
      <c r="Q131" s="2">
        <f>VLOOKUP(A131, vlookup_table!$A:$E, 3, FALSE)</f>
        <v>5001</v>
      </c>
      <c r="R131" s="1" t="str">
        <f>VLOOKUP(A131, vlookup_table!$A:$E, 4, FALSE)</f>
        <v>C1</v>
      </c>
      <c r="S131" s="2">
        <f>VLOOKUP(A131, vlookup_table!$A:$E, 5, FALSE)</f>
        <v>25</v>
      </c>
      <c r="T131">
        <f t="shared" si="12"/>
        <v>47</v>
      </c>
      <c r="U131">
        <f t="shared" si="13"/>
        <v>1950</v>
      </c>
      <c r="V131" s="4" t="str">
        <f t="shared" ref="V131:V194" si="17">RIGHT(Q131,2)</f>
        <v>01</v>
      </c>
      <c r="W131" t="str">
        <f t="shared" si="14"/>
        <v>Ciudad</v>
      </c>
    </row>
    <row r="132" spans="1:23" x14ac:dyDescent="0.35">
      <c r="A132" s="2">
        <v>35276</v>
      </c>
      <c r="B132" s="2" t="str">
        <f t="shared" si="15"/>
        <v>FL</v>
      </c>
      <c r="C132" t="s">
        <v>7</v>
      </c>
      <c r="D132" t="str">
        <f t="shared" si="16"/>
        <v>NA</v>
      </c>
      <c r="F132">
        <v>3542</v>
      </c>
      <c r="G132">
        <v>642</v>
      </c>
      <c r="H132">
        <v>843</v>
      </c>
      <c r="I132">
        <v>76</v>
      </c>
      <c r="J132">
        <v>53131</v>
      </c>
      <c r="K132">
        <v>3</v>
      </c>
      <c r="L132">
        <v>31</v>
      </c>
      <c r="M132">
        <v>690</v>
      </c>
      <c r="N132">
        <v>807</v>
      </c>
      <c r="O132">
        <v>6.6428571429999996</v>
      </c>
      <c r="P132">
        <f>VLOOKUP(A132, vlookup_table!$A:$E, 2, FALSE)</f>
        <v>2</v>
      </c>
      <c r="Q132" s="2">
        <f>VLOOKUP(A132, vlookup_table!$A:$E, 3, FALSE)</f>
        <v>1701</v>
      </c>
      <c r="R132" s="1" t="str">
        <f>VLOOKUP(A132, vlookup_table!$A:$E, 4, FALSE)</f>
        <v>C1</v>
      </c>
      <c r="S132" s="2">
        <f>VLOOKUP(A132, vlookup_table!$A:$E, 5, FALSE)</f>
        <v>10</v>
      </c>
      <c r="T132">
        <f t="shared" si="12"/>
        <v>80</v>
      </c>
      <c r="U132">
        <f t="shared" si="13"/>
        <v>1917</v>
      </c>
      <c r="V132" s="4" t="str">
        <f t="shared" si="17"/>
        <v>01</v>
      </c>
      <c r="W132" t="str">
        <f t="shared" si="14"/>
        <v>Ciudad</v>
      </c>
    </row>
    <row r="133" spans="1:23" x14ac:dyDescent="0.35">
      <c r="A133" s="2">
        <v>18607</v>
      </c>
      <c r="B133" s="2" t="str">
        <f t="shared" si="15"/>
        <v>NC</v>
      </c>
      <c r="C133" t="s">
        <v>18</v>
      </c>
      <c r="D133" t="str">
        <f t="shared" si="16"/>
        <v>M</v>
      </c>
      <c r="E133" t="s">
        <v>0</v>
      </c>
      <c r="F133">
        <v>797</v>
      </c>
      <c r="G133">
        <v>377</v>
      </c>
      <c r="H133">
        <v>451</v>
      </c>
      <c r="I133">
        <v>2</v>
      </c>
      <c r="J133">
        <v>16163</v>
      </c>
      <c r="K133">
        <v>0</v>
      </c>
      <c r="L133">
        <v>74</v>
      </c>
      <c r="M133">
        <v>418</v>
      </c>
      <c r="N133">
        <v>423</v>
      </c>
      <c r="O133">
        <v>7.769230769</v>
      </c>
      <c r="P133">
        <f>VLOOKUP(A133, vlookup_table!$A:$E, 2, FALSE)</f>
        <v>1</v>
      </c>
      <c r="Q133" s="2">
        <f>VLOOKUP(A133, vlookup_table!$A:$E, 3, FALSE)</f>
        <v>6001</v>
      </c>
      <c r="R133" s="1" t="str">
        <f>VLOOKUP(A133, vlookup_table!$A:$E, 4, FALSE)</f>
        <v>T2</v>
      </c>
      <c r="S133" s="2">
        <f>VLOOKUP(A133, vlookup_table!$A:$E, 5, FALSE)</f>
        <v>23</v>
      </c>
      <c r="T133">
        <f t="shared" si="12"/>
        <v>37</v>
      </c>
      <c r="U133">
        <f t="shared" si="13"/>
        <v>1960</v>
      </c>
      <c r="V133" s="4" t="str">
        <f t="shared" si="17"/>
        <v>01</v>
      </c>
      <c r="W133" t="str">
        <f t="shared" si="14"/>
        <v>Pueblo</v>
      </c>
    </row>
    <row r="134" spans="1:23" x14ac:dyDescent="0.35">
      <c r="A134" s="2">
        <v>61275</v>
      </c>
      <c r="B134" s="2" t="str">
        <f t="shared" si="15"/>
        <v>NA</v>
      </c>
      <c r="C134" t="s">
        <v>16</v>
      </c>
      <c r="D134" t="str">
        <f t="shared" si="16"/>
        <v>M</v>
      </c>
      <c r="E134" t="s">
        <v>0</v>
      </c>
      <c r="F134">
        <v>791</v>
      </c>
      <c r="G134">
        <v>361</v>
      </c>
      <c r="H134">
        <v>428</v>
      </c>
      <c r="I134">
        <v>1</v>
      </c>
      <c r="J134">
        <v>13805</v>
      </c>
      <c r="K134">
        <v>1</v>
      </c>
      <c r="L134">
        <v>74</v>
      </c>
      <c r="M134">
        <v>407</v>
      </c>
      <c r="N134">
        <v>390</v>
      </c>
      <c r="O134">
        <v>7.6363636359999996</v>
      </c>
      <c r="P134">
        <f>VLOOKUP(A134, vlookup_table!$A:$E, 2, FALSE)</f>
        <v>1</v>
      </c>
      <c r="Q134" s="2">
        <f>VLOOKUP(A134, vlookup_table!$A:$E, 3, FALSE)</f>
        <v>4801</v>
      </c>
      <c r="R134" s="1" t="str">
        <f>VLOOKUP(A134, vlookup_table!$A:$E, 4, FALSE)</f>
        <v>T2</v>
      </c>
      <c r="S134" s="2">
        <f>VLOOKUP(A134, vlookup_table!$A:$E, 5, FALSE)</f>
        <v>12</v>
      </c>
      <c r="T134">
        <f t="shared" si="12"/>
        <v>49</v>
      </c>
      <c r="U134">
        <f t="shared" si="13"/>
        <v>1948</v>
      </c>
      <c r="V134" s="4" t="str">
        <f t="shared" si="17"/>
        <v>01</v>
      </c>
      <c r="W134" t="str">
        <f t="shared" si="14"/>
        <v>Pueblo</v>
      </c>
    </row>
    <row r="135" spans="1:23" x14ac:dyDescent="0.35">
      <c r="A135" s="2">
        <v>36141</v>
      </c>
      <c r="B135" s="2" t="str">
        <f t="shared" si="15"/>
        <v>FL</v>
      </c>
      <c r="C135" t="s">
        <v>7</v>
      </c>
      <c r="D135" t="str">
        <f t="shared" si="16"/>
        <v>F</v>
      </c>
      <c r="E135" t="s">
        <v>2</v>
      </c>
      <c r="F135">
        <v>957</v>
      </c>
      <c r="G135">
        <v>408</v>
      </c>
      <c r="H135">
        <v>459</v>
      </c>
      <c r="I135">
        <v>16</v>
      </c>
      <c r="J135">
        <v>17718</v>
      </c>
      <c r="K135">
        <v>5</v>
      </c>
      <c r="L135">
        <v>17</v>
      </c>
      <c r="M135">
        <v>399</v>
      </c>
      <c r="N135">
        <v>450</v>
      </c>
      <c r="O135">
        <v>15</v>
      </c>
      <c r="P135">
        <f>VLOOKUP(A135, vlookup_table!$A:$E, 2, FALSE)</f>
        <v>28</v>
      </c>
      <c r="Q135" s="2">
        <f>VLOOKUP(A135, vlookup_table!$A:$E, 3, FALSE)</f>
        <v>2805</v>
      </c>
      <c r="R135" s="1" t="str">
        <f>VLOOKUP(A135, vlookup_table!$A:$E, 4, FALSE)</f>
        <v>C1</v>
      </c>
      <c r="S135" s="2">
        <f>VLOOKUP(A135, vlookup_table!$A:$E, 5, FALSE)</f>
        <v>10</v>
      </c>
      <c r="T135">
        <f t="shared" si="12"/>
        <v>69</v>
      </c>
      <c r="U135">
        <f t="shared" si="13"/>
        <v>1928</v>
      </c>
      <c r="V135" s="4" t="str">
        <f t="shared" si="17"/>
        <v>05</v>
      </c>
      <c r="W135" t="str">
        <f t="shared" si="14"/>
        <v>Ciudad</v>
      </c>
    </row>
    <row r="136" spans="1:23" x14ac:dyDescent="0.35">
      <c r="A136" s="2">
        <v>85716</v>
      </c>
      <c r="B136" s="2" t="str">
        <f t="shared" si="15"/>
        <v>NA</v>
      </c>
      <c r="C136" t="s">
        <v>17</v>
      </c>
      <c r="D136" t="str">
        <f t="shared" si="16"/>
        <v>F</v>
      </c>
      <c r="E136" t="s">
        <v>2</v>
      </c>
      <c r="F136">
        <v>357</v>
      </c>
      <c r="G136">
        <v>164</v>
      </c>
      <c r="H136">
        <v>254</v>
      </c>
      <c r="I136">
        <v>0</v>
      </c>
      <c r="J136">
        <v>8443</v>
      </c>
      <c r="K136">
        <v>1</v>
      </c>
      <c r="L136">
        <v>78</v>
      </c>
      <c r="M136">
        <v>214</v>
      </c>
      <c r="N136">
        <v>215</v>
      </c>
      <c r="O136">
        <v>25</v>
      </c>
      <c r="P136">
        <f>VLOOKUP(A136, vlookup_table!$A:$E, 2, FALSE)</f>
        <v>0</v>
      </c>
      <c r="Q136" s="2">
        <f>VLOOKUP(A136, vlookup_table!$A:$E, 3, FALSE)</f>
        <v>2401</v>
      </c>
      <c r="R136" s="1" t="str">
        <f>VLOOKUP(A136, vlookup_table!$A:$E, 4, FALSE)</f>
        <v>R3</v>
      </c>
      <c r="S136" s="2">
        <f>VLOOKUP(A136, vlookup_table!$A:$E, 5, FALSE)</f>
        <v>25</v>
      </c>
      <c r="T136">
        <f t="shared" si="12"/>
        <v>73</v>
      </c>
      <c r="U136">
        <f t="shared" si="13"/>
        <v>1924</v>
      </c>
      <c r="V136" s="4" t="str">
        <f t="shared" si="17"/>
        <v>01</v>
      </c>
      <c r="W136" t="str">
        <f t="shared" si="14"/>
        <v>Rural</v>
      </c>
    </row>
    <row r="137" spans="1:23" x14ac:dyDescent="0.35">
      <c r="A137" s="2">
        <v>154195</v>
      </c>
      <c r="B137" s="2" t="str">
        <f t="shared" si="15"/>
        <v>CA</v>
      </c>
      <c r="C137" t="s">
        <v>45</v>
      </c>
      <c r="D137" t="str">
        <f t="shared" si="16"/>
        <v>F</v>
      </c>
      <c r="E137" t="s">
        <v>2</v>
      </c>
      <c r="F137">
        <v>896</v>
      </c>
      <c r="G137">
        <v>336</v>
      </c>
      <c r="H137">
        <v>418</v>
      </c>
      <c r="I137">
        <v>2</v>
      </c>
      <c r="J137">
        <v>14513</v>
      </c>
      <c r="K137">
        <v>7</v>
      </c>
      <c r="L137">
        <v>46</v>
      </c>
      <c r="M137">
        <v>362</v>
      </c>
      <c r="N137">
        <v>389</v>
      </c>
      <c r="O137">
        <v>20</v>
      </c>
      <c r="P137">
        <f>VLOOKUP(A137, vlookup_table!$A:$E, 2, FALSE)</f>
        <v>0</v>
      </c>
      <c r="Q137" s="2">
        <f>VLOOKUP(A137, vlookup_table!$A:$E, 3, FALSE)</f>
        <v>0</v>
      </c>
      <c r="R137" s="1" t="str">
        <f>VLOOKUP(A137, vlookup_table!$A:$E, 4, FALSE)</f>
        <v>T2</v>
      </c>
      <c r="S137" s="2">
        <f>VLOOKUP(A137, vlookup_table!$A:$E, 5, FALSE)</f>
        <v>20</v>
      </c>
      <c r="T137">
        <f t="shared" si="12"/>
        <v>97</v>
      </c>
      <c r="U137">
        <f t="shared" si="13"/>
        <v>1900</v>
      </c>
      <c r="V137" s="4" t="str">
        <f t="shared" si="17"/>
        <v>0</v>
      </c>
      <c r="W137" t="str">
        <f t="shared" si="14"/>
        <v>Pueblo</v>
      </c>
    </row>
    <row r="138" spans="1:23" x14ac:dyDescent="0.35">
      <c r="A138" s="2">
        <v>46755</v>
      </c>
      <c r="B138" s="2" t="str">
        <f t="shared" si="15"/>
        <v>AL</v>
      </c>
      <c r="C138" t="s">
        <v>23</v>
      </c>
      <c r="D138" t="str">
        <f t="shared" si="16"/>
        <v>F</v>
      </c>
      <c r="E138" t="s">
        <v>2</v>
      </c>
      <c r="F138">
        <v>402</v>
      </c>
      <c r="G138">
        <v>232</v>
      </c>
      <c r="H138">
        <v>300</v>
      </c>
      <c r="I138">
        <v>0</v>
      </c>
      <c r="J138">
        <v>10540</v>
      </c>
      <c r="K138">
        <v>1</v>
      </c>
      <c r="L138">
        <v>86</v>
      </c>
      <c r="M138">
        <v>249</v>
      </c>
      <c r="N138">
        <v>276</v>
      </c>
      <c r="O138">
        <v>4.8333333329999997</v>
      </c>
      <c r="P138">
        <f>VLOOKUP(A138, vlookup_table!$A:$E, 2, FALSE)</f>
        <v>0</v>
      </c>
      <c r="Q138" s="2">
        <f>VLOOKUP(A138, vlookup_table!$A:$E, 3, FALSE)</f>
        <v>0</v>
      </c>
      <c r="R138" s="1" t="str">
        <f>VLOOKUP(A138, vlookup_table!$A:$E, 4, FALSE)</f>
        <v>R2</v>
      </c>
      <c r="S138" s="2">
        <f>VLOOKUP(A138, vlookup_table!$A:$E, 5, FALSE)</f>
        <v>5</v>
      </c>
      <c r="T138">
        <f t="shared" si="12"/>
        <v>97</v>
      </c>
      <c r="U138">
        <f t="shared" si="13"/>
        <v>1900</v>
      </c>
      <c r="V138" s="4" t="str">
        <f t="shared" si="17"/>
        <v>0</v>
      </c>
      <c r="W138" t="str">
        <f t="shared" si="14"/>
        <v>Rural</v>
      </c>
    </row>
    <row r="139" spans="1:23" x14ac:dyDescent="0.35">
      <c r="A139" s="2">
        <v>13239</v>
      </c>
      <c r="B139" s="2" t="str">
        <f t="shared" si="15"/>
        <v>FL</v>
      </c>
      <c r="C139" t="s">
        <v>7</v>
      </c>
      <c r="D139" t="str">
        <f t="shared" si="16"/>
        <v>M</v>
      </c>
      <c r="E139" t="s">
        <v>0</v>
      </c>
      <c r="F139">
        <v>3083</v>
      </c>
      <c r="G139">
        <v>166</v>
      </c>
      <c r="H139">
        <v>332</v>
      </c>
      <c r="I139">
        <v>52</v>
      </c>
      <c r="J139">
        <v>16019</v>
      </c>
      <c r="K139">
        <v>26</v>
      </c>
      <c r="L139">
        <v>3</v>
      </c>
      <c r="M139">
        <v>270</v>
      </c>
      <c r="N139">
        <v>233</v>
      </c>
      <c r="O139">
        <v>2.9166666669999999</v>
      </c>
      <c r="P139">
        <f>VLOOKUP(A139, vlookup_table!$A:$E, 2, FALSE)</f>
        <v>1</v>
      </c>
      <c r="Q139" s="2">
        <f>VLOOKUP(A139, vlookup_table!$A:$E, 3, FALSE)</f>
        <v>2901</v>
      </c>
      <c r="R139" s="1" t="str">
        <f>VLOOKUP(A139, vlookup_table!$A:$E, 4, FALSE)</f>
        <v>C1</v>
      </c>
      <c r="S139" s="2">
        <f>VLOOKUP(A139, vlookup_table!$A:$E, 5, FALSE)</f>
        <v>3</v>
      </c>
      <c r="T139">
        <f t="shared" si="12"/>
        <v>68</v>
      </c>
      <c r="U139">
        <f t="shared" si="13"/>
        <v>1929</v>
      </c>
      <c r="V139" s="4" t="str">
        <f t="shared" si="17"/>
        <v>01</v>
      </c>
      <c r="W139" t="str">
        <f t="shared" si="14"/>
        <v>Ciudad</v>
      </c>
    </row>
    <row r="140" spans="1:23" x14ac:dyDescent="0.35">
      <c r="A140" s="2">
        <v>86068</v>
      </c>
      <c r="B140" s="2" t="str">
        <f t="shared" si="15"/>
        <v>NA</v>
      </c>
      <c r="C140" t="s">
        <v>33</v>
      </c>
      <c r="D140" t="str">
        <f t="shared" si="16"/>
        <v>F</v>
      </c>
      <c r="E140" t="s">
        <v>2</v>
      </c>
      <c r="F140">
        <v>460</v>
      </c>
      <c r="G140">
        <v>247</v>
      </c>
      <c r="H140">
        <v>372</v>
      </c>
      <c r="I140">
        <v>0</v>
      </c>
      <c r="J140">
        <v>11245</v>
      </c>
      <c r="K140">
        <v>1</v>
      </c>
      <c r="L140">
        <v>69</v>
      </c>
      <c r="M140">
        <v>357</v>
      </c>
      <c r="N140">
        <v>300</v>
      </c>
      <c r="O140">
        <v>9.3636363639999995</v>
      </c>
      <c r="P140">
        <f>VLOOKUP(A140, vlookup_table!$A:$E, 2, FALSE)</f>
        <v>0</v>
      </c>
      <c r="Q140" s="2">
        <f>VLOOKUP(A140, vlookup_table!$A:$E, 3, FALSE)</f>
        <v>0</v>
      </c>
      <c r="R140" s="1" t="str">
        <f>VLOOKUP(A140, vlookup_table!$A:$E, 4, FALSE)</f>
        <v>R2</v>
      </c>
      <c r="S140" s="2">
        <f>VLOOKUP(A140, vlookup_table!$A:$E, 5, FALSE)</f>
        <v>5</v>
      </c>
      <c r="T140">
        <f t="shared" si="12"/>
        <v>97</v>
      </c>
      <c r="U140">
        <f t="shared" si="13"/>
        <v>1900</v>
      </c>
      <c r="V140" s="4" t="str">
        <f t="shared" si="17"/>
        <v>0</v>
      </c>
      <c r="W140" t="str">
        <f t="shared" si="14"/>
        <v>Rural</v>
      </c>
    </row>
    <row r="141" spans="1:23" x14ac:dyDescent="0.35">
      <c r="A141" s="2">
        <v>67900</v>
      </c>
      <c r="B141" s="2" t="str">
        <f t="shared" si="15"/>
        <v>MI</v>
      </c>
      <c r="C141" t="s">
        <v>1</v>
      </c>
      <c r="D141" t="str">
        <f t="shared" si="16"/>
        <v>M</v>
      </c>
      <c r="E141" t="s">
        <v>0</v>
      </c>
      <c r="F141">
        <v>294</v>
      </c>
      <c r="G141">
        <v>279</v>
      </c>
      <c r="H141">
        <v>404</v>
      </c>
      <c r="I141">
        <v>0</v>
      </c>
      <c r="J141">
        <v>10385</v>
      </c>
      <c r="K141">
        <v>2</v>
      </c>
      <c r="L141">
        <v>80</v>
      </c>
      <c r="M141">
        <v>355</v>
      </c>
      <c r="N141">
        <v>391</v>
      </c>
      <c r="O141">
        <v>17.5</v>
      </c>
      <c r="P141">
        <f>VLOOKUP(A141, vlookup_table!$A:$E, 2, FALSE)</f>
        <v>1</v>
      </c>
      <c r="Q141" s="2">
        <f>VLOOKUP(A141, vlookup_table!$A:$E, 3, FALSE)</f>
        <v>4801</v>
      </c>
      <c r="R141" s="1" t="str">
        <f>VLOOKUP(A141, vlookup_table!$A:$E, 4, FALSE)</f>
        <v>U4</v>
      </c>
      <c r="S141" s="2">
        <f>VLOOKUP(A141, vlookup_table!$A:$E, 5, FALSE)</f>
        <v>20</v>
      </c>
      <c r="T141">
        <f t="shared" si="12"/>
        <v>49</v>
      </c>
      <c r="U141">
        <f t="shared" si="13"/>
        <v>1948</v>
      </c>
      <c r="V141" s="4" t="str">
        <f t="shared" si="17"/>
        <v>01</v>
      </c>
      <c r="W141" t="str">
        <f t="shared" si="14"/>
        <v>Urbano</v>
      </c>
    </row>
    <row r="142" spans="1:23" x14ac:dyDescent="0.35">
      <c r="A142" s="2">
        <v>59610</v>
      </c>
      <c r="B142" s="2" t="str">
        <f t="shared" si="15"/>
        <v>NA</v>
      </c>
      <c r="C142" t="s">
        <v>16</v>
      </c>
      <c r="D142" t="str">
        <f t="shared" si="16"/>
        <v>F</v>
      </c>
      <c r="E142" t="s">
        <v>2</v>
      </c>
      <c r="F142">
        <v>1199</v>
      </c>
      <c r="G142">
        <v>547</v>
      </c>
      <c r="H142">
        <v>605</v>
      </c>
      <c r="I142">
        <v>2</v>
      </c>
      <c r="J142">
        <v>20694</v>
      </c>
      <c r="K142">
        <v>0</v>
      </c>
      <c r="L142">
        <v>69</v>
      </c>
      <c r="M142">
        <v>556</v>
      </c>
      <c r="N142">
        <v>597</v>
      </c>
      <c r="O142">
        <v>10</v>
      </c>
      <c r="P142">
        <f>VLOOKUP(A142, vlookup_table!$A:$E, 2, FALSE)</f>
        <v>28</v>
      </c>
      <c r="Q142" s="2">
        <f>VLOOKUP(A142, vlookup_table!$A:$E, 3, FALSE)</f>
        <v>2301</v>
      </c>
      <c r="R142" s="1" t="str">
        <f>VLOOKUP(A142, vlookup_table!$A:$E, 4, FALSE)</f>
        <v>T1</v>
      </c>
      <c r="S142" s="2">
        <f>VLOOKUP(A142, vlookup_table!$A:$E, 5, FALSE)</f>
        <v>15</v>
      </c>
      <c r="T142">
        <f t="shared" si="12"/>
        <v>74</v>
      </c>
      <c r="U142">
        <f t="shared" si="13"/>
        <v>1923</v>
      </c>
      <c r="V142" s="4" t="str">
        <f t="shared" si="17"/>
        <v>01</v>
      </c>
      <c r="W142" t="str">
        <f t="shared" si="14"/>
        <v>Pueblo</v>
      </c>
    </row>
    <row r="143" spans="1:23" x14ac:dyDescent="0.35">
      <c r="A143" s="2">
        <v>13378</v>
      </c>
      <c r="B143" s="2" t="str">
        <f t="shared" si="15"/>
        <v>NA</v>
      </c>
      <c r="C143" t="s">
        <v>4</v>
      </c>
      <c r="D143" t="str">
        <f t="shared" si="16"/>
        <v>F</v>
      </c>
      <c r="E143" t="s">
        <v>2</v>
      </c>
      <c r="F143">
        <v>1125</v>
      </c>
      <c r="G143">
        <v>280</v>
      </c>
      <c r="H143">
        <v>362</v>
      </c>
      <c r="I143">
        <v>15</v>
      </c>
      <c r="J143">
        <v>10857</v>
      </c>
      <c r="K143">
        <v>10</v>
      </c>
      <c r="L143">
        <v>51</v>
      </c>
      <c r="M143">
        <v>336</v>
      </c>
      <c r="N143">
        <v>305</v>
      </c>
      <c r="O143">
        <v>5.7142857139999998</v>
      </c>
      <c r="P143">
        <f>VLOOKUP(A143, vlookup_table!$A:$E, 2, FALSE)</f>
        <v>0</v>
      </c>
      <c r="Q143" s="2">
        <f>VLOOKUP(A143, vlookup_table!$A:$E, 3, FALSE)</f>
        <v>2401</v>
      </c>
      <c r="R143" s="1" t="str">
        <f>VLOOKUP(A143, vlookup_table!$A:$E, 4, FALSE)</f>
        <v>T2</v>
      </c>
      <c r="S143" s="2">
        <f>VLOOKUP(A143, vlookup_table!$A:$E, 5, FALSE)</f>
        <v>7</v>
      </c>
      <c r="T143">
        <f t="shared" si="12"/>
        <v>73</v>
      </c>
      <c r="U143">
        <f t="shared" si="13"/>
        <v>1924</v>
      </c>
      <c r="V143" s="4" t="str">
        <f t="shared" si="17"/>
        <v>01</v>
      </c>
      <c r="W143" t="str">
        <f t="shared" si="14"/>
        <v>Pueblo</v>
      </c>
    </row>
    <row r="144" spans="1:23" x14ac:dyDescent="0.35">
      <c r="A144" s="2">
        <v>20752</v>
      </c>
      <c r="B144" s="2" t="str">
        <f t="shared" si="15"/>
        <v>NC</v>
      </c>
      <c r="C144" t="s">
        <v>18</v>
      </c>
      <c r="D144" t="str">
        <f t="shared" si="16"/>
        <v>M</v>
      </c>
      <c r="E144" t="s">
        <v>0</v>
      </c>
      <c r="F144">
        <v>974</v>
      </c>
      <c r="G144">
        <v>252</v>
      </c>
      <c r="H144">
        <v>330</v>
      </c>
      <c r="I144">
        <v>3</v>
      </c>
      <c r="J144">
        <v>13321</v>
      </c>
      <c r="K144">
        <v>2</v>
      </c>
      <c r="L144">
        <v>32</v>
      </c>
      <c r="M144">
        <v>279</v>
      </c>
      <c r="N144">
        <v>300</v>
      </c>
      <c r="O144">
        <v>8.5333333329999999</v>
      </c>
      <c r="P144">
        <f>VLOOKUP(A144, vlookup_table!$A:$E, 2, FALSE)</f>
        <v>2</v>
      </c>
      <c r="Q144" s="2">
        <f>VLOOKUP(A144, vlookup_table!$A:$E, 3, FALSE)</f>
        <v>2001</v>
      </c>
      <c r="R144" s="1" t="str">
        <f>VLOOKUP(A144, vlookup_table!$A:$E, 4, FALSE)</f>
        <v>C2</v>
      </c>
      <c r="S144" s="2">
        <f>VLOOKUP(A144, vlookup_table!$A:$E, 5, FALSE)</f>
        <v>13</v>
      </c>
      <c r="T144">
        <f t="shared" si="12"/>
        <v>77</v>
      </c>
      <c r="U144">
        <f t="shared" si="13"/>
        <v>1920</v>
      </c>
      <c r="V144" s="4" t="str">
        <f t="shared" si="17"/>
        <v>01</v>
      </c>
      <c r="W144" t="str">
        <f t="shared" si="14"/>
        <v>Ciudad</v>
      </c>
    </row>
    <row r="145" spans="1:23" x14ac:dyDescent="0.35">
      <c r="A145" s="2">
        <v>30934</v>
      </c>
      <c r="B145" s="2" t="str">
        <f t="shared" si="15"/>
        <v>NA</v>
      </c>
      <c r="C145" t="s">
        <v>5</v>
      </c>
      <c r="D145" t="str">
        <f t="shared" si="16"/>
        <v>M</v>
      </c>
      <c r="E145" t="s">
        <v>0</v>
      </c>
      <c r="F145">
        <v>316</v>
      </c>
      <c r="G145">
        <v>213</v>
      </c>
      <c r="H145">
        <v>280</v>
      </c>
      <c r="I145">
        <v>0</v>
      </c>
      <c r="J145">
        <v>8956</v>
      </c>
      <c r="K145">
        <v>0</v>
      </c>
      <c r="L145">
        <v>79</v>
      </c>
      <c r="M145">
        <v>238</v>
      </c>
      <c r="N145">
        <v>254</v>
      </c>
      <c r="O145">
        <v>12.5</v>
      </c>
      <c r="P145">
        <f>VLOOKUP(A145, vlookup_table!$A:$E, 2, FALSE)</f>
        <v>0</v>
      </c>
      <c r="Q145" s="2">
        <f>VLOOKUP(A145, vlookup_table!$A:$E, 3, FALSE)</f>
        <v>905</v>
      </c>
      <c r="R145" s="1" t="str">
        <f>VLOOKUP(A145, vlookup_table!$A:$E, 4, FALSE)</f>
        <v>R2</v>
      </c>
      <c r="S145" s="2">
        <f>VLOOKUP(A145, vlookup_table!$A:$E, 5, FALSE)</f>
        <v>15</v>
      </c>
      <c r="T145">
        <f t="shared" si="12"/>
        <v>88</v>
      </c>
      <c r="U145">
        <f t="shared" si="13"/>
        <v>1909</v>
      </c>
      <c r="V145" s="4" t="str">
        <f t="shared" si="17"/>
        <v>05</v>
      </c>
      <c r="W145" t="str">
        <f t="shared" si="14"/>
        <v>Rural</v>
      </c>
    </row>
    <row r="146" spans="1:23" x14ac:dyDescent="0.35">
      <c r="A146" s="2">
        <v>102163</v>
      </c>
      <c r="B146" s="2" t="str">
        <f t="shared" si="15"/>
        <v>MO</v>
      </c>
      <c r="C146" t="s">
        <v>8</v>
      </c>
      <c r="D146" t="str">
        <f t="shared" si="16"/>
        <v>F</v>
      </c>
      <c r="E146" t="s">
        <v>2</v>
      </c>
      <c r="F146">
        <v>825</v>
      </c>
      <c r="G146">
        <v>401</v>
      </c>
      <c r="H146">
        <v>555</v>
      </c>
      <c r="I146">
        <v>1</v>
      </c>
      <c r="J146">
        <v>28003</v>
      </c>
      <c r="K146">
        <v>4</v>
      </c>
      <c r="L146">
        <v>49</v>
      </c>
      <c r="M146">
        <v>463</v>
      </c>
      <c r="N146">
        <v>464</v>
      </c>
      <c r="O146">
        <v>25</v>
      </c>
      <c r="P146">
        <f>VLOOKUP(A146, vlookup_table!$A:$E, 2, FALSE)</f>
        <v>0</v>
      </c>
      <c r="Q146" s="2">
        <f>VLOOKUP(A146, vlookup_table!$A:$E, 3, FALSE)</f>
        <v>4301</v>
      </c>
      <c r="R146" s="1" t="str">
        <f>VLOOKUP(A146, vlookup_table!$A:$E, 4, FALSE)</f>
        <v>C1</v>
      </c>
      <c r="S146" s="2">
        <f>VLOOKUP(A146, vlookup_table!$A:$E, 5, FALSE)</f>
        <v>30</v>
      </c>
      <c r="T146">
        <f t="shared" si="12"/>
        <v>54</v>
      </c>
      <c r="U146">
        <f t="shared" si="13"/>
        <v>1943</v>
      </c>
      <c r="V146" s="4" t="str">
        <f t="shared" si="17"/>
        <v>01</v>
      </c>
      <c r="W146" t="str">
        <f t="shared" si="14"/>
        <v>Ciudad</v>
      </c>
    </row>
    <row r="147" spans="1:23" x14ac:dyDescent="0.35">
      <c r="A147" s="2">
        <v>128976</v>
      </c>
      <c r="B147" s="2" t="str">
        <f t="shared" si="15"/>
        <v>TX</v>
      </c>
      <c r="C147" t="s">
        <v>6</v>
      </c>
      <c r="D147" t="str">
        <f t="shared" si="16"/>
        <v>F</v>
      </c>
      <c r="E147" t="s">
        <v>2</v>
      </c>
      <c r="F147">
        <v>642</v>
      </c>
      <c r="G147">
        <v>271</v>
      </c>
      <c r="H147">
        <v>312</v>
      </c>
      <c r="I147">
        <v>0</v>
      </c>
      <c r="J147">
        <v>9453</v>
      </c>
      <c r="K147">
        <v>12</v>
      </c>
      <c r="L147">
        <v>35</v>
      </c>
      <c r="M147">
        <v>284</v>
      </c>
      <c r="N147">
        <v>306</v>
      </c>
      <c r="O147">
        <v>6.1428571429999996</v>
      </c>
      <c r="P147">
        <f>VLOOKUP(A147, vlookup_table!$A:$E, 2, FALSE)</f>
        <v>0</v>
      </c>
      <c r="Q147" s="2">
        <f>VLOOKUP(A147, vlookup_table!$A:$E, 3, FALSE)</f>
        <v>7001</v>
      </c>
      <c r="R147" s="1" t="str">
        <f>VLOOKUP(A147, vlookup_table!$A:$E, 4, FALSE)</f>
        <v>S2</v>
      </c>
      <c r="S147" s="2">
        <f>VLOOKUP(A147, vlookup_table!$A:$E, 5, FALSE)</f>
        <v>10</v>
      </c>
      <c r="T147">
        <f t="shared" si="12"/>
        <v>27</v>
      </c>
      <c r="U147">
        <f t="shared" si="13"/>
        <v>1970</v>
      </c>
      <c r="V147" s="4" t="str">
        <f t="shared" si="17"/>
        <v>01</v>
      </c>
      <c r="W147" t="str">
        <f t="shared" si="14"/>
        <v>Suburbano</v>
      </c>
    </row>
    <row r="148" spans="1:23" x14ac:dyDescent="0.35">
      <c r="A148" s="2">
        <v>44088</v>
      </c>
      <c r="B148" s="2" t="str">
        <f t="shared" si="15"/>
        <v>NA</v>
      </c>
      <c r="C148" t="s">
        <v>16</v>
      </c>
      <c r="D148" t="str">
        <f t="shared" si="16"/>
        <v>M</v>
      </c>
      <c r="E148" t="s">
        <v>0</v>
      </c>
      <c r="F148">
        <v>1263</v>
      </c>
      <c r="G148">
        <v>468</v>
      </c>
      <c r="H148">
        <v>601</v>
      </c>
      <c r="I148">
        <v>21</v>
      </c>
      <c r="J148">
        <v>26265</v>
      </c>
      <c r="K148">
        <v>4</v>
      </c>
      <c r="L148">
        <v>58</v>
      </c>
      <c r="M148">
        <v>517</v>
      </c>
      <c r="N148">
        <v>548</v>
      </c>
      <c r="O148">
        <v>7.6875</v>
      </c>
      <c r="P148">
        <f>VLOOKUP(A148, vlookup_table!$A:$E, 2, FALSE)</f>
        <v>1</v>
      </c>
      <c r="Q148" s="2">
        <f>VLOOKUP(A148, vlookup_table!$A:$E, 3, FALSE)</f>
        <v>3602</v>
      </c>
      <c r="R148" s="1" t="str">
        <f>VLOOKUP(A148, vlookup_table!$A:$E, 4, FALSE)</f>
        <v>C1</v>
      </c>
      <c r="S148" s="2">
        <f>VLOOKUP(A148, vlookup_table!$A:$E, 5, FALSE)</f>
        <v>10</v>
      </c>
      <c r="T148">
        <f t="shared" si="12"/>
        <v>61</v>
      </c>
      <c r="U148">
        <f t="shared" si="13"/>
        <v>1936</v>
      </c>
      <c r="V148" s="4" t="str">
        <f t="shared" si="17"/>
        <v>02</v>
      </c>
      <c r="W148" t="str">
        <f t="shared" si="14"/>
        <v>Ciudad</v>
      </c>
    </row>
    <row r="149" spans="1:23" x14ac:dyDescent="0.35">
      <c r="A149" s="2">
        <v>154931</v>
      </c>
      <c r="B149" s="2" t="str">
        <f t="shared" si="15"/>
        <v>NA</v>
      </c>
      <c r="C149" t="s">
        <v>4</v>
      </c>
      <c r="D149" t="str">
        <f t="shared" si="16"/>
        <v>F</v>
      </c>
      <c r="E149" t="s">
        <v>2</v>
      </c>
      <c r="F149">
        <v>1809</v>
      </c>
      <c r="G149">
        <v>454</v>
      </c>
      <c r="H149">
        <v>543</v>
      </c>
      <c r="I149">
        <v>35</v>
      </c>
      <c r="J149">
        <v>15886</v>
      </c>
      <c r="K149">
        <v>12</v>
      </c>
      <c r="L149">
        <v>44</v>
      </c>
      <c r="M149">
        <v>466</v>
      </c>
      <c r="N149">
        <v>503</v>
      </c>
      <c r="O149">
        <v>8</v>
      </c>
      <c r="P149">
        <f>VLOOKUP(A149, vlookup_table!$A:$E, 2, FALSE)</f>
        <v>28</v>
      </c>
      <c r="Q149" s="2">
        <f>VLOOKUP(A149, vlookup_table!$A:$E, 3, FALSE)</f>
        <v>0</v>
      </c>
      <c r="R149" s="1" t="str">
        <f>VLOOKUP(A149, vlookup_table!$A:$E, 4, FALSE)</f>
        <v>C2</v>
      </c>
      <c r="S149" s="2">
        <f>VLOOKUP(A149, vlookup_table!$A:$E, 5, FALSE)</f>
        <v>10</v>
      </c>
      <c r="T149">
        <f t="shared" si="12"/>
        <v>97</v>
      </c>
      <c r="U149">
        <f t="shared" si="13"/>
        <v>1900</v>
      </c>
      <c r="V149" s="4" t="str">
        <f t="shared" si="17"/>
        <v>0</v>
      </c>
      <c r="W149" t="str">
        <f t="shared" si="14"/>
        <v>Ciudad</v>
      </c>
    </row>
    <row r="150" spans="1:23" x14ac:dyDescent="0.35">
      <c r="A150" s="2">
        <v>87939</v>
      </c>
      <c r="B150" s="2" t="str">
        <f t="shared" si="15"/>
        <v>IL</v>
      </c>
      <c r="C150" t="s">
        <v>25</v>
      </c>
      <c r="D150" t="str">
        <f t="shared" si="16"/>
        <v>M</v>
      </c>
      <c r="E150" t="s">
        <v>0</v>
      </c>
      <c r="F150">
        <v>5294</v>
      </c>
      <c r="G150">
        <v>1035</v>
      </c>
      <c r="H150">
        <v>1065</v>
      </c>
      <c r="I150">
        <v>96</v>
      </c>
      <c r="J150">
        <v>60053</v>
      </c>
      <c r="K150">
        <v>12</v>
      </c>
      <c r="L150">
        <v>57</v>
      </c>
      <c r="M150">
        <v>1165</v>
      </c>
      <c r="N150">
        <v>1012</v>
      </c>
      <c r="O150">
        <v>13</v>
      </c>
      <c r="P150">
        <f>VLOOKUP(A150, vlookup_table!$A:$E, 2, FALSE)</f>
        <v>2</v>
      </c>
      <c r="Q150" s="2">
        <f>VLOOKUP(A150, vlookup_table!$A:$E, 3, FALSE)</f>
        <v>901</v>
      </c>
      <c r="R150" s="1" t="str">
        <f>VLOOKUP(A150, vlookup_table!$A:$E, 4, FALSE)</f>
        <v>S1</v>
      </c>
      <c r="S150" s="2">
        <f>VLOOKUP(A150, vlookup_table!$A:$E, 5, FALSE)</f>
        <v>30</v>
      </c>
      <c r="T150">
        <f t="shared" si="12"/>
        <v>88</v>
      </c>
      <c r="U150">
        <f t="shared" si="13"/>
        <v>1909</v>
      </c>
      <c r="V150" s="4" t="str">
        <f t="shared" si="17"/>
        <v>01</v>
      </c>
      <c r="W150" t="str">
        <f t="shared" si="14"/>
        <v>Suburbano</v>
      </c>
    </row>
    <row r="151" spans="1:23" x14ac:dyDescent="0.35">
      <c r="A151" s="2">
        <v>140779</v>
      </c>
      <c r="B151" s="2" t="str">
        <f t="shared" si="15"/>
        <v>NV</v>
      </c>
      <c r="C151" t="s">
        <v>35</v>
      </c>
      <c r="D151" t="str">
        <f t="shared" si="16"/>
        <v>F</v>
      </c>
      <c r="E151" t="s">
        <v>2</v>
      </c>
      <c r="F151">
        <v>1161</v>
      </c>
      <c r="G151">
        <v>448</v>
      </c>
      <c r="H151">
        <v>570</v>
      </c>
      <c r="I151">
        <v>5</v>
      </c>
      <c r="J151">
        <v>20691</v>
      </c>
      <c r="K151">
        <v>8</v>
      </c>
      <c r="L151">
        <v>14</v>
      </c>
      <c r="M151">
        <v>484</v>
      </c>
      <c r="N151">
        <v>536</v>
      </c>
      <c r="O151">
        <v>5.75</v>
      </c>
      <c r="P151">
        <f>VLOOKUP(A151, vlookup_table!$A:$E, 2, FALSE)</f>
        <v>0</v>
      </c>
      <c r="Q151" s="2">
        <f>VLOOKUP(A151, vlookup_table!$A:$E, 3, FALSE)</f>
        <v>4601</v>
      </c>
      <c r="R151" s="1" t="str">
        <f>VLOOKUP(A151, vlookup_table!$A:$E, 4, FALSE)</f>
        <v>S1</v>
      </c>
      <c r="S151" s="2">
        <f>VLOOKUP(A151, vlookup_table!$A:$E, 5, FALSE)</f>
        <v>6</v>
      </c>
      <c r="T151">
        <f t="shared" si="12"/>
        <v>51</v>
      </c>
      <c r="U151">
        <f t="shared" si="13"/>
        <v>1946</v>
      </c>
      <c r="V151" s="4" t="str">
        <f t="shared" si="17"/>
        <v>01</v>
      </c>
      <c r="W151" t="str">
        <f t="shared" si="14"/>
        <v>Suburbano</v>
      </c>
    </row>
    <row r="152" spans="1:23" x14ac:dyDescent="0.35">
      <c r="A152" s="2">
        <v>113838</v>
      </c>
      <c r="B152" s="2" t="str">
        <f t="shared" si="15"/>
        <v>NA</v>
      </c>
      <c r="C152" t="s">
        <v>32</v>
      </c>
      <c r="D152" t="str">
        <f t="shared" si="16"/>
        <v>F</v>
      </c>
      <c r="E152" t="s">
        <v>2</v>
      </c>
      <c r="F152">
        <v>295</v>
      </c>
      <c r="G152">
        <v>150</v>
      </c>
      <c r="H152">
        <v>248</v>
      </c>
      <c r="I152">
        <v>0</v>
      </c>
      <c r="J152">
        <v>8962</v>
      </c>
      <c r="K152">
        <v>1</v>
      </c>
      <c r="L152">
        <v>62</v>
      </c>
      <c r="M152">
        <v>203</v>
      </c>
      <c r="N152">
        <v>195</v>
      </c>
      <c r="O152">
        <v>6.3333333329999997</v>
      </c>
      <c r="P152">
        <f>VLOOKUP(A152, vlookup_table!$A:$E, 2, FALSE)</f>
        <v>2</v>
      </c>
      <c r="Q152" s="2">
        <f>VLOOKUP(A152, vlookup_table!$A:$E, 3, FALSE)</f>
        <v>0</v>
      </c>
      <c r="R152" s="1" t="str">
        <f>VLOOKUP(A152, vlookup_table!$A:$E, 4, FALSE)</f>
        <v>R3</v>
      </c>
      <c r="S152" s="2">
        <f>VLOOKUP(A152, vlookup_table!$A:$E, 5, FALSE)</f>
        <v>8</v>
      </c>
      <c r="T152">
        <f t="shared" si="12"/>
        <v>97</v>
      </c>
      <c r="U152">
        <f t="shared" si="13"/>
        <v>1900</v>
      </c>
      <c r="V152" s="4" t="str">
        <f t="shared" si="17"/>
        <v>0</v>
      </c>
      <c r="W152" t="str">
        <f t="shared" si="14"/>
        <v>Rural</v>
      </c>
    </row>
    <row r="153" spans="1:23" x14ac:dyDescent="0.35">
      <c r="A153" s="2">
        <v>156568</v>
      </c>
      <c r="B153" s="2" t="str">
        <f t="shared" si="15"/>
        <v>NA</v>
      </c>
      <c r="C153" t="s">
        <v>4</v>
      </c>
      <c r="D153" t="str">
        <f t="shared" si="16"/>
        <v>NA</v>
      </c>
      <c r="F153">
        <v>3020</v>
      </c>
      <c r="G153">
        <v>756</v>
      </c>
      <c r="H153">
        <v>823</v>
      </c>
      <c r="I153">
        <v>95</v>
      </c>
      <c r="J153">
        <v>26135</v>
      </c>
      <c r="K153">
        <v>4</v>
      </c>
      <c r="L153">
        <v>46</v>
      </c>
      <c r="M153">
        <v>765</v>
      </c>
      <c r="N153">
        <v>809</v>
      </c>
      <c r="O153">
        <v>40.083333330000002</v>
      </c>
      <c r="P153">
        <f>VLOOKUP(A153, vlookup_table!$A:$E, 2, FALSE)</f>
        <v>0</v>
      </c>
      <c r="Q153" s="2">
        <f>VLOOKUP(A153, vlookup_table!$A:$E, 3, FALSE)</f>
        <v>4812</v>
      </c>
      <c r="R153" s="1" t="str">
        <f>VLOOKUP(A153, vlookup_table!$A:$E, 4, FALSE)</f>
        <v>S1</v>
      </c>
      <c r="S153" s="2">
        <f>VLOOKUP(A153, vlookup_table!$A:$E, 5, FALSE)</f>
        <v>75</v>
      </c>
      <c r="T153">
        <f t="shared" si="12"/>
        <v>49</v>
      </c>
      <c r="U153">
        <f t="shared" si="13"/>
        <v>1948</v>
      </c>
      <c r="V153" s="4" t="str">
        <f t="shared" si="17"/>
        <v>12</v>
      </c>
      <c r="W153" t="str">
        <f t="shared" si="14"/>
        <v>Suburbano</v>
      </c>
    </row>
    <row r="154" spans="1:23" x14ac:dyDescent="0.35">
      <c r="A154" s="2">
        <v>130485</v>
      </c>
      <c r="B154" s="2" t="str">
        <f t="shared" si="15"/>
        <v>CO</v>
      </c>
      <c r="C154" t="s">
        <v>20</v>
      </c>
      <c r="D154" t="str">
        <f t="shared" si="16"/>
        <v>F</v>
      </c>
      <c r="E154" t="s">
        <v>2</v>
      </c>
      <c r="F154">
        <v>431</v>
      </c>
      <c r="G154">
        <v>258</v>
      </c>
      <c r="H154">
        <v>541</v>
      </c>
      <c r="I154">
        <v>0</v>
      </c>
      <c r="J154">
        <v>25828</v>
      </c>
      <c r="K154">
        <v>3</v>
      </c>
      <c r="L154">
        <v>32</v>
      </c>
      <c r="M154">
        <v>342</v>
      </c>
      <c r="N154">
        <v>386</v>
      </c>
      <c r="O154">
        <v>8.5714285710000002</v>
      </c>
      <c r="P154">
        <f>VLOOKUP(A154, vlookup_table!$A:$E, 2, FALSE)</f>
        <v>0</v>
      </c>
      <c r="Q154" s="2">
        <f>VLOOKUP(A154, vlookup_table!$A:$E, 3, FALSE)</f>
        <v>3001</v>
      </c>
      <c r="R154" s="1" t="str">
        <f>VLOOKUP(A154, vlookup_table!$A:$E, 4, FALSE)</f>
        <v>U2</v>
      </c>
      <c r="S154" s="2">
        <f>VLOOKUP(A154, vlookup_table!$A:$E, 5, FALSE)</f>
        <v>16</v>
      </c>
      <c r="T154">
        <f t="shared" si="12"/>
        <v>67</v>
      </c>
      <c r="U154">
        <f t="shared" si="13"/>
        <v>1930</v>
      </c>
      <c r="V154" s="4" t="str">
        <f t="shared" si="17"/>
        <v>01</v>
      </c>
      <c r="W154" t="str">
        <f t="shared" si="14"/>
        <v>Urbano</v>
      </c>
    </row>
    <row r="155" spans="1:23" x14ac:dyDescent="0.35">
      <c r="A155" s="2">
        <v>101803</v>
      </c>
      <c r="B155" s="2" t="str">
        <f t="shared" si="15"/>
        <v>MO</v>
      </c>
      <c r="C155" t="s">
        <v>8</v>
      </c>
      <c r="D155" t="str">
        <f t="shared" si="16"/>
        <v>F</v>
      </c>
      <c r="E155" t="s">
        <v>2</v>
      </c>
      <c r="F155">
        <v>544</v>
      </c>
      <c r="G155">
        <v>264</v>
      </c>
      <c r="H155">
        <v>340</v>
      </c>
      <c r="I155">
        <v>0</v>
      </c>
      <c r="J155">
        <v>16194</v>
      </c>
      <c r="K155">
        <v>1</v>
      </c>
      <c r="L155">
        <v>71</v>
      </c>
      <c r="M155">
        <v>283</v>
      </c>
      <c r="N155">
        <v>326</v>
      </c>
      <c r="O155">
        <v>11</v>
      </c>
      <c r="P155">
        <f>VLOOKUP(A155, vlookup_table!$A:$E, 2, FALSE)</f>
        <v>0</v>
      </c>
      <c r="Q155" s="2">
        <f>VLOOKUP(A155, vlookup_table!$A:$E, 3, FALSE)</f>
        <v>4701</v>
      </c>
      <c r="R155" s="1" t="str">
        <f>VLOOKUP(A155, vlookup_table!$A:$E, 4, FALSE)</f>
        <v>C3</v>
      </c>
      <c r="S155" s="2">
        <f>VLOOKUP(A155, vlookup_table!$A:$E, 5, FALSE)</f>
        <v>25</v>
      </c>
      <c r="T155">
        <f t="shared" si="12"/>
        <v>50</v>
      </c>
      <c r="U155">
        <f t="shared" si="13"/>
        <v>1947</v>
      </c>
      <c r="V155" s="4" t="str">
        <f t="shared" si="17"/>
        <v>01</v>
      </c>
      <c r="W155" t="str">
        <f t="shared" si="14"/>
        <v>Ciudad</v>
      </c>
    </row>
    <row r="156" spans="1:23" x14ac:dyDescent="0.35">
      <c r="A156" s="2">
        <v>41899</v>
      </c>
      <c r="B156" s="2" t="str">
        <f t="shared" si="15"/>
        <v>FL</v>
      </c>
      <c r="C156" t="s">
        <v>7</v>
      </c>
      <c r="D156" t="str">
        <f t="shared" si="16"/>
        <v>M</v>
      </c>
      <c r="E156" t="s">
        <v>0</v>
      </c>
      <c r="F156">
        <v>618</v>
      </c>
      <c r="G156">
        <v>223</v>
      </c>
      <c r="H156">
        <v>335</v>
      </c>
      <c r="I156">
        <v>2</v>
      </c>
      <c r="J156">
        <v>13341</v>
      </c>
      <c r="K156">
        <v>7</v>
      </c>
      <c r="L156">
        <v>22</v>
      </c>
      <c r="M156">
        <v>278</v>
      </c>
      <c r="N156">
        <v>278</v>
      </c>
      <c r="O156">
        <v>7.846153846</v>
      </c>
      <c r="P156">
        <f>VLOOKUP(A156, vlookup_table!$A:$E, 2, FALSE)</f>
        <v>1002</v>
      </c>
      <c r="Q156" s="2">
        <f>VLOOKUP(A156, vlookup_table!$A:$E, 3, FALSE)</f>
        <v>0</v>
      </c>
      <c r="R156" s="1" t="str">
        <f>VLOOKUP(A156, vlookup_table!$A:$E, 4, FALSE)</f>
        <v>U3</v>
      </c>
      <c r="S156" s="2">
        <f>VLOOKUP(A156, vlookup_table!$A:$E, 5, FALSE)</f>
        <v>10</v>
      </c>
      <c r="T156">
        <f t="shared" si="12"/>
        <v>97</v>
      </c>
      <c r="U156">
        <f t="shared" si="13"/>
        <v>1900</v>
      </c>
      <c r="V156" s="4" t="str">
        <f t="shared" si="17"/>
        <v>0</v>
      </c>
      <c r="W156" t="str">
        <f t="shared" si="14"/>
        <v>Urbano</v>
      </c>
    </row>
    <row r="157" spans="1:23" x14ac:dyDescent="0.35">
      <c r="A157" s="2">
        <v>30795</v>
      </c>
      <c r="B157" s="2" t="str">
        <f t="shared" si="15"/>
        <v>NA</v>
      </c>
      <c r="C157" t="s">
        <v>5</v>
      </c>
      <c r="D157" t="str">
        <f t="shared" si="16"/>
        <v>M</v>
      </c>
      <c r="E157" t="s">
        <v>0</v>
      </c>
      <c r="F157">
        <v>323</v>
      </c>
      <c r="G157">
        <v>183</v>
      </c>
      <c r="H157">
        <v>210</v>
      </c>
      <c r="I157">
        <v>2</v>
      </c>
      <c r="J157">
        <v>7139</v>
      </c>
      <c r="K157">
        <v>0</v>
      </c>
      <c r="L157">
        <v>77</v>
      </c>
      <c r="M157">
        <v>207</v>
      </c>
      <c r="N157">
        <v>201</v>
      </c>
      <c r="O157">
        <v>5.4444444440000002</v>
      </c>
      <c r="P157">
        <f>VLOOKUP(A157, vlookup_table!$A:$E, 2, FALSE)</f>
        <v>2</v>
      </c>
      <c r="Q157" s="2">
        <f>VLOOKUP(A157, vlookup_table!$A:$E, 3, FALSE)</f>
        <v>0</v>
      </c>
      <c r="R157" s="1" t="str">
        <f>VLOOKUP(A157, vlookup_table!$A:$E, 4, FALSE)</f>
        <v>T3</v>
      </c>
      <c r="S157" s="2">
        <f>VLOOKUP(A157, vlookup_table!$A:$E, 5, FALSE)</f>
        <v>10</v>
      </c>
      <c r="T157">
        <f t="shared" si="12"/>
        <v>97</v>
      </c>
      <c r="U157">
        <f t="shared" si="13"/>
        <v>1900</v>
      </c>
      <c r="V157" s="4" t="str">
        <f t="shared" si="17"/>
        <v>0</v>
      </c>
      <c r="W157" t="str">
        <f t="shared" si="14"/>
        <v>Pueblo</v>
      </c>
    </row>
    <row r="158" spans="1:23" x14ac:dyDescent="0.35">
      <c r="A158" s="2">
        <v>133256</v>
      </c>
      <c r="B158" s="2" t="str">
        <f t="shared" si="15"/>
        <v>NA</v>
      </c>
      <c r="C158" t="s">
        <v>21</v>
      </c>
      <c r="D158" t="str">
        <f t="shared" si="16"/>
        <v>M</v>
      </c>
      <c r="E158" t="s">
        <v>0</v>
      </c>
      <c r="F158">
        <v>1104</v>
      </c>
      <c r="G158">
        <v>511</v>
      </c>
      <c r="H158">
        <v>566</v>
      </c>
      <c r="I158">
        <v>7</v>
      </c>
      <c r="J158">
        <v>17366</v>
      </c>
      <c r="K158">
        <v>3</v>
      </c>
      <c r="L158">
        <v>50</v>
      </c>
      <c r="M158">
        <v>528</v>
      </c>
      <c r="N158">
        <v>534</v>
      </c>
      <c r="O158">
        <v>13</v>
      </c>
      <c r="P158">
        <f>VLOOKUP(A158, vlookup_table!$A:$E, 2, FALSE)</f>
        <v>2</v>
      </c>
      <c r="Q158" s="2">
        <f>VLOOKUP(A158, vlookup_table!$A:$E, 3, FALSE)</f>
        <v>2002</v>
      </c>
      <c r="R158" s="1" t="str">
        <f>VLOOKUP(A158, vlookup_table!$A:$E, 4, FALSE)</f>
        <v>C1</v>
      </c>
      <c r="S158" s="2">
        <f>VLOOKUP(A158, vlookup_table!$A:$E, 5, FALSE)</f>
        <v>10</v>
      </c>
      <c r="T158">
        <f t="shared" si="12"/>
        <v>77</v>
      </c>
      <c r="U158">
        <f t="shared" si="13"/>
        <v>1920</v>
      </c>
      <c r="V158" s="4" t="str">
        <f t="shared" si="17"/>
        <v>02</v>
      </c>
      <c r="W158" t="str">
        <f t="shared" si="14"/>
        <v>Ciudad</v>
      </c>
    </row>
    <row r="159" spans="1:23" x14ac:dyDescent="0.35">
      <c r="A159" s="2">
        <v>151203</v>
      </c>
      <c r="B159" s="2" t="str">
        <f t="shared" si="15"/>
        <v>NA</v>
      </c>
      <c r="C159" t="s">
        <v>4</v>
      </c>
      <c r="D159" t="str">
        <f t="shared" si="16"/>
        <v>NA</v>
      </c>
      <c r="F159">
        <v>2135</v>
      </c>
      <c r="G159">
        <v>417</v>
      </c>
      <c r="H159">
        <v>456</v>
      </c>
      <c r="I159">
        <v>58</v>
      </c>
      <c r="J159">
        <v>18907</v>
      </c>
      <c r="K159">
        <v>10</v>
      </c>
      <c r="L159">
        <v>55</v>
      </c>
      <c r="M159">
        <v>417</v>
      </c>
      <c r="N159">
        <v>433</v>
      </c>
      <c r="O159">
        <v>8.1999999999999993</v>
      </c>
      <c r="P159">
        <f>VLOOKUP(A159, vlookup_table!$A:$E, 2, FALSE)</f>
        <v>0</v>
      </c>
      <c r="Q159" s="2">
        <f>VLOOKUP(A159, vlookup_table!$A:$E, 3, FALSE)</f>
        <v>0</v>
      </c>
      <c r="R159" s="1" t="str">
        <f>VLOOKUP(A159, vlookup_table!$A:$E, 4, FALSE)</f>
        <v/>
      </c>
      <c r="S159" s="2">
        <f>VLOOKUP(A159, vlookup_table!$A:$E, 5, FALSE)</f>
        <v>5</v>
      </c>
      <c r="T159">
        <f t="shared" si="12"/>
        <v>97</v>
      </c>
      <c r="U159">
        <f t="shared" si="13"/>
        <v>1900</v>
      </c>
      <c r="V159" s="4" t="str">
        <f t="shared" si="17"/>
        <v>0</v>
      </c>
      <c r="W159" t="str">
        <f t="shared" si="14"/>
        <v>Desconocido</v>
      </c>
    </row>
    <row r="160" spans="1:23" x14ac:dyDescent="0.35">
      <c r="A160" s="2">
        <v>31425</v>
      </c>
      <c r="B160" s="2" t="str">
        <f t="shared" si="15"/>
        <v>NA</v>
      </c>
      <c r="C160" t="s">
        <v>5</v>
      </c>
      <c r="D160" t="str">
        <f t="shared" si="16"/>
        <v>M</v>
      </c>
      <c r="E160" t="s">
        <v>0</v>
      </c>
      <c r="F160">
        <v>671</v>
      </c>
      <c r="G160">
        <v>287</v>
      </c>
      <c r="H160">
        <v>441</v>
      </c>
      <c r="I160">
        <v>3</v>
      </c>
      <c r="J160">
        <v>16517</v>
      </c>
      <c r="K160">
        <v>4</v>
      </c>
      <c r="L160">
        <v>70</v>
      </c>
      <c r="M160">
        <v>365</v>
      </c>
      <c r="N160">
        <v>372</v>
      </c>
      <c r="O160">
        <v>4.8888888890000004</v>
      </c>
      <c r="P160">
        <f>VLOOKUP(A160, vlookup_table!$A:$E, 2, FALSE)</f>
        <v>0</v>
      </c>
      <c r="Q160" s="2">
        <f>VLOOKUP(A160, vlookup_table!$A:$E, 3, FALSE)</f>
        <v>3901</v>
      </c>
      <c r="R160" s="1" t="str">
        <f>VLOOKUP(A160, vlookup_table!$A:$E, 4, FALSE)</f>
        <v>T3</v>
      </c>
      <c r="S160" s="2">
        <f>VLOOKUP(A160, vlookup_table!$A:$E, 5, FALSE)</f>
        <v>16</v>
      </c>
      <c r="T160">
        <f t="shared" si="12"/>
        <v>58</v>
      </c>
      <c r="U160">
        <f t="shared" si="13"/>
        <v>1939</v>
      </c>
      <c r="V160" s="4" t="str">
        <f t="shared" si="17"/>
        <v>01</v>
      </c>
      <c r="W160" t="str">
        <f t="shared" si="14"/>
        <v>Pueblo</v>
      </c>
    </row>
    <row r="161" spans="1:23" x14ac:dyDescent="0.35">
      <c r="A161" s="2">
        <v>70524</v>
      </c>
      <c r="B161" s="2" t="str">
        <f t="shared" si="15"/>
        <v>MI</v>
      </c>
      <c r="C161" t="s">
        <v>1</v>
      </c>
      <c r="D161" t="str">
        <f t="shared" si="16"/>
        <v>F</v>
      </c>
      <c r="E161" t="s">
        <v>2</v>
      </c>
      <c r="F161">
        <v>510</v>
      </c>
      <c r="G161">
        <v>228</v>
      </c>
      <c r="H161">
        <v>394</v>
      </c>
      <c r="I161">
        <v>0</v>
      </c>
      <c r="J161">
        <v>12576</v>
      </c>
      <c r="K161">
        <v>1</v>
      </c>
      <c r="L161">
        <v>80</v>
      </c>
      <c r="M161">
        <v>370</v>
      </c>
      <c r="N161">
        <v>324</v>
      </c>
      <c r="O161">
        <v>10.8</v>
      </c>
      <c r="P161">
        <f>VLOOKUP(A161, vlookup_table!$A:$E, 2, FALSE)</f>
        <v>0</v>
      </c>
      <c r="Q161" s="2">
        <f>VLOOKUP(A161, vlookup_table!$A:$E, 3, FALSE)</f>
        <v>3204</v>
      </c>
      <c r="R161" s="1" t="str">
        <f>VLOOKUP(A161, vlookup_table!$A:$E, 4, FALSE)</f>
        <v>R2</v>
      </c>
      <c r="S161" s="2">
        <f>VLOOKUP(A161, vlookup_table!$A:$E, 5, FALSE)</f>
        <v>23</v>
      </c>
      <c r="T161">
        <f t="shared" si="12"/>
        <v>65</v>
      </c>
      <c r="U161">
        <f t="shared" si="13"/>
        <v>1932</v>
      </c>
      <c r="V161" s="4" t="str">
        <f t="shared" si="17"/>
        <v>04</v>
      </c>
      <c r="W161" t="str">
        <f t="shared" si="14"/>
        <v>Rural</v>
      </c>
    </row>
    <row r="162" spans="1:23" x14ac:dyDescent="0.35">
      <c r="A162" s="2">
        <v>161229</v>
      </c>
      <c r="B162" s="2" t="str">
        <f t="shared" si="15"/>
        <v>NA</v>
      </c>
      <c r="C162" t="s">
        <v>4</v>
      </c>
      <c r="D162" t="str">
        <f t="shared" si="16"/>
        <v>F</v>
      </c>
      <c r="E162" t="s">
        <v>2</v>
      </c>
      <c r="F162">
        <v>650</v>
      </c>
      <c r="G162">
        <v>302</v>
      </c>
      <c r="H162">
        <v>318</v>
      </c>
      <c r="I162">
        <v>13</v>
      </c>
      <c r="J162">
        <v>7080</v>
      </c>
      <c r="K162">
        <v>43</v>
      </c>
      <c r="L162">
        <v>49</v>
      </c>
      <c r="M162">
        <v>302</v>
      </c>
      <c r="N162">
        <v>315</v>
      </c>
      <c r="O162">
        <v>8.6666666669999994</v>
      </c>
      <c r="P162">
        <f>VLOOKUP(A162, vlookup_table!$A:$E, 2, FALSE)</f>
        <v>0</v>
      </c>
      <c r="Q162" s="2">
        <f>VLOOKUP(A162, vlookup_table!$A:$E, 3, FALSE)</f>
        <v>4201</v>
      </c>
      <c r="R162" s="1" t="str">
        <f>VLOOKUP(A162, vlookup_table!$A:$E, 4, FALSE)</f>
        <v>R2</v>
      </c>
      <c r="S162" s="2">
        <f>VLOOKUP(A162, vlookup_table!$A:$E, 5, FALSE)</f>
        <v>21</v>
      </c>
      <c r="T162">
        <f t="shared" si="12"/>
        <v>55</v>
      </c>
      <c r="U162">
        <f t="shared" si="13"/>
        <v>1942</v>
      </c>
      <c r="V162" s="4" t="str">
        <f t="shared" si="17"/>
        <v>01</v>
      </c>
      <c r="W162" t="str">
        <f t="shared" si="14"/>
        <v>Rural</v>
      </c>
    </row>
    <row r="163" spans="1:23" x14ac:dyDescent="0.35">
      <c r="A163" s="2">
        <v>83181</v>
      </c>
      <c r="B163" s="2" t="str">
        <f t="shared" si="15"/>
        <v>NA</v>
      </c>
      <c r="C163" t="s">
        <v>17</v>
      </c>
      <c r="D163" t="str">
        <f t="shared" si="16"/>
        <v>F</v>
      </c>
      <c r="E163" t="s">
        <v>2</v>
      </c>
      <c r="F163">
        <v>487</v>
      </c>
      <c r="G163">
        <v>248</v>
      </c>
      <c r="H163">
        <v>327</v>
      </c>
      <c r="I163">
        <v>0</v>
      </c>
      <c r="J163">
        <v>10792</v>
      </c>
      <c r="K163">
        <v>1</v>
      </c>
      <c r="L163">
        <v>88</v>
      </c>
      <c r="M163">
        <v>287</v>
      </c>
      <c r="N163">
        <v>286</v>
      </c>
      <c r="O163">
        <v>12.727272729999999</v>
      </c>
      <c r="P163">
        <f>VLOOKUP(A163, vlookup_table!$A:$E, 2, FALSE)</f>
        <v>0</v>
      </c>
      <c r="Q163" s="2">
        <f>VLOOKUP(A163, vlookup_table!$A:$E, 3, FALSE)</f>
        <v>0</v>
      </c>
      <c r="R163" s="1" t="str">
        <f>VLOOKUP(A163, vlookup_table!$A:$E, 4, FALSE)</f>
        <v>R2</v>
      </c>
      <c r="S163" s="2">
        <f>VLOOKUP(A163, vlookup_table!$A:$E, 5, FALSE)</f>
        <v>15</v>
      </c>
      <c r="T163">
        <f t="shared" si="12"/>
        <v>97</v>
      </c>
      <c r="U163">
        <f t="shared" si="13"/>
        <v>1900</v>
      </c>
      <c r="V163" s="4" t="str">
        <f t="shared" si="17"/>
        <v>0</v>
      </c>
      <c r="W163" t="str">
        <f t="shared" si="14"/>
        <v>Rural</v>
      </c>
    </row>
    <row r="164" spans="1:23" x14ac:dyDescent="0.35">
      <c r="A164" s="2">
        <v>143528</v>
      </c>
      <c r="B164" s="2" t="str">
        <f t="shared" si="15"/>
        <v>NA</v>
      </c>
      <c r="C164" t="s">
        <v>4</v>
      </c>
      <c r="D164" t="str">
        <f t="shared" si="16"/>
        <v>F</v>
      </c>
      <c r="E164" t="s">
        <v>2</v>
      </c>
      <c r="F164">
        <v>2925</v>
      </c>
      <c r="G164">
        <v>288</v>
      </c>
      <c r="H164">
        <v>376</v>
      </c>
      <c r="I164">
        <v>83</v>
      </c>
      <c r="J164">
        <v>23046</v>
      </c>
      <c r="K164">
        <v>27</v>
      </c>
      <c r="L164">
        <v>21</v>
      </c>
      <c r="M164">
        <v>305</v>
      </c>
      <c r="N164">
        <v>353</v>
      </c>
      <c r="O164">
        <v>7.5238095239999998</v>
      </c>
      <c r="P164">
        <f>VLOOKUP(A164, vlookup_table!$A:$E, 2, FALSE)</f>
        <v>0</v>
      </c>
      <c r="Q164" s="2">
        <f>VLOOKUP(A164, vlookup_table!$A:$E, 3, FALSE)</f>
        <v>4905</v>
      </c>
      <c r="R164" s="1" t="str">
        <f>VLOOKUP(A164, vlookup_table!$A:$E, 4, FALSE)</f>
        <v>U1</v>
      </c>
      <c r="S164" s="2">
        <f>VLOOKUP(A164, vlookup_table!$A:$E, 5, FALSE)</f>
        <v>10</v>
      </c>
      <c r="T164">
        <f t="shared" si="12"/>
        <v>48</v>
      </c>
      <c r="U164">
        <f t="shared" si="13"/>
        <v>1949</v>
      </c>
      <c r="V164" s="4" t="str">
        <f t="shared" si="17"/>
        <v>05</v>
      </c>
      <c r="W164" t="str">
        <f t="shared" si="14"/>
        <v>Urbano</v>
      </c>
    </row>
    <row r="165" spans="1:23" x14ac:dyDescent="0.35">
      <c r="A165" s="2">
        <v>42970</v>
      </c>
      <c r="B165" s="2" t="str">
        <f t="shared" si="15"/>
        <v>FL</v>
      </c>
      <c r="C165" t="s">
        <v>7</v>
      </c>
      <c r="D165" t="str">
        <f t="shared" si="16"/>
        <v>M</v>
      </c>
      <c r="E165" t="s">
        <v>0</v>
      </c>
      <c r="F165">
        <v>884</v>
      </c>
      <c r="G165">
        <v>242</v>
      </c>
      <c r="H165">
        <v>313</v>
      </c>
      <c r="I165">
        <v>1</v>
      </c>
      <c r="J165">
        <v>13491</v>
      </c>
      <c r="K165">
        <v>6</v>
      </c>
      <c r="L165">
        <v>6</v>
      </c>
      <c r="M165">
        <v>268</v>
      </c>
      <c r="N165">
        <v>271</v>
      </c>
      <c r="O165">
        <v>4.4285714289999998</v>
      </c>
      <c r="P165">
        <f>VLOOKUP(A165, vlookup_table!$A:$E, 2, FALSE)</f>
        <v>1</v>
      </c>
      <c r="Q165" s="2">
        <f>VLOOKUP(A165, vlookup_table!$A:$E, 3, FALSE)</f>
        <v>0</v>
      </c>
      <c r="R165" s="1" t="str">
        <f>VLOOKUP(A165, vlookup_table!$A:$E, 4, FALSE)</f>
        <v>T2</v>
      </c>
      <c r="S165" s="2">
        <f>VLOOKUP(A165, vlookup_table!$A:$E, 5, FALSE)</f>
        <v>3</v>
      </c>
      <c r="T165">
        <f t="shared" si="12"/>
        <v>97</v>
      </c>
      <c r="U165">
        <f t="shared" si="13"/>
        <v>1900</v>
      </c>
      <c r="V165" s="4" t="str">
        <f t="shared" si="17"/>
        <v>0</v>
      </c>
      <c r="W165" t="str">
        <f t="shared" si="14"/>
        <v>Pueblo</v>
      </c>
    </row>
    <row r="166" spans="1:23" x14ac:dyDescent="0.35">
      <c r="A166" s="2">
        <v>83708</v>
      </c>
      <c r="B166" s="2" t="str">
        <f t="shared" si="15"/>
        <v>NA</v>
      </c>
      <c r="C166" t="s">
        <v>17</v>
      </c>
      <c r="D166" t="str">
        <f t="shared" si="16"/>
        <v>F</v>
      </c>
      <c r="E166" t="s">
        <v>2</v>
      </c>
      <c r="F166">
        <v>753</v>
      </c>
      <c r="G166">
        <v>341</v>
      </c>
      <c r="H166">
        <v>442</v>
      </c>
      <c r="I166">
        <v>0</v>
      </c>
      <c r="J166">
        <v>15502</v>
      </c>
      <c r="K166">
        <v>1</v>
      </c>
      <c r="L166">
        <v>80</v>
      </c>
      <c r="M166">
        <v>393</v>
      </c>
      <c r="N166">
        <v>373</v>
      </c>
      <c r="O166">
        <v>8.4</v>
      </c>
      <c r="P166">
        <f>VLOOKUP(A166, vlookup_table!$A:$E, 2, FALSE)</f>
        <v>28</v>
      </c>
      <c r="Q166" s="2">
        <f>VLOOKUP(A166, vlookup_table!$A:$E, 3, FALSE)</f>
        <v>5609</v>
      </c>
      <c r="R166" s="1" t="str">
        <f>VLOOKUP(A166, vlookup_table!$A:$E, 4, FALSE)</f>
        <v>S1</v>
      </c>
      <c r="S166" s="2">
        <f>VLOOKUP(A166, vlookup_table!$A:$E, 5, FALSE)</f>
        <v>10</v>
      </c>
      <c r="T166">
        <f t="shared" si="12"/>
        <v>41</v>
      </c>
      <c r="U166">
        <f t="shared" si="13"/>
        <v>1956</v>
      </c>
      <c r="V166" s="4" t="str">
        <f t="shared" si="17"/>
        <v>09</v>
      </c>
      <c r="W166" t="str">
        <f t="shared" si="14"/>
        <v>Suburbano</v>
      </c>
    </row>
    <row r="167" spans="1:23" x14ac:dyDescent="0.35">
      <c r="A167" s="2">
        <v>101390</v>
      </c>
      <c r="B167" s="2" t="str">
        <f t="shared" si="15"/>
        <v>MO</v>
      </c>
      <c r="C167" t="s">
        <v>8</v>
      </c>
      <c r="D167" t="str">
        <f t="shared" si="16"/>
        <v>F</v>
      </c>
      <c r="E167" t="s">
        <v>2</v>
      </c>
      <c r="F167">
        <v>594</v>
      </c>
      <c r="G167">
        <v>337</v>
      </c>
      <c r="H167">
        <v>347</v>
      </c>
      <c r="I167">
        <v>1</v>
      </c>
      <c r="J167">
        <v>13094</v>
      </c>
      <c r="K167">
        <v>0</v>
      </c>
      <c r="L167">
        <v>79</v>
      </c>
      <c r="M167">
        <v>350</v>
      </c>
      <c r="N167">
        <v>343</v>
      </c>
      <c r="O167">
        <v>2.5714285710000002</v>
      </c>
      <c r="P167">
        <f>VLOOKUP(A167, vlookup_table!$A:$E, 2, FALSE)</f>
        <v>2</v>
      </c>
      <c r="Q167" s="2">
        <f>VLOOKUP(A167, vlookup_table!$A:$E, 3, FALSE)</f>
        <v>5701</v>
      </c>
      <c r="R167" s="1" t="str">
        <f>VLOOKUP(A167, vlookup_table!$A:$E, 4, FALSE)</f>
        <v>C2</v>
      </c>
      <c r="S167" s="2">
        <f>VLOOKUP(A167, vlookup_table!$A:$E, 5, FALSE)</f>
        <v>2</v>
      </c>
      <c r="T167">
        <f t="shared" si="12"/>
        <v>40</v>
      </c>
      <c r="U167">
        <f t="shared" si="13"/>
        <v>1957</v>
      </c>
      <c r="V167" s="4" t="str">
        <f t="shared" si="17"/>
        <v>01</v>
      </c>
      <c r="W167" t="str">
        <f t="shared" si="14"/>
        <v>Ciudad</v>
      </c>
    </row>
    <row r="168" spans="1:23" x14ac:dyDescent="0.35">
      <c r="A168" s="2">
        <v>77898</v>
      </c>
      <c r="B168" s="2" t="str">
        <f t="shared" si="15"/>
        <v>NA</v>
      </c>
      <c r="C168" t="s">
        <v>10</v>
      </c>
      <c r="D168" t="str">
        <f t="shared" si="16"/>
        <v>M</v>
      </c>
      <c r="E168" t="s">
        <v>13</v>
      </c>
      <c r="F168">
        <v>627</v>
      </c>
      <c r="G168">
        <v>367</v>
      </c>
      <c r="H168">
        <v>444</v>
      </c>
      <c r="I168">
        <v>0</v>
      </c>
      <c r="J168">
        <v>15350</v>
      </c>
      <c r="K168">
        <v>6</v>
      </c>
      <c r="L168">
        <v>71</v>
      </c>
      <c r="M168">
        <v>427</v>
      </c>
      <c r="N168">
        <v>394</v>
      </c>
      <c r="O168">
        <v>7.5</v>
      </c>
      <c r="P168">
        <f>VLOOKUP(A168, vlookup_table!$A:$E, 2, FALSE)</f>
        <v>1</v>
      </c>
      <c r="Q168" s="2">
        <f>VLOOKUP(A168, vlookup_table!$A:$E, 3, FALSE)</f>
        <v>2808</v>
      </c>
      <c r="R168" s="1" t="str">
        <f>VLOOKUP(A168, vlookup_table!$A:$E, 4, FALSE)</f>
        <v>S2</v>
      </c>
      <c r="S168" s="2">
        <f>VLOOKUP(A168, vlookup_table!$A:$E, 5, FALSE)</f>
        <v>10</v>
      </c>
      <c r="T168">
        <f t="shared" si="12"/>
        <v>69</v>
      </c>
      <c r="U168">
        <f t="shared" si="13"/>
        <v>1928</v>
      </c>
      <c r="V168" s="4" t="str">
        <f t="shared" si="17"/>
        <v>08</v>
      </c>
      <c r="W168" t="str">
        <f t="shared" si="14"/>
        <v>Suburbano</v>
      </c>
    </row>
    <row r="169" spans="1:23" x14ac:dyDescent="0.35">
      <c r="A169" s="2">
        <v>77345</v>
      </c>
      <c r="B169" s="2" t="str">
        <f t="shared" si="15"/>
        <v>NA</v>
      </c>
      <c r="C169" t="s">
        <v>10</v>
      </c>
      <c r="D169" t="str">
        <f t="shared" si="16"/>
        <v>M</v>
      </c>
      <c r="E169" t="s">
        <v>13</v>
      </c>
      <c r="F169">
        <v>806</v>
      </c>
      <c r="G169">
        <v>331</v>
      </c>
      <c r="H169">
        <v>447</v>
      </c>
      <c r="I169">
        <v>0</v>
      </c>
      <c r="J169">
        <v>15120</v>
      </c>
      <c r="K169">
        <v>1</v>
      </c>
      <c r="L169">
        <v>85</v>
      </c>
      <c r="M169">
        <v>420</v>
      </c>
      <c r="N169">
        <v>382</v>
      </c>
      <c r="O169">
        <v>13.2</v>
      </c>
      <c r="P169">
        <f>VLOOKUP(A169, vlookup_table!$A:$E, 2, FALSE)</f>
        <v>1</v>
      </c>
      <c r="Q169" s="2">
        <f>VLOOKUP(A169, vlookup_table!$A:$E, 3, FALSE)</f>
        <v>0</v>
      </c>
      <c r="R169" s="1" t="str">
        <f>VLOOKUP(A169, vlookup_table!$A:$E, 4, FALSE)</f>
        <v>S1</v>
      </c>
      <c r="S169" s="2">
        <f>VLOOKUP(A169, vlookup_table!$A:$E, 5, FALSE)</f>
        <v>16</v>
      </c>
      <c r="T169">
        <f t="shared" si="12"/>
        <v>97</v>
      </c>
      <c r="U169">
        <f t="shared" si="13"/>
        <v>1900</v>
      </c>
      <c r="V169" s="4" t="str">
        <f t="shared" si="17"/>
        <v>0</v>
      </c>
      <c r="W169" t="str">
        <f t="shared" si="14"/>
        <v>Suburbano</v>
      </c>
    </row>
    <row r="170" spans="1:23" x14ac:dyDescent="0.35">
      <c r="A170" s="2">
        <v>142579</v>
      </c>
      <c r="B170" s="2" t="str">
        <f t="shared" si="15"/>
        <v>NA</v>
      </c>
      <c r="C170" t="s">
        <v>4</v>
      </c>
      <c r="D170" t="str">
        <f t="shared" si="16"/>
        <v>F</v>
      </c>
      <c r="E170" t="s">
        <v>2</v>
      </c>
      <c r="F170">
        <v>3149</v>
      </c>
      <c r="G170">
        <v>504</v>
      </c>
      <c r="H170">
        <v>672</v>
      </c>
      <c r="I170">
        <v>80</v>
      </c>
      <c r="J170">
        <v>22033</v>
      </c>
      <c r="K170">
        <v>8</v>
      </c>
      <c r="L170">
        <v>33</v>
      </c>
      <c r="M170">
        <v>601</v>
      </c>
      <c r="N170">
        <v>562</v>
      </c>
      <c r="O170">
        <v>10.71428571</v>
      </c>
      <c r="P170">
        <f>VLOOKUP(A170, vlookup_table!$A:$E, 2, FALSE)</f>
        <v>0</v>
      </c>
      <c r="Q170" s="2">
        <f>VLOOKUP(A170, vlookup_table!$A:$E, 3, FALSE)</f>
        <v>201</v>
      </c>
      <c r="R170" s="1" t="str">
        <f>VLOOKUP(A170, vlookup_table!$A:$E, 4, FALSE)</f>
        <v>U1</v>
      </c>
      <c r="S170" s="2">
        <f>VLOOKUP(A170, vlookup_table!$A:$E, 5, FALSE)</f>
        <v>20</v>
      </c>
      <c r="T170">
        <f t="shared" si="12"/>
        <v>95</v>
      </c>
      <c r="U170">
        <f t="shared" si="13"/>
        <v>1902</v>
      </c>
      <c r="V170" s="4" t="str">
        <f t="shared" si="17"/>
        <v>01</v>
      </c>
      <c r="W170" t="str">
        <f t="shared" si="14"/>
        <v>Urbano</v>
      </c>
    </row>
    <row r="171" spans="1:23" x14ac:dyDescent="0.35">
      <c r="A171" s="2">
        <v>162209</v>
      </c>
      <c r="B171" s="2" t="str">
        <f t="shared" si="15"/>
        <v>NA</v>
      </c>
      <c r="C171" t="s">
        <v>4</v>
      </c>
      <c r="D171" t="str">
        <f t="shared" si="16"/>
        <v>F</v>
      </c>
      <c r="E171" t="s">
        <v>2</v>
      </c>
      <c r="F171">
        <v>5266</v>
      </c>
      <c r="G171">
        <v>495</v>
      </c>
      <c r="H171">
        <v>785</v>
      </c>
      <c r="I171">
        <v>96</v>
      </c>
      <c r="J171">
        <v>43828</v>
      </c>
      <c r="K171">
        <v>17</v>
      </c>
      <c r="L171">
        <v>36</v>
      </c>
      <c r="M171">
        <v>675</v>
      </c>
      <c r="N171">
        <v>669</v>
      </c>
      <c r="O171">
        <v>9.1999999999999993</v>
      </c>
      <c r="P171">
        <f>VLOOKUP(A171, vlookup_table!$A:$E, 2, FALSE)</f>
        <v>0</v>
      </c>
      <c r="Q171" s="2">
        <f>VLOOKUP(A171, vlookup_table!$A:$E, 3, FALSE)</f>
        <v>2005</v>
      </c>
      <c r="R171" s="1" t="str">
        <f>VLOOKUP(A171, vlookup_table!$A:$E, 4, FALSE)</f>
        <v>S1</v>
      </c>
      <c r="S171" s="2">
        <f>VLOOKUP(A171, vlookup_table!$A:$E, 5, FALSE)</f>
        <v>10</v>
      </c>
      <c r="T171">
        <f t="shared" si="12"/>
        <v>77</v>
      </c>
      <c r="U171">
        <f t="shared" si="13"/>
        <v>1920</v>
      </c>
      <c r="V171" s="4" t="str">
        <f t="shared" si="17"/>
        <v>05</v>
      </c>
      <c r="W171" t="str">
        <f t="shared" si="14"/>
        <v>Suburbano</v>
      </c>
    </row>
    <row r="172" spans="1:23" x14ac:dyDescent="0.35">
      <c r="A172" s="2">
        <v>171396</v>
      </c>
      <c r="B172" s="2" t="str">
        <f t="shared" si="15"/>
        <v>NA</v>
      </c>
      <c r="C172" t="s">
        <v>4</v>
      </c>
      <c r="D172" t="str">
        <f t="shared" si="16"/>
        <v>M</v>
      </c>
      <c r="E172" t="s">
        <v>0</v>
      </c>
      <c r="F172">
        <v>1401</v>
      </c>
      <c r="G172">
        <v>441</v>
      </c>
      <c r="H172">
        <v>466</v>
      </c>
      <c r="I172">
        <v>1</v>
      </c>
      <c r="J172">
        <v>15438</v>
      </c>
      <c r="K172">
        <v>6</v>
      </c>
      <c r="L172">
        <v>49</v>
      </c>
      <c r="M172">
        <v>445</v>
      </c>
      <c r="N172">
        <v>462</v>
      </c>
      <c r="O172">
        <v>5</v>
      </c>
      <c r="P172">
        <f>VLOOKUP(A172, vlookup_table!$A:$E, 2, FALSE)</f>
        <v>0</v>
      </c>
      <c r="Q172" s="2">
        <f>VLOOKUP(A172, vlookup_table!$A:$E, 3, FALSE)</f>
        <v>0</v>
      </c>
      <c r="R172" s="1" t="str">
        <f>VLOOKUP(A172, vlookup_table!$A:$E, 4, FALSE)</f>
        <v>C2</v>
      </c>
      <c r="S172" s="2">
        <f>VLOOKUP(A172, vlookup_table!$A:$E, 5, FALSE)</f>
        <v>6</v>
      </c>
      <c r="T172">
        <f t="shared" si="12"/>
        <v>97</v>
      </c>
      <c r="U172">
        <f t="shared" si="13"/>
        <v>1900</v>
      </c>
      <c r="V172" s="4" t="str">
        <f t="shared" si="17"/>
        <v>0</v>
      </c>
      <c r="W172" t="str">
        <f t="shared" si="14"/>
        <v>Ciudad</v>
      </c>
    </row>
    <row r="173" spans="1:23" x14ac:dyDescent="0.35">
      <c r="A173" s="2">
        <v>129530</v>
      </c>
      <c r="B173" s="2" t="str">
        <f t="shared" si="15"/>
        <v>CO</v>
      </c>
      <c r="C173" t="s">
        <v>20</v>
      </c>
      <c r="D173" t="str">
        <f t="shared" si="16"/>
        <v>M</v>
      </c>
      <c r="E173" t="s">
        <v>0</v>
      </c>
      <c r="F173">
        <v>593</v>
      </c>
      <c r="G173">
        <v>163</v>
      </c>
      <c r="H173">
        <v>230</v>
      </c>
      <c r="I173">
        <v>0</v>
      </c>
      <c r="J173">
        <v>9520</v>
      </c>
      <c r="K173">
        <v>8</v>
      </c>
      <c r="L173">
        <v>33</v>
      </c>
      <c r="M173">
        <v>180</v>
      </c>
      <c r="N173">
        <v>207</v>
      </c>
      <c r="O173">
        <v>12.5</v>
      </c>
      <c r="P173">
        <f>VLOOKUP(A173, vlookup_table!$A:$E, 2, FALSE)</f>
        <v>1</v>
      </c>
      <c r="Q173" s="2">
        <f>VLOOKUP(A173, vlookup_table!$A:$E, 3, FALSE)</f>
        <v>5401</v>
      </c>
      <c r="R173" s="1" t="str">
        <f>VLOOKUP(A173, vlookup_table!$A:$E, 4, FALSE)</f>
        <v>S2</v>
      </c>
      <c r="S173" s="2">
        <f>VLOOKUP(A173, vlookup_table!$A:$E, 5, FALSE)</f>
        <v>10</v>
      </c>
      <c r="T173">
        <f t="shared" si="12"/>
        <v>43</v>
      </c>
      <c r="U173">
        <f t="shared" si="13"/>
        <v>1954</v>
      </c>
      <c r="V173" s="4" t="str">
        <f t="shared" si="17"/>
        <v>01</v>
      </c>
      <c r="W173" t="str">
        <f t="shared" si="14"/>
        <v>Suburbano</v>
      </c>
    </row>
    <row r="174" spans="1:23" x14ac:dyDescent="0.35">
      <c r="A174" s="2">
        <v>33773</v>
      </c>
      <c r="B174" s="2" t="str">
        <f t="shared" si="15"/>
        <v>FL</v>
      </c>
      <c r="C174" t="s">
        <v>7</v>
      </c>
      <c r="D174" t="str">
        <f t="shared" si="16"/>
        <v>F</v>
      </c>
      <c r="E174" t="s">
        <v>2</v>
      </c>
      <c r="F174">
        <v>915</v>
      </c>
      <c r="G174">
        <v>308</v>
      </c>
      <c r="H174">
        <v>438</v>
      </c>
      <c r="I174">
        <v>13</v>
      </c>
      <c r="J174">
        <v>17783</v>
      </c>
      <c r="K174">
        <v>8</v>
      </c>
      <c r="L174">
        <v>19</v>
      </c>
      <c r="M174">
        <v>357</v>
      </c>
      <c r="N174">
        <v>367</v>
      </c>
      <c r="O174">
        <v>13</v>
      </c>
      <c r="P174">
        <f>VLOOKUP(A174, vlookup_table!$A:$E, 2, FALSE)</f>
        <v>0</v>
      </c>
      <c r="Q174" s="2">
        <f>VLOOKUP(A174, vlookup_table!$A:$E, 3, FALSE)</f>
        <v>0</v>
      </c>
      <c r="R174" s="1" t="str">
        <f>VLOOKUP(A174, vlookup_table!$A:$E, 4, FALSE)</f>
        <v>R1</v>
      </c>
      <c r="S174" s="2">
        <f>VLOOKUP(A174, vlookup_table!$A:$E, 5, FALSE)</f>
        <v>20</v>
      </c>
      <c r="T174">
        <f t="shared" si="12"/>
        <v>97</v>
      </c>
      <c r="U174">
        <f t="shared" si="13"/>
        <v>1900</v>
      </c>
      <c r="V174" s="4" t="str">
        <f t="shared" si="17"/>
        <v>0</v>
      </c>
      <c r="W174" t="str">
        <f t="shared" si="14"/>
        <v>Rural</v>
      </c>
    </row>
    <row r="175" spans="1:23" x14ac:dyDescent="0.35">
      <c r="A175" s="2">
        <v>10031</v>
      </c>
      <c r="B175" s="2" t="str">
        <f t="shared" si="15"/>
        <v>NA</v>
      </c>
      <c r="C175" t="s">
        <v>36</v>
      </c>
      <c r="D175" t="str">
        <f t="shared" si="16"/>
        <v>F</v>
      </c>
      <c r="E175" t="s">
        <v>2</v>
      </c>
      <c r="F175">
        <v>456</v>
      </c>
      <c r="G175">
        <v>258</v>
      </c>
      <c r="H175">
        <v>381</v>
      </c>
      <c r="I175">
        <v>2</v>
      </c>
      <c r="J175">
        <v>13411</v>
      </c>
      <c r="K175">
        <v>2</v>
      </c>
      <c r="L175">
        <v>75</v>
      </c>
      <c r="M175">
        <v>311</v>
      </c>
      <c r="N175">
        <v>314</v>
      </c>
      <c r="O175">
        <v>7.2857142860000002</v>
      </c>
      <c r="P175">
        <f>VLOOKUP(A175, vlookup_table!$A:$E, 2, FALSE)</f>
        <v>0</v>
      </c>
      <c r="Q175" s="2">
        <f>VLOOKUP(A175, vlookup_table!$A:$E, 3, FALSE)</f>
        <v>3001</v>
      </c>
      <c r="R175" s="1" t="str">
        <f>VLOOKUP(A175, vlookup_table!$A:$E, 4, FALSE)</f>
        <v>T2</v>
      </c>
      <c r="S175" s="2">
        <f>VLOOKUP(A175, vlookup_table!$A:$E, 5, FALSE)</f>
        <v>10</v>
      </c>
      <c r="T175">
        <f t="shared" si="12"/>
        <v>67</v>
      </c>
      <c r="U175">
        <f t="shared" si="13"/>
        <v>1930</v>
      </c>
      <c r="V175" s="4" t="str">
        <f t="shared" si="17"/>
        <v>01</v>
      </c>
      <c r="W175" t="str">
        <f t="shared" si="14"/>
        <v>Pueblo</v>
      </c>
    </row>
    <row r="176" spans="1:23" x14ac:dyDescent="0.35">
      <c r="A176" s="2">
        <v>62056</v>
      </c>
      <c r="B176" s="2" t="str">
        <f t="shared" si="15"/>
        <v>NA</v>
      </c>
      <c r="C176" t="s">
        <v>16</v>
      </c>
      <c r="D176" t="str">
        <f t="shared" si="16"/>
        <v>M</v>
      </c>
      <c r="E176" t="s">
        <v>0</v>
      </c>
      <c r="F176">
        <v>610</v>
      </c>
      <c r="G176">
        <v>319</v>
      </c>
      <c r="H176">
        <v>407</v>
      </c>
      <c r="I176">
        <v>0</v>
      </c>
      <c r="J176">
        <v>11815</v>
      </c>
      <c r="K176">
        <v>0</v>
      </c>
      <c r="L176">
        <v>86</v>
      </c>
      <c r="M176">
        <v>336</v>
      </c>
      <c r="N176">
        <v>384</v>
      </c>
      <c r="O176">
        <v>4.625</v>
      </c>
      <c r="P176">
        <f>VLOOKUP(A176, vlookup_table!$A:$E, 2, FALSE)</f>
        <v>0</v>
      </c>
      <c r="Q176" s="2">
        <f>VLOOKUP(A176, vlookup_table!$A:$E, 3, FALSE)</f>
        <v>4601</v>
      </c>
      <c r="R176" s="1" t="str">
        <f>VLOOKUP(A176, vlookup_table!$A:$E, 4, FALSE)</f>
        <v>R2</v>
      </c>
      <c r="S176" s="2">
        <f>VLOOKUP(A176, vlookup_table!$A:$E, 5, FALSE)</f>
        <v>7</v>
      </c>
      <c r="T176">
        <f t="shared" si="12"/>
        <v>51</v>
      </c>
      <c r="U176">
        <f t="shared" si="13"/>
        <v>1946</v>
      </c>
      <c r="V176" s="4" t="str">
        <f t="shared" si="17"/>
        <v>01</v>
      </c>
      <c r="W176" t="str">
        <f t="shared" si="14"/>
        <v>Rural</v>
      </c>
    </row>
    <row r="177" spans="1:23" x14ac:dyDescent="0.35">
      <c r="A177" s="2">
        <v>11494</v>
      </c>
      <c r="B177" s="2" t="str">
        <f t="shared" si="15"/>
        <v>FL</v>
      </c>
      <c r="C177" t="s">
        <v>7</v>
      </c>
      <c r="D177" t="str">
        <f t="shared" si="16"/>
        <v>M</v>
      </c>
      <c r="E177" t="s">
        <v>0</v>
      </c>
      <c r="F177">
        <v>1229</v>
      </c>
      <c r="G177">
        <v>469</v>
      </c>
      <c r="H177">
        <v>544</v>
      </c>
      <c r="I177">
        <v>21</v>
      </c>
      <c r="J177">
        <v>17313</v>
      </c>
      <c r="K177">
        <v>2</v>
      </c>
      <c r="L177">
        <v>30</v>
      </c>
      <c r="M177">
        <v>502</v>
      </c>
      <c r="N177">
        <v>507</v>
      </c>
      <c r="O177">
        <v>8.4</v>
      </c>
      <c r="P177">
        <f>VLOOKUP(A177, vlookup_table!$A:$E, 2, FALSE)</f>
        <v>2</v>
      </c>
      <c r="Q177" s="2">
        <f>VLOOKUP(A177, vlookup_table!$A:$E, 3, FALSE)</f>
        <v>6501</v>
      </c>
      <c r="R177" s="1" t="str">
        <f>VLOOKUP(A177, vlookup_table!$A:$E, 4, FALSE)</f>
        <v>T1</v>
      </c>
      <c r="S177" s="2">
        <f>VLOOKUP(A177, vlookup_table!$A:$E, 5, FALSE)</f>
        <v>5</v>
      </c>
      <c r="T177">
        <f t="shared" si="12"/>
        <v>32</v>
      </c>
      <c r="U177">
        <f t="shared" si="13"/>
        <v>1965</v>
      </c>
      <c r="V177" s="4" t="str">
        <f t="shared" si="17"/>
        <v>01</v>
      </c>
      <c r="W177" t="str">
        <f t="shared" si="14"/>
        <v>Pueblo</v>
      </c>
    </row>
    <row r="178" spans="1:23" x14ac:dyDescent="0.35">
      <c r="A178" s="2">
        <v>44847</v>
      </c>
      <c r="B178" s="2" t="str">
        <f t="shared" si="15"/>
        <v>FL</v>
      </c>
      <c r="C178" t="s">
        <v>7</v>
      </c>
      <c r="D178" t="str">
        <f t="shared" si="16"/>
        <v>M</v>
      </c>
      <c r="E178" t="s">
        <v>0</v>
      </c>
      <c r="F178">
        <v>428</v>
      </c>
      <c r="G178">
        <v>140</v>
      </c>
      <c r="H178">
        <v>208</v>
      </c>
      <c r="I178">
        <v>1</v>
      </c>
      <c r="J178">
        <v>9064</v>
      </c>
      <c r="K178">
        <v>7</v>
      </c>
      <c r="L178">
        <v>35</v>
      </c>
      <c r="M178">
        <v>196</v>
      </c>
      <c r="N178">
        <v>171</v>
      </c>
      <c r="O178">
        <v>9.769230769</v>
      </c>
      <c r="P178">
        <f>VLOOKUP(A178, vlookup_table!$A:$E, 2, FALSE)</f>
        <v>0</v>
      </c>
      <c r="Q178" s="2">
        <f>VLOOKUP(A178, vlookup_table!$A:$E, 3, FALSE)</f>
        <v>5201</v>
      </c>
      <c r="R178" s="1" t="str">
        <f>VLOOKUP(A178, vlookup_table!$A:$E, 4, FALSE)</f>
        <v>T2</v>
      </c>
      <c r="S178" s="2">
        <f>VLOOKUP(A178, vlookup_table!$A:$E, 5, FALSE)</f>
        <v>10</v>
      </c>
      <c r="T178">
        <f t="shared" si="12"/>
        <v>45</v>
      </c>
      <c r="U178">
        <f t="shared" si="13"/>
        <v>1952</v>
      </c>
      <c r="V178" s="4" t="str">
        <f t="shared" si="17"/>
        <v>01</v>
      </c>
      <c r="W178" t="str">
        <f t="shared" si="14"/>
        <v>Pueblo</v>
      </c>
    </row>
    <row r="179" spans="1:23" x14ac:dyDescent="0.35">
      <c r="A179" s="2">
        <v>94851</v>
      </c>
      <c r="B179" s="2" t="str">
        <f t="shared" si="15"/>
        <v>IL</v>
      </c>
      <c r="C179" t="s">
        <v>25</v>
      </c>
      <c r="D179" t="str">
        <f t="shared" si="16"/>
        <v>F</v>
      </c>
      <c r="E179" t="s">
        <v>2</v>
      </c>
      <c r="F179">
        <v>2333</v>
      </c>
      <c r="G179">
        <v>316</v>
      </c>
      <c r="H179">
        <v>744</v>
      </c>
      <c r="I179">
        <v>61</v>
      </c>
      <c r="J179">
        <v>33535</v>
      </c>
      <c r="K179">
        <v>18</v>
      </c>
      <c r="L179">
        <v>45</v>
      </c>
      <c r="M179">
        <v>643</v>
      </c>
      <c r="N179">
        <v>420</v>
      </c>
      <c r="O179">
        <v>7.307692308</v>
      </c>
      <c r="P179">
        <f>VLOOKUP(A179, vlookup_table!$A:$E, 2, FALSE)</f>
        <v>2</v>
      </c>
      <c r="Q179" s="2">
        <f>VLOOKUP(A179, vlookup_table!$A:$E, 3, FALSE)</f>
        <v>1601</v>
      </c>
      <c r="R179" s="1" t="str">
        <f>VLOOKUP(A179, vlookup_table!$A:$E, 4, FALSE)</f>
        <v>U1</v>
      </c>
      <c r="S179" s="2">
        <f>VLOOKUP(A179, vlookup_table!$A:$E, 5, FALSE)</f>
        <v>10</v>
      </c>
      <c r="T179">
        <f t="shared" si="12"/>
        <v>81</v>
      </c>
      <c r="U179">
        <f t="shared" si="13"/>
        <v>1916</v>
      </c>
      <c r="V179" s="4" t="str">
        <f t="shared" si="17"/>
        <v>01</v>
      </c>
      <c r="W179" t="str">
        <f t="shared" si="14"/>
        <v>Urbano</v>
      </c>
    </row>
    <row r="180" spans="1:23" x14ac:dyDescent="0.35">
      <c r="A180" s="2">
        <v>15668</v>
      </c>
      <c r="B180" s="2" t="str">
        <f t="shared" si="15"/>
        <v>NC</v>
      </c>
      <c r="C180" t="s">
        <v>18</v>
      </c>
      <c r="D180" t="str">
        <f t="shared" si="16"/>
        <v>M</v>
      </c>
      <c r="E180" t="s">
        <v>0</v>
      </c>
      <c r="F180">
        <v>707</v>
      </c>
      <c r="G180">
        <v>383</v>
      </c>
      <c r="H180">
        <v>433</v>
      </c>
      <c r="I180">
        <v>0</v>
      </c>
      <c r="J180">
        <v>13852</v>
      </c>
      <c r="K180">
        <v>0</v>
      </c>
      <c r="L180">
        <v>84</v>
      </c>
      <c r="M180">
        <v>400</v>
      </c>
      <c r="N180">
        <v>398</v>
      </c>
      <c r="O180">
        <v>9.3333333330000006</v>
      </c>
      <c r="P180">
        <f>VLOOKUP(A180, vlookup_table!$A:$E, 2, FALSE)</f>
        <v>0</v>
      </c>
      <c r="Q180" s="2">
        <f>VLOOKUP(A180, vlookup_table!$A:$E, 3, FALSE)</f>
        <v>4101</v>
      </c>
      <c r="R180" s="1" t="str">
        <f>VLOOKUP(A180, vlookup_table!$A:$E, 4, FALSE)</f>
        <v>R2</v>
      </c>
      <c r="S180" s="2">
        <f>VLOOKUP(A180, vlookup_table!$A:$E, 5, FALSE)</f>
        <v>45</v>
      </c>
      <c r="T180">
        <f t="shared" si="12"/>
        <v>56</v>
      </c>
      <c r="U180">
        <f t="shared" si="13"/>
        <v>1941</v>
      </c>
      <c r="V180" s="4" t="str">
        <f t="shared" si="17"/>
        <v>01</v>
      </c>
      <c r="W180" t="str">
        <f t="shared" si="14"/>
        <v>Rural</v>
      </c>
    </row>
    <row r="181" spans="1:23" x14ac:dyDescent="0.35">
      <c r="A181" s="2">
        <v>175579</v>
      </c>
      <c r="B181" s="2" t="str">
        <f t="shared" si="15"/>
        <v>OR</v>
      </c>
      <c r="C181" t="s">
        <v>26</v>
      </c>
      <c r="D181" t="str">
        <f t="shared" si="16"/>
        <v>F</v>
      </c>
      <c r="E181" t="s">
        <v>2</v>
      </c>
      <c r="F181">
        <v>377</v>
      </c>
      <c r="G181">
        <v>171</v>
      </c>
      <c r="H181">
        <v>187</v>
      </c>
      <c r="I181">
        <v>0</v>
      </c>
      <c r="J181">
        <v>21980</v>
      </c>
      <c r="K181">
        <v>16</v>
      </c>
      <c r="L181">
        <v>42</v>
      </c>
      <c r="M181">
        <v>199</v>
      </c>
      <c r="N181">
        <v>219</v>
      </c>
      <c r="O181">
        <v>16.666666670000001</v>
      </c>
      <c r="P181">
        <f>VLOOKUP(A181, vlookup_table!$A:$E, 2, FALSE)</f>
        <v>0</v>
      </c>
      <c r="Q181" s="2">
        <f>VLOOKUP(A181, vlookup_table!$A:$E, 3, FALSE)</f>
        <v>4806</v>
      </c>
      <c r="R181" s="1" t="str">
        <f>VLOOKUP(A181, vlookup_table!$A:$E, 4, FALSE)</f>
        <v>U4</v>
      </c>
      <c r="S181" s="2">
        <f>VLOOKUP(A181, vlookup_table!$A:$E, 5, FALSE)</f>
        <v>20</v>
      </c>
      <c r="T181">
        <f t="shared" si="12"/>
        <v>49</v>
      </c>
      <c r="U181">
        <f t="shared" si="13"/>
        <v>1948</v>
      </c>
      <c r="V181" s="4" t="str">
        <f t="shared" si="17"/>
        <v>06</v>
      </c>
      <c r="W181" t="str">
        <f t="shared" si="14"/>
        <v>Urbano</v>
      </c>
    </row>
    <row r="182" spans="1:23" x14ac:dyDescent="0.35">
      <c r="A182" s="2">
        <v>150534</v>
      </c>
      <c r="B182" s="2" t="str">
        <f t="shared" si="15"/>
        <v>NA</v>
      </c>
      <c r="C182" t="s">
        <v>4</v>
      </c>
      <c r="D182" t="str">
        <f t="shared" si="16"/>
        <v>NA</v>
      </c>
      <c r="F182">
        <v>1624</v>
      </c>
      <c r="G182">
        <v>380</v>
      </c>
      <c r="H182">
        <v>408</v>
      </c>
      <c r="I182">
        <v>13</v>
      </c>
      <c r="J182">
        <v>9685</v>
      </c>
      <c r="K182">
        <v>38</v>
      </c>
      <c r="L182">
        <v>47</v>
      </c>
      <c r="M182">
        <v>382</v>
      </c>
      <c r="N182">
        <v>407</v>
      </c>
      <c r="O182">
        <v>5</v>
      </c>
      <c r="P182">
        <f>VLOOKUP(A182, vlookup_table!$A:$E, 2, FALSE)</f>
        <v>980</v>
      </c>
      <c r="Q182" s="2">
        <f>VLOOKUP(A182, vlookup_table!$A:$E, 3, FALSE)</f>
        <v>0</v>
      </c>
      <c r="R182" s="1" t="str">
        <f>VLOOKUP(A182, vlookup_table!$A:$E, 4, FALSE)</f>
        <v>U3</v>
      </c>
      <c r="S182" s="2">
        <f>VLOOKUP(A182, vlookup_table!$A:$E, 5, FALSE)</f>
        <v>4</v>
      </c>
      <c r="T182">
        <f t="shared" si="12"/>
        <v>97</v>
      </c>
      <c r="U182">
        <f t="shared" si="13"/>
        <v>1900</v>
      </c>
      <c r="V182" s="4" t="str">
        <f t="shared" si="17"/>
        <v>0</v>
      </c>
      <c r="W182" t="str">
        <f t="shared" si="14"/>
        <v>Urbano</v>
      </c>
    </row>
    <row r="183" spans="1:23" x14ac:dyDescent="0.35">
      <c r="A183" s="2">
        <v>68441</v>
      </c>
      <c r="B183" s="2" t="str">
        <f t="shared" si="15"/>
        <v>MI</v>
      </c>
      <c r="C183" t="s">
        <v>1</v>
      </c>
      <c r="D183" t="str">
        <f t="shared" si="16"/>
        <v>F</v>
      </c>
      <c r="E183" t="s">
        <v>2</v>
      </c>
      <c r="F183">
        <v>348</v>
      </c>
      <c r="G183">
        <v>184</v>
      </c>
      <c r="H183">
        <v>316</v>
      </c>
      <c r="I183">
        <v>0</v>
      </c>
      <c r="J183">
        <v>11686</v>
      </c>
      <c r="K183">
        <v>0</v>
      </c>
      <c r="L183">
        <v>71</v>
      </c>
      <c r="M183">
        <v>269</v>
      </c>
      <c r="N183">
        <v>264</v>
      </c>
      <c r="O183">
        <v>27.5</v>
      </c>
      <c r="P183">
        <f>VLOOKUP(A183, vlookup_table!$A:$E, 2, FALSE)</f>
        <v>0</v>
      </c>
      <c r="Q183" s="2">
        <f>VLOOKUP(A183, vlookup_table!$A:$E, 3, FALSE)</f>
        <v>4201</v>
      </c>
      <c r="R183" s="1" t="str">
        <f>VLOOKUP(A183, vlookup_table!$A:$E, 4, FALSE)</f>
        <v>U4</v>
      </c>
      <c r="S183" s="2">
        <f>VLOOKUP(A183, vlookup_table!$A:$E, 5, FALSE)</f>
        <v>30</v>
      </c>
      <c r="T183">
        <f t="shared" si="12"/>
        <v>55</v>
      </c>
      <c r="U183">
        <f t="shared" si="13"/>
        <v>1942</v>
      </c>
      <c r="V183" s="4" t="str">
        <f t="shared" si="17"/>
        <v>01</v>
      </c>
      <c r="W183" t="str">
        <f t="shared" si="14"/>
        <v>Urbano</v>
      </c>
    </row>
    <row r="184" spans="1:23" x14ac:dyDescent="0.35">
      <c r="A184" s="2">
        <v>157185</v>
      </c>
      <c r="B184" s="2" t="str">
        <f t="shared" si="15"/>
        <v>NA</v>
      </c>
      <c r="C184" t="s">
        <v>4</v>
      </c>
      <c r="D184" t="str">
        <f t="shared" si="16"/>
        <v>F</v>
      </c>
      <c r="E184" t="s">
        <v>2</v>
      </c>
      <c r="F184">
        <v>1878</v>
      </c>
      <c r="G184">
        <v>523</v>
      </c>
      <c r="H184">
        <v>566</v>
      </c>
      <c r="I184">
        <v>35</v>
      </c>
      <c r="J184">
        <v>16084</v>
      </c>
      <c r="K184">
        <v>8</v>
      </c>
      <c r="L184">
        <v>62</v>
      </c>
      <c r="M184">
        <v>526</v>
      </c>
      <c r="N184">
        <v>564</v>
      </c>
      <c r="O184">
        <v>6.785652174</v>
      </c>
      <c r="P184">
        <f>VLOOKUP(A184, vlookup_table!$A:$E, 2, FALSE)</f>
        <v>0</v>
      </c>
      <c r="Q184" s="2">
        <f>VLOOKUP(A184, vlookup_table!$A:$E, 3, FALSE)</f>
        <v>0</v>
      </c>
      <c r="R184" s="1" t="str">
        <f>VLOOKUP(A184, vlookup_table!$A:$E, 4, FALSE)</f>
        <v>C1</v>
      </c>
      <c r="S184" s="2">
        <f>VLOOKUP(A184, vlookup_table!$A:$E, 5, FALSE)</f>
        <v>5</v>
      </c>
      <c r="T184">
        <f t="shared" si="12"/>
        <v>97</v>
      </c>
      <c r="U184">
        <f t="shared" si="13"/>
        <v>1900</v>
      </c>
      <c r="V184" s="4" t="str">
        <f t="shared" si="17"/>
        <v>0</v>
      </c>
      <c r="W184" t="str">
        <f t="shared" si="14"/>
        <v>Ciudad</v>
      </c>
    </row>
    <row r="185" spans="1:23" x14ac:dyDescent="0.35">
      <c r="A185" s="2">
        <v>90816</v>
      </c>
      <c r="B185" s="2" t="str">
        <f t="shared" si="15"/>
        <v>IL</v>
      </c>
      <c r="C185" t="s">
        <v>25</v>
      </c>
      <c r="D185" t="str">
        <f t="shared" si="16"/>
        <v>F</v>
      </c>
      <c r="E185" t="s">
        <v>2</v>
      </c>
      <c r="F185">
        <v>777</v>
      </c>
      <c r="G185">
        <v>378</v>
      </c>
      <c r="H185">
        <v>423</v>
      </c>
      <c r="I185">
        <v>0</v>
      </c>
      <c r="J185">
        <v>14106</v>
      </c>
      <c r="K185">
        <v>6</v>
      </c>
      <c r="L185">
        <v>84</v>
      </c>
      <c r="M185">
        <v>386</v>
      </c>
      <c r="N185">
        <v>396</v>
      </c>
      <c r="O185">
        <v>17.8</v>
      </c>
      <c r="P185">
        <f>VLOOKUP(A185, vlookup_table!$A:$E, 2, FALSE)</f>
        <v>0</v>
      </c>
      <c r="Q185" s="2">
        <f>VLOOKUP(A185, vlookup_table!$A:$E, 3, FALSE)</f>
        <v>5309</v>
      </c>
      <c r="R185" s="1" t="str">
        <f>VLOOKUP(A185, vlookup_table!$A:$E, 4, FALSE)</f>
        <v>S2</v>
      </c>
      <c r="S185" s="2">
        <f>VLOOKUP(A185, vlookup_table!$A:$E, 5, FALSE)</f>
        <v>20</v>
      </c>
      <c r="T185">
        <f t="shared" si="12"/>
        <v>44</v>
      </c>
      <c r="U185">
        <f t="shared" si="13"/>
        <v>1953</v>
      </c>
      <c r="V185" s="4" t="str">
        <f t="shared" si="17"/>
        <v>09</v>
      </c>
      <c r="W185" t="str">
        <f t="shared" si="14"/>
        <v>Suburbano</v>
      </c>
    </row>
    <row r="186" spans="1:23" x14ac:dyDescent="0.35">
      <c r="A186" s="2">
        <v>94915</v>
      </c>
      <c r="B186" s="2" t="str">
        <f t="shared" si="15"/>
        <v>IL</v>
      </c>
      <c r="C186" t="s">
        <v>25</v>
      </c>
      <c r="D186" t="str">
        <f t="shared" si="16"/>
        <v>F</v>
      </c>
      <c r="E186" t="s">
        <v>2</v>
      </c>
      <c r="F186">
        <v>1463</v>
      </c>
      <c r="G186">
        <v>117</v>
      </c>
      <c r="H186">
        <v>523</v>
      </c>
      <c r="I186">
        <v>8</v>
      </c>
      <c r="J186">
        <v>13344</v>
      </c>
      <c r="K186">
        <v>26</v>
      </c>
      <c r="L186">
        <v>60</v>
      </c>
      <c r="M186">
        <v>439</v>
      </c>
      <c r="N186">
        <v>266</v>
      </c>
      <c r="O186">
        <v>12.16666667</v>
      </c>
      <c r="P186">
        <f>VLOOKUP(A186, vlookup_table!$A:$E, 2, FALSE)</f>
        <v>0</v>
      </c>
      <c r="Q186" s="2">
        <f>VLOOKUP(A186, vlookup_table!$A:$E, 3, FALSE)</f>
        <v>4309</v>
      </c>
      <c r="R186" s="1" t="str">
        <f>VLOOKUP(A186, vlookup_table!$A:$E, 4, FALSE)</f>
        <v>U1</v>
      </c>
      <c r="S186" s="2">
        <f>VLOOKUP(A186, vlookup_table!$A:$E, 5, FALSE)</f>
        <v>15</v>
      </c>
      <c r="T186">
        <f t="shared" si="12"/>
        <v>54</v>
      </c>
      <c r="U186">
        <f t="shared" si="13"/>
        <v>1943</v>
      </c>
      <c r="V186" s="4" t="str">
        <f t="shared" si="17"/>
        <v>09</v>
      </c>
      <c r="W186" t="str">
        <f t="shared" si="14"/>
        <v>Urbano</v>
      </c>
    </row>
    <row r="187" spans="1:23" x14ac:dyDescent="0.35">
      <c r="A187" s="2">
        <v>118392</v>
      </c>
      <c r="B187" s="2" t="str">
        <f t="shared" si="15"/>
        <v>TX</v>
      </c>
      <c r="C187" t="s">
        <v>6</v>
      </c>
      <c r="D187" t="str">
        <f t="shared" si="16"/>
        <v>M</v>
      </c>
      <c r="E187" t="s">
        <v>0</v>
      </c>
      <c r="F187">
        <v>375</v>
      </c>
      <c r="G187">
        <v>153</v>
      </c>
      <c r="H187">
        <v>248</v>
      </c>
      <c r="I187">
        <v>0</v>
      </c>
      <c r="J187">
        <v>7798</v>
      </c>
      <c r="K187">
        <v>1</v>
      </c>
      <c r="L187">
        <v>84</v>
      </c>
      <c r="M187">
        <v>214</v>
      </c>
      <c r="N187">
        <v>206</v>
      </c>
      <c r="O187">
        <v>5.3478260869999996</v>
      </c>
      <c r="P187">
        <f>VLOOKUP(A187, vlookup_table!$A:$E, 2, FALSE)</f>
        <v>2</v>
      </c>
      <c r="Q187" s="2">
        <f>VLOOKUP(A187, vlookup_table!$A:$E, 3, FALSE)</f>
        <v>1701</v>
      </c>
      <c r="R187" s="1" t="str">
        <f>VLOOKUP(A187, vlookup_table!$A:$E, 4, FALSE)</f>
        <v>R3</v>
      </c>
      <c r="S187" s="2">
        <f>VLOOKUP(A187, vlookup_table!$A:$E, 5, FALSE)</f>
        <v>12</v>
      </c>
      <c r="T187">
        <f t="shared" si="12"/>
        <v>80</v>
      </c>
      <c r="U187">
        <f t="shared" si="13"/>
        <v>1917</v>
      </c>
      <c r="V187" s="4" t="str">
        <f t="shared" si="17"/>
        <v>01</v>
      </c>
      <c r="W187" t="str">
        <f t="shared" si="14"/>
        <v>Rural</v>
      </c>
    </row>
    <row r="188" spans="1:23" x14ac:dyDescent="0.35">
      <c r="A188" s="2">
        <v>187571</v>
      </c>
      <c r="B188" s="2" t="str">
        <f t="shared" si="15"/>
        <v>NA</v>
      </c>
      <c r="C188" t="s">
        <v>16</v>
      </c>
      <c r="D188" t="str">
        <f t="shared" si="16"/>
        <v>NA</v>
      </c>
      <c r="F188">
        <v>561</v>
      </c>
      <c r="G188">
        <v>302</v>
      </c>
      <c r="H188">
        <v>331</v>
      </c>
      <c r="I188">
        <v>1</v>
      </c>
      <c r="J188">
        <v>10873</v>
      </c>
      <c r="K188">
        <v>0</v>
      </c>
      <c r="L188">
        <v>60</v>
      </c>
      <c r="M188">
        <v>301</v>
      </c>
      <c r="N188">
        <v>323</v>
      </c>
      <c r="O188">
        <v>19.666666670000001</v>
      </c>
      <c r="P188">
        <f>VLOOKUP(A188, vlookup_table!$A:$E, 2, FALSE)</f>
        <v>0</v>
      </c>
      <c r="Q188" s="2">
        <f>VLOOKUP(A188, vlookup_table!$A:$E, 3, FALSE)</f>
        <v>0</v>
      </c>
      <c r="R188" s="1" t="str">
        <f>VLOOKUP(A188, vlookup_table!$A:$E, 4, FALSE)</f>
        <v>R2</v>
      </c>
      <c r="S188" s="2">
        <f>VLOOKUP(A188, vlookup_table!$A:$E, 5, FALSE)</f>
        <v>26</v>
      </c>
      <c r="T188">
        <f t="shared" si="12"/>
        <v>97</v>
      </c>
      <c r="U188">
        <f t="shared" si="13"/>
        <v>1900</v>
      </c>
      <c r="V188" s="4" t="str">
        <f t="shared" si="17"/>
        <v>0</v>
      </c>
      <c r="W188" t="str">
        <f t="shared" si="14"/>
        <v>Rural</v>
      </c>
    </row>
    <row r="189" spans="1:23" x14ac:dyDescent="0.35">
      <c r="A189" s="2">
        <v>21659</v>
      </c>
      <c r="B189" s="2" t="str">
        <f t="shared" si="15"/>
        <v>NC</v>
      </c>
      <c r="C189" t="s">
        <v>18</v>
      </c>
      <c r="D189" t="str">
        <f t="shared" si="16"/>
        <v>M</v>
      </c>
      <c r="E189" t="s">
        <v>0</v>
      </c>
      <c r="F189">
        <v>502</v>
      </c>
      <c r="G189">
        <v>199</v>
      </c>
      <c r="H189">
        <v>261</v>
      </c>
      <c r="I189">
        <v>1</v>
      </c>
      <c r="J189">
        <v>8726</v>
      </c>
      <c r="K189">
        <v>0</v>
      </c>
      <c r="L189">
        <v>85</v>
      </c>
      <c r="M189">
        <v>250</v>
      </c>
      <c r="N189">
        <v>229</v>
      </c>
      <c r="O189">
        <v>7.875</v>
      </c>
      <c r="P189">
        <f>VLOOKUP(A189, vlookup_table!$A:$E, 2, FALSE)</f>
        <v>1002</v>
      </c>
      <c r="Q189" s="2">
        <f>VLOOKUP(A189, vlookup_table!$A:$E, 3, FALSE)</f>
        <v>5401</v>
      </c>
      <c r="R189" s="1" t="str">
        <f>VLOOKUP(A189, vlookup_table!$A:$E, 4, FALSE)</f>
        <v>R2</v>
      </c>
      <c r="S189" s="2">
        <f>VLOOKUP(A189, vlookup_table!$A:$E, 5, FALSE)</f>
        <v>10</v>
      </c>
      <c r="T189">
        <f t="shared" si="12"/>
        <v>43</v>
      </c>
      <c r="U189">
        <f t="shared" si="13"/>
        <v>1954</v>
      </c>
      <c r="V189" s="4" t="str">
        <f t="shared" si="17"/>
        <v>01</v>
      </c>
      <c r="W189" t="str">
        <f t="shared" si="14"/>
        <v>Rural</v>
      </c>
    </row>
    <row r="190" spans="1:23" x14ac:dyDescent="0.35">
      <c r="A190" s="2">
        <v>157672</v>
      </c>
      <c r="B190" s="2" t="str">
        <f t="shared" si="15"/>
        <v>NA</v>
      </c>
      <c r="C190" t="s">
        <v>4</v>
      </c>
      <c r="D190" t="str">
        <f t="shared" si="16"/>
        <v>M</v>
      </c>
      <c r="E190" t="s">
        <v>0</v>
      </c>
      <c r="F190">
        <v>4206</v>
      </c>
      <c r="G190">
        <v>789</v>
      </c>
      <c r="H190">
        <v>850</v>
      </c>
      <c r="I190">
        <v>93</v>
      </c>
      <c r="J190">
        <v>37411</v>
      </c>
      <c r="K190">
        <v>19</v>
      </c>
      <c r="L190">
        <v>36</v>
      </c>
      <c r="M190">
        <v>804</v>
      </c>
      <c r="N190">
        <v>834</v>
      </c>
      <c r="O190">
        <v>12.66666667</v>
      </c>
      <c r="P190">
        <f>VLOOKUP(A190, vlookup_table!$A:$E, 2, FALSE)</f>
        <v>2</v>
      </c>
      <c r="Q190" s="2">
        <f>VLOOKUP(A190, vlookup_table!$A:$E, 3, FALSE)</f>
        <v>3101</v>
      </c>
      <c r="R190" s="1" t="str">
        <f>VLOOKUP(A190, vlookup_table!$A:$E, 4, FALSE)</f>
        <v>C1</v>
      </c>
      <c r="S190" s="2">
        <f>VLOOKUP(A190, vlookup_table!$A:$E, 5, FALSE)</f>
        <v>10</v>
      </c>
      <c r="T190">
        <f t="shared" si="12"/>
        <v>66</v>
      </c>
      <c r="U190">
        <f t="shared" si="13"/>
        <v>1931</v>
      </c>
      <c r="V190" s="4" t="str">
        <f t="shared" si="17"/>
        <v>01</v>
      </c>
      <c r="W190" t="str">
        <f t="shared" si="14"/>
        <v>Ciudad</v>
      </c>
    </row>
    <row r="191" spans="1:23" x14ac:dyDescent="0.35">
      <c r="A191" s="2">
        <v>64166</v>
      </c>
      <c r="B191" s="2" t="str">
        <f t="shared" si="15"/>
        <v>NA</v>
      </c>
      <c r="C191" t="s">
        <v>16</v>
      </c>
      <c r="D191" t="str">
        <f t="shared" si="16"/>
        <v>M</v>
      </c>
      <c r="E191" t="s">
        <v>0</v>
      </c>
      <c r="F191">
        <v>800</v>
      </c>
      <c r="G191">
        <v>283</v>
      </c>
      <c r="H191">
        <v>425</v>
      </c>
      <c r="I191">
        <v>4</v>
      </c>
      <c r="J191">
        <v>15160</v>
      </c>
      <c r="K191">
        <v>7</v>
      </c>
      <c r="L191">
        <v>60</v>
      </c>
      <c r="M191">
        <v>398</v>
      </c>
      <c r="N191">
        <v>338</v>
      </c>
      <c r="O191">
        <v>16.600000000000001</v>
      </c>
      <c r="P191">
        <f>VLOOKUP(A191, vlookup_table!$A:$E, 2, FALSE)</f>
        <v>1</v>
      </c>
      <c r="Q191" s="2">
        <f>VLOOKUP(A191, vlookup_table!$A:$E, 3, FALSE)</f>
        <v>1701</v>
      </c>
      <c r="R191" s="1" t="str">
        <f>VLOOKUP(A191, vlookup_table!$A:$E, 4, FALSE)</f>
        <v>T2</v>
      </c>
      <c r="S191" s="2">
        <f>VLOOKUP(A191, vlookup_table!$A:$E, 5, FALSE)</f>
        <v>23</v>
      </c>
      <c r="T191">
        <f t="shared" si="12"/>
        <v>80</v>
      </c>
      <c r="U191">
        <f t="shared" si="13"/>
        <v>1917</v>
      </c>
      <c r="V191" s="4" t="str">
        <f t="shared" si="17"/>
        <v>01</v>
      </c>
      <c r="W191" t="str">
        <f t="shared" si="14"/>
        <v>Pueblo</v>
      </c>
    </row>
    <row r="192" spans="1:23" x14ac:dyDescent="0.35">
      <c r="A192" s="2">
        <v>185304</v>
      </c>
      <c r="B192" s="2" t="str">
        <f t="shared" si="15"/>
        <v>CO</v>
      </c>
      <c r="C192" t="s">
        <v>20</v>
      </c>
      <c r="D192" t="str">
        <f t="shared" si="16"/>
        <v>M</v>
      </c>
      <c r="E192" t="s">
        <v>0</v>
      </c>
      <c r="F192">
        <v>1472</v>
      </c>
      <c r="G192">
        <v>625</v>
      </c>
      <c r="H192">
        <v>732</v>
      </c>
      <c r="I192">
        <v>27</v>
      </c>
      <c r="J192">
        <v>27469</v>
      </c>
      <c r="K192">
        <v>3</v>
      </c>
      <c r="L192">
        <v>24</v>
      </c>
      <c r="M192">
        <v>653</v>
      </c>
      <c r="N192">
        <v>687</v>
      </c>
      <c r="O192">
        <v>15.21428571</v>
      </c>
      <c r="P192">
        <f>VLOOKUP(A192, vlookup_table!$A:$E, 2, FALSE)</f>
        <v>1</v>
      </c>
      <c r="Q192" s="2">
        <f>VLOOKUP(A192, vlookup_table!$A:$E, 3, FALSE)</f>
        <v>2505</v>
      </c>
      <c r="R192" s="1" t="str">
        <f>VLOOKUP(A192, vlookup_table!$A:$E, 4, FALSE)</f>
        <v>T1</v>
      </c>
      <c r="S192" s="2">
        <f>VLOOKUP(A192, vlookup_table!$A:$E, 5, FALSE)</f>
        <v>21</v>
      </c>
      <c r="T192">
        <f t="shared" si="12"/>
        <v>72</v>
      </c>
      <c r="U192">
        <f t="shared" si="13"/>
        <v>1925</v>
      </c>
      <c r="V192" s="4" t="str">
        <f t="shared" si="17"/>
        <v>05</v>
      </c>
      <c r="W192" t="str">
        <f t="shared" si="14"/>
        <v>Pueblo</v>
      </c>
    </row>
    <row r="193" spans="1:23" x14ac:dyDescent="0.35">
      <c r="A193" s="2">
        <v>57963</v>
      </c>
      <c r="B193" s="2" t="str">
        <f t="shared" si="15"/>
        <v>NA</v>
      </c>
      <c r="C193" t="s">
        <v>3</v>
      </c>
      <c r="D193" t="str">
        <f t="shared" si="16"/>
        <v>F</v>
      </c>
      <c r="E193" t="s">
        <v>2</v>
      </c>
      <c r="F193">
        <v>492</v>
      </c>
      <c r="G193">
        <v>332</v>
      </c>
      <c r="H193">
        <v>471</v>
      </c>
      <c r="I193">
        <v>3</v>
      </c>
      <c r="J193">
        <v>21410</v>
      </c>
      <c r="K193">
        <v>0</v>
      </c>
      <c r="L193">
        <v>71</v>
      </c>
      <c r="M193">
        <v>450</v>
      </c>
      <c r="N193">
        <v>425</v>
      </c>
      <c r="O193">
        <v>8.4375</v>
      </c>
      <c r="P193">
        <f>VLOOKUP(A193, vlookup_table!$A:$E, 2, FALSE)</f>
        <v>28</v>
      </c>
      <c r="Q193" s="2">
        <f>VLOOKUP(A193, vlookup_table!$A:$E, 3, FALSE)</f>
        <v>2709</v>
      </c>
      <c r="R193" s="1" t="str">
        <f>VLOOKUP(A193, vlookup_table!$A:$E, 4, FALSE)</f>
        <v>C2</v>
      </c>
      <c r="S193" s="2">
        <f>VLOOKUP(A193, vlookup_table!$A:$E, 5, FALSE)</f>
        <v>10</v>
      </c>
      <c r="T193">
        <f t="shared" si="12"/>
        <v>70</v>
      </c>
      <c r="U193">
        <f t="shared" si="13"/>
        <v>1927</v>
      </c>
      <c r="V193" s="4" t="str">
        <f t="shared" si="17"/>
        <v>09</v>
      </c>
      <c r="W193" t="str">
        <f t="shared" si="14"/>
        <v>Ciudad</v>
      </c>
    </row>
    <row r="194" spans="1:23" x14ac:dyDescent="0.35">
      <c r="A194" s="2">
        <v>98249</v>
      </c>
      <c r="B194" s="2" t="str">
        <f t="shared" si="15"/>
        <v>IL</v>
      </c>
      <c r="C194" t="s">
        <v>25</v>
      </c>
      <c r="D194" t="str">
        <f t="shared" si="16"/>
        <v>F</v>
      </c>
      <c r="E194" t="s">
        <v>2</v>
      </c>
      <c r="F194">
        <v>609</v>
      </c>
      <c r="G194">
        <v>314</v>
      </c>
      <c r="H194">
        <v>385</v>
      </c>
      <c r="I194">
        <v>1</v>
      </c>
      <c r="J194">
        <v>11360</v>
      </c>
      <c r="K194">
        <v>0</v>
      </c>
      <c r="L194">
        <v>92</v>
      </c>
      <c r="M194">
        <v>347</v>
      </c>
      <c r="N194">
        <v>349</v>
      </c>
      <c r="O194">
        <v>6.6666666670000003</v>
      </c>
      <c r="P194">
        <f>VLOOKUP(A194, vlookup_table!$A:$E, 2, FALSE)</f>
        <v>0</v>
      </c>
      <c r="Q194" s="2">
        <f>VLOOKUP(A194, vlookup_table!$A:$E, 3, FALSE)</f>
        <v>0</v>
      </c>
      <c r="R194" s="1" t="str">
        <f>VLOOKUP(A194, vlookup_table!$A:$E, 4, FALSE)</f>
        <v>R2</v>
      </c>
      <c r="S194" s="2">
        <f>VLOOKUP(A194, vlookup_table!$A:$E, 5, FALSE)</f>
        <v>10</v>
      </c>
      <c r="T194">
        <f t="shared" ref="T194:T257" si="18">$Y$2-U194</f>
        <v>97</v>
      </c>
      <c r="U194">
        <f t="shared" ref="U194:U257" si="19">1900 + INT(Q194/100)</f>
        <v>1900</v>
      </c>
      <c r="V194" s="4" t="str">
        <f t="shared" si="17"/>
        <v>0</v>
      </c>
      <c r="W194" t="str">
        <f t="shared" ref="W194:W257" si="20">IF(LEFT(R194,1)="C","Ciudad",
IF(LEFT(R194,1)="T","Pueblo",
IF(LEFT(R194,1)="R","Rural",
IF(LEFT(R194,1)="S","Suburbano",
IF(LEFT(R194,1)="U","Urbano","Desconocido")))))</f>
        <v>Rural</v>
      </c>
    </row>
    <row r="195" spans="1:23" x14ac:dyDescent="0.35">
      <c r="A195" s="2">
        <v>153689</v>
      </c>
      <c r="B195" s="2" t="str">
        <f t="shared" ref="B195:B258" si="21">IF(OR(C195="California",C195="Cali"),"CA",
IF(OR(C195="Arizona",C195="AZ"),"AZ",
IF(OR(C195="Washington",C195="WA"),"WA",
IF(OR(C195="Nevada",C195="NV"),"NV",
IF(OR(C195="Texas",C195="TX"),"TX",
IF(OR(C195="Oregon",C195="OR"),"OR",
IF(OR(C195="Florida",C195="FL"),"FL",
IF(OR(C195="Illinois",C195="IL"),"IL",
IF(OR(C195="North Carolina",C195="NC"),"NC",
IF(OR(C195="South Carolina",C195="SC"),"SC",
IF(OR(C195="New Jersey",C195="NJ"),"NJ",
IF(OR(C195="Missouri",C195="MO"),"MO",
IF(OR(C195="Alabama",C195="AL"),"AL",
IF(OR(C195="Colorado",C195="CO"),"CO",
IF(OR(C195="Michigan",C195="MI"),"MI",
IF(OR(C195="New York",C195="NY"),"NY",
IF(OR(C195="Arkansas",C195="AR"),"AR",
"NA")))))))))))))))))</f>
        <v>NA</v>
      </c>
      <c r="C195" t="s">
        <v>4</v>
      </c>
      <c r="D195" t="str">
        <f t="shared" ref="D195:D258" si="22">IF(OR(E195="F", E195="female", E195="Femal"),"F",
IF(OR(E195="M", E195="Male"),"M",
"NA"))</f>
        <v>F</v>
      </c>
      <c r="E195" t="s">
        <v>2</v>
      </c>
      <c r="F195">
        <v>2430</v>
      </c>
      <c r="G195">
        <v>604</v>
      </c>
      <c r="H195">
        <v>669</v>
      </c>
      <c r="I195">
        <v>85</v>
      </c>
      <c r="J195">
        <v>20529</v>
      </c>
      <c r="K195">
        <v>11</v>
      </c>
      <c r="L195">
        <v>42</v>
      </c>
      <c r="M195">
        <v>610</v>
      </c>
      <c r="N195">
        <v>659</v>
      </c>
      <c r="O195">
        <v>9.5</v>
      </c>
      <c r="P195">
        <f>VLOOKUP(A195, vlookup_table!$A:$E, 2, FALSE)</f>
        <v>0</v>
      </c>
      <c r="Q195" s="2">
        <f>VLOOKUP(A195, vlookup_table!$A:$E, 3, FALSE)</f>
        <v>3001</v>
      </c>
      <c r="R195" s="1" t="str">
        <f>VLOOKUP(A195, vlookup_table!$A:$E, 4, FALSE)</f>
        <v>S1</v>
      </c>
      <c r="S195" s="2">
        <f>VLOOKUP(A195, vlookup_table!$A:$E, 5, FALSE)</f>
        <v>20</v>
      </c>
      <c r="T195">
        <f t="shared" si="18"/>
        <v>67</v>
      </c>
      <c r="U195">
        <f t="shared" si="19"/>
        <v>1930</v>
      </c>
      <c r="V195" s="4" t="str">
        <f t="shared" ref="V195:V258" si="23">RIGHT(Q195,2)</f>
        <v>01</v>
      </c>
      <c r="W195" t="str">
        <f t="shared" si="20"/>
        <v>Suburbano</v>
      </c>
    </row>
    <row r="196" spans="1:23" x14ac:dyDescent="0.35">
      <c r="A196" s="2">
        <v>157807</v>
      </c>
      <c r="B196" s="2" t="str">
        <f t="shared" si="21"/>
        <v>NA</v>
      </c>
      <c r="C196" t="s">
        <v>4</v>
      </c>
      <c r="D196" t="str">
        <f t="shared" si="22"/>
        <v>M</v>
      </c>
      <c r="E196" t="s">
        <v>0</v>
      </c>
      <c r="F196">
        <v>2559</v>
      </c>
      <c r="G196">
        <v>581</v>
      </c>
      <c r="H196">
        <v>651</v>
      </c>
      <c r="I196">
        <v>84</v>
      </c>
      <c r="J196">
        <v>21559</v>
      </c>
      <c r="K196">
        <v>13</v>
      </c>
      <c r="L196">
        <v>51</v>
      </c>
      <c r="M196">
        <v>591</v>
      </c>
      <c r="N196">
        <v>614</v>
      </c>
      <c r="O196">
        <v>10.25</v>
      </c>
      <c r="P196">
        <f>VLOOKUP(A196, vlookup_table!$A:$E, 2, FALSE)</f>
        <v>1</v>
      </c>
      <c r="Q196" s="2">
        <f>VLOOKUP(A196, vlookup_table!$A:$E, 3, FALSE)</f>
        <v>2401</v>
      </c>
      <c r="R196" s="1" t="str">
        <f>VLOOKUP(A196, vlookup_table!$A:$E, 4, FALSE)</f>
        <v>S1</v>
      </c>
      <c r="S196" s="2">
        <f>VLOOKUP(A196, vlookup_table!$A:$E, 5, FALSE)</f>
        <v>16</v>
      </c>
      <c r="T196">
        <f t="shared" si="18"/>
        <v>73</v>
      </c>
      <c r="U196">
        <f t="shared" si="19"/>
        <v>1924</v>
      </c>
      <c r="V196" s="4" t="str">
        <f t="shared" si="23"/>
        <v>01</v>
      </c>
      <c r="W196" t="str">
        <f t="shared" si="20"/>
        <v>Suburbano</v>
      </c>
    </row>
    <row r="197" spans="1:23" x14ac:dyDescent="0.35">
      <c r="A197" s="2">
        <v>41715</v>
      </c>
      <c r="B197" s="2" t="str">
        <f t="shared" si="21"/>
        <v>FL</v>
      </c>
      <c r="C197" t="s">
        <v>7</v>
      </c>
      <c r="D197" t="str">
        <f t="shared" si="22"/>
        <v>NA</v>
      </c>
      <c r="F197">
        <v>696</v>
      </c>
      <c r="G197">
        <v>272</v>
      </c>
      <c r="H197">
        <v>427</v>
      </c>
      <c r="I197">
        <v>7</v>
      </c>
      <c r="J197">
        <v>16474</v>
      </c>
      <c r="K197">
        <v>7</v>
      </c>
      <c r="L197">
        <v>22</v>
      </c>
      <c r="M197">
        <v>357</v>
      </c>
      <c r="N197">
        <v>358</v>
      </c>
      <c r="O197">
        <v>3.3</v>
      </c>
      <c r="P197">
        <f>VLOOKUP(A197, vlookup_table!$A:$E, 2, FALSE)</f>
        <v>0</v>
      </c>
      <c r="Q197" s="2">
        <f>VLOOKUP(A197, vlookup_table!$A:$E, 3, FALSE)</f>
        <v>0</v>
      </c>
      <c r="R197" s="1" t="str">
        <f>VLOOKUP(A197, vlookup_table!$A:$E, 4, FALSE)</f>
        <v>U3</v>
      </c>
      <c r="S197" s="2">
        <f>VLOOKUP(A197, vlookup_table!$A:$E, 5, FALSE)</f>
        <v>3</v>
      </c>
      <c r="T197">
        <f t="shared" si="18"/>
        <v>97</v>
      </c>
      <c r="U197">
        <f t="shared" si="19"/>
        <v>1900</v>
      </c>
      <c r="V197" s="4" t="str">
        <f t="shared" si="23"/>
        <v>0</v>
      </c>
      <c r="W197" t="str">
        <f t="shared" si="20"/>
        <v>Urbano</v>
      </c>
    </row>
    <row r="198" spans="1:23" x14ac:dyDescent="0.35">
      <c r="A198" s="2">
        <v>45356</v>
      </c>
      <c r="B198" s="2" t="str">
        <f t="shared" si="21"/>
        <v>FL</v>
      </c>
      <c r="C198" t="s">
        <v>7</v>
      </c>
      <c r="D198" t="str">
        <f t="shared" si="22"/>
        <v>M</v>
      </c>
      <c r="E198" t="s">
        <v>0</v>
      </c>
      <c r="F198">
        <v>762</v>
      </c>
      <c r="G198">
        <v>254</v>
      </c>
      <c r="H198">
        <v>411</v>
      </c>
      <c r="I198">
        <v>7</v>
      </c>
      <c r="J198">
        <v>17458</v>
      </c>
      <c r="K198">
        <v>7</v>
      </c>
      <c r="L198">
        <v>13</v>
      </c>
      <c r="M198">
        <v>355</v>
      </c>
      <c r="N198">
        <v>327</v>
      </c>
      <c r="O198">
        <v>6.6086956519999998</v>
      </c>
      <c r="P198">
        <f>VLOOKUP(A198, vlookup_table!$A:$E, 2, FALSE)</f>
        <v>1</v>
      </c>
      <c r="Q198" s="2">
        <f>VLOOKUP(A198, vlookup_table!$A:$E, 3, FALSE)</f>
        <v>2006</v>
      </c>
      <c r="R198" s="1" t="str">
        <f>VLOOKUP(A198, vlookup_table!$A:$E, 4, FALSE)</f>
        <v>U2</v>
      </c>
      <c r="S198" s="2">
        <f>VLOOKUP(A198, vlookup_table!$A:$E, 5, FALSE)</f>
        <v>8</v>
      </c>
      <c r="T198">
        <f t="shared" si="18"/>
        <v>77</v>
      </c>
      <c r="U198">
        <f t="shared" si="19"/>
        <v>1920</v>
      </c>
      <c r="V198" s="4" t="str">
        <f t="shared" si="23"/>
        <v>06</v>
      </c>
      <c r="W198" t="str">
        <f t="shared" si="20"/>
        <v>Urbano</v>
      </c>
    </row>
    <row r="199" spans="1:23" x14ac:dyDescent="0.35">
      <c r="A199" s="2">
        <v>163506</v>
      </c>
      <c r="B199" s="2" t="str">
        <f t="shared" si="21"/>
        <v>NA</v>
      </c>
      <c r="C199" t="s">
        <v>4</v>
      </c>
      <c r="D199" t="str">
        <f t="shared" si="22"/>
        <v>F</v>
      </c>
      <c r="E199" t="s">
        <v>2</v>
      </c>
      <c r="F199">
        <v>3556</v>
      </c>
      <c r="G199">
        <v>735</v>
      </c>
      <c r="H199">
        <v>805</v>
      </c>
      <c r="I199">
        <v>98</v>
      </c>
      <c r="J199">
        <v>34382</v>
      </c>
      <c r="K199">
        <v>9</v>
      </c>
      <c r="L199">
        <v>55</v>
      </c>
      <c r="M199">
        <v>701</v>
      </c>
      <c r="N199">
        <v>838</v>
      </c>
      <c r="O199">
        <v>15.85714286</v>
      </c>
      <c r="P199">
        <f>VLOOKUP(A199, vlookup_table!$A:$E, 2, FALSE)</f>
        <v>0</v>
      </c>
      <c r="Q199" s="2">
        <f>VLOOKUP(A199, vlookup_table!$A:$E, 3, FALSE)</f>
        <v>0</v>
      </c>
      <c r="R199" s="1" t="str">
        <f>VLOOKUP(A199, vlookup_table!$A:$E, 4, FALSE)</f>
        <v>U1</v>
      </c>
      <c r="S199" s="2">
        <f>VLOOKUP(A199, vlookup_table!$A:$E, 5, FALSE)</f>
        <v>15</v>
      </c>
      <c r="T199">
        <f t="shared" si="18"/>
        <v>97</v>
      </c>
      <c r="U199">
        <f t="shared" si="19"/>
        <v>1900</v>
      </c>
      <c r="V199" s="4" t="str">
        <f t="shared" si="23"/>
        <v>0</v>
      </c>
      <c r="W199" t="str">
        <f t="shared" si="20"/>
        <v>Urbano</v>
      </c>
    </row>
    <row r="200" spans="1:23" x14ac:dyDescent="0.35">
      <c r="A200" s="2">
        <v>107727</v>
      </c>
      <c r="B200" s="2" t="str">
        <f t="shared" si="21"/>
        <v>NA</v>
      </c>
      <c r="C200" t="s">
        <v>36</v>
      </c>
      <c r="D200" t="str">
        <f t="shared" si="22"/>
        <v>F</v>
      </c>
      <c r="E200" t="s">
        <v>2</v>
      </c>
      <c r="F200">
        <v>441</v>
      </c>
      <c r="G200">
        <v>260</v>
      </c>
      <c r="H200">
        <v>353</v>
      </c>
      <c r="I200">
        <v>0</v>
      </c>
      <c r="J200">
        <v>12452</v>
      </c>
      <c r="K200">
        <v>1</v>
      </c>
      <c r="L200">
        <v>75</v>
      </c>
      <c r="M200">
        <v>321</v>
      </c>
      <c r="N200">
        <v>300</v>
      </c>
      <c r="O200">
        <v>5.2790697670000002</v>
      </c>
      <c r="P200">
        <f>VLOOKUP(A200, vlookup_table!$A:$E, 2, FALSE)</f>
        <v>0</v>
      </c>
      <c r="Q200" s="2">
        <f>VLOOKUP(A200, vlookup_table!$A:$E, 3, FALSE)</f>
        <v>4007</v>
      </c>
      <c r="R200" s="1" t="str">
        <f>VLOOKUP(A200, vlookup_table!$A:$E, 4, FALSE)</f>
        <v>T2</v>
      </c>
      <c r="S200" s="2">
        <f>VLOOKUP(A200, vlookup_table!$A:$E, 5, FALSE)</f>
        <v>7</v>
      </c>
      <c r="T200">
        <f t="shared" si="18"/>
        <v>57</v>
      </c>
      <c r="U200">
        <f t="shared" si="19"/>
        <v>1940</v>
      </c>
      <c r="V200" s="4" t="str">
        <f t="shared" si="23"/>
        <v>07</v>
      </c>
      <c r="W200" t="str">
        <f t="shared" si="20"/>
        <v>Pueblo</v>
      </c>
    </row>
    <row r="201" spans="1:23" x14ac:dyDescent="0.35">
      <c r="A201" s="2">
        <v>64212</v>
      </c>
      <c r="B201" s="2" t="str">
        <f t="shared" si="21"/>
        <v>NA</v>
      </c>
      <c r="C201" t="s">
        <v>16</v>
      </c>
      <c r="D201" t="str">
        <f t="shared" si="22"/>
        <v>F</v>
      </c>
      <c r="E201" t="s">
        <v>2</v>
      </c>
      <c r="F201">
        <v>502</v>
      </c>
      <c r="G201">
        <v>319</v>
      </c>
      <c r="H201">
        <v>388</v>
      </c>
      <c r="I201">
        <v>0</v>
      </c>
      <c r="J201">
        <v>12989</v>
      </c>
      <c r="K201">
        <v>1</v>
      </c>
      <c r="L201">
        <v>80</v>
      </c>
      <c r="M201">
        <v>363</v>
      </c>
      <c r="N201">
        <v>341</v>
      </c>
      <c r="O201">
        <v>15.66666667</v>
      </c>
      <c r="P201">
        <f>VLOOKUP(A201, vlookup_table!$A:$E, 2, FALSE)</f>
        <v>0</v>
      </c>
      <c r="Q201" s="2">
        <f>VLOOKUP(A201, vlookup_table!$A:$E, 3, FALSE)</f>
        <v>2601</v>
      </c>
      <c r="R201" s="1" t="str">
        <f>VLOOKUP(A201, vlookup_table!$A:$E, 4, FALSE)</f>
        <v>C2</v>
      </c>
      <c r="S201" s="2">
        <f>VLOOKUP(A201, vlookup_table!$A:$E, 5, FALSE)</f>
        <v>20</v>
      </c>
      <c r="T201">
        <f t="shared" si="18"/>
        <v>71</v>
      </c>
      <c r="U201">
        <f t="shared" si="19"/>
        <v>1926</v>
      </c>
      <c r="V201" s="4" t="str">
        <f t="shared" si="23"/>
        <v>01</v>
      </c>
      <c r="W201" t="str">
        <f t="shared" si="20"/>
        <v>Ciudad</v>
      </c>
    </row>
    <row r="202" spans="1:23" x14ac:dyDescent="0.35">
      <c r="A202" s="2">
        <v>60252</v>
      </c>
      <c r="B202" s="2" t="str">
        <f t="shared" si="21"/>
        <v>NA</v>
      </c>
      <c r="C202" t="s">
        <v>16</v>
      </c>
      <c r="D202" t="str">
        <f t="shared" si="22"/>
        <v>M</v>
      </c>
      <c r="E202" t="s">
        <v>0</v>
      </c>
      <c r="F202">
        <v>673</v>
      </c>
      <c r="G202">
        <v>284</v>
      </c>
      <c r="H202">
        <v>373</v>
      </c>
      <c r="I202">
        <v>0</v>
      </c>
      <c r="J202">
        <v>15149</v>
      </c>
      <c r="K202">
        <v>1</v>
      </c>
      <c r="L202">
        <v>67</v>
      </c>
      <c r="M202">
        <v>330</v>
      </c>
      <c r="N202">
        <v>335</v>
      </c>
      <c r="O202">
        <v>13.45454546</v>
      </c>
      <c r="P202">
        <f>VLOOKUP(A202, vlookup_table!$A:$E, 2, FALSE)</f>
        <v>1</v>
      </c>
      <c r="Q202" s="2">
        <f>VLOOKUP(A202, vlookup_table!$A:$E, 3, FALSE)</f>
        <v>0</v>
      </c>
      <c r="R202" s="1" t="str">
        <f>VLOOKUP(A202, vlookup_table!$A:$E, 4, FALSE)</f>
        <v>S2</v>
      </c>
      <c r="S202" s="2">
        <f>VLOOKUP(A202, vlookup_table!$A:$E, 5, FALSE)</f>
        <v>15</v>
      </c>
      <c r="T202">
        <f t="shared" si="18"/>
        <v>97</v>
      </c>
      <c r="U202">
        <f t="shared" si="19"/>
        <v>1900</v>
      </c>
      <c r="V202" s="4" t="str">
        <f t="shared" si="23"/>
        <v>0</v>
      </c>
      <c r="W202" t="str">
        <f t="shared" si="20"/>
        <v>Suburbano</v>
      </c>
    </row>
    <row r="203" spans="1:23" x14ac:dyDescent="0.35">
      <c r="A203" s="2">
        <v>45101</v>
      </c>
      <c r="B203" s="2" t="str">
        <f t="shared" si="21"/>
        <v>FL</v>
      </c>
      <c r="C203" t="s">
        <v>7</v>
      </c>
      <c r="D203" t="str">
        <f t="shared" si="22"/>
        <v>F</v>
      </c>
      <c r="E203" t="s">
        <v>2</v>
      </c>
      <c r="F203">
        <v>1173</v>
      </c>
      <c r="G203">
        <v>322</v>
      </c>
      <c r="H203">
        <v>494</v>
      </c>
      <c r="I203">
        <v>5</v>
      </c>
      <c r="J203">
        <v>18738</v>
      </c>
      <c r="K203">
        <v>7</v>
      </c>
      <c r="L203">
        <v>14</v>
      </c>
      <c r="M203">
        <v>424</v>
      </c>
      <c r="N203">
        <v>407</v>
      </c>
      <c r="O203">
        <v>4.125</v>
      </c>
      <c r="P203">
        <f>VLOOKUP(A203, vlookup_table!$A:$E, 2, FALSE)</f>
        <v>2</v>
      </c>
      <c r="Q203" s="2">
        <f>VLOOKUP(A203, vlookup_table!$A:$E, 3, FALSE)</f>
        <v>0</v>
      </c>
      <c r="R203" s="1" t="str">
        <f>VLOOKUP(A203, vlookup_table!$A:$E, 4, FALSE)</f>
        <v>C1</v>
      </c>
      <c r="S203" s="2">
        <f>VLOOKUP(A203, vlookup_table!$A:$E, 5, FALSE)</f>
        <v>3</v>
      </c>
      <c r="T203">
        <f t="shared" si="18"/>
        <v>97</v>
      </c>
      <c r="U203">
        <f t="shared" si="19"/>
        <v>1900</v>
      </c>
      <c r="V203" s="4" t="str">
        <f t="shared" si="23"/>
        <v>0</v>
      </c>
      <c r="W203" t="str">
        <f t="shared" si="20"/>
        <v>Ciudad</v>
      </c>
    </row>
    <row r="204" spans="1:23" x14ac:dyDescent="0.35">
      <c r="A204" s="2">
        <v>36528</v>
      </c>
      <c r="B204" s="2" t="str">
        <f t="shared" si="21"/>
        <v>FL</v>
      </c>
      <c r="C204" t="s">
        <v>7</v>
      </c>
      <c r="D204" t="str">
        <f t="shared" si="22"/>
        <v>F</v>
      </c>
      <c r="E204" t="s">
        <v>2</v>
      </c>
      <c r="F204">
        <v>934</v>
      </c>
      <c r="G204">
        <v>323</v>
      </c>
      <c r="H204">
        <v>400</v>
      </c>
      <c r="I204">
        <v>1</v>
      </c>
      <c r="J204">
        <v>9980</v>
      </c>
      <c r="K204">
        <v>73</v>
      </c>
      <c r="L204">
        <v>17</v>
      </c>
      <c r="M204">
        <v>373</v>
      </c>
      <c r="N204">
        <v>376</v>
      </c>
      <c r="O204">
        <v>25</v>
      </c>
      <c r="P204">
        <f>VLOOKUP(A204, vlookup_table!$A:$E, 2, FALSE)</f>
        <v>0</v>
      </c>
      <c r="Q204" s="2">
        <f>VLOOKUP(A204, vlookup_table!$A:$E, 3, FALSE)</f>
        <v>2303</v>
      </c>
      <c r="R204" s="1" t="str">
        <f>VLOOKUP(A204, vlookup_table!$A:$E, 4, FALSE)</f>
        <v>S2</v>
      </c>
      <c r="S204" s="2">
        <f>VLOOKUP(A204, vlookup_table!$A:$E, 5, FALSE)</f>
        <v>25</v>
      </c>
      <c r="T204">
        <f t="shared" si="18"/>
        <v>74</v>
      </c>
      <c r="U204">
        <f t="shared" si="19"/>
        <v>1923</v>
      </c>
      <c r="V204" s="4" t="str">
        <f t="shared" si="23"/>
        <v>03</v>
      </c>
      <c r="W204" t="str">
        <f t="shared" si="20"/>
        <v>Suburbano</v>
      </c>
    </row>
    <row r="205" spans="1:23" x14ac:dyDescent="0.35">
      <c r="A205" s="2">
        <v>38820</v>
      </c>
      <c r="B205" s="2" t="str">
        <f t="shared" si="21"/>
        <v>FL</v>
      </c>
      <c r="C205" t="s">
        <v>7</v>
      </c>
      <c r="D205" t="str">
        <f t="shared" si="22"/>
        <v>M</v>
      </c>
      <c r="E205" t="s">
        <v>0</v>
      </c>
      <c r="F205">
        <v>1332</v>
      </c>
      <c r="G205">
        <v>357</v>
      </c>
      <c r="H205">
        <v>497</v>
      </c>
      <c r="I205">
        <v>2</v>
      </c>
      <c r="J205">
        <v>21444</v>
      </c>
      <c r="K205">
        <v>14</v>
      </c>
      <c r="L205">
        <v>15</v>
      </c>
      <c r="M205">
        <v>411</v>
      </c>
      <c r="N205">
        <v>422</v>
      </c>
      <c r="O205">
        <v>9.576923077</v>
      </c>
      <c r="P205">
        <f>VLOOKUP(A205, vlookup_table!$A:$E, 2, FALSE)</f>
        <v>2</v>
      </c>
      <c r="Q205" s="2">
        <f>VLOOKUP(A205, vlookup_table!$A:$E, 3, FALSE)</f>
        <v>1306</v>
      </c>
      <c r="R205" s="1" t="str">
        <f>VLOOKUP(A205, vlookup_table!$A:$E, 4, FALSE)</f>
        <v>C1</v>
      </c>
      <c r="S205" s="2">
        <f>VLOOKUP(A205, vlookup_table!$A:$E, 5, FALSE)</f>
        <v>20</v>
      </c>
      <c r="T205">
        <f t="shared" si="18"/>
        <v>84</v>
      </c>
      <c r="U205">
        <f t="shared" si="19"/>
        <v>1913</v>
      </c>
      <c r="V205" s="4" t="str">
        <f t="shared" si="23"/>
        <v>06</v>
      </c>
      <c r="W205" t="str">
        <f t="shared" si="20"/>
        <v>Ciudad</v>
      </c>
    </row>
    <row r="206" spans="1:23" x14ac:dyDescent="0.35">
      <c r="A206" s="2">
        <v>133906</v>
      </c>
      <c r="B206" s="2" t="str">
        <f t="shared" si="21"/>
        <v>NA</v>
      </c>
      <c r="C206" t="s">
        <v>21</v>
      </c>
      <c r="D206" t="str">
        <f t="shared" si="22"/>
        <v>F</v>
      </c>
      <c r="E206" t="s">
        <v>2</v>
      </c>
      <c r="F206">
        <v>451</v>
      </c>
      <c r="G206">
        <v>225</v>
      </c>
      <c r="H206">
        <v>294</v>
      </c>
      <c r="I206">
        <v>1</v>
      </c>
      <c r="J206">
        <v>10244</v>
      </c>
      <c r="K206">
        <v>1</v>
      </c>
      <c r="L206">
        <v>43</v>
      </c>
      <c r="M206">
        <v>261</v>
      </c>
      <c r="N206">
        <v>262</v>
      </c>
      <c r="O206">
        <v>15</v>
      </c>
      <c r="P206">
        <f>VLOOKUP(A206, vlookup_table!$A:$E, 2, FALSE)</f>
        <v>0</v>
      </c>
      <c r="Q206" s="2">
        <f>VLOOKUP(A206, vlookup_table!$A:$E, 3, FALSE)</f>
        <v>0</v>
      </c>
      <c r="R206" s="1" t="str">
        <f>VLOOKUP(A206, vlookup_table!$A:$E, 4, FALSE)</f>
        <v>R2</v>
      </c>
      <c r="S206" s="2">
        <f>VLOOKUP(A206, vlookup_table!$A:$E, 5, FALSE)</f>
        <v>10</v>
      </c>
      <c r="T206">
        <f t="shared" si="18"/>
        <v>97</v>
      </c>
      <c r="U206">
        <f t="shared" si="19"/>
        <v>1900</v>
      </c>
      <c r="V206" s="4" t="str">
        <f t="shared" si="23"/>
        <v>0</v>
      </c>
      <c r="W206" t="str">
        <f t="shared" si="20"/>
        <v>Rural</v>
      </c>
    </row>
    <row r="207" spans="1:23" x14ac:dyDescent="0.35">
      <c r="A207" s="2">
        <v>12226</v>
      </c>
      <c r="B207" s="2" t="str">
        <f t="shared" si="21"/>
        <v>CO</v>
      </c>
      <c r="C207" t="s">
        <v>20</v>
      </c>
      <c r="D207" t="str">
        <f t="shared" si="22"/>
        <v>F</v>
      </c>
      <c r="E207" t="s">
        <v>2</v>
      </c>
      <c r="F207">
        <v>649</v>
      </c>
      <c r="G207">
        <v>238</v>
      </c>
      <c r="H207">
        <v>302</v>
      </c>
      <c r="I207">
        <v>0</v>
      </c>
      <c r="J207">
        <v>10417</v>
      </c>
      <c r="K207">
        <v>7</v>
      </c>
      <c r="L207">
        <v>60</v>
      </c>
      <c r="M207">
        <v>273</v>
      </c>
      <c r="N207">
        <v>272</v>
      </c>
      <c r="O207">
        <v>5.4117647059999996</v>
      </c>
      <c r="P207">
        <f>VLOOKUP(A207, vlookup_table!$A:$E, 2, FALSE)</f>
        <v>0</v>
      </c>
      <c r="Q207" s="2">
        <f>VLOOKUP(A207, vlookup_table!$A:$E, 3, FALSE)</f>
        <v>1301</v>
      </c>
      <c r="R207" s="1" t="str">
        <f>VLOOKUP(A207, vlookup_table!$A:$E, 4, FALSE)</f>
        <v>C2</v>
      </c>
      <c r="S207" s="2">
        <f>VLOOKUP(A207, vlookup_table!$A:$E, 5, FALSE)</f>
        <v>8</v>
      </c>
      <c r="T207">
        <f t="shared" si="18"/>
        <v>84</v>
      </c>
      <c r="U207">
        <f t="shared" si="19"/>
        <v>1913</v>
      </c>
      <c r="V207" s="4" t="str">
        <f t="shared" si="23"/>
        <v>01</v>
      </c>
      <c r="W207" t="str">
        <f t="shared" si="20"/>
        <v>Ciudad</v>
      </c>
    </row>
    <row r="208" spans="1:23" x14ac:dyDescent="0.35">
      <c r="A208" s="2">
        <v>8696</v>
      </c>
      <c r="B208" s="2" t="str">
        <f t="shared" si="21"/>
        <v>NA</v>
      </c>
      <c r="C208" t="s">
        <v>32</v>
      </c>
      <c r="D208" t="str">
        <f t="shared" si="22"/>
        <v>F</v>
      </c>
      <c r="E208" t="s">
        <v>2</v>
      </c>
      <c r="F208">
        <v>590</v>
      </c>
      <c r="G208">
        <v>410</v>
      </c>
      <c r="H208">
        <v>456</v>
      </c>
      <c r="I208">
        <v>0</v>
      </c>
      <c r="J208">
        <v>13115</v>
      </c>
      <c r="K208">
        <v>1</v>
      </c>
      <c r="L208">
        <v>65</v>
      </c>
      <c r="M208">
        <v>439</v>
      </c>
      <c r="N208">
        <v>433</v>
      </c>
      <c r="O208">
        <v>13</v>
      </c>
      <c r="P208">
        <f>VLOOKUP(A208, vlookup_table!$A:$E, 2, FALSE)</f>
        <v>2</v>
      </c>
      <c r="Q208" s="2">
        <f>VLOOKUP(A208, vlookup_table!$A:$E, 3, FALSE)</f>
        <v>0</v>
      </c>
      <c r="R208" s="1" t="str">
        <f>VLOOKUP(A208, vlookup_table!$A:$E, 4, FALSE)</f>
        <v>T2</v>
      </c>
      <c r="S208" s="2">
        <f>VLOOKUP(A208, vlookup_table!$A:$E, 5, FALSE)</f>
        <v>11</v>
      </c>
      <c r="T208">
        <f t="shared" si="18"/>
        <v>97</v>
      </c>
      <c r="U208">
        <f t="shared" si="19"/>
        <v>1900</v>
      </c>
      <c r="V208" s="4" t="str">
        <f t="shared" si="23"/>
        <v>0</v>
      </c>
      <c r="W208" t="str">
        <f t="shared" si="20"/>
        <v>Pueblo</v>
      </c>
    </row>
    <row r="209" spans="1:23" x14ac:dyDescent="0.35">
      <c r="A209" s="2">
        <v>119368</v>
      </c>
      <c r="B209" s="2" t="str">
        <f t="shared" si="21"/>
        <v>TX</v>
      </c>
      <c r="C209" t="s">
        <v>6</v>
      </c>
      <c r="D209" t="str">
        <f t="shared" si="22"/>
        <v>F</v>
      </c>
      <c r="E209" t="s">
        <v>2</v>
      </c>
      <c r="F209">
        <v>500</v>
      </c>
      <c r="G209">
        <v>291</v>
      </c>
      <c r="H209">
        <v>379</v>
      </c>
      <c r="I209">
        <v>0</v>
      </c>
      <c r="J209">
        <v>19609</v>
      </c>
      <c r="K209">
        <v>6</v>
      </c>
      <c r="L209">
        <v>50</v>
      </c>
      <c r="M209">
        <v>316</v>
      </c>
      <c r="N209">
        <v>314</v>
      </c>
      <c r="O209">
        <v>11.5</v>
      </c>
      <c r="P209">
        <f>VLOOKUP(A209, vlookup_table!$A:$E, 2, FALSE)</f>
        <v>28</v>
      </c>
      <c r="Q209" s="2">
        <f>VLOOKUP(A209, vlookup_table!$A:$E, 3, FALSE)</f>
        <v>4008</v>
      </c>
      <c r="R209" s="1" t="str">
        <f>VLOOKUP(A209, vlookup_table!$A:$E, 4, FALSE)</f>
        <v>C1</v>
      </c>
      <c r="S209" s="2">
        <f>VLOOKUP(A209, vlookup_table!$A:$E, 5, FALSE)</f>
        <v>25</v>
      </c>
      <c r="T209">
        <f t="shared" si="18"/>
        <v>57</v>
      </c>
      <c r="U209">
        <f t="shared" si="19"/>
        <v>1940</v>
      </c>
      <c r="V209" s="4" t="str">
        <f t="shared" si="23"/>
        <v>08</v>
      </c>
      <c r="W209" t="str">
        <f t="shared" si="20"/>
        <v>Ciudad</v>
      </c>
    </row>
    <row r="210" spans="1:23" x14ac:dyDescent="0.35">
      <c r="A210" s="2">
        <v>14319</v>
      </c>
      <c r="B210" s="2" t="str">
        <f t="shared" si="21"/>
        <v>FL</v>
      </c>
      <c r="C210" t="s">
        <v>7</v>
      </c>
      <c r="D210" t="str">
        <f t="shared" si="22"/>
        <v>M</v>
      </c>
      <c r="E210" t="s">
        <v>0</v>
      </c>
      <c r="F210">
        <v>368</v>
      </c>
      <c r="G210">
        <v>230</v>
      </c>
      <c r="H210">
        <v>295</v>
      </c>
      <c r="I210">
        <v>0</v>
      </c>
      <c r="J210">
        <v>9547</v>
      </c>
      <c r="K210">
        <v>0</v>
      </c>
      <c r="L210">
        <v>68</v>
      </c>
      <c r="M210">
        <v>271</v>
      </c>
      <c r="N210">
        <v>261</v>
      </c>
      <c r="O210">
        <v>10.7</v>
      </c>
      <c r="P210">
        <f>VLOOKUP(A210, vlookup_table!$A:$E, 2, FALSE)</f>
        <v>1</v>
      </c>
      <c r="Q210" s="2">
        <f>VLOOKUP(A210, vlookup_table!$A:$E, 3, FALSE)</f>
        <v>2601</v>
      </c>
      <c r="R210" s="1" t="str">
        <f>VLOOKUP(A210, vlookup_table!$A:$E, 4, FALSE)</f>
        <v>S3</v>
      </c>
      <c r="S210" s="2">
        <f>VLOOKUP(A210, vlookup_table!$A:$E, 5, FALSE)</f>
        <v>19</v>
      </c>
      <c r="T210">
        <f t="shared" si="18"/>
        <v>71</v>
      </c>
      <c r="U210">
        <f t="shared" si="19"/>
        <v>1926</v>
      </c>
      <c r="V210" s="4" t="str">
        <f t="shared" si="23"/>
        <v>01</v>
      </c>
      <c r="W210" t="str">
        <f t="shared" si="20"/>
        <v>Suburbano</v>
      </c>
    </row>
    <row r="211" spans="1:23" x14ac:dyDescent="0.35">
      <c r="A211" s="2">
        <v>118408</v>
      </c>
      <c r="B211" s="2" t="str">
        <f t="shared" si="21"/>
        <v>TX</v>
      </c>
      <c r="C211" t="s">
        <v>6</v>
      </c>
      <c r="D211" t="str">
        <f t="shared" si="22"/>
        <v>M</v>
      </c>
      <c r="E211" t="s">
        <v>0</v>
      </c>
      <c r="F211">
        <v>427</v>
      </c>
      <c r="G211">
        <v>315</v>
      </c>
      <c r="H211">
        <v>377</v>
      </c>
      <c r="I211">
        <v>0</v>
      </c>
      <c r="J211">
        <v>11299</v>
      </c>
      <c r="K211">
        <v>2</v>
      </c>
      <c r="L211">
        <v>86</v>
      </c>
      <c r="M211">
        <v>365</v>
      </c>
      <c r="N211">
        <v>340</v>
      </c>
      <c r="O211">
        <v>9</v>
      </c>
      <c r="P211">
        <f>VLOOKUP(A211, vlookup_table!$A:$E, 2, FALSE)</f>
        <v>1</v>
      </c>
      <c r="Q211" s="2">
        <f>VLOOKUP(A211, vlookup_table!$A:$E, 3, FALSE)</f>
        <v>2109</v>
      </c>
      <c r="R211" s="1" t="str">
        <f>VLOOKUP(A211, vlookup_table!$A:$E, 4, FALSE)</f>
        <v>R2</v>
      </c>
      <c r="S211" s="2">
        <f>VLOOKUP(A211, vlookup_table!$A:$E, 5, FALSE)</f>
        <v>15</v>
      </c>
      <c r="T211">
        <f t="shared" si="18"/>
        <v>76</v>
      </c>
      <c r="U211">
        <f t="shared" si="19"/>
        <v>1921</v>
      </c>
      <c r="V211" s="4" t="str">
        <f t="shared" si="23"/>
        <v>09</v>
      </c>
      <c r="W211" t="str">
        <f t="shared" si="20"/>
        <v>Rural</v>
      </c>
    </row>
    <row r="212" spans="1:23" x14ac:dyDescent="0.35">
      <c r="A212" s="2">
        <v>146585</v>
      </c>
      <c r="B212" s="2" t="str">
        <f t="shared" si="21"/>
        <v>NA</v>
      </c>
      <c r="C212" t="s">
        <v>4</v>
      </c>
      <c r="D212" t="str">
        <f t="shared" si="22"/>
        <v>F</v>
      </c>
      <c r="E212" t="s">
        <v>2</v>
      </c>
      <c r="F212">
        <v>1458</v>
      </c>
      <c r="G212">
        <v>173</v>
      </c>
      <c r="H212">
        <v>249</v>
      </c>
      <c r="I212">
        <v>7</v>
      </c>
      <c r="J212">
        <v>8381</v>
      </c>
      <c r="K212">
        <v>40</v>
      </c>
      <c r="L212">
        <v>38</v>
      </c>
      <c r="M212">
        <v>191</v>
      </c>
      <c r="N212">
        <v>220</v>
      </c>
      <c r="O212">
        <v>4.2432432430000002</v>
      </c>
      <c r="P212">
        <f>VLOOKUP(A212, vlookup_table!$A:$E, 2, FALSE)</f>
        <v>0</v>
      </c>
      <c r="Q212" s="2">
        <f>VLOOKUP(A212, vlookup_table!$A:$E, 3, FALSE)</f>
        <v>0</v>
      </c>
      <c r="R212" s="1" t="str">
        <f>VLOOKUP(A212, vlookup_table!$A:$E, 4, FALSE)</f>
        <v>U3</v>
      </c>
      <c r="S212" s="2">
        <f>VLOOKUP(A212, vlookup_table!$A:$E, 5, FALSE)</f>
        <v>8</v>
      </c>
      <c r="T212">
        <f t="shared" si="18"/>
        <v>97</v>
      </c>
      <c r="U212">
        <f t="shared" si="19"/>
        <v>1900</v>
      </c>
      <c r="V212" s="4" t="str">
        <f t="shared" si="23"/>
        <v>0</v>
      </c>
      <c r="W212" t="str">
        <f t="shared" si="20"/>
        <v>Urbano</v>
      </c>
    </row>
    <row r="213" spans="1:23" x14ac:dyDescent="0.35">
      <c r="A213" s="2">
        <v>120115</v>
      </c>
      <c r="B213" s="2" t="str">
        <f t="shared" si="21"/>
        <v>TX</v>
      </c>
      <c r="C213" t="s">
        <v>6</v>
      </c>
      <c r="D213" t="str">
        <f t="shared" si="22"/>
        <v>M</v>
      </c>
      <c r="E213" t="s">
        <v>0</v>
      </c>
      <c r="F213">
        <v>274</v>
      </c>
      <c r="G213">
        <v>154</v>
      </c>
      <c r="H213">
        <v>256</v>
      </c>
      <c r="I213">
        <v>1</v>
      </c>
      <c r="J213">
        <v>8881</v>
      </c>
      <c r="K213">
        <v>6</v>
      </c>
      <c r="L213">
        <v>84</v>
      </c>
      <c r="M213">
        <v>214</v>
      </c>
      <c r="N213">
        <v>199</v>
      </c>
      <c r="O213">
        <v>40.875</v>
      </c>
      <c r="P213">
        <f>VLOOKUP(A213, vlookup_table!$A:$E, 2, FALSE)</f>
        <v>1</v>
      </c>
      <c r="Q213" s="2">
        <f>VLOOKUP(A213, vlookup_table!$A:$E, 3, FALSE)</f>
        <v>701</v>
      </c>
      <c r="R213" s="1" t="str">
        <f>VLOOKUP(A213, vlookup_table!$A:$E, 4, FALSE)</f>
        <v>R3</v>
      </c>
      <c r="S213" s="2">
        <f>VLOOKUP(A213, vlookup_table!$A:$E, 5, FALSE)</f>
        <v>200</v>
      </c>
      <c r="T213">
        <f t="shared" si="18"/>
        <v>90</v>
      </c>
      <c r="U213">
        <f t="shared" si="19"/>
        <v>1907</v>
      </c>
      <c r="V213" s="4" t="str">
        <f t="shared" si="23"/>
        <v>01</v>
      </c>
      <c r="W213" t="str">
        <f t="shared" si="20"/>
        <v>Rural</v>
      </c>
    </row>
    <row r="214" spans="1:23" x14ac:dyDescent="0.35">
      <c r="A214" s="2">
        <v>57463</v>
      </c>
      <c r="B214" s="2" t="str">
        <f t="shared" si="21"/>
        <v>NA</v>
      </c>
      <c r="C214" t="s">
        <v>3</v>
      </c>
      <c r="D214" t="str">
        <f t="shared" si="22"/>
        <v>F</v>
      </c>
      <c r="E214" t="s">
        <v>2</v>
      </c>
      <c r="F214">
        <v>584</v>
      </c>
      <c r="G214">
        <v>274</v>
      </c>
      <c r="H214">
        <v>341</v>
      </c>
      <c r="I214">
        <v>0</v>
      </c>
      <c r="J214">
        <v>15105</v>
      </c>
      <c r="K214">
        <v>3</v>
      </c>
      <c r="L214">
        <v>62</v>
      </c>
      <c r="M214">
        <v>287</v>
      </c>
      <c r="N214">
        <v>336</v>
      </c>
      <c r="O214">
        <v>11.14285714</v>
      </c>
      <c r="P214">
        <f>VLOOKUP(A214, vlookup_table!$A:$E, 2, FALSE)</f>
        <v>0</v>
      </c>
      <c r="Q214" s="2">
        <f>VLOOKUP(A214, vlookup_table!$A:$E, 3, FALSE)</f>
        <v>2512</v>
      </c>
      <c r="R214" s="1" t="str">
        <f>VLOOKUP(A214, vlookup_table!$A:$E, 4, FALSE)</f>
        <v>S2</v>
      </c>
      <c r="S214" s="2">
        <f>VLOOKUP(A214, vlookup_table!$A:$E, 5, FALSE)</f>
        <v>10</v>
      </c>
      <c r="T214">
        <f t="shared" si="18"/>
        <v>72</v>
      </c>
      <c r="U214">
        <f t="shared" si="19"/>
        <v>1925</v>
      </c>
      <c r="V214" s="4" t="str">
        <f t="shared" si="23"/>
        <v>12</v>
      </c>
      <c r="W214" t="str">
        <f t="shared" si="20"/>
        <v>Suburbano</v>
      </c>
    </row>
    <row r="215" spans="1:23" x14ac:dyDescent="0.35">
      <c r="A215" s="2">
        <v>94394</v>
      </c>
      <c r="B215" s="2" t="str">
        <f t="shared" si="21"/>
        <v>IL</v>
      </c>
      <c r="C215" t="s">
        <v>25</v>
      </c>
      <c r="D215" t="str">
        <f t="shared" si="22"/>
        <v>F</v>
      </c>
      <c r="E215" t="s">
        <v>2</v>
      </c>
      <c r="F215">
        <v>553</v>
      </c>
      <c r="G215">
        <v>306</v>
      </c>
      <c r="H215">
        <v>348</v>
      </c>
      <c r="I215">
        <v>0</v>
      </c>
      <c r="J215">
        <v>9296</v>
      </c>
      <c r="K215">
        <v>2</v>
      </c>
      <c r="L215">
        <v>72</v>
      </c>
      <c r="M215">
        <v>309</v>
      </c>
      <c r="N215">
        <v>333</v>
      </c>
      <c r="O215">
        <v>8.9166666669999994</v>
      </c>
      <c r="P215">
        <f>VLOOKUP(A215, vlookup_table!$A:$E, 2, FALSE)</f>
        <v>2</v>
      </c>
      <c r="Q215" s="2">
        <f>VLOOKUP(A215, vlookup_table!$A:$E, 3, FALSE)</f>
        <v>3308</v>
      </c>
      <c r="R215" s="1" t="str">
        <f>VLOOKUP(A215, vlookup_table!$A:$E, 4, FALSE)</f>
        <v>U3</v>
      </c>
      <c r="S215" s="2">
        <f>VLOOKUP(A215, vlookup_table!$A:$E, 5, FALSE)</f>
        <v>10</v>
      </c>
      <c r="T215">
        <f t="shared" si="18"/>
        <v>64</v>
      </c>
      <c r="U215">
        <f t="shared" si="19"/>
        <v>1933</v>
      </c>
      <c r="V215" s="4" t="str">
        <f t="shared" si="23"/>
        <v>08</v>
      </c>
      <c r="W215" t="str">
        <f t="shared" si="20"/>
        <v>Urbano</v>
      </c>
    </row>
    <row r="216" spans="1:23" x14ac:dyDescent="0.35">
      <c r="A216" s="2">
        <v>155135</v>
      </c>
      <c r="B216" s="2" t="str">
        <f t="shared" si="21"/>
        <v>NA</v>
      </c>
      <c r="C216" t="s">
        <v>4</v>
      </c>
      <c r="D216" t="str">
        <f t="shared" si="22"/>
        <v>M</v>
      </c>
      <c r="E216" t="s">
        <v>0</v>
      </c>
      <c r="F216">
        <v>903</v>
      </c>
      <c r="G216">
        <v>321</v>
      </c>
      <c r="H216">
        <v>390</v>
      </c>
      <c r="I216">
        <v>0</v>
      </c>
      <c r="J216">
        <v>10985</v>
      </c>
      <c r="K216">
        <v>8</v>
      </c>
      <c r="L216">
        <v>54</v>
      </c>
      <c r="M216">
        <v>406</v>
      </c>
      <c r="N216">
        <v>358</v>
      </c>
      <c r="O216">
        <v>6.75</v>
      </c>
      <c r="P216">
        <f>VLOOKUP(A216, vlookup_table!$A:$E, 2, FALSE)</f>
        <v>1</v>
      </c>
      <c r="Q216" s="2">
        <f>VLOOKUP(A216, vlookup_table!$A:$E, 3, FALSE)</f>
        <v>3001</v>
      </c>
      <c r="R216" s="1" t="str">
        <f>VLOOKUP(A216, vlookup_table!$A:$E, 4, FALSE)</f>
        <v>S3</v>
      </c>
      <c r="S216" s="2">
        <f>VLOOKUP(A216, vlookup_table!$A:$E, 5, FALSE)</f>
        <v>7</v>
      </c>
      <c r="T216">
        <f t="shared" si="18"/>
        <v>67</v>
      </c>
      <c r="U216">
        <f t="shared" si="19"/>
        <v>1930</v>
      </c>
      <c r="V216" s="4" t="str">
        <f t="shared" si="23"/>
        <v>01</v>
      </c>
      <c r="W216" t="str">
        <f t="shared" si="20"/>
        <v>Suburbano</v>
      </c>
    </row>
    <row r="217" spans="1:23" x14ac:dyDescent="0.35">
      <c r="A217" s="2">
        <v>149595</v>
      </c>
      <c r="B217" s="2" t="str">
        <f t="shared" si="21"/>
        <v>NA</v>
      </c>
      <c r="C217" t="s">
        <v>4</v>
      </c>
      <c r="D217" t="str">
        <f t="shared" si="22"/>
        <v>M</v>
      </c>
      <c r="E217" t="s">
        <v>0</v>
      </c>
      <c r="F217">
        <v>2545</v>
      </c>
      <c r="G217">
        <v>361</v>
      </c>
      <c r="H217">
        <v>358</v>
      </c>
      <c r="I217">
        <v>80</v>
      </c>
      <c r="J217">
        <v>14300</v>
      </c>
      <c r="K217">
        <v>38</v>
      </c>
      <c r="L217">
        <v>37</v>
      </c>
      <c r="M217">
        <v>304</v>
      </c>
      <c r="N217">
        <v>386</v>
      </c>
      <c r="O217">
        <v>12.5</v>
      </c>
      <c r="P217">
        <f>VLOOKUP(A217, vlookup_table!$A:$E, 2, FALSE)</f>
        <v>1</v>
      </c>
      <c r="Q217" s="2">
        <f>VLOOKUP(A217, vlookup_table!$A:$E, 3, FALSE)</f>
        <v>6008</v>
      </c>
      <c r="R217" s="1" t="str">
        <f>VLOOKUP(A217, vlookup_table!$A:$E, 4, FALSE)</f>
        <v>S2</v>
      </c>
      <c r="S217" s="2">
        <f>VLOOKUP(A217, vlookup_table!$A:$E, 5, FALSE)</f>
        <v>17</v>
      </c>
      <c r="T217">
        <f t="shared" si="18"/>
        <v>37</v>
      </c>
      <c r="U217">
        <f t="shared" si="19"/>
        <v>1960</v>
      </c>
      <c r="V217" s="4" t="str">
        <f t="shared" si="23"/>
        <v>08</v>
      </c>
      <c r="W217" t="str">
        <f t="shared" si="20"/>
        <v>Suburbano</v>
      </c>
    </row>
    <row r="218" spans="1:23" x14ac:dyDescent="0.35">
      <c r="A218" s="2">
        <v>166606</v>
      </c>
      <c r="B218" s="2" t="str">
        <f t="shared" si="21"/>
        <v>NA</v>
      </c>
      <c r="C218" t="s">
        <v>4</v>
      </c>
      <c r="D218" t="str">
        <f t="shared" si="22"/>
        <v>F</v>
      </c>
      <c r="E218" t="s">
        <v>2</v>
      </c>
      <c r="F218">
        <v>1778</v>
      </c>
      <c r="G218">
        <v>411</v>
      </c>
      <c r="H218">
        <v>503</v>
      </c>
      <c r="I218">
        <v>27</v>
      </c>
      <c r="J218">
        <v>18236</v>
      </c>
      <c r="K218">
        <v>21</v>
      </c>
      <c r="L218">
        <v>41</v>
      </c>
      <c r="M218">
        <v>480</v>
      </c>
      <c r="N218">
        <v>439</v>
      </c>
      <c r="O218">
        <v>39.444444439999998</v>
      </c>
      <c r="P218">
        <f>VLOOKUP(A218, vlookup_table!$A:$E, 2, FALSE)</f>
        <v>0</v>
      </c>
      <c r="Q218" s="2">
        <f>VLOOKUP(A218, vlookup_table!$A:$E, 3, FALSE)</f>
        <v>3401</v>
      </c>
      <c r="R218" s="1" t="str">
        <f>VLOOKUP(A218, vlookup_table!$A:$E, 4, FALSE)</f>
        <v>U1</v>
      </c>
      <c r="S218" s="2">
        <f>VLOOKUP(A218, vlookup_table!$A:$E, 5, FALSE)</f>
        <v>50</v>
      </c>
      <c r="T218">
        <f t="shared" si="18"/>
        <v>63</v>
      </c>
      <c r="U218">
        <f t="shared" si="19"/>
        <v>1934</v>
      </c>
      <c r="V218" s="4" t="str">
        <f t="shared" si="23"/>
        <v>01</v>
      </c>
      <c r="W218" t="str">
        <f t="shared" si="20"/>
        <v>Urbano</v>
      </c>
    </row>
    <row r="219" spans="1:23" x14ac:dyDescent="0.35">
      <c r="A219" s="2">
        <v>8240</v>
      </c>
      <c r="B219" s="2" t="str">
        <f t="shared" si="21"/>
        <v>NA</v>
      </c>
      <c r="C219" t="s">
        <v>4</v>
      </c>
      <c r="D219" t="str">
        <f t="shared" si="22"/>
        <v>NA</v>
      </c>
      <c r="F219">
        <v>1187</v>
      </c>
      <c r="G219">
        <v>328</v>
      </c>
      <c r="H219">
        <v>428</v>
      </c>
      <c r="I219">
        <v>11</v>
      </c>
      <c r="J219">
        <v>13978</v>
      </c>
      <c r="K219">
        <v>11</v>
      </c>
      <c r="L219">
        <v>49</v>
      </c>
      <c r="M219">
        <v>366</v>
      </c>
      <c r="N219">
        <v>393</v>
      </c>
      <c r="O219">
        <v>10.81481482</v>
      </c>
      <c r="P219">
        <f>VLOOKUP(A219, vlookup_table!$A:$E, 2, FALSE)</f>
        <v>1</v>
      </c>
      <c r="Q219" s="2">
        <f>VLOOKUP(A219, vlookup_table!$A:$E, 3, FALSE)</f>
        <v>0</v>
      </c>
      <c r="R219" s="1" t="str">
        <f>VLOOKUP(A219, vlookup_table!$A:$E, 4, FALSE)</f>
        <v/>
      </c>
      <c r="S219" s="2">
        <f>VLOOKUP(A219, vlookup_table!$A:$E, 5, FALSE)</f>
        <v>10</v>
      </c>
      <c r="T219">
        <f t="shared" si="18"/>
        <v>97</v>
      </c>
      <c r="U219">
        <f t="shared" si="19"/>
        <v>1900</v>
      </c>
      <c r="V219" s="4" t="str">
        <f t="shared" si="23"/>
        <v>0</v>
      </c>
      <c r="W219" t="str">
        <f t="shared" si="20"/>
        <v>Desconocido</v>
      </c>
    </row>
    <row r="220" spans="1:23" x14ac:dyDescent="0.35">
      <c r="A220" s="2">
        <v>185904</v>
      </c>
      <c r="B220" s="2" t="str">
        <f t="shared" si="21"/>
        <v>TX</v>
      </c>
      <c r="C220" t="s">
        <v>6</v>
      </c>
      <c r="D220" t="str">
        <f t="shared" si="22"/>
        <v>F</v>
      </c>
      <c r="E220" t="s">
        <v>2</v>
      </c>
      <c r="F220">
        <v>1448</v>
      </c>
      <c r="G220">
        <v>651</v>
      </c>
      <c r="H220">
        <v>724</v>
      </c>
      <c r="I220">
        <v>18</v>
      </c>
      <c r="J220">
        <v>24736</v>
      </c>
      <c r="K220">
        <v>3</v>
      </c>
      <c r="L220">
        <v>49</v>
      </c>
      <c r="M220">
        <v>667</v>
      </c>
      <c r="N220">
        <v>698</v>
      </c>
      <c r="O220">
        <v>7.076923077</v>
      </c>
      <c r="P220">
        <f>VLOOKUP(A220, vlookup_table!$A:$E, 2, FALSE)</f>
        <v>0</v>
      </c>
      <c r="Q220" s="2">
        <f>VLOOKUP(A220, vlookup_table!$A:$E, 3, FALSE)</f>
        <v>5801</v>
      </c>
      <c r="R220" s="1" t="str">
        <f>VLOOKUP(A220, vlookup_table!$A:$E, 4, FALSE)</f>
        <v>S1</v>
      </c>
      <c r="S220" s="2">
        <f>VLOOKUP(A220, vlookup_table!$A:$E, 5, FALSE)</f>
        <v>13</v>
      </c>
      <c r="T220">
        <f t="shared" si="18"/>
        <v>39</v>
      </c>
      <c r="U220">
        <f t="shared" si="19"/>
        <v>1958</v>
      </c>
      <c r="V220" s="4" t="str">
        <f t="shared" si="23"/>
        <v>01</v>
      </c>
      <c r="W220" t="str">
        <f t="shared" si="20"/>
        <v>Suburbano</v>
      </c>
    </row>
    <row r="221" spans="1:23" x14ac:dyDescent="0.35">
      <c r="A221" s="2">
        <v>49351</v>
      </c>
      <c r="B221" s="2" t="str">
        <f t="shared" si="21"/>
        <v>AL</v>
      </c>
      <c r="C221" t="s">
        <v>23</v>
      </c>
      <c r="D221" t="str">
        <f t="shared" si="22"/>
        <v>M</v>
      </c>
      <c r="E221" t="s">
        <v>22</v>
      </c>
      <c r="F221">
        <v>712</v>
      </c>
      <c r="G221">
        <v>377</v>
      </c>
      <c r="H221">
        <v>472</v>
      </c>
      <c r="I221">
        <v>1</v>
      </c>
      <c r="J221">
        <v>15013</v>
      </c>
      <c r="K221">
        <v>0</v>
      </c>
      <c r="L221">
        <v>73</v>
      </c>
      <c r="M221">
        <v>398</v>
      </c>
      <c r="N221">
        <v>446</v>
      </c>
      <c r="O221">
        <v>14.2</v>
      </c>
      <c r="P221">
        <f>VLOOKUP(A221, vlookup_table!$A:$E, 2, FALSE)</f>
        <v>1</v>
      </c>
      <c r="Q221" s="2">
        <f>VLOOKUP(A221, vlookup_table!$A:$E, 3, FALSE)</f>
        <v>3401</v>
      </c>
      <c r="R221" s="1" t="str">
        <f>VLOOKUP(A221, vlookup_table!$A:$E, 4, FALSE)</f>
        <v>T2</v>
      </c>
      <c r="S221" s="2">
        <f>VLOOKUP(A221, vlookup_table!$A:$E, 5, FALSE)</f>
        <v>15</v>
      </c>
      <c r="T221">
        <f t="shared" si="18"/>
        <v>63</v>
      </c>
      <c r="U221">
        <f t="shared" si="19"/>
        <v>1934</v>
      </c>
      <c r="V221" s="4" t="str">
        <f t="shared" si="23"/>
        <v>01</v>
      </c>
      <c r="W221" t="str">
        <f t="shared" si="20"/>
        <v>Pueblo</v>
      </c>
    </row>
    <row r="222" spans="1:23" x14ac:dyDescent="0.35">
      <c r="A222" s="2">
        <v>191779</v>
      </c>
      <c r="B222" s="2" t="str">
        <f t="shared" si="21"/>
        <v>FL</v>
      </c>
      <c r="C222" t="s">
        <v>7</v>
      </c>
      <c r="D222" t="str">
        <f t="shared" si="22"/>
        <v>M</v>
      </c>
      <c r="E222" t="s">
        <v>0</v>
      </c>
      <c r="F222">
        <v>1432</v>
      </c>
      <c r="G222">
        <v>636</v>
      </c>
      <c r="H222">
        <v>772</v>
      </c>
      <c r="I222">
        <v>24</v>
      </c>
      <c r="J222">
        <v>35544</v>
      </c>
      <c r="K222">
        <v>0</v>
      </c>
      <c r="L222">
        <v>44</v>
      </c>
      <c r="M222">
        <v>693</v>
      </c>
      <c r="N222">
        <v>680</v>
      </c>
      <c r="O222">
        <v>25</v>
      </c>
      <c r="P222">
        <f>VLOOKUP(A222, vlookup_table!$A:$E, 2, FALSE)</f>
        <v>1</v>
      </c>
      <c r="Q222" s="2">
        <f>VLOOKUP(A222, vlookup_table!$A:$E, 3, FALSE)</f>
        <v>2701</v>
      </c>
      <c r="R222" s="1" t="str">
        <f>VLOOKUP(A222, vlookup_table!$A:$E, 4, FALSE)</f>
        <v/>
      </c>
      <c r="S222" s="2">
        <f>VLOOKUP(A222, vlookup_table!$A:$E, 5, FALSE)</f>
        <v>150</v>
      </c>
      <c r="T222">
        <f t="shared" si="18"/>
        <v>70</v>
      </c>
      <c r="U222">
        <f t="shared" si="19"/>
        <v>1927</v>
      </c>
      <c r="V222" s="4" t="str">
        <f t="shared" si="23"/>
        <v>01</v>
      </c>
      <c r="W222" t="str">
        <f t="shared" si="20"/>
        <v>Desconocido</v>
      </c>
    </row>
    <row r="223" spans="1:23" x14ac:dyDescent="0.35">
      <c r="A223" s="2">
        <v>169881</v>
      </c>
      <c r="B223" s="2" t="str">
        <f t="shared" si="21"/>
        <v>NA</v>
      </c>
      <c r="C223" t="s">
        <v>4</v>
      </c>
      <c r="D223" t="str">
        <f t="shared" si="22"/>
        <v>F</v>
      </c>
      <c r="E223" t="s">
        <v>2</v>
      </c>
      <c r="F223">
        <v>2598</v>
      </c>
      <c r="G223">
        <v>470</v>
      </c>
      <c r="H223">
        <v>661</v>
      </c>
      <c r="I223">
        <v>74</v>
      </c>
      <c r="J223">
        <v>31631</v>
      </c>
      <c r="K223">
        <v>9</v>
      </c>
      <c r="L223">
        <v>36</v>
      </c>
      <c r="M223">
        <v>557</v>
      </c>
      <c r="N223">
        <v>562</v>
      </c>
      <c r="O223">
        <v>8.2222222219999992</v>
      </c>
      <c r="P223">
        <f>VLOOKUP(A223, vlookup_table!$A:$E, 2, FALSE)</f>
        <v>0</v>
      </c>
      <c r="Q223" s="2">
        <f>VLOOKUP(A223, vlookup_table!$A:$E, 3, FALSE)</f>
        <v>0</v>
      </c>
      <c r="R223" s="1" t="str">
        <f>VLOOKUP(A223, vlookup_table!$A:$E, 4, FALSE)</f>
        <v>C1</v>
      </c>
      <c r="S223" s="2">
        <f>VLOOKUP(A223, vlookup_table!$A:$E, 5, FALSE)</f>
        <v>15</v>
      </c>
      <c r="T223">
        <f t="shared" si="18"/>
        <v>97</v>
      </c>
      <c r="U223">
        <f t="shared" si="19"/>
        <v>1900</v>
      </c>
      <c r="V223" s="4" t="str">
        <f t="shared" si="23"/>
        <v>0</v>
      </c>
      <c r="W223" t="str">
        <f t="shared" si="20"/>
        <v>Ciudad</v>
      </c>
    </row>
    <row r="224" spans="1:23" x14ac:dyDescent="0.35">
      <c r="A224" s="2">
        <v>144356</v>
      </c>
      <c r="B224" s="2" t="str">
        <f t="shared" si="21"/>
        <v>NA</v>
      </c>
      <c r="C224" t="s">
        <v>4</v>
      </c>
      <c r="D224" t="str">
        <f t="shared" si="22"/>
        <v>F</v>
      </c>
      <c r="E224" t="s">
        <v>2</v>
      </c>
      <c r="F224">
        <v>2855</v>
      </c>
      <c r="G224">
        <v>311</v>
      </c>
      <c r="H224">
        <v>537</v>
      </c>
      <c r="I224">
        <v>78</v>
      </c>
      <c r="J224">
        <v>18525</v>
      </c>
      <c r="K224">
        <v>28</v>
      </c>
      <c r="L224">
        <v>47</v>
      </c>
      <c r="M224">
        <v>385</v>
      </c>
      <c r="N224">
        <v>484</v>
      </c>
      <c r="O224">
        <v>6.538461539</v>
      </c>
      <c r="P224">
        <f>VLOOKUP(A224, vlookup_table!$A:$E, 2, FALSE)</f>
        <v>3</v>
      </c>
      <c r="Q224" s="2">
        <f>VLOOKUP(A224, vlookup_table!$A:$E, 3, FALSE)</f>
        <v>0</v>
      </c>
      <c r="R224" s="1" t="str">
        <f>VLOOKUP(A224, vlookup_table!$A:$E, 4, FALSE)</f>
        <v>U2</v>
      </c>
      <c r="S224" s="2">
        <f>VLOOKUP(A224, vlookup_table!$A:$E, 5, FALSE)</f>
        <v>20</v>
      </c>
      <c r="T224">
        <f t="shared" si="18"/>
        <v>97</v>
      </c>
      <c r="U224">
        <f t="shared" si="19"/>
        <v>1900</v>
      </c>
      <c r="V224" s="4" t="str">
        <f t="shared" si="23"/>
        <v>0</v>
      </c>
      <c r="W224" t="str">
        <f t="shared" si="20"/>
        <v>Urbano</v>
      </c>
    </row>
    <row r="225" spans="1:23" x14ac:dyDescent="0.35">
      <c r="A225" s="2">
        <v>186528</v>
      </c>
      <c r="B225" s="2" t="str">
        <f t="shared" si="21"/>
        <v>TX</v>
      </c>
      <c r="C225" t="s">
        <v>6</v>
      </c>
      <c r="D225" t="str">
        <f t="shared" si="22"/>
        <v>F</v>
      </c>
      <c r="E225" t="s">
        <v>2</v>
      </c>
      <c r="F225">
        <v>535</v>
      </c>
      <c r="G225">
        <v>244</v>
      </c>
      <c r="H225">
        <v>402</v>
      </c>
      <c r="I225">
        <v>3</v>
      </c>
      <c r="J225">
        <v>17053</v>
      </c>
      <c r="K225">
        <v>8</v>
      </c>
      <c r="L225">
        <v>86</v>
      </c>
      <c r="M225">
        <v>437</v>
      </c>
      <c r="N225">
        <v>317</v>
      </c>
      <c r="O225">
        <v>9.8125</v>
      </c>
      <c r="P225">
        <f>VLOOKUP(A225, vlookup_table!$A:$E, 2, FALSE)</f>
        <v>2</v>
      </c>
      <c r="Q225" s="2">
        <f>VLOOKUP(A225, vlookup_table!$A:$E, 3, FALSE)</f>
        <v>2212</v>
      </c>
      <c r="R225" s="1" t="str">
        <f>VLOOKUP(A225, vlookup_table!$A:$E, 4, FALSE)</f>
        <v>C2</v>
      </c>
      <c r="S225" s="2">
        <f>VLOOKUP(A225, vlookup_table!$A:$E, 5, FALSE)</f>
        <v>15</v>
      </c>
      <c r="T225">
        <f t="shared" si="18"/>
        <v>75</v>
      </c>
      <c r="U225">
        <f t="shared" si="19"/>
        <v>1922</v>
      </c>
      <c r="V225" s="4" t="str">
        <f t="shared" si="23"/>
        <v>12</v>
      </c>
      <c r="W225" t="str">
        <f t="shared" si="20"/>
        <v>Ciudad</v>
      </c>
    </row>
    <row r="226" spans="1:23" x14ac:dyDescent="0.35">
      <c r="A226" s="2">
        <v>14161</v>
      </c>
      <c r="B226" s="2" t="str">
        <f t="shared" si="21"/>
        <v>WA</v>
      </c>
      <c r="C226" t="s">
        <v>14</v>
      </c>
      <c r="D226" t="str">
        <f t="shared" si="22"/>
        <v>M</v>
      </c>
      <c r="E226" t="s">
        <v>13</v>
      </c>
      <c r="F226">
        <v>703</v>
      </c>
      <c r="G226">
        <v>161</v>
      </c>
      <c r="H226">
        <v>232</v>
      </c>
      <c r="I226">
        <v>0</v>
      </c>
      <c r="J226">
        <v>8860</v>
      </c>
      <c r="K226">
        <v>2</v>
      </c>
      <c r="L226">
        <v>55</v>
      </c>
      <c r="M226">
        <v>206</v>
      </c>
      <c r="N226">
        <v>206</v>
      </c>
      <c r="O226">
        <v>7.8181818180000002</v>
      </c>
      <c r="P226">
        <f>VLOOKUP(A226, vlookup_table!$A:$E, 2, FALSE)</f>
        <v>0</v>
      </c>
      <c r="Q226" s="2">
        <f>VLOOKUP(A226, vlookup_table!$A:$E, 3, FALSE)</f>
        <v>2805</v>
      </c>
      <c r="R226" s="1" t="str">
        <f>VLOOKUP(A226, vlookup_table!$A:$E, 4, FALSE)</f>
        <v>T3</v>
      </c>
      <c r="S226" s="2">
        <f>VLOOKUP(A226, vlookup_table!$A:$E, 5, FALSE)</f>
        <v>10</v>
      </c>
      <c r="T226">
        <f t="shared" si="18"/>
        <v>69</v>
      </c>
      <c r="U226">
        <f t="shared" si="19"/>
        <v>1928</v>
      </c>
      <c r="V226" s="4" t="str">
        <f t="shared" si="23"/>
        <v>05</v>
      </c>
      <c r="W226" t="str">
        <f t="shared" si="20"/>
        <v>Pueblo</v>
      </c>
    </row>
    <row r="227" spans="1:23" x14ac:dyDescent="0.35">
      <c r="A227" s="2">
        <v>190839</v>
      </c>
      <c r="B227" s="2" t="str">
        <f t="shared" si="21"/>
        <v>IL</v>
      </c>
      <c r="C227" t="s">
        <v>25</v>
      </c>
      <c r="D227" t="str">
        <f t="shared" si="22"/>
        <v>M</v>
      </c>
      <c r="E227" t="s">
        <v>0</v>
      </c>
      <c r="F227">
        <v>662</v>
      </c>
      <c r="G227">
        <v>352</v>
      </c>
      <c r="H227">
        <v>456</v>
      </c>
      <c r="I227">
        <v>1</v>
      </c>
      <c r="J227">
        <v>13460</v>
      </c>
      <c r="K227">
        <v>17</v>
      </c>
      <c r="L227">
        <v>60</v>
      </c>
      <c r="M227">
        <v>406</v>
      </c>
      <c r="N227">
        <v>394</v>
      </c>
      <c r="O227">
        <v>12.5</v>
      </c>
      <c r="P227">
        <f>VLOOKUP(A227, vlookup_table!$A:$E, 2, FALSE)</f>
        <v>1</v>
      </c>
      <c r="Q227" s="2">
        <f>VLOOKUP(A227, vlookup_table!$A:$E, 3, FALSE)</f>
        <v>5601</v>
      </c>
      <c r="R227" s="1" t="str">
        <f>VLOOKUP(A227, vlookup_table!$A:$E, 4, FALSE)</f>
        <v>U3</v>
      </c>
      <c r="S227" s="2">
        <f>VLOOKUP(A227, vlookup_table!$A:$E, 5, FALSE)</f>
        <v>15</v>
      </c>
      <c r="T227">
        <f t="shared" si="18"/>
        <v>41</v>
      </c>
      <c r="U227">
        <f t="shared" si="19"/>
        <v>1956</v>
      </c>
      <c r="V227" s="4" t="str">
        <f t="shared" si="23"/>
        <v>01</v>
      </c>
      <c r="W227" t="str">
        <f t="shared" si="20"/>
        <v>Urbano</v>
      </c>
    </row>
    <row r="228" spans="1:23" x14ac:dyDescent="0.35">
      <c r="A228" s="2">
        <v>146269</v>
      </c>
      <c r="B228" s="2" t="str">
        <f t="shared" si="21"/>
        <v>NA</v>
      </c>
      <c r="C228" t="s">
        <v>4</v>
      </c>
      <c r="D228" t="str">
        <f t="shared" si="22"/>
        <v>F</v>
      </c>
      <c r="E228" t="s">
        <v>2</v>
      </c>
      <c r="F228">
        <v>2973</v>
      </c>
      <c r="G228">
        <v>576</v>
      </c>
      <c r="H228">
        <v>654</v>
      </c>
      <c r="I228">
        <v>85</v>
      </c>
      <c r="J228">
        <v>18497</v>
      </c>
      <c r="K228">
        <v>39</v>
      </c>
      <c r="L228">
        <v>41</v>
      </c>
      <c r="M228">
        <v>591</v>
      </c>
      <c r="N228">
        <v>624</v>
      </c>
      <c r="O228">
        <v>7.25</v>
      </c>
      <c r="P228">
        <f>VLOOKUP(A228, vlookup_table!$A:$E, 2, FALSE)</f>
        <v>2</v>
      </c>
      <c r="Q228" s="2">
        <f>VLOOKUP(A228, vlookup_table!$A:$E, 3, FALSE)</f>
        <v>4601</v>
      </c>
      <c r="R228" s="1" t="str">
        <f>VLOOKUP(A228, vlookup_table!$A:$E, 4, FALSE)</f>
        <v>U1</v>
      </c>
      <c r="S228" s="2">
        <f>VLOOKUP(A228, vlookup_table!$A:$E, 5, FALSE)</f>
        <v>10</v>
      </c>
      <c r="T228">
        <f t="shared" si="18"/>
        <v>51</v>
      </c>
      <c r="U228">
        <f t="shared" si="19"/>
        <v>1946</v>
      </c>
      <c r="V228" s="4" t="str">
        <f t="shared" si="23"/>
        <v>01</v>
      </c>
      <c r="W228" t="str">
        <f t="shared" si="20"/>
        <v>Urbano</v>
      </c>
    </row>
    <row r="229" spans="1:23" x14ac:dyDescent="0.35">
      <c r="A229" s="2">
        <v>188507</v>
      </c>
      <c r="B229" s="2" t="str">
        <f t="shared" si="21"/>
        <v>NA</v>
      </c>
      <c r="C229" t="s">
        <v>4</v>
      </c>
      <c r="D229" t="str">
        <f t="shared" si="22"/>
        <v>F</v>
      </c>
      <c r="E229" t="s">
        <v>2</v>
      </c>
      <c r="F229">
        <v>2289</v>
      </c>
      <c r="G229">
        <v>631</v>
      </c>
      <c r="H229">
        <v>679</v>
      </c>
      <c r="I229">
        <v>66</v>
      </c>
      <c r="J229">
        <v>22571</v>
      </c>
      <c r="K229">
        <v>8</v>
      </c>
      <c r="L229">
        <v>61</v>
      </c>
      <c r="M229">
        <v>647</v>
      </c>
      <c r="N229">
        <v>657</v>
      </c>
      <c r="O229">
        <v>9.769230769</v>
      </c>
      <c r="P229">
        <f>VLOOKUP(A229, vlookup_table!$A:$E, 2, FALSE)</f>
        <v>2</v>
      </c>
      <c r="Q229" s="2">
        <f>VLOOKUP(A229, vlookup_table!$A:$E, 3, FALSE)</f>
        <v>2601</v>
      </c>
      <c r="R229" s="1" t="str">
        <f>VLOOKUP(A229, vlookup_table!$A:$E, 4, FALSE)</f>
        <v>T1</v>
      </c>
      <c r="S229" s="2">
        <f>VLOOKUP(A229, vlookup_table!$A:$E, 5, FALSE)</f>
        <v>10</v>
      </c>
      <c r="T229">
        <f t="shared" si="18"/>
        <v>71</v>
      </c>
      <c r="U229">
        <f t="shared" si="19"/>
        <v>1926</v>
      </c>
      <c r="V229" s="4" t="str">
        <f t="shared" si="23"/>
        <v>01</v>
      </c>
      <c r="W229" t="str">
        <f t="shared" si="20"/>
        <v>Pueblo</v>
      </c>
    </row>
    <row r="230" spans="1:23" x14ac:dyDescent="0.35">
      <c r="A230" s="2">
        <v>116251</v>
      </c>
      <c r="B230" s="2" t="str">
        <f t="shared" si="21"/>
        <v>TX</v>
      </c>
      <c r="C230" t="s">
        <v>6</v>
      </c>
      <c r="D230" t="str">
        <f t="shared" si="22"/>
        <v>F</v>
      </c>
      <c r="E230" t="s">
        <v>2</v>
      </c>
      <c r="F230">
        <v>1274</v>
      </c>
      <c r="G230">
        <v>789</v>
      </c>
      <c r="H230">
        <v>825</v>
      </c>
      <c r="I230">
        <v>1</v>
      </c>
      <c r="J230">
        <v>26360</v>
      </c>
      <c r="K230">
        <v>4</v>
      </c>
      <c r="L230">
        <v>31</v>
      </c>
      <c r="M230">
        <v>798</v>
      </c>
      <c r="N230">
        <v>804</v>
      </c>
      <c r="O230">
        <v>6.4090909089999997</v>
      </c>
      <c r="P230">
        <f>VLOOKUP(A230, vlookup_table!$A:$E, 2, FALSE)</f>
        <v>0</v>
      </c>
      <c r="Q230" s="2">
        <f>VLOOKUP(A230, vlookup_table!$A:$E, 3, FALSE)</f>
        <v>505</v>
      </c>
      <c r="R230" s="1" t="str">
        <f>VLOOKUP(A230, vlookup_table!$A:$E, 4, FALSE)</f>
        <v>S1</v>
      </c>
      <c r="S230" s="2">
        <f>VLOOKUP(A230, vlookup_table!$A:$E, 5, FALSE)</f>
        <v>10</v>
      </c>
      <c r="T230">
        <f t="shared" si="18"/>
        <v>92</v>
      </c>
      <c r="U230">
        <f t="shared" si="19"/>
        <v>1905</v>
      </c>
      <c r="V230" s="4" t="str">
        <f t="shared" si="23"/>
        <v>05</v>
      </c>
      <c r="W230" t="str">
        <f t="shared" si="20"/>
        <v>Suburbano</v>
      </c>
    </row>
    <row r="231" spans="1:23" x14ac:dyDescent="0.35">
      <c r="A231" s="2">
        <v>81945</v>
      </c>
      <c r="B231" s="2" t="str">
        <f t="shared" si="21"/>
        <v>NA</v>
      </c>
      <c r="C231" t="s">
        <v>10</v>
      </c>
      <c r="D231" t="str">
        <f t="shared" si="22"/>
        <v>M</v>
      </c>
      <c r="E231" t="s">
        <v>13</v>
      </c>
      <c r="F231">
        <v>840</v>
      </c>
      <c r="G231">
        <v>458</v>
      </c>
      <c r="H231">
        <v>548</v>
      </c>
      <c r="I231">
        <v>11</v>
      </c>
      <c r="J231">
        <v>20327</v>
      </c>
      <c r="K231">
        <v>1</v>
      </c>
      <c r="L231">
        <v>79</v>
      </c>
      <c r="M231">
        <v>471</v>
      </c>
      <c r="N231">
        <v>513</v>
      </c>
      <c r="O231">
        <v>15</v>
      </c>
      <c r="P231">
        <f>VLOOKUP(A231, vlookup_table!$A:$E, 2, FALSE)</f>
        <v>1</v>
      </c>
      <c r="Q231" s="2">
        <f>VLOOKUP(A231, vlookup_table!$A:$E, 3, FALSE)</f>
        <v>6401</v>
      </c>
      <c r="R231" s="1" t="str">
        <f>VLOOKUP(A231, vlookup_table!$A:$E, 4, FALSE)</f>
        <v>S1</v>
      </c>
      <c r="S231" s="2">
        <f>VLOOKUP(A231, vlookup_table!$A:$E, 5, FALSE)</f>
        <v>20</v>
      </c>
      <c r="T231">
        <f t="shared" si="18"/>
        <v>33</v>
      </c>
      <c r="U231">
        <f t="shared" si="19"/>
        <v>1964</v>
      </c>
      <c r="V231" s="4" t="str">
        <f t="shared" si="23"/>
        <v>01</v>
      </c>
      <c r="W231" t="str">
        <f t="shared" si="20"/>
        <v>Suburbano</v>
      </c>
    </row>
    <row r="232" spans="1:23" x14ac:dyDescent="0.35">
      <c r="A232" s="2">
        <v>8989</v>
      </c>
      <c r="B232" s="2" t="str">
        <f t="shared" si="21"/>
        <v>WA</v>
      </c>
      <c r="C232" t="s">
        <v>14</v>
      </c>
      <c r="D232" t="str">
        <f t="shared" si="22"/>
        <v>F</v>
      </c>
      <c r="E232" t="s">
        <v>2</v>
      </c>
      <c r="F232">
        <v>1024</v>
      </c>
      <c r="G232">
        <v>441</v>
      </c>
      <c r="H232">
        <v>472</v>
      </c>
      <c r="I232">
        <v>5</v>
      </c>
      <c r="J232">
        <v>13462</v>
      </c>
      <c r="K232">
        <v>5</v>
      </c>
      <c r="L232">
        <v>46</v>
      </c>
      <c r="M232">
        <v>451</v>
      </c>
      <c r="N232">
        <v>446</v>
      </c>
      <c r="O232">
        <v>10.5</v>
      </c>
      <c r="P232">
        <f>VLOOKUP(A232, vlookup_table!$A:$E, 2, FALSE)</f>
        <v>2</v>
      </c>
      <c r="Q232" s="2">
        <f>VLOOKUP(A232, vlookup_table!$A:$E, 3, FALSE)</f>
        <v>1401</v>
      </c>
      <c r="R232" s="1" t="str">
        <f>VLOOKUP(A232, vlookup_table!$A:$E, 4, FALSE)</f>
        <v>T2</v>
      </c>
      <c r="S232" s="2">
        <f>VLOOKUP(A232, vlookup_table!$A:$E, 5, FALSE)</f>
        <v>32</v>
      </c>
      <c r="T232">
        <f t="shared" si="18"/>
        <v>83</v>
      </c>
      <c r="U232">
        <f t="shared" si="19"/>
        <v>1914</v>
      </c>
      <c r="V232" s="4" t="str">
        <f t="shared" si="23"/>
        <v>01</v>
      </c>
      <c r="W232" t="str">
        <f t="shared" si="20"/>
        <v>Pueblo</v>
      </c>
    </row>
    <row r="233" spans="1:23" x14ac:dyDescent="0.35">
      <c r="A233" s="2">
        <v>47282</v>
      </c>
      <c r="B233" s="2" t="str">
        <f t="shared" si="21"/>
        <v>AL</v>
      </c>
      <c r="C233" t="s">
        <v>23</v>
      </c>
      <c r="D233" t="str">
        <f t="shared" si="22"/>
        <v>F</v>
      </c>
      <c r="E233" t="s">
        <v>2</v>
      </c>
      <c r="F233">
        <v>558</v>
      </c>
      <c r="G233">
        <v>336</v>
      </c>
      <c r="H233">
        <v>398</v>
      </c>
      <c r="I233">
        <v>0</v>
      </c>
      <c r="J233">
        <v>13299</v>
      </c>
      <c r="K233">
        <v>2</v>
      </c>
      <c r="L233">
        <v>77</v>
      </c>
      <c r="M233">
        <v>354</v>
      </c>
      <c r="N233">
        <v>382</v>
      </c>
      <c r="O233">
        <v>7.5</v>
      </c>
      <c r="P233">
        <f>VLOOKUP(A233, vlookup_table!$A:$E, 2, FALSE)</f>
        <v>0</v>
      </c>
      <c r="Q233" s="2">
        <f>VLOOKUP(A233, vlookup_table!$A:$E, 3, FALSE)</f>
        <v>5701</v>
      </c>
      <c r="R233" s="1" t="str">
        <f>VLOOKUP(A233, vlookup_table!$A:$E, 4, FALSE)</f>
        <v>S2</v>
      </c>
      <c r="S233" s="2">
        <f>VLOOKUP(A233, vlookup_table!$A:$E, 5, FALSE)</f>
        <v>15</v>
      </c>
      <c r="T233">
        <f t="shared" si="18"/>
        <v>40</v>
      </c>
      <c r="U233">
        <f t="shared" si="19"/>
        <v>1957</v>
      </c>
      <c r="V233" s="4" t="str">
        <f t="shared" si="23"/>
        <v>01</v>
      </c>
      <c r="W233" t="str">
        <f t="shared" si="20"/>
        <v>Suburbano</v>
      </c>
    </row>
    <row r="234" spans="1:23" x14ac:dyDescent="0.35">
      <c r="A234" s="2">
        <v>2950</v>
      </c>
      <c r="B234" s="2" t="str">
        <f t="shared" si="21"/>
        <v>NA</v>
      </c>
      <c r="C234" t="s">
        <v>39</v>
      </c>
      <c r="D234" t="str">
        <f t="shared" si="22"/>
        <v>M</v>
      </c>
      <c r="E234" t="s">
        <v>0</v>
      </c>
      <c r="F234">
        <v>717</v>
      </c>
      <c r="G234">
        <v>306</v>
      </c>
      <c r="H234">
        <v>358</v>
      </c>
      <c r="I234">
        <v>1</v>
      </c>
      <c r="J234">
        <v>11279</v>
      </c>
      <c r="K234">
        <v>2</v>
      </c>
      <c r="L234">
        <v>37</v>
      </c>
      <c r="M234">
        <v>315</v>
      </c>
      <c r="N234">
        <v>333</v>
      </c>
      <c r="O234">
        <v>4.8499999999999996</v>
      </c>
      <c r="P234">
        <f>VLOOKUP(A234, vlookup_table!$A:$E, 2, FALSE)</f>
        <v>0</v>
      </c>
      <c r="Q234" s="2">
        <f>VLOOKUP(A234, vlookup_table!$A:$E, 3, FALSE)</f>
        <v>0</v>
      </c>
      <c r="R234" s="1" t="str">
        <f>VLOOKUP(A234, vlookup_table!$A:$E, 4, FALSE)</f>
        <v>R1</v>
      </c>
      <c r="S234" s="2">
        <f>VLOOKUP(A234, vlookup_table!$A:$E, 5, FALSE)</f>
        <v>2</v>
      </c>
      <c r="T234">
        <f t="shared" si="18"/>
        <v>97</v>
      </c>
      <c r="U234">
        <f t="shared" si="19"/>
        <v>1900</v>
      </c>
      <c r="V234" s="4" t="str">
        <f t="shared" si="23"/>
        <v>0</v>
      </c>
      <c r="W234" t="str">
        <f t="shared" si="20"/>
        <v>Rural</v>
      </c>
    </row>
    <row r="235" spans="1:23" x14ac:dyDescent="0.35">
      <c r="A235" s="2">
        <v>87771</v>
      </c>
      <c r="B235" s="2" t="str">
        <f t="shared" si="21"/>
        <v>IL</v>
      </c>
      <c r="C235" t="s">
        <v>25</v>
      </c>
      <c r="D235" t="str">
        <f t="shared" si="22"/>
        <v>F</v>
      </c>
      <c r="E235" t="s">
        <v>2</v>
      </c>
      <c r="F235">
        <v>1667</v>
      </c>
      <c r="G235">
        <v>541</v>
      </c>
      <c r="H235">
        <v>624</v>
      </c>
      <c r="I235">
        <v>26</v>
      </c>
      <c r="J235">
        <v>21458</v>
      </c>
      <c r="K235">
        <v>8</v>
      </c>
      <c r="L235">
        <v>65</v>
      </c>
      <c r="M235">
        <v>603</v>
      </c>
      <c r="N235">
        <v>592</v>
      </c>
      <c r="O235">
        <v>13.33333333</v>
      </c>
      <c r="P235">
        <f>VLOOKUP(A235, vlookup_table!$A:$E, 2, FALSE)</f>
        <v>0</v>
      </c>
      <c r="Q235" s="2">
        <f>VLOOKUP(A235, vlookup_table!$A:$E, 3, FALSE)</f>
        <v>6401</v>
      </c>
      <c r="R235" s="1" t="str">
        <f>VLOOKUP(A235, vlookup_table!$A:$E, 4, FALSE)</f>
        <v>U1</v>
      </c>
      <c r="S235" s="2">
        <f>VLOOKUP(A235, vlookup_table!$A:$E, 5, FALSE)</f>
        <v>20</v>
      </c>
      <c r="T235">
        <f t="shared" si="18"/>
        <v>33</v>
      </c>
      <c r="U235">
        <f t="shared" si="19"/>
        <v>1964</v>
      </c>
      <c r="V235" s="4" t="str">
        <f t="shared" si="23"/>
        <v>01</v>
      </c>
      <c r="W235" t="str">
        <f t="shared" si="20"/>
        <v>Urbano</v>
      </c>
    </row>
    <row r="236" spans="1:23" x14ac:dyDescent="0.35">
      <c r="A236" s="2">
        <v>167934</v>
      </c>
      <c r="B236" s="2" t="str">
        <f t="shared" si="21"/>
        <v>WA</v>
      </c>
      <c r="C236" t="s">
        <v>14</v>
      </c>
      <c r="D236" t="str">
        <f t="shared" si="22"/>
        <v>F</v>
      </c>
      <c r="E236" t="s">
        <v>2</v>
      </c>
      <c r="F236">
        <v>843</v>
      </c>
      <c r="G236">
        <v>423</v>
      </c>
      <c r="H236">
        <v>486</v>
      </c>
      <c r="I236">
        <v>5</v>
      </c>
      <c r="J236">
        <v>16476</v>
      </c>
      <c r="K236">
        <v>6</v>
      </c>
      <c r="L236">
        <v>32</v>
      </c>
      <c r="M236">
        <v>424</v>
      </c>
      <c r="N236">
        <v>475</v>
      </c>
      <c r="O236">
        <v>10.727272729999999</v>
      </c>
      <c r="P236">
        <f>VLOOKUP(A236, vlookup_table!$A:$E, 2, FALSE)</f>
        <v>28</v>
      </c>
      <c r="Q236" s="2">
        <f>VLOOKUP(A236, vlookup_table!$A:$E, 3, FALSE)</f>
        <v>3201</v>
      </c>
      <c r="R236" s="1" t="str">
        <f>VLOOKUP(A236, vlookup_table!$A:$E, 4, FALSE)</f>
        <v>S2</v>
      </c>
      <c r="S236" s="2">
        <f>VLOOKUP(A236, vlookup_table!$A:$E, 5, FALSE)</f>
        <v>21</v>
      </c>
      <c r="T236">
        <f t="shared" si="18"/>
        <v>65</v>
      </c>
      <c r="U236">
        <f t="shared" si="19"/>
        <v>1932</v>
      </c>
      <c r="V236" s="4" t="str">
        <f t="shared" si="23"/>
        <v>01</v>
      </c>
      <c r="W236" t="str">
        <f t="shared" si="20"/>
        <v>Suburbano</v>
      </c>
    </row>
    <row r="237" spans="1:23" x14ac:dyDescent="0.35">
      <c r="A237" s="2">
        <v>26045</v>
      </c>
      <c r="B237" s="2" t="str">
        <f t="shared" si="21"/>
        <v>NA</v>
      </c>
      <c r="C237" t="s">
        <v>5</v>
      </c>
      <c r="D237" t="str">
        <f t="shared" si="22"/>
        <v>F</v>
      </c>
      <c r="E237" t="s">
        <v>2</v>
      </c>
      <c r="F237">
        <v>583</v>
      </c>
      <c r="G237">
        <v>360</v>
      </c>
      <c r="H237">
        <v>434</v>
      </c>
      <c r="I237">
        <v>5</v>
      </c>
      <c r="J237">
        <v>24198</v>
      </c>
      <c r="K237">
        <v>4</v>
      </c>
      <c r="L237">
        <v>22</v>
      </c>
      <c r="M237">
        <v>374</v>
      </c>
      <c r="N237">
        <v>405</v>
      </c>
      <c r="O237">
        <v>9.6666666669999994</v>
      </c>
      <c r="P237">
        <f>VLOOKUP(A237, vlookup_table!$A:$E, 2, FALSE)</f>
        <v>28</v>
      </c>
      <c r="Q237" s="2">
        <f>VLOOKUP(A237, vlookup_table!$A:$E, 3, FALSE)</f>
        <v>4801</v>
      </c>
      <c r="R237" s="1" t="str">
        <f>VLOOKUP(A237, vlookup_table!$A:$E, 4, FALSE)</f>
        <v>C1</v>
      </c>
      <c r="S237" s="2">
        <f>VLOOKUP(A237, vlookup_table!$A:$E, 5, FALSE)</f>
        <v>14</v>
      </c>
      <c r="T237">
        <f t="shared" si="18"/>
        <v>49</v>
      </c>
      <c r="U237">
        <f t="shared" si="19"/>
        <v>1948</v>
      </c>
      <c r="V237" s="4" t="str">
        <f t="shared" si="23"/>
        <v>01</v>
      </c>
      <c r="W237" t="str">
        <f t="shared" si="20"/>
        <v>Ciudad</v>
      </c>
    </row>
    <row r="238" spans="1:23" x14ac:dyDescent="0.35">
      <c r="A238" s="2">
        <v>661</v>
      </c>
      <c r="B238" s="2" t="str">
        <f t="shared" si="21"/>
        <v>NA</v>
      </c>
      <c r="C238" t="s">
        <v>4</v>
      </c>
      <c r="D238" t="str">
        <f t="shared" si="22"/>
        <v>M</v>
      </c>
      <c r="E238" t="s">
        <v>0</v>
      </c>
      <c r="F238">
        <v>1801</v>
      </c>
      <c r="G238">
        <v>495</v>
      </c>
      <c r="H238">
        <v>525</v>
      </c>
      <c r="I238">
        <v>34</v>
      </c>
      <c r="J238">
        <v>18663</v>
      </c>
      <c r="K238">
        <v>3</v>
      </c>
      <c r="L238">
        <v>48</v>
      </c>
      <c r="M238">
        <v>534</v>
      </c>
      <c r="N238">
        <v>475</v>
      </c>
      <c r="O238">
        <v>19.470588240000001</v>
      </c>
      <c r="P238">
        <f>VLOOKUP(A238, vlookup_table!$A:$E, 2, FALSE)</f>
        <v>0</v>
      </c>
      <c r="Q238" s="2">
        <f>VLOOKUP(A238, vlookup_table!$A:$E, 3, FALSE)</f>
        <v>6509</v>
      </c>
      <c r="R238" s="1" t="str">
        <f>VLOOKUP(A238, vlookup_table!$A:$E, 4, FALSE)</f>
        <v>U2</v>
      </c>
      <c r="S238" s="2">
        <f>VLOOKUP(A238, vlookup_table!$A:$E, 5, FALSE)</f>
        <v>20</v>
      </c>
      <c r="T238">
        <f t="shared" si="18"/>
        <v>32</v>
      </c>
      <c r="U238">
        <f t="shared" si="19"/>
        <v>1965</v>
      </c>
      <c r="V238" s="4" t="str">
        <f t="shared" si="23"/>
        <v>09</v>
      </c>
      <c r="W238" t="str">
        <f t="shared" si="20"/>
        <v>Urbano</v>
      </c>
    </row>
    <row r="239" spans="1:23" x14ac:dyDescent="0.35">
      <c r="A239" s="2">
        <v>47569</v>
      </c>
      <c r="B239" s="2" t="str">
        <f t="shared" si="21"/>
        <v>AL</v>
      </c>
      <c r="C239" t="s">
        <v>23</v>
      </c>
      <c r="D239" t="str">
        <f t="shared" si="22"/>
        <v>F</v>
      </c>
      <c r="E239" t="s">
        <v>2</v>
      </c>
      <c r="F239">
        <v>863</v>
      </c>
      <c r="G239">
        <v>406</v>
      </c>
      <c r="H239">
        <v>562</v>
      </c>
      <c r="I239">
        <v>2</v>
      </c>
      <c r="J239">
        <v>19862</v>
      </c>
      <c r="K239">
        <v>3</v>
      </c>
      <c r="L239">
        <v>58</v>
      </c>
      <c r="M239">
        <v>527</v>
      </c>
      <c r="N239">
        <v>459</v>
      </c>
      <c r="O239">
        <v>9.153846154</v>
      </c>
      <c r="P239">
        <f>VLOOKUP(A239, vlookup_table!$A:$E, 2, FALSE)</f>
        <v>0</v>
      </c>
      <c r="Q239" s="2">
        <f>VLOOKUP(A239, vlookup_table!$A:$E, 3, FALSE)</f>
        <v>0</v>
      </c>
      <c r="R239" s="1" t="str">
        <f>VLOOKUP(A239, vlookup_table!$A:$E, 4, FALSE)</f>
        <v>C2</v>
      </c>
      <c r="S239" s="2">
        <f>VLOOKUP(A239, vlookup_table!$A:$E, 5, FALSE)</f>
        <v>10</v>
      </c>
      <c r="T239">
        <f t="shared" si="18"/>
        <v>97</v>
      </c>
      <c r="U239">
        <f t="shared" si="19"/>
        <v>1900</v>
      </c>
      <c r="V239" s="4" t="str">
        <f t="shared" si="23"/>
        <v>0</v>
      </c>
      <c r="W239" t="str">
        <f t="shared" si="20"/>
        <v>Ciudad</v>
      </c>
    </row>
    <row r="240" spans="1:23" x14ac:dyDescent="0.35">
      <c r="A240" s="2">
        <v>176743</v>
      </c>
      <c r="B240" s="2" t="str">
        <f t="shared" si="21"/>
        <v>OR</v>
      </c>
      <c r="C240" t="s">
        <v>26</v>
      </c>
      <c r="D240" t="str">
        <f t="shared" si="22"/>
        <v>M</v>
      </c>
      <c r="E240" t="s">
        <v>0</v>
      </c>
      <c r="F240">
        <v>335</v>
      </c>
      <c r="G240">
        <v>140</v>
      </c>
      <c r="H240">
        <v>170</v>
      </c>
      <c r="I240">
        <v>0</v>
      </c>
      <c r="J240">
        <v>6682</v>
      </c>
      <c r="K240">
        <v>7</v>
      </c>
      <c r="L240">
        <v>36</v>
      </c>
      <c r="M240">
        <v>157</v>
      </c>
      <c r="N240">
        <v>154</v>
      </c>
      <c r="O240">
        <v>4.8571428570000004</v>
      </c>
      <c r="P240">
        <f>VLOOKUP(A240, vlookup_table!$A:$E, 2, FALSE)</f>
        <v>1</v>
      </c>
      <c r="Q240" s="2">
        <f>VLOOKUP(A240, vlookup_table!$A:$E, 3, FALSE)</f>
        <v>201</v>
      </c>
      <c r="R240" s="1" t="str">
        <f>VLOOKUP(A240, vlookup_table!$A:$E, 4, FALSE)</f>
        <v>C3</v>
      </c>
      <c r="S240" s="2">
        <f>VLOOKUP(A240, vlookup_table!$A:$E, 5, FALSE)</f>
        <v>7</v>
      </c>
      <c r="T240">
        <f t="shared" si="18"/>
        <v>95</v>
      </c>
      <c r="U240">
        <f t="shared" si="19"/>
        <v>1902</v>
      </c>
      <c r="V240" s="4" t="str">
        <f t="shared" si="23"/>
        <v>01</v>
      </c>
      <c r="W240" t="str">
        <f t="shared" si="20"/>
        <v>Ciudad</v>
      </c>
    </row>
    <row r="241" spans="1:23" x14ac:dyDescent="0.35">
      <c r="A241" s="2">
        <v>188164</v>
      </c>
      <c r="B241" s="2" t="str">
        <f t="shared" si="21"/>
        <v>TX</v>
      </c>
      <c r="C241" t="s">
        <v>6</v>
      </c>
      <c r="D241" t="str">
        <f t="shared" si="22"/>
        <v>NA</v>
      </c>
      <c r="F241">
        <v>1362</v>
      </c>
      <c r="G241">
        <v>575</v>
      </c>
      <c r="H241">
        <v>718</v>
      </c>
      <c r="I241">
        <v>8</v>
      </c>
      <c r="J241">
        <v>21447</v>
      </c>
      <c r="K241">
        <v>4</v>
      </c>
      <c r="L241">
        <v>63</v>
      </c>
      <c r="M241">
        <v>645</v>
      </c>
      <c r="N241">
        <v>627</v>
      </c>
      <c r="O241">
        <v>8.5333333329999999</v>
      </c>
      <c r="P241">
        <f>VLOOKUP(A241, vlookup_table!$A:$E, 2, FALSE)</f>
        <v>0</v>
      </c>
      <c r="Q241" s="2">
        <f>VLOOKUP(A241, vlookup_table!$A:$E, 3, FALSE)</f>
        <v>0</v>
      </c>
      <c r="R241" s="1" t="str">
        <f>VLOOKUP(A241, vlookup_table!$A:$E, 4, FALSE)</f>
        <v>S1</v>
      </c>
      <c r="S241" s="2">
        <f>VLOOKUP(A241, vlookup_table!$A:$E, 5, FALSE)</f>
        <v>10</v>
      </c>
      <c r="T241">
        <f t="shared" si="18"/>
        <v>97</v>
      </c>
      <c r="U241">
        <f t="shared" si="19"/>
        <v>1900</v>
      </c>
      <c r="V241" s="4" t="str">
        <f t="shared" si="23"/>
        <v>0</v>
      </c>
      <c r="W241" t="str">
        <f t="shared" si="20"/>
        <v>Suburbano</v>
      </c>
    </row>
    <row r="242" spans="1:23" x14ac:dyDescent="0.35">
      <c r="A242" s="2">
        <v>134364</v>
      </c>
      <c r="B242" s="2" t="str">
        <f t="shared" si="21"/>
        <v>NA</v>
      </c>
      <c r="C242" t="s">
        <v>43</v>
      </c>
      <c r="D242" t="str">
        <f t="shared" si="22"/>
        <v>F</v>
      </c>
      <c r="E242" t="s">
        <v>2</v>
      </c>
      <c r="F242">
        <v>700</v>
      </c>
      <c r="G242">
        <v>252</v>
      </c>
      <c r="H242">
        <v>302</v>
      </c>
      <c r="I242">
        <v>0</v>
      </c>
      <c r="J242">
        <v>12806</v>
      </c>
      <c r="K242">
        <v>6</v>
      </c>
      <c r="L242">
        <v>63</v>
      </c>
      <c r="M242">
        <v>257</v>
      </c>
      <c r="N242">
        <v>281</v>
      </c>
      <c r="O242">
        <v>20</v>
      </c>
      <c r="P242">
        <f>VLOOKUP(A242, vlookup_table!$A:$E, 2, FALSE)</f>
        <v>0</v>
      </c>
      <c r="Q242" s="2">
        <f>VLOOKUP(A242, vlookup_table!$A:$E, 3, FALSE)</f>
        <v>0</v>
      </c>
      <c r="R242" s="1" t="str">
        <f>VLOOKUP(A242, vlookup_table!$A:$E, 4, FALSE)</f>
        <v>U2</v>
      </c>
      <c r="S242" s="2">
        <f>VLOOKUP(A242, vlookup_table!$A:$E, 5, FALSE)</f>
        <v>20</v>
      </c>
      <c r="T242">
        <f t="shared" si="18"/>
        <v>97</v>
      </c>
      <c r="U242">
        <f t="shared" si="19"/>
        <v>1900</v>
      </c>
      <c r="V242" s="4" t="str">
        <f t="shared" si="23"/>
        <v>0</v>
      </c>
      <c r="W242" t="str">
        <f t="shared" si="20"/>
        <v>Urbano</v>
      </c>
    </row>
    <row r="243" spans="1:23" x14ac:dyDescent="0.35">
      <c r="A243" s="2">
        <v>93742</v>
      </c>
      <c r="B243" s="2" t="str">
        <f t="shared" si="21"/>
        <v>IL</v>
      </c>
      <c r="C243" t="s">
        <v>25</v>
      </c>
      <c r="D243" t="str">
        <f t="shared" si="22"/>
        <v>F</v>
      </c>
      <c r="E243" t="s">
        <v>2</v>
      </c>
      <c r="F243">
        <v>562</v>
      </c>
      <c r="G243">
        <v>360</v>
      </c>
      <c r="H243">
        <v>474</v>
      </c>
      <c r="I243">
        <v>0</v>
      </c>
      <c r="J243">
        <v>12391</v>
      </c>
      <c r="K243">
        <v>24</v>
      </c>
      <c r="L243">
        <v>69</v>
      </c>
      <c r="M243">
        <v>480</v>
      </c>
      <c r="N243">
        <v>388</v>
      </c>
      <c r="O243">
        <v>20</v>
      </c>
      <c r="P243">
        <f>VLOOKUP(A243, vlookup_table!$A:$E, 2, FALSE)</f>
        <v>2</v>
      </c>
      <c r="Q243" s="2">
        <f>VLOOKUP(A243, vlookup_table!$A:$E, 3, FALSE)</f>
        <v>3504</v>
      </c>
      <c r="R243" s="1" t="str">
        <f>VLOOKUP(A243, vlookup_table!$A:$E, 4, FALSE)</f>
        <v>U3</v>
      </c>
      <c r="S243" s="2">
        <f>VLOOKUP(A243, vlookup_table!$A:$E, 5, FALSE)</f>
        <v>30</v>
      </c>
      <c r="T243">
        <f t="shared" si="18"/>
        <v>62</v>
      </c>
      <c r="U243">
        <f t="shared" si="19"/>
        <v>1935</v>
      </c>
      <c r="V243" s="4" t="str">
        <f t="shared" si="23"/>
        <v>04</v>
      </c>
      <c r="W243" t="str">
        <f t="shared" si="20"/>
        <v>Urbano</v>
      </c>
    </row>
    <row r="244" spans="1:23" x14ac:dyDescent="0.35">
      <c r="A244" s="2">
        <v>39479</v>
      </c>
      <c r="B244" s="2" t="str">
        <f t="shared" si="21"/>
        <v>FL</v>
      </c>
      <c r="C244" t="s">
        <v>7</v>
      </c>
      <c r="D244" t="str">
        <f t="shared" si="22"/>
        <v>M</v>
      </c>
      <c r="E244" t="s">
        <v>0</v>
      </c>
      <c r="F244">
        <v>1287</v>
      </c>
      <c r="G244">
        <v>479</v>
      </c>
      <c r="H244">
        <v>616</v>
      </c>
      <c r="I244">
        <v>7</v>
      </c>
      <c r="J244">
        <v>20795</v>
      </c>
      <c r="K244">
        <v>15</v>
      </c>
      <c r="L244">
        <v>35</v>
      </c>
      <c r="M244">
        <v>508</v>
      </c>
      <c r="N244">
        <v>567</v>
      </c>
      <c r="O244">
        <v>4.105769231</v>
      </c>
      <c r="P244">
        <f>VLOOKUP(A244, vlookup_table!$A:$E, 2, FALSE)</f>
        <v>2</v>
      </c>
      <c r="Q244" s="2">
        <f>VLOOKUP(A244, vlookup_table!$A:$E, 3, FALSE)</f>
        <v>3306</v>
      </c>
      <c r="R244" s="1" t="str">
        <f>VLOOKUP(A244, vlookup_table!$A:$E, 4, FALSE)</f>
        <v>C2</v>
      </c>
      <c r="S244" s="2">
        <f>VLOOKUP(A244, vlookup_table!$A:$E, 5, FALSE)</f>
        <v>4</v>
      </c>
      <c r="T244">
        <f t="shared" si="18"/>
        <v>64</v>
      </c>
      <c r="U244">
        <f t="shared" si="19"/>
        <v>1933</v>
      </c>
      <c r="V244" s="4" t="str">
        <f t="shared" si="23"/>
        <v>06</v>
      </c>
      <c r="W244" t="str">
        <f t="shared" si="20"/>
        <v>Ciudad</v>
      </c>
    </row>
    <row r="245" spans="1:23" x14ac:dyDescent="0.35">
      <c r="A245" s="2">
        <v>54142</v>
      </c>
      <c r="B245" s="2" t="str">
        <f t="shared" si="21"/>
        <v>NA</v>
      </c>
      <c r="C245" t="s">
        <v>28</v>
      </c>
      <c r="D245" t="str">
        <f t="shared" si="22"/>
        <v>F</v>
      </c>
      <c r="E245" t="s">
        <v>2</v>
      </c>
      <c r="F245">
        <v>476</v>
      </c>
      <c r="G245">
        <v>210</v>
      </c>
      <c r="H245">
        <v>310</v>
      </c>
      <c r="I245">
        <v>0</v>
      </c>
      <c r="J245">
        <v>10171</v>
      </c>
      <c r="K245">
        <v>0</v>
      </c>
      <c r="L245">
        <v>55</v>
      </c>
      <c r="M245">
        <v>254</v>
      </c>
      <c r="N245">
        <v>272</v>
      </c>
      <c r="O245">
        <v>13</v>
      </c>
      <c r="P245">
        <f>VLOOKUP(A245, vlookup_table!$A:$E, 2, FALSE)</f>
        <v>2</v>
      </c>
      <c r="Q245" s="2">
        <f>VLOOKUP(A245, vlookup_table!$A:$E, 3, FALSE)</f>
        <v>4601</v>
      </c>
      <c r="R245" s="1" t="str">
        <f>VLOOKUP(A245, vlookup_table!$A:$E, 4, FALSE)</f>
        <v>R2</v>
      </c>
      <c r="S245" s="2">
        <f>VLOOKUP(A245, vlookup_table!$A:$E, 5, FALSE)</f>
        <v>21</v>
      </c>
      <c r="T245">
        <f t="shared" si="18"/>
        <v>51</v>
      </c>
      <c r="U245">
        <f t="shared" si="19"/>
        <v>1946</v>
      </c>
      <c r="V245" s="4" t="str">
        <f t="shared" si="23"/>
        <v>01</v>
      </c>
      <c r="W245" t="str">
        <f t="shared" si="20"/>
        <v>Rural</v>
      </c>
    </row>
    <row r="246" spans="1:23" x14ac:dyDescent="0.35">
      <c r="A246" s="2">
        <v>168038</v>
      </c>
      <c r="B246" s="2" t="str">
        <f t="shared" si="21"/>
        <v>NA</v>
      </c>
      <c r="C246" t="s">
        <v>4</v>
      </c>
      <c r="D246" t="str">
        <f t="shared" si="22"/>
        <v>M</v>
      </c>
      <c r="E246" t="s">
        <v>0</v>
      </c>
      <c r="F246">
        <v>5939</v>
      </c>
      <c r="G246">
        <v>1214</v>
      </c>
      <c r="H246">
        <v>1085</v>
      </c>
      <c r="I246">
        <v>99</v>
      </c>
      <c r="J246">
        <v>64833</v>
      </c>
      <c r="K246">
        <v>19</v>
      </c>
      <c r="L246">
        <v>42</v>
      </c>
      <c r="M246">
        <v>1211</v>
      </c>
      <c r="N246">
        <v>1080</v>
      </c>
      <c r="O246">
        <v>20</v>
      </c>
      <c r="P246">
        <f>VLOOKUP(A246, vlookup_table!$A:$E, 2, FALSE)</f>
        <v>0</v>
      </c>
      <c r="Q246" s="2">
        <f>VLOOKUP(A246, vlookup_table!$A:$E, 3, FALSE)</f>
        <v>4703</v>
      </c>
      <c r="R246" s="1" t="str">
        <f>VLOOKUP(A246, vlookup_table!$A:$E, 4, FALSE)</f>
        <v>S1</v>
      </c>
      <c r="S246" s="2">
        <f>VLOOKUP(A246, vlookup_table!$A:$E, 5, FALSE)</f>
        <v>36</v>
      </c>
      <c r="T246">
        <f t="shared" si="18"/>
        <v>50</v>
      </c>
      <c r="U246">
        <f t="shared" si="19"/>
        <v>1947</v>
      </c>
      <c r="V246" s="4" t="str">
        <f t="shared" si="23"/>
        <v>03</v>
      </c>
      <c r="W246" t="str">
        <f t="shared" si="20"/>
        <v>Suburbano</v>
      </c>
    </row>
    <row r="247" spans="1:23" x14ac:dyDescent="0.35">
      <c r="A247" s="2">
        <v>48675</v>
      </c>
      <c r="B247" s="2" t="str">
        <f t="shared" si="21"/>
        <v>AL</v>
      </c>
      <c r="C247" t="s">
        <v>23</v>
      </c>
      <c r="D247" t="str">
        <f t="shared" si="22"/>
        <v>F</v>
      </c>
      <c r="E247" t="s">
        <v>2</v>
      </c>
      <c r="F247">
        <v>648</v>
      </c>
      <c r="G247">
        <v>353</v>
      </c>
      <c r="H247">
        <v>453</v>
      </c>
      <c r="I247">
        <v>0</v>
      </c>
      <c r="J247">
        <v>16873</v>
      </c>
      <c r="K247">
        <v>0</v>
      </c>
      <c r="L247">
        <v>77</v>
      </c>
      <c r="M247">
        <v>418</v>
      </c>
      <c r="N247">
        <v>357</v>
      </c>
      <c r="O247">
        <v>7</v>
      </c>
      <c r="P247">
        <f>VLOOKUP(A247, vlookup_table!$A:$E, 2, FALSE)</f>
        <v>0</v>
      </c>
      <c r="Q247" s="2">
        <f>VLOOKUP(A247, vlookup_table!$A:$E, 3, FALSE)</f>
        <v>2601</v>
      </c>
      <c r="R247" s="1" t="str">
        <f>VLOOKUP(A247, vlookup_table!$A:$E, 4, FALSE)</f>
        <v>C1</v>
      </c>
      <c r="S247" s="2">
        <f>VLOOKUP(A247, vlookup_table!$A:$E, 5, FALSE)</f>
        <v>5</v>
      </c>
      <c r="T247">
        <f t="shared" si="18"/>
        <v>71</v>
      </c>
      <c r="U247">
        <f t="shared" si="19"/>
        <v>1926</v>
      </c>
      <c r="V247" s="4" t="str">
        <f t="shared" si="23"/>
        <v>01</v>
      </c>
      <c r="W247" t="str">
        <f t="shared" si="20"/>
        <v>Ciudad</v>
      </c>
    </row>
    <row r="248" spans="1:23" x14ac:dyDescent="0.35">
      <c r="A248" s="2">
        <v>158980</v>
      </c>
      <c r="B248" s="2" t="str">
        <f t="shared" si="21"/>
        <v>NA</v>
      </c>
      <c r="C248" t="s">
        <v>4</v>
      </c>
      <c r="D248" t="str">
        <f t="shared" si="22"/>
        <v>M</v>
      </c>
      <c r="E248" t="s">
        <v>0</v>
      </c>
      <c r="F248">
        <v>1862</v>
      </c>
      <c r="G248">
        <v>365</v>
      </c>
      <c r="H248">
        <v>425</v>
      </c>
      <c r="I248">
        <v>23</v>
      </c>
      <c r="J248">
        <v>10521</v>
      </c>
      <c r="K248">
        <v>25</v>
      </c>
      <c r="L248">
        <v>45</v>
      </c>
      <c r="M248">
        <v>372</v>
      </c>
      <c r="N248">
        <v>401</v>
      </c>
      <c r="O248">
        <v>17.85714286</v>
      </c>
      <c r="P248">
        <f>VLOOKUP(A248, vlookup_table!$A:$E, 2, FALSE)</f>
        <v>0</v>
      </c>
      <c r="Q248" s="2">
        <f>VLOOKUP(A248, vlookup_table!$A:$E, 3, FALSE)</f>
        <v>6201</v>
      </c>
      <c r="R248" s="1" t="str">
        <f>VLOOKUP(A248, vlookup_table!$A:$E, 4, FALSE)</f>
        <v>S2</v>
      </c>
      <c r="S248" s="2">
        <f>VLOOKUP(A248, vlookup_table!$A:$E, 5, FALSE)</f>
        <v>20</v>
      </c>
      <c r="T248">
        <f t="shared" si="18"/>
        <v>35</v>
      </c>
      <c r="U248">
        <f t="shared" si="19"/>
        <v>1962</v>
      </c>
      <c r="V248" s="4" t="str">
        <f t="shared" si="23"/>
        <v>01</v>
      </c>
      <c r="W248" t="str">
        <f t="shared" si="20"/>
        <v>Suburbano</v>
      </c>
    </row>
    <row r="249" spans="1:23" x14ac:dyDescent="0.35">
      <c r="A249" s="2">
        <v>153888</v>
      </c>
      <c r="B249" s="2" t="str">
        <f t="shared" si="21"/>
        <v>NA</v>
      </c>
      <c r="C249" t="s">
        <v>4</v>
      </c>
      <c r="D249" t="str">
        <f t="shared" si="22"/>
        <v>F</v>
      </c>
      <c r="E249" t="s">
        <v>2</v>
      </c>
      <c r="F249">
        <v>1843</v>
      </c>
      <c r="G249">
        <v>515</v>
      </c>
      <c r="H249">
        <v>582</v>
      </c>
      <c r="I249">
        <v>34</v>
      </c>
      <c r="J249">
        <v>23660</v>
      </c>
      <c r="K249">
        <v>15</v>
      </c>
      <c r="L249">
        <v>29</v>
      </c>
      <c r="M249">
        <v>511</v>
      </c>
      <c r="N249">
        <v>575</v>
      </c>
      <c r="O249">
        <v>19</v>
      </c>
      <c r="P249">
        <f>VLOOKUP(A249, vlookup_table!$A:$E, 2, FALSE)</f>
        <v>0</v>
      </c>
      <c r="Q249" s="2">
        <f>VLOOKUP(A249, vlookup_table!$A:$E, 3, FALSE)</f>
        <v>3801</v>
      </c>
      <c r="R249" s="1" t="str">
        <f>VLOOKUP(A249, vlookup_table!$A:$E, 4, FALSE)</f>
        <v>S1</v>
      </c>
      <c r="S249" s="2">
        <f>VLOOKUP(A249, vlookup_table!$A:$E, 5, FALSE)</f>
        <v>10</v>
      </c>
      <c r="T249">
        <f t="shared" si="18"/>
        <v>59</v>
      </c>
      <c r="U249">
        <f t="shared" si="19"/>
        <v>1938</v>
      </c>
      <c r="V249" s="4" t="str">
        <f t="shared" si="23"/>
        <v>01</v>
      </c>
      <c r="W249" t="str">
        <f t="shared" si="20"/>
        <v>Suburbano</v>
      </c>
    </row>
    <row r="250" spans="1:23" x14ac:dyDescent="0.35">
      <c r="A250" s="2">
        <v>162300</v>
      </c>
      <c r="B250" s="2" t="str">
        <f t="shared" si="21"/>
        <v>NA</v>
      </c>
      <c r="C250" t="s">
        <v>4</v>
      </c>
      <c r="D250" t="str">
        <f t="shared" si="22"/>
        <v>M</v>
      </c>
      <c r="E250" t="s">
        <v>0</v>
      </c>
      <c r="F250">
        <v>5190</v>
      </c>
      <c r="G250">
        <v>870</v>
      </c>
      <c r="H250">
        <v>918</v>
      </c>
      <c r="I250">
        <v>98</v>
      </c>
      <c r="J250">
        <v>39481</v>
      </c>
      <c r="K250">
        <v>10</v>
      </c>
      <c r="L250">
        <v>47</v>
      </c>
      <c r="M250">
        <v>892</v>
      </c>
      <c r="N250">
        <v>871</v>
      </c>
      <c r="O250">
        <v>9.8888888890000004</v>
      </c>
      <c r="P250">
        <f>VLOOKUP(A250, vlookup_table!$A:$E, 2, FALSE)</f>
        <v>1002</v>
      </c>
      <c r="Q250" s="2">
        <f>VLOOKUP(A250, vlookup_table!$A:$E, 3, FALSE)</f>
        <v>2001</v>
      </c>
      <c r="R250" s="1" t="str">
        <f>VLOOKUP(A250, vlookup_table!$A:$E, 4, FALSE)</f>
        <v>S1</v>
      </c>
      <c r="S250" s="2">
        <f>VLOOKUP(A250, vlookup_table!$A:$E, 5, FALSE)</f>
        <v>20</v>
      </c>
      <c r="T250">
        <f t="shared" si="18"/>
        <v>77</v>
      </c>
      <c r="U250">
        <f t="shared" si="19"/>
        <v>1920</v>
      </c>
      <c r="V250" s="4" t="str">
        <f t="shared" si="23"/>
        <v>01</v>
      </c>
      <c r="W250" t="str">
        <f t="shared" si="20"/>
        <v>Suburbano</v>
      </c>
    </row>
    <row r="251" spans="1:23" x14ac:dyDescent="0.35">
      <c r="A251" s="2">
        <v>163081</v>
      </c>
      <c r="B251" s="2" t="str">
        <f t="shared" si="21"/>
        <v>NA</v>
      </c>
      <c r="C251" t="s">
        <v>4</v>
      </c>
      <c r="D251" t="str">
        <f t="shared" si="22"/>
        <v>M</v>
      </c>
      <c r="E251" t="s">
        <v>0</v>
      </c>
      <c r="F251">
        <v>3912</v>
      </c>
      <c r="G251">
        <v>351</v>
      </c>
      <c r="H251">
        <v>454</v>
      </c>
      <c r="I251">
        <v>98</v>
      </c>
      <c r="J251">
        <v>19508</v>
      </c>
      <c r="K251">
        <v>22</v>
      </c>
      <c r="L251">
        <v>32</v>
      </c>
      <c r="M251">
        <v>410</v>
      </c>
      <c r="N251">
        <v>404</v>
      </c>
      <c r="O251">
        <v>6</v>
      </c>
      <c r="P251">
        <f>VLOOKUP(A251, vlookup_table!$A:$E, 2, FALSE)</f>
        <v>1</v>
      </c>
      <c r="Q251" s="2">
        <f>VLOOKUP(A251, vlookup_table!$A:$E, 3, FALSE)</f>
        <v>0</v>
      </c>
      <c r="R251" s="1" t="str">
        <f>VLOOKUP(A251, vlookup_table!$A:$E, 4, FALSE)</f>
        <v>U1</v>
      </c>
      <c r="S251" s="2">
        <f>VLOOKUP(A251, vlookup_table!$A:$E, 5, FALSE)</f>
        <v>7</v>
      </c>
      <c r="T251">
        <f t="shared" si="18"/>
        <v>97</v>
      </c>
      <c r="U251">
        <f t="shared" si="19"/>
        <v>1900</v>
      </c>
      <c r="V251" s="4" t="str">
        <f t="shared" si="23"/>
        <v>0</v>
      </c>
      <c r="W251" t="str">
        <f t="shared" si="20"/>
        <v>Urbano</v>
      </c>
    </row>
    <row r="252" spans="1:23" x14ac:dyDescent="0.35">
      <c r="A252" s="2">
        <v>14000</v>
      </c>
      <c r="B252" s="2" t="str">
        <f t="shared" si="21"/>
        <v>NA</v>
      </c>
      <c r="C252" t="s">
        <v>32</v>
      </c>
      <c r="D252" t="str">
        <f t="shared" si="22"/>
        <v>F</v>
      </c>
      <c r="E252" t="s">
        <v>2</v>
      </c>
      <c r="F252">
        <v>1537</v>
      </c>
      <c r="G252">
        <v>791</v>
      </c>
      <c r="H252">
        <v>949</v>
      </c>
      <c r="I252">
        <v>26</v>
      </c>
      <c r="J252">
        <v>32640</v>
      </c>
      <c r="K252">
        <v>2</v>
      </c>
      <c r="L252">
        <v>54</v>
      </c>
      <c r="M252">
        <v>783</v>
      </c>
      <c r="N252">
        <v>916</v>
      </c>
      <c r="O252">
        <v>11.0625</v>
      </c>
      <c r="P252">
        <f>VLOOKUP(A252, vlookup_table!$A:$E, 2, FALSE)</f>
        <v>0</v>
      </c>
      <c r="Q252" s="2">
        <f>VLOOKUP(A252, vlookup_table!$A:$E, 3, FALSE)</f>
        <v>2101</v>
      </c>
      <c r="R252" s="1" t="str">
        <f>VLOOKUP(A252, vlookup_table!$A:$E, 4, FALSE)</f>
        <v>S1</v>
      </c>
      <c r="S252" s="2">
        <f>VLOOKUP(A252, vlookup_table!$A:$E, 5, FALSE)</f>
        <v>12</v>
      </c>
      <c r="T252">
        <f t="shared" si="18"/>
        <v>76</v>
      </c>
      <c r="U252">
        <f t="shared" si="19"/>
        <v>1921</v>
      </c>
      <c r="V252" s="4" t="str">
        <f t="shared" si="23"/>
        <v>01</v>
      </c>
      <c r="W252" t="str">
        <f t="shared" si="20"/>
        <v>Suburbano</v>
      </c>
    </row>
    <row r="253" spans="1:23" x14ac:dyDescent="0.35">
      <c r="A253" s="2">
        <v>6599</v>
      </c>
      <c r="B253" s="2" t="str">
        <f t="shared" si="21"/>
        <v>WA</v>
      </c>
      <c r="C253" t="s">
        <v>14</v>
      </c>
      <c r="D253" t="str">
        <f t="shared" si="22"/>
        <v>F</v>
      </c>
      <c r="E253" t="s">
        <v>2</v>
      </c>
      <c r="F253">
        <v>719</v>
      </c>
      <c r="G253">
        <v>330</v>
      </c>
      <c r="H253">
        <v>416</v>
      </c>
      <c r="I253">
        <v>1</v>
      </c>
      <c r="J253">
        <v>14248</v>
      </c>
      <c r="K253">
        <v>3</v>
      </c>
      <c r="L253">
        <v>57</v>
      </c>
      <c r="M253">
        <v>340</v>
      </c>
      <c r="N253">
        <v>389</v>
      </c>
      <c r="O253">
        <v>10.866666670000001</v>
      </c>
      <c r="P253">
        <f>VLOOKUP(A253, vlookup_table!$A:$E, 2, FALSE)</f>
        <v>0</v>
      </c>
      <c r="Q253" s="2">
        <f>VLOOKUP(A253, vlookup_table!$A:$E, 3, FALSE)</f>
        <v>3601</v>
      </c>
      <c r="R253" s="1" t="str">
        <f>VLOOKUP(A253, vlookup_table!$A:$E, 4, FALSE)</f>
        <v>S2</v>
      </c>
      <c r="S253" s="2">
        <f>VLOOKUP(A253, vlookup_table!$A:$E, 5, FALSE)</f>
        <v>11</v>
      </c>
      <c r="T253">
        <f t="shared" si="18"/>
        <v>61</v>
      </c>
      <c r="U253">
        <f t="shared" si="19"/>
        <v>1936</v>
      </c>
      <c r="V253" s="4" t="str">
        <f t="shared" si="23"/>
        <v>01</v>
      </c>
      <c r="W253" t="str">
        <f t="shared" si="20"/>
        <v>Suburbano</v>
      </c>
    </row>
    <row r="254" spans="1:23" x14ac:dyDescent="0.35">
      <c r="A254" s="2">
        <v>135454</v>
      </c>
      <c r="B254" s="2" t="str">
        <f t="shared" si="21"/>
        <v>AZ</v>
      </c>
      <c r="C254" t="s">
        <v>9</v>
      </c>
      <c r="D254" t="str">
        <f t="shared" si="22"/>
        <v>M</v>
      </c>
      <c r="E254" t="s">
        <v>0</v>
      </c>
      <c r="F254">
        <v>1074</v>
      </c>
      <c r="G254">
        <v>469</v>
      </c>
      <c r="H254">
        <v>516</v>
      </c>
      <c r="I254">
        <v>11</v>
      </c>
      <c r="J254">
        <v>18042</v>
      </c>
      <c r="K254">
        <v>2</v>
      </c>
      <c r="L254">
        <v>34</v>
      </c>
      <c r="M254">
        <v>472</v>
      </c>
      <c r="N254">
        <v>510</v>
      </c>
      <c r="O254">
        <v>8.8235294119999992</v>
      </c>
      <c r="P254">
        <f>VLOOKUP(A254, vlookup_table!$A:$E, 2, FALSE)</f>
        <v>0</v>
      </c>
      <c r="Q254" s="2">
        <f>VLOOKUP(A254, vlookup_table!$A:$E, 3, FALSE)</f>
        <v>0</v>
      </c>
      <c r="R254" s="1" t="str">
        <f>VLOOKUP(A254, vlookup_table!$A:$E, 4, FALSE)</f>
        <v>T1</v>
      </c>
      <c r="S254" s="2">
        <f>VLOOKUP(A254, vlookup_table!$A:$E, 5, FALSE)</f>
        <v>15</v>
      </c>
      <c r="T254">
        <f t="shared" si="18"/>
        <v>97</v>
      </c>
      <c r="U254">
        <f t="shared" si="19"/>
        <v>1900</v>
      </c>
      <c r="V254" s="4" t="str">
        <f t="shared" si="23"/>
        <v>0</v>
      </c>
      <c r="W254" t="str">
        <f t="shared" si="20"/>
        <v>Pueblo</v>
      </c>
    </row>
    <row r="255" spans="1:23" x14ac:dyDescent="0.35">
      <c r="A255" s="2">
        <v>128643</v>
      </c>
      <c r="B255" s="2" t="str">
        <f t="shared" si="21"/>
        <v>TX</v>
      </c>
      <c r="C255" t="s">
        <v>6</v>
      </c>
      <c r="D255" t="str">
        <f t="shared" si="22"/>
        <v>M</v>
      </c>
      <c r="E255" t="s">
        <v>0</v>
      </c>
      <c r="F255">
        <v>298</v>
      </c>
      <c r="G255">
        <v>268</v>
      </c>
      <c r="H255">
        <v>303</v>
      </c>
      <c r="I255">
        <v>0</v>
      </c>
      <c r="J255">
        <v>9838</v>
      </c>
      <c r="K255">
        <v>3</v>
      </c>
      <c r="L255">
        <v>75</v>
      </c>
      <c r="M255">
        <v>281</v>
      </c>
      <c r="N255">
        <v>267</v>
      </c>
      <c r="O255">
        <v>6.625</v>
      </c>
      <c r="P255">
        <f>VLOOKUP(A255, vlookup_table!$A:$E, 2, FALSE)</f>
        <v>1</v>
      </c>
      <c r="Q255" s="2">
        <f>VLOOKUP(A255, vlookup_table!$A:$E, 3, FALSE)</f>
        <v>2809</v>
      </c>
      <c r="R255" s="1" t="str">
        <f>VLOOKUP(A255, vlookup_table!$A:$E, 4, FALSE)</f>
        <v>C3</v>
      </c>
      <c r="S255" s="2">
        <f>VLOOKUP(A255, vlookup_table!$A:$E, 5, FALSE)</f>
        <v>4</v>
      </c>
      <c r="T255">
        <f t="shared" si="18"/>
        <v>69</v>
      </c>
      <c r="U255">
        <f t="shared" si="19"/>
        <v>1928</v>
      </c>
      <c r="V255" s="4" t="str">
        <f t="shared" si="23"/>
        <v>09</v>
      </c>
      <c r="W255" t="str">
        <f t="shared" si="20"/>
        <v>Ciudad</v>
      </c>
    </row>
    <row r="256" spans="1:23" x14ac:dyDescent="0.35">
      <c r="A256" s="2">
        <v>116420</v>
      </c>
      <c r="B256" s="2" t="str">
        <f t="shared" si="21"/>
        <v>TX</v>
      </c>
      <c r="C256" t="s">
        <v>6</v>
      </c>
      <c r="D256" t="str">
        <f t="shared" si="22"/>
        <v>M</v>
      </c>
      <c r="E256" t="s">
        <v>0</v>
      </c>
      <c r="F256">
        <v>1951</v>
      </c>
      <c r="G256">
        <v>807</v>
      </c>
      <c r="H256">
        <v>896</v>
      </c>
      <c r="I256">
        <v>49</v>
      </c>
      <c r="J256">
        <v>31111</v>
      </c>
      <c r="K256">
        <v>6</v>
      </c>
      <c r="L256">
        <v>32</v>
      </c>
      <c r="M256">
        <v>838</v>
      </c>
      <c r="N256">
        <v>870</v>
      </c>
      <c r="O256">
        <v>9.3333333330000006</v>
      </c>
      <c r="P256">
        <f>VLOOKUP(A256, vlookup_table!$A:$E, 2, FALSE)</f>
        <v>0</v>
      </c>
      <c r="Q256" s="2">
        <f>VLOOKUP(A256, vlookup_table!$A:$E, 3, FALSE)</f>
        <v>0</v>
      </c>
      <c r="R256" s="1" t="str">
        <f>VLOOKUP(A256, vlookup_table!$A:$E, 4, FALSE)</f>
        <v>S1</v>
      </c>
      <c r="S256" s="2">
        <f>VLOOKUP(A256, vlookup_table!$A:$E, 5, FALSE)</f>
        <v>20</v>
      </c>
      <c r="T256">
        <f t="shared" si="18"/>
        <v>97</v>
      </c>
      <c r="U256">
        <f t="shared" si="19"/>
        <v>1900</v>
      </c>
      <c r="V256" s="4" t="str">
        <f t="shared" si="23"/>
        <v>0</v>
      </c>
      <c r="W256" t="str">
        <f t="shared" si="20"/>
        <v>Suburbano</v>
      </c>
    </row>
    <row r="257" spans="1:23" x14ac:dyDescent="0.35">
      <c r="A257" s="2">
        <v>35101</v>
      </c>
      <c r="B257" s="2" t="str">
        <f t="shared" si="21"/>
        <v>FL</v>
      </c>
      <c r="C257" t="s">
        <v>7</v>
      </c>
      <c r="D257" t="str">
        <f t="shared" si="22"/>
        <v>M</v>
      </c>
      <c r="E257" t="s">
        <v>0</v>
      </c>
      <c r="F257">
        <v>1434</v>
      </c>
      <c r="G257">
        <v>388</v>
      </c>
      <c r="H257">
        <v>577</v>
      </c>
      <c r="I257">
        <v>25</v>
      </c>
      <c r="J257">
        <v>18405</v>
      </c>
      <c r="K257">
        <v>3</v>
      </c>
      <c r="L257">
        <v>37</v>
      </c>
      <c r="M257">
        <v>479</v>
      </c>
      <c r="N257">
        <v>513</v>
      </c>
      <c r="O257">
        <v>18</v>
      </c>
      <c r="P257">
        <f>VLOOKUP(A257, vlookup_table!$A:$E, 2, FALSE)</f>
        <v>1</v>
      </c>
      <c r="Q257" s="2">
        <f>VLOOKUP(A257, vlookup_table!$A:$E, 3, FALSE)</f>
        <v>1911</v>
      </c>
      <c r="R257" s="1" t="str">
        <f>VLOOKUP(A257, vlookup_table!$A:$E, 4, FALSE)</f>
        <v>S1</v>
      </c>
      <c r="S257" s="2">
        <f>VLOOKUP(A257, vlookup_table!$A:$E, 5, FALSE)</f>
        <v>20</v>
      </c>
      <c r="T257">
        <f t="shared" si="18"/>
        <v>78</v>
      </c>
      <c r="U257">
        <f t="shared" si="19"/>
        <v>1919</v>
      </c>
      <c r="V257" s="4" t="str">
        <f t="shared" si="23"/>
        <v>11</v>
      </c>
      <c r="W257" t="str">
        <f t="shared" si="20"/>
        <v>Suburbano</v>
      </c>
    </row>
    <row r="258" spans="1:23" x14ac:dyDescent="0.35">
      <c r="A258" s="2">
        <v>75474</v>
      </c>
      <c r="B258" s="2" t="str">
        <f t="shared" si="21"/>
        <v>NA</v>
      </c>
      <c r="C258" t="s">
        <v>15</v>
      </c>
      <c r="D258" t="str">
        <f t="shared" si="22"/>
        <v>M</v>
      </c>
      <c r="E258" t="s">
        <v>0</v>
      </c>
      <c r="F258">
        <v>206</v>
      </c>
      <c r="G258">
        <v>229</v>
      </c>
      <c r="H258">
        <v>288</v>
      </c>
      <c r="I258">
        <v>0</v>
      </c>
      <c r="J258">
        <v>9248</v>
      </c>
      <c r="K258">
        <v>0</v>
      </c>
      <c r="L258">
        <v>86</v>
      </c>
      <c r="M258">
        <v>251</v>
      </c>
      <c r="N258">
        <v>267</v>
      </c>
      <c r="O258">
        <v>11.66666667</v>
      </c>
      <c r="P258">
        <f>VLOOKUP(A258, vlookup_table!$A:$E, 2, FALSE)</f>
        <v>0</v>
      </c>
      <c r="Q258" s="2">
        <f>VLOOKUP(A258, vlookup_table!$A:$E, 3, FALSE)</f>
        <v>0</v>
      </c>
      <c r="R258" s="1" t="str">
        <f>VLOOKUP(A258, vlookup_table!$A:$E, 4, FALSE)</f>
        <v>R3</v>
      </c>
      <c r="S258" s="2">
        <f>VLOOKUP(A258, vlookup_table!$A:$E, 5, FALSE)</f>
        <v>15</v>
      </c>
      <c r="T258">
        <f t="shared" ref="T258:T321" si="24">$Y$2-U258</f>
        <v>97</v>
      </c>
      <c r="U258">
        <f t="shared" ref="U258:U321" si="25">1900 + INT(Q258/100)</f>
        <v>1900</v>
      </c>
      <c r="V258" s="4" t="str">
        <f t="shared" si="23"/>
        <v>0</v>
      </c>
      <c r="W258" t="str">
        <f t="shared" ref="W258:W321" si="26">IF(LEFT(R258,1)="C","Ciudad",
IF(LEFT(R258,1)="T","Pueblo",
IF(LEFT(R258,1)="R","Rural",
IF(LEFT(R258,1)="S","Suburbano",
IF(LEFT(R258,1)="U","Urbano","Desconocido")))))</f>
        <v>Rural</v>
      </c>
    </row>
    <row r="259" spans="1:23" x14ac:dyDescent="0.35">
      <c r="A259" s="2">
        <v>785</v>
      </c>
      <c r="B259" s="2" t="str">
        <f t="shared" ref="B259:B322" si="27">IF(OR(C259="California",C259="Cali"),"CA",
IF(OR(C259="Arizona",C259="AZ"),"AZ",
IF(OR(C259="Washington",C259="WA"),"WA",
IF(OR(C259="Nevada",C259="NV"),"NV",
IF(OR(C259="Texas",C259="TX"),"TX",
IF(OR(C259="Oregon",C259="OR"),"OR",
IF(OR(C259="Florida",C259="FL"),"FL",
IF(OR(C259="Illinois",C259="IL"),"IL",
IF(OR(C259="North Carolina",C259="NC"),"NC",
IF(OR(C259="South Carolina",C259="SC"),"SC",
IF(OR(C259="New Jersey",C259="NJ"),"NJ",
IF(OR(C259="Missouri",C259="MO"),"MO",
IF(OR(C259="Alabama",C259="AL"),"AL",
IF(OR(C259="Colorado",C259="CO"),"CO",
IF(OR(C259="Michigan",C259="MI"),"MI",
IF(OR(C259="New York",C259="NY"),"NY",
IF(OR(C259="Arkansas",C259="AR"),"AR",
"NA")))))))))))))))))</f>
        <v>MI</v>
      </c>
      <c r="C259" t="s">
        <v>1</v>
      </c>
      <c r="D259" t="str">
        <f t="shared" ref="D259:D322" si="28">IF(OR(E259="F", E259="female", E259="Femal"),"F",
IF(OR(E259="M", E259="Male"),"M",
"NA"))</f>
        <v>M</v>
      </c>
      <c r="E259" t="s">
        <v>0</v>
      </c>
      <c r="F259">
        <v>613</v>
      </c>
      <c r="G259">
        <v>146</v>
      </c>
      <c r="H259">
        <v>349</v>
      </c>
      <c r="I259">
        <v>0</v>
      </c>
      <c r="J259">
        <v>13209</v>
      </c>
      <c r="K259">
        <v>39</v>
      </c>
      <c r="L259">
        <v>42</v>
      </c>
      <c r="M259">
        <v>267</v>
      </c>
      <c r="N259">
        <v>209</v>
      </c>
      <c r="O259">
        <v>17.5</v>
      </c>
      <c r="P259">
        <f>VLOOKUP(A259, vlookup_table!$A:$E, 2, FALSE)</f>
        <v>0</v>
      </c>
      <c r="Q259" s="2">
        <f>VLOOKUP(A259, vlookup_table!$A:$E, 3, FALSE)</f>
        <v>4507</v>
      </c>
      <c r="R259" s="1" t="str">
        <f>VLOOKUP(A259, vlookup_table!$A:$E, 4, FALSE)</f>
        <v>C1</v>
      </c>
      <c r="S259" s="2">
        <f>VLOOKUP(A259, vlookup_table!$A:$E, 5, FALSE)</f>
        <v>18</v>
      </c>
      <c r="T259">
        <f t="shared" si="24"/>
        <v>52</v>
      </c>
      <c r="U259">
        <f t="shared" si="25"/>
        <v>1945</v>
      </c>
      <c r="V259" s="4" t="str">
        <f t="shared" ref="V259:V322" si="29">RIGHT(Q259,2)</f>
        <v>07</v>
      </c>
      <c r="W259" t="str">
        <f t="shared" si="26"/>
        <v>Ciudad</v>
      </c>
    </row>
    <row r="260" spans="1:23" x14ac:dyDescent="0.35">
      <c r="A260" s="2">
        <v>27624</v>
      </c>
      <c r="B260" s="2" t="str">
        <f t="shared" si="27"/>
        <v>NA</v>
      </c>
      <c r="C260" t="s">
        <v>5</v>
      </c>
      <c r="D260" t="str">
        <f t="shared" si="28"/>
        <v>F</v>
      </c>
      <c r="E260" t="s">
        <v>2</v>
      </c>
      <c r="F260">
        <v>991</v>
      </c>
      <c r="G260">
        <v>493</v>
      </c>
      <c r="H260">
        <v>548</v>
      </c>
      <c r="I260">
        <v>3</v>
      </c>
      <c r="J260">
        <v>17344</v>
      </c>
      <c r="K260">
        <v>2</v>
      </c>
      <c r="L260">
        <v>46</v>
      </c>
      <c r="M260">
        <v>506</v>
      </c>
      <c r="N260">
        <v>532</v>
      </c>
      <c r="O260">
        <v>7.769230769</v>
      </c>
      <c r="P260">
        <f>VLOOKUP(A260, vlookup_table!$A:$E, 2, FALSE)</f>
        <v>2</v>
      </c>
      <c r="Q260" s="2">
        <f>VLOOKUP(A260, vlookup_table!$A:$E, 3, FALSE)</f>
        <v>3701</v>
      </c>
      <c r="R260" s="1" t="str">
        <f>VLOOKUP(A260, vlookup_table!$A:$E, 4, FALSE)</f>
        <v>T1</v>
      </c>
      <c r="S260" s="2">
        <f>VLOOKUP(A260, vlookup_table!$A:$E, 5, FALSE)</f>
        <v>8</v>
      </c>
      <c r="T260">
        <f t="shared" si="24"/>
        <v>60</v>
      </c>
      <c r="U260">
        <f t="shared" si="25"/>
        <v>1937</v>
      </c>
      <c r="V260" s="4" t="str">
        <f t="shared" si="29"/>
        <v>01</v>
      </c>
      <c r="W260" t="str">
        <f t="shared" si="26"/>
        <v>Pueblo</v>
      </c>
    </row>
    <row r="261" spans="1:23" x14ac:dyDescent="0.35">
      <c r="A261" s="2">
        <v>73754</v>
      </c>
      <c r="B261" s="2" t="str">
        <f t="shared" si="27"/>
        <v>MI</v>
      </c>
      <c r="C261" t="s">
        <v>1</v>
      </c>
      <c r="D261" t="str">
        <f t="shared" si="28"/>
        <v>F</v>
      </c>
      <c r="E261" t="s">
        <v>2</v>
      </c>
      <c r="F261">
        <v>900</v>
      </c>
      <c r="G261">
        <v>343</v>
      </c>
      <c r="H261">
        <v>465</v>
      </c>
      <c r="I261">
        <v>0</v>
      </c>
      <c r="J261">
        <v>16254</v>
      </c>
      <c r="K261">
        <v>3</v>
      </c>
      <c r="L261">
        <v>74</v>
      </c>
      <c r="M261">
        <v>420</v>
      </c>
      <c r="N261">
        <v>386</v>
      </c>
      <c r="O261">
        <v>13.31818182</v>
      </c>
      <c r="P261">
        <f>VLOOKUP(A261, vlookup_table!$A:$E, 2, FALSE)</f>
        <v>0</v>
      </c>
      <c r="Q261" s="2">
        <f>VLOOKUP(A261, vlookup_table!$A:$E, 3, FALSE)</f>
        <v>1801</v>
      </c>
      <c r="R261" s="1" t="str">
        <f>VLOOKUP(A261, vlookup_table!$A:$E, 4, FALSE)</f>
        <v>S1</v>
      </c>
      <c r="S261" s="2">
        <f>VLOOKUP(A261, vlookup_table!$A:$E, 5, FALSE)</f>
        <v>25</v>
      </c>
      <c r="T261">
        <f t="shared" si="24"/>
        <v>79</v>
      </c>
      <c r="U261">
        <f t="shared" si="25"/>
        <v>1918</v>
      </c>
      <c r="V261" s="4" t="str">
        <f t="shared" si="29"/>
        <v>01</v>
      </c>
      <c r="W261" t="str">
        <f t="shared" si="26"/>
        <v>Suburbano</v>
      </c>
    </row>
    <row r="262" spans="1:23" x14ac:dyDescent="0.35">
      <c r="A262" s="2">
        <v>141189</v>
      </c>
      <c r="B262" s="2" t="str">
        <f t="shared" si="27"/>
        <v>NV</v>
      </c>
      <c r="C262" t="s">
        <v>35</v>
      </c>
      <c r="D262" t="str">
        <f t="shared" si="28"/>
        <v>F</v>
      </c>
      <c r="E262" t="s">
        <v>2</v>
      </c>
      <c r="F262">
        <v>1163</v>
      </c>
      <c r="G262">
        <v>468</v>
      </c>
      <c r="H262">
        <v>548</v>
      </c>
      <c r="I262">
        <v>7</v>
      </c>
      <c r="J262">
        <v>18824</v>
      </c>
      <c r="K262">
        <v>3</v>
      </c>
      <c r="L262">
        <v>26</v>
      </c>
      <c r="M262">
        <v>493</v>
      </c>
      <c r="N262">
        <v>511</v>
      </c>
      <c r="O262">
        <v>53</v>
      </c>
      <c r="P262">
        <f>VLOOKUP(A262, vlookup_table!$A:$E, 2, FALSE)</f>
        <v>0</v>
      </c>
      <c r="Q262" s="2">
        <f>VLOOKUP(A262, vlookup_table!$A:$E, 3, FALSE)</f>
        <v>0</v>
      </c>
      <c r="R262" s="1" t="str">
        <f>VLOOKUP(A262, vlookup_table!$A:$E, 4, FALSE)</f>
        <v>S2</v>
      </c>
      <c r="S262" s="2">
        <f>VLOOKUP(A262, vlookup_table!$A:$E, 5, FALSE)</f>
        <v>25</v>
      </c>
      <c r="T262">
        <f t="shared" si="24"/>
        <v>97</v>
      </c>
      <c r="U262">
        <f t="shared" si="25"/>
        <v>1900</v>
      </c>
      <c r="V262" s="4" t="str">
        <f t="shared" si="29"/>
        <v>0</v>
      </c>
      <c r="W262" t="str">
        <f t="shared" si="26"/>
        <v>Suburbano</v>
      </c>
    </row>
    <row r="263" spans="1:23" x14ac:dyDescent="0.35">
      <c r="A263" s="2">
        <v>1544</v>
      </c>
      <c r="B263" s="2" t="str">
        <f t="shared" si="27"/>
        <v>NA</v>
      </c>
      <c r="C263" t="s">
        <v>40</v>
      </c>
      <c r="D263" t="str">
        <f t="shared" si="28"/>
        <v>F</v>
      </c>
      <c r="E263" t="s">
        <v>2</v>
      </c>
      <c r="F263">
        <v>3260</v>
      </c>
      <c r="G263">
        <v>509</v>
      </c>
      <c r="H263">
        <v>581</v>
      </c>
      <c r="I263">
        <v>87</v>
      </c>
      <c r="J263">
        <v>19165</v>
      </c>
      <c r="K263">
        <v>19</v>
      </c>
      <c r="L263">
        <v>52</v>
      </c>
      <c r="M263">
        <v>542</v>
      </c>
      <c r="N263">
        <v>552</v>
      </c>
      <c r="O263">
        <v>13</v>
      </c>
      <c r="P263">
        <f>VLOOKUP(A263, vlookup_table!$A:$E, 2, FALSE)</f>
        <v>28</v>
      </c>
      <c r="Q263" s="2">
        <f>VLOOKUP(A263, vlookup_table!$A:$E, 3, FALSE)</f>
        <v>5201</v>
      </c>
      <c r="R263" s="1" t="str">
        <f>VLOOKUP(A263, vlookup_table!$A:$E, 4, FALSE)</f>
        <v>S1</v>
      </c>
      <c r="S263" s="2">
        <f>VLOOKUP(A263, vlookup_table!$A:$E, 5, FALSE)</f>
        <v>10</v>
      </c>
      <c r="T263">
        <f t="shared" si="24"/>
        <v>45</v>
      </c>
      <c r="U263">
        <f t="shared" si="25"/>
        <v>1952</v>
      </c>
      <c r="V263" s="4" t="str">
        <f t="shared" si="29"/>
        <v>01</v>
      </c>
      <c r="W263" t="str">
        <f t="shared" si="26"/>
        <v>Suburbano</v>
      </c>
    </row>
    <row r="264" spans="1:23" x14ac:dyDescent="0.35">
      <c r="A264" s="2">
        <v>124149</v>
      </c>
      <c r="B264" s="2" t="str">
        <f t="shared" si="27"/>
        <v>TX</v>
      </c>
      <c r="C264" t="s">
        <v>6</v>
      </c>
      <c r="D264" t="str">
        <f t="shared" si="28"/>
        <v>M</v>
      </c>
      <c r="E264" t="s">
        <v>0</v>
      </c>
      <c r="F264">
        <v>430</v>
      </c>
      <c r="G264">
        <v>237</v>
      </c>
      <c r="H264">
        <v>320</v>
      </c>
      <c r="I264">
        <v>0</v>
      </c>
      <c r="J264">
        <v>10269</v>
      </c>
      <c r="K264">
        <v>1</v>
      </c>
      <c r="L264">
        <v>82</v>
      </c>
      <c r="M264">
        <v>283</v>
      </c>
      <c r="N264">
        <v>281</v>
      </c>
      <c r="O264">
        <v>12</v>
      </c>
      <c r="P264">
        <f>VLOOKUP(A264, vlookup_table!$A:$E, 2, FALSE)</f>
        <v>0</v>
      </c>
      <c r="Q264" s="2">
        <f>VLOOKUP(A264, vlookup_table!$A:$E, 3, FALSE)</f>
        <v>1801</v>
      </c>
      <c r="R264" s="1" t="str">
        <f>VLOOKUP(A264, vlookup_table!$A:$E, 4, FALSE)</f>
        <v>T2</v>
      </c>
      <c r="S264" s="2">
        <f>VLOOKUP(A264, vlookup_table!$A:$E, 5, FALSE)</f>
        <v>14</v>
      </c>
      <c r="T264">
        <f t="shared" si="24"/>
        <v>79</v>
      </c>
      <c r="U264">
        <f t="shared" si="25"/>
        <v>1918</v>
      </c>
      <c r="V264" s="4" t="str">
        <f t="shared" si="29"/>
        <v>01</v>
      </c>
      <c r="W264" t="str">
        <f t="shared" si="26"/>
        <v>Pueblo</v>
      </c>
    </row>
    <row r="265" spans="1:23" x14ac:dyDescent="0.35">
      <c r="A265" s="2">
        <v>85890</v>
      </c>
      <c r="B265" s="2" t="str">
        <f t="shared" si="27"/>
        <v>NA</v>
      </c>
      <c r="C265" t="s">
        <v>33</v>
      </c>
      <c r="D265" t="str">
        <f t="shared" si="28"/>
        <v>F</v>
      </c>
      <c r="E265" t="s">
        <v>2</v>
      </c>
      <c r="F265">
        <v>167</v>
      </c>
      <c r="G265">
        <v>214</v>
      </c>
      <c r="H265">
        <v>290</v>
      </c>
      <c r="I265">
        <v>0</v>
      </c>
      <c r="J265">
        <v>9452</v>
      </c>
      <c r="K265">
        <v>0</v>
      </c>
      <c r="L265">
        <v>85</v>
      </c>
      <c r="M265">
        <v>273</v>
      </c>
      <c r="N265">
        <v>247</v>
      </c>
      <c r="O265">
        <v>14.41176471</v>
      </c>
      <c r="P265">
        <f>VLOOKUP(A265, vlookup_table!$A:$E, 2, FALSE)</f>
        <v>2</v>
      </c>
      <c r="Q265" s="2">
        <f>VLOOKUP(A265, vlookup_table!$A:$E, 3, FALSE)</f>
        <v>0</v>
      </c>
      <c r="R265" s="1" t="str">
        <f>VLOOKUP(A265, vlookup_table!$A:$E, 4, FALSE)</f>
        <v>R3</v>
      </c>
      <c r="S265" s="2">
        <f>VLOOKUP(A265, vlookup_table!$A:$E, 5, FALSE)</f>
        <v>20</v>
      </c>
      <c r="T265">
        <f t="shared" si="24"/>
        <v>97</v>
      </c>
      <c r="U265">
        <f t="shared" si="25"/>
        <v>1900</v>
      </c>
      <c r="V265" s="4" t="str">
        <f t="shared" si="29"/>
        <v>0</v>
      </c>
      <c r="W265" t="str">
        <f t="shared" si="26"/>
        <v>Rural</v>
      </c>
    </row>
    <row r="266" spans="1:23" x14ac:dyDescent="0.35">
      <c r="A266" s="2">
        <v>37005</v>
      </c>
      <c r="B266" s="2" t="str">
        <f t="shared" si="27"/>
        <v>FL</v>
      </c>
      <c r="C266" t="s">
        <v>7</v>
      </c>
      <c r="D266" t="str">
        <f t="shared" si="28"/>
        <v>F</v>
      </c>
      <c r="E266" t="s">
        <v>2</v>
      </c>
      <c r="F266">
        <v>1380</v>
      </c>
      <c r="G266">
        <v>260</v>
      </c>
      <c r="H266">
        <v>371</v>
      </c>
      <c r="I266">
        <v>14</v>
      </c>
      <c r="J266">
        <v>13011</v>
      </c>
      <c r="K266">
        <v>8</v>
      </c>
      <c r="L266">
        <v>26</v>
      </c>
      <c r="M266">
        <v>325</v>
      </c>
      <c r="N266">
        <v>299</v>
      </c>
      <c r="O266">
        <v>7.875</v>
      </c>
      <c r="P266">
        <f>VLOOKUP(A266, vlookup_table!$A:$E, 2, FALSE)</f>
        <v>0</v>
      </c>
      <c r="Q266" s="2">
        <f>VLOOKUP(A266, vlookup_table!$A:$E, 3, FALSE)</f>
        <v>0</v>
      </c>
      <c r="R266" s="1" t="str">
        <f>VLOOKUP(A266, vlookup_table!$A:$E, 4, FALSE)</f>
        <v>T2</v>
      </c>
      <c r="S266" s="2">
        <f>VLOOKUP(A266, vlookup_table!$A:$E, 5, FALSE)</f>
        <v>11</v>
      </c>
      <c r="T266">
        <f t="shared" si="24"/>
        <v>97</v>
      </c>
      <c r="U266">
        <f t="shared" si="25"/>
        <v>1900</v>
      </c>
      <c r="V266" s="4" t="str">
        <f t="shared" si="29"/>
        <v>0</v>
      </c>
      <c r="W266" t="str">
        <f t="shared" si="26"/>
        <v>Pueblo</v>
      </c>
    </row>
    <row r="267" spans="1:23" x14ac:dyDescent="0.35">
      <c r="A267" s="2">
        <v>166324</v>
      </c>
      <c r="B267" s="2" t="str">
        <f t="shared" si="27"/>
        <v>NA</v>
      </c>
      <c r="C267" t="s">
        <v>4</v>
      </c>
      <c r="D267" t="str">
        <f t="shared" si="28"/>
        <v>NA</v>
      </c>
      <c r="F267">
        <v>3357</v>
      </c>
      <c r="G267">
        <v>284</v>
      </c>
      <c r="H267">
        <v>447</v>
      </c>
      <c r="I267">
        <v>73</v>
      </c>
      <c r="J267">
        <v>24240</v>
      </c>
      <c r="K267">
        <v>15</v>
      </c>
      <c r="L267">
        <v>33</v>
      </c>
      <c r="M267">
        <v>455</v>
      </c>
      <c r="N267">
        <v>343</v>
      </c>
      <c r="O267">
        <v>11.85714286</v>
      </c>
      <c r="P267">
        <f>VLOOKUP(A267, vlookup_table!$A:$E, 2, FALSE)</f>
        <v>0</v>
      </c>
      <c r="Q267" s="2">
        <f>VLOOKUP(A267, vlookup_table!$A:$E, 3, FALSE)</f>
        <v>0</v>
      </c>
      <c r="R267" s="1" t="str">
        <f>VLOOKUP(A267, vlookup_table!$A:$E, 4, FALSE)</f>
        <v>U1</v>
      </c>
      <c r="S267" s="2">
        <f>VLOOKUP(A267, vlookup_table!$A:$E, 5, FALSE)</f>
        <v>19</v>
      </c>
      <c r="T267">
        <f t="shared" si="24"/>
        <v>97</v>
      </c>
      <c r="U267">
        <f t="shared" si="25"/>
        <v>1900</v>
      </c>
      <c r="V267" s="4" t="str">
        <f t="shared" si="29"/>
        <v>0</v>
      </c>
      <c r="W267" t="str">
        <f t="shared" si="26"/>
        <v>Urbano</v>
      </c>
    </row>
    <row r="268" spans="1:23" x14ac:dyDescent="0.35">
      <c r="A268" s="2">
        <v>13448</v>
      </c>
      <c r="B268" s="2" t="str">
        <f t="shared" si="27"/>
        <v>NA</v>
      </c>
      <c r="C268" t="s">
        <v>4</v>
      </c>
      <c r="D268" t="str">
        <f t="shared" si="28"/>
        <v>F</v>
      </c>
      <c r="E268" t="s">
        <v>2</v>
      </c>
      <c r="F268">
        <v>1518</v>
      </c>
      <c r="G268">
        <v>150</v>
      </c>
      <c r="H268">
        <v>218</v>
      </c>
      <c r="I268">
        <v>13</v>
      </c>
      <c r="J268">
        <v>5043</v>
      </c>
      <c r="K268">
        <v>64</v>
      </c>
      <c r="L268">
        <v>27</v>
      </c>
      <c r="M268">
        <v>171</v>
      </c>
      <c r="N268">
        <v>208</v>
      </c>
      <c r="O268">
        <v>5.0555555559999998</v>
      </c>
      <c r="P268">
        <f>VLOOKUP(A268, vlookup_table!$A:$E, 2, FALSE)</f>
        <v>28</v>
      </c>
      <c r="Q268" s="2">
        <f>VLOOKUP(A268, vlookup_table!$A:$E, 3, FALSE)</f>
        <v>3001</v>
      </c>
      <c r="R268" s="1" t="str">
        <f>VLOOKUP(A268, vlookup_table!$A:$E, 4, FALSE)</f>
        <v>U4</v>
      </c>
      <c r="S268" s="2">
        <f>VLOOKUP(A268, vlookup_table!$A:$E, 5, FALSE)</f>
        <v>5</v>
      </c>
      <c r="T268">
        <f t="shared" si="24"/>
        <v>67</v>
      </c>
      <c r="U268">
        <f t="shared" si="25"/>
        <v>1930</v>
      </c>
      <c r="V268" s="4" t="str">
        <f t="shared" si="29"/>
        <v>01</v>
      </c>
      <c r="W268" t="str">
        <f t="shared" si="26"/>
        <v>Urbano</v>
      </c>
    </row>
    <row r="269" spans="1:23" x14ac:dyDescent="0.35">
      <c r="A269" s="2">
        <v>180428</v>
      </c>
      <c r="B269" s="2" t="str">
        <f t="shared" si="27"/>
        <v>WA</v>
      </c>
      <c r="C269" t="s">
        <v>14</v>
      </c>
      <c r="D269" t="str">
        <f t="shared" si="28"/>
        <v>M</v>
      </c>
      <c r="E269" t="s">
        <v>13</v>
      </c>
      <c r="F269">
        <v>1390</v>
      </c>
      <c r="G269">
        <v>426</v>
      </c>
      <c r="H269">
        <v>470</v>
      </c>
      <c r="I269">
        <v>12</v>
      </c>
      <c r="J269">
        <v>15022</v>
      </c>
      <c r="K269">
        <v>3</v>
      </c>
      <c r="L269">
        <v>63</v>
      </c>
      <c r="M269">
        <v>430</v>
      </c>
      <c r="N269">
        <v>463</v>
      </c>
      <c r="O269">
        <v>18</v>
      </c>
      <c r="P269">
        <f>VLOOKUP(A269, vlookup_table!$A:$E, 2, FALSE)</f>
        <v>1</v>
      </c>
      <c r="Q269" s="2">
        <f>VLOOKUP(A269, vlookup_table!$A:$E, 3, FALSE)</f>
        <v>4811</v>
      </c>
      <c r="R269" s="1" t="str">
        <f>VLOOKUP(A269, vlookup_table!$A:$E, 4, FALSE)</f>
        <v>T2</v>
      </c>
      <c r="S269" s="2">
        <f>VLOOKUP(A269, vlookup_table!$A:$E, 5, FALSE)</f>
        <v>20</v>
      </c>
      <c r="T269">
        <f t="shared" si="24"/>
        <v>49</v>
      </c>
      <c r="U269">
        <f t="shared" si="25"/>
        <v>1948</v>
      </c>
      <c r="V269" s="4" t="str">
        <f t="shared" si="29"/>
        <v>11</v>
      </c>
      <c r="W269" t="str">
        <f t="shared" si="26"/>
        <v>Pueblo</v>
      </c>
    </row>
    <row r="270" spans="1:23" x14ac:dyDescent="0.35">
      <c r="A270" s="2">
        <v>12517</v>
      </c>
      <c r="B270" s="2" t="str">
        <f t="shared" si="27"/>
        <v>MO</v>
      </c>
      <c r="C270" t="s">
        <v>8</v>
      </c>
      <c r="D270" t="str">
        <f t="shared" si="28"/>
        <v>M</v>
      </c>
      <c r="E270" t="s">
        <v>0</v>
      </c>
      <c r="F270">
        <v>1224</v>
      </c>
      <c r="G270">
        <v>575</v>
      </c>
      <c r="H270">
        <v>611</v>
      </c>
      <c r="I270">
        <v>7</v>
      </c>
      <c r="J270">
        <v>18029</v>
      </c>
      <c r="K270">
        <v>2</v>
      </c>
      <c r="L270">
        <v>77</v>
      </c>
      <c r="M270">
        <v>577</v>
      </c>
      <c r="N270">
        <v>608</v>
      </c>
      <c r="O270">
        <v>2.8125</v>
      </c>
      <c r="P270">
        <f>VLOOKUP(A270, vlookup_table!$A:$E, 2, FALSE)</f>
        <v>1</v>
      </c>
      <c r="Q270" s="2">
        <f>VLOOKUP(A270, vlookup_table!$A:$E, 3, FALSE)</f>
        <v>3201</v>
      </c>
      <c r="R270" s="1" t="str">
        <f>VLOOKUP(A270, vlookup_table!$A:$E, 4, FALSE)</f>
        <v>S1</v>
      </c>
      <c r="S270" s="2">
        <f>VLOOKUP(A270, vlookup_table!$A:$E, 5, FALSE)</f>
        <v>1</v>
      </c>
      <c r="T270">
        <f t="shared" si="24"/>
        <v>65</v>
      </c>
      <c r="U270">
        <f t="shared" si="25"/>
        <v>1932</v>
      </c>
      <c r="V270" s="4" t="str">
        <f t="shared" si="29"/>
        <v>01</v>
      </c>
      <c r="W270" t="str">
        <f t="shared" si="26"/>
        <v>Suburbano</v>
      </c>
    </row>
    <row r="271" spans="1:23" x14ac:dyDescent="0.35">
      <c r="A271" s="2">
        <v>99246</v>
      </c>
      <c r="B271" s="2" t="str">
        <f t="shared" si="27"/>
        <v>IL</v>
      </c>
      <c r="C271" t="s">
        <v>25</v>
      </c>
      <c r="D271" t="str">
        <f t="shared" si="28"/>
        <v>F</v>
      </c>
      <c r="E271" t="s">
        <v>2</v>
      </c>
      <c r="F271">
        <v>182</v>
      </c>
      <c r="G271">
        <v>171</v>
      </c>
      <c r="H271">
        <v>278</v>
      </c>
      <c r="I271">
        <v>0</v>
      </c>
      <c r="J271">
        <v>9240</v>
      </c>
      <c r="K271">
        <v>0</v>
      </c>
      <c r="L271">
        <v>64</v>
      </c>
      <c r="M271">
        <v>217</v>
      </c>
      <c r="N271">
        <v>242</v>
      </c>
      <c r="O271">
        <v>10.266666669999999</v>
      </c>
      <c r="P271">
        <f>VLOOKUP(A271, vlookup_table!$A:$E, 2, FALSE)</f>
        <v>0</v>
      </c>
      <c r="Q271" s="2">
        <f>VLOOKUP(A271, vlookup_table!$A:$E, 3, FALSE)</f>
        <v>2201</v>
      </c>
      <c r="R271" s="1" t="str">
        <f>VLOOKUP(A271, vlookup_table!$A:$E, 4, FALSE)</f>
        <v>R3</v>
      </c>
      <c r="S271" s="2">
        <f>VLOOKUP(A271, vlookup_table!$A:$E, 5, FALSE)</f>
        <v>20</v>
      </c>
      <c r="T271">
        <f t="shared" si="24"/>
        <v>75</v>
      </c>
      <c r="U271">
        <f t="shared" si="25"/>
        <v>1922</v>
      </c>
      <c r="V271" s="4" t="str">
        <f t="shared" si="29"/>
        <v>01</v>
      </c>
      <c r="W271" t="str">
        <f t="shared" si="26"/>
        <v>Rural</v>
      </c>
    </row>
    <row r="272" spans="1:23" x14ac:dyDescent="0.35">
      <c r="A272" s="2">
        <v>174760</v>
      </c>
      <c r="B272" s="2" t="str">
        <f t="shared" si="27"/>
        <v>OR</v>
      </c>
      <c r="C272" t="s">
        <v>26</v>
      </c>
      <c r="D272" t="str">
        <f t="shared" si="28"/>
        <v>F</v>
      </c>
      <c r="E272" t="s">
        <v>2</v>
      </c>
      <c r="F272">
        <v>786</v>
      </c>
      <c r="G272">
        <v>419</v>
      </c>
      <c r="H272">
        <v>466</v>
      </c>
      <c r="I272">
        <v>1</v>
      </c>
      <c r="J272">
        <v>15010</v>
      </c>
      <c r="K272">
        <v>1</v>
      </c>
      <c r="L272">
        <v>59</v>
      </c>
      <c r="M272">
        <v>452</v>
      </c>
      <c r="N272">
        <v>444</v>
      </c>
      <c r="O272">
        <v>4.5555555559999998</v>
      </c>
      <c r="P272">
        <f>VLOOKUP(A272, vlookup_table!$A:$E, 2, FALSE)</f>
        <v>2</v>
      </c>
      <c r="Q272" s="2">
        <f>VLOOKUP(A272, vlookup_table!$A:$E, 3, FALSE)</f>
        <v>2501</v>
      </c>
      <c r="R272" s="1" t="str">
        <f>VLOOKUP(A272, vlookup_table!$A:$E, 4, FALSE)</f>
        <v>T2</v>
      </c>
      <c r="S272" s="2">
        <f>VLOOKUP(A272, vlookup_table!$A:$E, 5, FALSE)</f>
        <v>5</v>
      </c>
      <c r="T272">
        <f t="shared" si="24"/>
        <v>72</v>
      </c>
      <c r="U272">
        <f t="shared" si="25"/>
        <v>1925</v>
      </c>
      <c r="V272" s="4" t="str">
        <f t="shared" si="29"/>
        <v>01</v>
      </c>
      <c r="W272" t="str">
        <f t="shared" si="26"/>
        <v>Pueblo</v>
      </c>
    </row>
    <row r="273" spans="1:23" x14ac:dyDescent="0.35">
      <c r="A273" s="2">
        <v>124379</v>
      </c>
      <c r="B273" s="2" t="str">
        <f t="shared" si="27"/>
        <v>TX</v>
      </c>
      <c r="C273" t="s">
        <v>6</v>
      </c>
      <c r="D273" t="str">
        <f t="shared" si="28"/>
        <v>M</v>
      </c>
      <c r="E273" t="s">
        <v>0</v>
      </c>
      <c r="F273">
        <v>308</v>
      </c>
      <c r="G273">
        <v>161</v>
      </c>
      <c r="H273">
        <v>219</v>
      </c>
      <c r="I273">
        <v>0</v>
      </c>
      <c r="J273">
        <v>6576</v>
      </c>
      <c r="K273">
        <v>10</v>
      </c>
      <c r="L273">
        <v>72</v>
      </c>
      <c r="M273">
        <v>186</v>
      </c>
      <c r="N273">
        <v>204</v>
      </c>
      <c r="O273">
        <v>4.5</v>
      </c>
      <c r="P273">
        <f>VLOOKUP(A273, vlookup_table!$A:$E, 2, FALSE)</f>
        <v>1</v>
      </c>
      <c r="Q273" s="2">
        <f>VLOOKUP(A273, vlookup_table!$A:$E, 3, FALSE)</f>
        <v>4401</v>
      </c>
      <c r="R273" s="1" t="str">
        <f>VLOOKUP(A273, vlookup_table!$A:$E, 4, FALSE)</f>
        <v/>
      </c>
      <c r="S273" s="2">
        <f>VLOOKUP(A273, vlookup_table!$A:$E, 5, FALSE)</f>
        <v>5</v>
      </c>
      <c r="T273">
        <f t="shared" si="24"/>
        <v>53</v>
      </c>
      <c r="U273">
        <f t="shared" si="25"/>
        <v>1944</v>
      </c>
      <c r="V273" s="4" t="str">
        <f t="shared" si="29"/>
        <v>01</v>
      </c>
      <c r="W273" t="str">
        <f t="shared" si="26"/>
        <v>Desconocido</v>
      </c>
    </row>
    <row r="274" spans="1:23" x14ac:dyDescent="0.35">
      <c r="A274" s="2">
        <v>176862</v>
      </c>
      <c r="B274" s="2" t="str">
        <f t="shared" si="27"/>
        <v>OR</v>
      </c>
      <c r="C274" t="s">
        <v>26</v>
      </c>
      <c r="D274" t="str">
        <f t="shared" si="28"/>
        <v>F</v>
      </c>
      <c r="E274" t="s">
        <v>2</v>
      </c>
      <c r="F274">
        <v>1074</v>
      </c>
      <c r="G274">
        <v>232</v>
      </c>
      <c r="H274">
        <v>309</v>
      </c>
      <c r="I274">
        <v>15</v>
      </c>
      <c r="J274">
        <v>15070</v>
      </c>
      <c r="K274">
        <v>1</v>
      </c>
      <c r="L274">
        <v>18</v>
      </c>
      <c r="M274">
        <v>252</v>
      </c>
      <c r="N274">
        <v>294</v>
      </c>
      <c r="O274">
        <v>10.043478260000001</v>
      </c>
      <c r="P274">
        <f>VLOOKUP(A274, vlookup_table!$A:$E, 2, FALSE)</f>
        <v>2</v>
      </c>
      <c r="Q274" s="2">
        <f>VLOOKUP(A274, vlookup_table!$A:$E, 3, FALSE)</f>
        <v>0</v>
      </c>
      <c r="R274" s="1" t="str">
        <f>VLOOKUP(A274, vlookup_table!$A:$E, 4, FALSE)</f>
        <v>T2</v>
      </c>
      <c r="S274" s="2">
        <f>VLOOKUP(A274, vlookup_table!$A:$E, 5, FALSE)</f>
        <v>20</v>
      </c>
      <c r="T274">
        <f t="shared" si="24"/>
        <v>97</v>
      </c>
      <c r="U274">
        <f t="shared" si="25"/>
        <v>1900</v>
      </c>
      <c r="V274" s="4" t="str">
        <f t="shared" si="29"/>
        <v>0</v>
      </c>
      <c r="W274" t="str">
        <f t="shared" si="26"/>
        <v>Pueblo</v>
      </c>
    </row>
    <row r="275" spans="1:23" x14ac:dyDescent="0.35">
      <c r="A275" s="2">
        <v>188986</v>
      </c>
      <c r="B275" s="2" t="str">
        <f t="shared" si="27"/>
        <v>AZ</v>
      </c>
      <c r="C275" t="s">
        <v>9</v>
      </c>
      <c r="D275" t="str">
        <f t="shared" si="28"/>
        <v>M</v>
      </c>
      <c r="E275" t="s">
        <v>0</v>
      </c>
      <c r="F275">
        <v>885</v>
      </c>
      <c r="G275">
        <v>367</v>
      </c>
      <c r="H275">
        <v>454</v>
      </c>
      <c r="I275">
        <v>12</v>
      </c>
      <c r="J275">
        <v>21767</v>
      </c>
      <c r="K275">
        <v>8</v>
      </c>
      <c r="L275">
        <v>1</v>
      </c>
      <c r="M275">
        <v>408</v>
      </c>
      <c r="N275">
        <v>417</v>
      </c>
      <c r="O275">
        <v>9.7142857140000007</v>
      </c>
      <c r="P275">
        <f>VLOOKUP(A275, vlookup_table!$A:$E, 2, FALSE)</f>
        <v>1</v>
      </c>
      <c r="Q275" s="2">
        <f>VLOOKUP(A275, vlookup_table!$A:$E, 3, FALSE)</f>
        <v>2101</v>
      </c>
      <c r="R275" s="1" t="str">
        <f>VLOOKUP(A275, vlookup_table!$A:$E, 4, FALSE)</f>
        <v>C2</v>
      </c>
      <c r="S275" s="2">
        <f>VLOOKUP(A275, vlookup_table!$A:$E, 5, FALSE)</f>
        <v>9</v>
      </c>
      <c r="T275">
        <f t="shared" si="24"/>
        <v>76</v>
      </c>
      <c r="U275">
        <f t="shared" si="25"/>
        <v>1921</v>
      </c>
      <c r="V275" s="4" t="str">
        <f t="shared" si="29"/>
        <v>01</v>
      </c>
      <c r="W275" t="str">
        <f t="shared" si="26"/>
        <v>Ciudad</v>
      </c>
    </row>
    <row r="276" spans="1:23" x14ac:dyDescent="0.35">
      <c r="A276" s="2">
        <v>148906</v>
      </c>
      <c r="B276" s="2" t="str">
        <f t="shared" si="27"/>
        <v>NA</v>
      </c>
      <c r="C276" t="s">
        <v>4</v>
      </c>
      <c r="D276" t="str">
        <f t="shared" si="28"/>
        <v>F</v>
      </c>
      <c r="E276" t="s">
        <v>2</v>
      </c>
      <c r="F276">
        <v>2375</v>
      </c>
      <c r="G276">
        <v>371</v>
      </c>
      <c r="H276">
        <v>363</v>
      </c>
      <c r="I276">
        <v>71</v>
      </c>
      <c r="J276">
        <v>15361</v>
      </c>
      <c r="K276">
        <v>21</v>
      </c>
      <c r="L276">
        <v>39</v>
      </c>
      <c r="M276">
        <v>363</v>
      </c>
      <c r="N276">
        <v>411</v>
      </c>
      <c r="O276">
        <v>4.1428571429999996</v>
      </c>
      <c r="P276">
        <f>VLOOKUP(A276, vlookup_table!$A:$E, 2, FALSE)</f>
        <v>0</v>
      </c>
      <c r="Q276" s="2">
        <f>VLOOKUP(A276, vlookup_table!$A:$E, 3, FALSE)</f>
        <v>6201</v>
      </c>
      <c r="R276" s="1" t="str">
        <f>VLOOKUP(A276, vlookup_table!$A:$E, 4, FALSE)</f>
        <v>C2</v>
      </c>
      <c r="S276" s="2">
        <f>VLOOKUP(A276, vlookup_table!$A:$E, 5, FALSE)</f>
        <v>6</v>
      </c>
      <c r="T276">
        <f t="shared" si="24"/>
        <v>35</v>
      </c>
      <c r="U276">
        <f t="shared" si="25"/>
        <v>1962</v>
      </c>
      <c r="V276" s="4" t="str">
        <f t="shared" si="29"/>
        <v>01</v>
      </c>
      <c r="W276" t="str">
        <f t="shared" si="26"/>
        <v>Ciudad</v>
      </c>
    </row>
    <row r="277" spans="1:23" x14ac:dyDescent="0.35">
      <c r="A277" s="2">
        <v>109646</v>
      </c>
      <c r="B277" s="2" t="str">
        <f t="shared" si="27"/>
        <v>NA</v>
      </c>
      <c r="C277" t="s">
        <v>31</v>
      </c>
      <c r="D277" t="str">
        <f t="shared" si="28"/>
        <v>M</v>
      </c>
      <c r="E277" t="s">
        <v>0</v>
      </c>
      <c r="F277">
        <v>657</v>
      </c>
      <c r="G277">
        <v>265</v>
      </c>
      <c r="H277">
        <v>325</v>
      </c>
      <c r="I277">
        <v>3</v>
      </c>
      <c r="J277">
        <v>12509</v>
      </c>
      <c r="K277">
        <v>0</v>
      </c>
      <c r="L277">
        <v>87</v>
      </c>
      <c r="M277">
        <v>293</v>
      </c>
      <c r="N277">
        <v>303</v>
      </c>
      <c r="O277">
        <v>9.4722222219999992</v>
      </c>
      <c r="P277">
        <f>VLOOKUP(A277, vlookup_table!$A:$E, 2, FALSE)</f>
        <v>1</v>
      </c>
      <c r="Q277" s="2">
        <f>VLOOKUP(A277, vlookup_table!$A:$E, 3, FALSE)</f>
        <v>5201</v>
      </c>
      <c r="R277" s="1" t="str">
        <f>VLOOKUP(A277, vlookup_table!$A:$E, 4, FALSE)</f>
        <v>T3</v>
      </c>
      <c r="S277" s="2">
        <f>VLOOKUP(A277, vlookup_table!$A:$E, 5, FALSE)</f>
        <v>10</v>
      </c>
      <c r="T277">
        <f t="shared" si="24"/>
        <v>45</v>
      </c>
      <c r="U277">
        <f t="shared" si="25"/>
        <v>1952</v>
      </c>
      <c r="V277" s="4" t="str">
        <f t="shared" si="29"/>
        <v>01</v>
      </c>
      <c r="W277" t="str">
        <f t="shared" si="26"/>
        <v>Pueblo</v>
      </c>
    </row>
    <row r="278" spans="1:23" x14ac:dyDescent="0.35">
      <c r="A278" s="2">
        <v>62295</v>
      </c>
      <c r="B278" s="2" t="str">
        <f t="shared" si="27"/>
        <v>NA</v>
      </c>
      <c r="C278" t="s">
        <v>16</v>
      </c>
      <c r="D278" t="str">
        <f t="shared" si="28"/>
        <v>F</v>
      </c>
      <c r="E278" t="s">
        <v>2</v>
      </c>
      <c r="F278">
        <v>581</v>
      </c>
      <c r="G278">
        <v>369</v>
      </c>
      <c r="H278">
        <v>383</v>
      </c>
      <c r="I278">
        <v>0</v>
      </c>
      <c r="J278">
        <v>12835</v>
      </c>
      <c r="K278">
        <v>7</v>
      </c>
      <c r="L278">
        <v>70</v>
      </c>
      <c r="M278">
        <v>372</v>
      </c>
      <c r="N278">
        <v>369</v>
      </c>
      <c r="O278">
        <v>25.5</v>
      </c>
      <c r="P278">
        <f>VLOOKUP(A278, vlookup_table!$A:$E, 2, FALSE)</f>
        <v>0</v>
      </c>
      <c r="Q278" s="2">
        <f>VLOOKUP(A278, vlookup_table!$A:$E, 3, FALSE)</f>
        <v>5601</v>
      </c>
      <c r="R278" s="1" t="str">
        <f>VLOOKUP(A278, vlookup_table!$A:$E, 4, FALSE)</f>
        <v>C2</v>
      </c>
      <c r="S278" s="2">
        <f>VLOOKUP(A278, vlookup_table!$A:$E, 5, FALSE)</f>
        <v>20</v>
      </c>
      <c r="T278">
        <f t="shared" si="24"/>
        <v>41</v>
      </c>
      <c r="U278">
        <f t="shared" si="25"/>
        <v>1956</v>
      </c>
      <c r="V278" s="4" t="str">
        <f t="shared" si="29"/>
        <v>01</v>
      </c>
      <c r="W278" t="str">
        <f t="shared" si="26"/>
        <v>Ciudad</v>
      </c>
    </row>
    <row r="279" spans="1:23" x14ac:dyDescent="0.35">
      <c r="A279" s="2">
        <v>162650</v>
      </c>
      <c r="B279" s="2" t="str">
        <f t="shared" si="27"/>
        <v>NA</v>
      </c>
      <c r="C279" t="s">
        <v>4</v>
      </c>
      <c r="D279" t="str">
        <f t="shared" si="28"/>
        <v>M</v>
      </c>
      <c r="E279" t="s">
        <v>0</v>
      </c>
      <c r="F279">
        <v>3010</v>
      </c>
      <c r="G279">
        <v>410</v>
      </c>
      <c r="H279">
        <v>559</v>
      </c>
      <c r="I279">
        <v>93</v>
      </c>
      <c r="J279">
        <v>19149</v>
      </c>
      <c r="K279">
        <v>20</v>
      </c>
      <c r="L279">
        <v>56</v>
      </c>
      <c r="M279">
        <v>518</v>
      </c>
      <c r="N279">
        <v>431</v>
      </c>
      <c r="O279">
        <v>8.3333333330000006</v>
      </c>
      <c r="P279">
        <f>VLOOKUP(A279, vlookup_table!$A:$E, 2, FALSE)</f>
        <v>1</v>
      </c>
      <c r="Q279" s="2">
        <f>VLOOKUP(A279, vlookup_table!$A:$E, 3, FALSE)</f>
        <v>0</v>
      </c>
      <c r="R279" s="1" t="str">
        <f>VLOOKUP(A279, vlookup_table!$A:$E, 4, FALSE)</f>
        <v>S1</v>
      </c>
      <c r="S279" s="2">
        <f>VLOOKUP(A279, vlookup_table!$A:$E, 5, FALSE)</f>
        <v>5</v>
      </c>
      <c r="T279">
        <f t="shared" si="24"/>
        <v>97</v>
      </c>
      <c r="U279">
        <f t="shared" si="25"/>
        <v>1900</v>
      </c>
      <c r="V279" s="4" t="str">
        <f t="shared" si="29"/>
        <v>0</v>
      </c>
      <c r="W279" t="str">
        <f t="shared" si="26"/>
        <v>Suburbano</v>
      </c>
    </row>
    <row r="280" spans="1:23" x14ac:dyDescent="0.35">
      <c r="A280" s="2">
        <v>99836</v>
      </c>
      <c r="B280" s="2" t="str">
        <f t="shared" si="27"/>
        <v>MO</v>
      </c>
      <c r="C280" t="s">
        <v>8</v>
      </c>
      <c r="D280" t="str">
        <f t="shared" si="28"/>
        <v>M</v>
      </c>
      <c r="E280" t="s">
        <v>0</v>
      </c>
      <c r="F280">
        <v>548</v>
      </c>
      <c r="G280">
        <v>262</v>
      </c>
      <c r="H280">
        <v>342</v>
      </c>
      <c r="I280">
        <v>0</v>
      </c>
      <c r="J280">
        <v>12621</v>
      </c>
      <c r="K280">
        <v>0</v>
      </c>
      <c r="L280">
        <v>96</v>
      </c>
      <c r="M280">
        <v>355</v>
      </c>
      <c r="N280">
        <v>298</v>
      </c>
      <c r="O280">
        <v>15</v>
      </c>
      <c r="P280">
        <f>VLOOKUP(A280, vlookup_table!$A:$E, 2, FALSE)</f>
        <v>1</v>
      </c>
      <c r="Q280" s="2">
        <f>VLOOKUP(A280, vlookup_table!$A:$E, 3, FALSE)</f>
        <v>3101</v>
      </c>
      <c r="R280" s="1" t="str">
        <f>VLOOKUP(A280, vlookup_table!$A:$E, 4, FALSE)</f>
        <v>S3</v>
      </c>
      <c r="S280" s="2">
        <f>VLOOKUP(A280, vlookup_table!$A:$E, 5, FALSE)</f>
        <v>21</v>
      </c>
      <c r="T280">
        <f t="shared" si="24"/>
        <v>66</v>
      </c>
      <c r="U280">
        <f t="shared" si="25"/>
        <v>1931</v>
      </c>
      <c r="V280" s="4" t="str">
        <f t="shared" si="29"/>
        <v>01</v>
      </c>
      <c r="W280" t="str">
        <f t="shared" si="26"/>
        <v>Suburbano</v>
      </c>
    </row>
    <row r="281" spans="1:23" x14ac:dyDescent="0.35">
      <c r="A281" s="2">
        <v>33994</v>
      </c>
      <c r="B281" s="2" t="str">
        <f t="shared" si="27"/>
        <v>FL</v>
      </c>
      <c r="C281" t="s">
        <v>7</v>
      </c>
      <c r="D281" t="str">
        <f t="shared" si="28"/>
        <v>M</v>
      </c>
      <c r="E281" t="s">
        <v>0</v>
      </c>
      <c r="F281">
        <v>819</v>
      </c>
      <c r="G281">
        <v>348</v>
      </c>
      <c r="H281">
        <v>459</v>
      </c>
      <c r="I281">
        <v>3</v>
      </c>
      <c r="J281">
        <v>15958</v>
      </c>
      <c r="K281">
        <v>1</v>
      </c>
      <c r="L281">
        <v>47</v>
      </c>
      <c r="M281">
        <v>388</v>
      </c>
      <c r="N281">
        <v>421</v>
      </c>
      <c r="O281">
        <v>7.0909090910000003</v>
      </c>
      <c r="P281">
        <f>VLOOKUP(A281, vlookup_table!$A:$E, 2, FALSE)</f>
        <v>1</v>
      </c>
      <c r="Q281" s="2">
        <f>VLOOKUP(A281, vlookup_table!$A:$E, 3, FALSE)</f>
        <v>5304</v>
      </c>
      <c r="R281" s="1" t="str">
        <f>VLOOKUP(A281, vlookup_table!$A:$E, 4, FALSE)</f>
        <v>T2</v>
      </c>
      <c r="S281" s="2">
        <f>VLOOKUP(A281, vlookup_table!$A:$E, 5, FALSE)</f>
        <v>6</v>
      </c>
      <c r="T281">
        <f t="shared" si="24"/>
        <v>44</v>
      </c>
      <c r="U281">
        <f t="shared" si="25"/>
        <v>1953</v>
      </c>
      <c r="V281" s="4" t="str">
        <f t="shared" si="29"/>
        <v>04</v>
      </c>
      <c r="W281" t="str">
        <f t="shared" si="26"/>
        <v>Pueblo</v>
      </c>
    </row>
    <row r="282" spans="1:23" x14ac:dyDescent="0.35">
      <c r="A282" s="2">
        <v>93432</v>
      </c>
      <c r="B282" s="2" t="str">
        <f t="shared" si="27"/>
        <v>IL</v>
      </c>
      <c r="C282" t="s">
        <v>25</v>
      </c>
      <c r="D282" t="str">
        <f t="shared" si="28"/>
        <v>F</v>
      </c>
      <c r="E282" t="s">
        <v>2</v>
      </c>
      <c r="F282">
        <v>613</v>
      </c>
      <c r="G282">
        <v>212</v>
      </c>
      <c r="H282">
        <v>355</v>
      </c>
      <c r="I282">
        <v>0</v>
      </c>
      <c r="J282">
        <v>11792</v>
      </c>
      <c r="K282">
        <v>1</v>
      </c>
      <c r="L282">
        <v>60</v>
      </c>
      <c r="M282">
        <v>245</v>
      </c>
      <c r="N282">
        <v>294</v>
      </c>
      <c r="O282">
        <v>6</v>
      </c>
      <c r="P282">
        <f>VLOOKUP(A282, vlookup_table!$A:$E, 2, FALSE)</f>
        <v>28</v>
      </c>
      <c r="Q282" s="2">
        <f>VLOOKUP(A282, vlookup_table!$A:$E, 3, FALSE)</f>
        <v>0</v>
      </c>
      <c r="R282" s="1" t="str">
        <f>VLOOKUP(A282, vlookup_table!$A:$E, 4, FALSE)</f>
        <v>U3</v>
      </c>
      <c r="S282" s="2">
        <f>VLOOKUP(A282, vlookup_table!$A:$E, 5, FALSE)</f>
        <v>11</v>
      </c>
      <c r="T282">
        <f t="shared" si="24"/>
        <v>97</v>
      </c>
      <c r="U282">
        <f t="shared" si="25"/>
        <v>1900</v>
      </c>
      <c r="V282" s="4" t="str">
        <f t="shared" si="29"/>
        <v>0</v>
      </c>
      <c r="W282" t="str">
        <f t="shared" si="26"/>
        <v>Urbano</v>
      </c>
    </row>
    <row r="283" spans="1:23" x14ac:dyDescent="0.35">
      <c r="A283" s="2">
        <v>62786</v>
      </c>
      <c r="B283" s="2" t="str">
        <f t="shared" si="27"/>
        <v>NA</v>
      </c>
      <c r="C283" t="s">
        <v>16</v>
      </c>
      <c r="D283" t="str">
        <f t="shared" si="28"/>
        <v>F</v>
      </c>
      <c r="E283" t="s">
        <v>2</v>
      </c>
      <c r="F283">
        <v>431</v>
      </c>
      <c r="G283">
        <v>280</v>
      </c>
      <c r="H283">
        <v>347</v>
      </c>
      <c r="I283">
        <v>0</v>
      </c>
      <c r="J283">
        <v>11052</v>
      </c>
      <c r="K283">
        <v>0</v>
      </c>
      <c r="L283">
        <v>62</v>
      </c>
      <c r="M283">
        <v>314</v>
      </c>
      <c r="N283">
        <v>310</v>
      </c>
      <c r="O283">
        <v>8.2352941180000006</v>
      </c>
      <c r="P283">
        <f>VLOOKUP(A283, vlookup_table!$A:$E, 2, FALSE)</f>
        <v>2</v>
      </c>
      <c r="Q283" s="2">
        <f>VLOOKUP(A283, vlookup_table!$A:$E, 3, FALSE)</f>
        <v>3501</v>
      </c>
      <c r="R283" s="1" t="str">
        <f>VLOOKUP(A283, vlookup_table!$A:$E, 4, FALSE)</f>
        <v>R2</v>
      </c>
      <c r="S283" s="2">
        <f>VLOOKUP(A283, vlookup_table!$A:$E, 5, FALSE)</f>
        <v>11</v>
      </c>
      <c r="T283">
        <f t="shared" si="24"/>
        <v>62</v>
      </c>
      <c r="U283">
        <f t="shared" si="25"/>
        <v>1935</v>
      </c>
      <c r="V283" s="4" t="str">
        <f t="shared" si="29"/>
        <v>01</v>
      </c>
      <c r="W283" t="str">
        <f t="shared" si="26"/>
        <v>Rural</v>
      </c>
    </row>
    <row r="284" spans="1:23" x14ac:dyDescent="0.35">
      <c r="A284" s="2">
        <v>44634</v>
      </c>
      <c r="B284" s="2" t="str">
        <f t="shared" si="27"/>
        <v>FL</v>
      </c>
      <c r="C284" t="s">
        <v>7</v>
      </c>
      <c r="D284" t="str">
        <f t="shared" si="28"/>
        <v>M</v>
      </c>
      <c r="E284" t="s">
        <v>0</v>
      </c>
      <c r="F284">
        <v>710</v>
      </c>
      <c r="G284">
        <v>254</v>
      </c>
      <c r="H284">
        <v>391</v>
      </c>
      <c r="I284">
        <v>6</v>
      </c>
      <c r="J284">
        <v>15970</v>
      </c>
      <c r="K284">
        <v>4</v>
      </c>
      <c r="L284">
        <v>30</v>
      </c>
      <c r="M284">
        <v>287</v>
      </c>
      <c r="N284">
        <v>325</v>
      </c>
      <c r="O284">
        <v>7.2857142860000002</v>
      </c>
      <c r="P284">
        <f>VLOOKUP(A284, vlookup_table!$A:$E, 2, FALSE)</f>
        <v>1</v>
      </c>
      <c r="Q284" s="2">
        <f>VLOOKUP(A284, vlookup_table!$A:$E, 3, FALSE)</f>
        <v>3701</v>
      </c>
      <c r="R284" s="1" t="str">
        <f>VLOOKUP(A284, vlookup_table!$A:$E, 4, FALSE)</f>
        <v>C2</v>
      </c>
      <c r="S284" s="2">
        <f>VLOOKUP(A284, vlookup_table!$A:$E, 5, FALSE)</f>
        <v>10</v>
      </c>
      <c r="T284">
        <f t="shared" si="24"/>
        <v>60</v>
      </c>
      <c r="U284">
        <f t="shared" si="25"/>
        <v>1937</v>
      </c>
      <c r="V284" s="4" t="str">
        <f t="shared" si="29"/>
        <v>01</v>
      </c>
      <c r="W284" t="str">
        <f t="shared" si="26"/>
        <v>Ciudad</v>
      </c>
    </row>
    <row r="285" spans="1:23" x14ac:dyDescent="0.35">
      <c r="A285" s="2">
        <v>146914</v>
      </c>
      <c r="B285" s="2" t="str">
        <f t="shared" si="27"/>
        <v>NA</v>
      </c>
      <c r="C285" t="s">
        <v>4</v>
      </c>
      <c r="D285" t="str">
        <f t="shared" si="28"/>
        <v>F</v>
      </c>
      <c r="E285" t="s">
        <v>2</v>
      </c>
      <c r="F285">
        <v>3673</v>
      </c>
      <c r="G285">
        <v>515</v>
      </c>
      <c r="H285">
        <v>725</v>
      </c>
      <c r="I285">
        <v>97</v>
      </c>
      <c r="J285">
        <v>31773</v>
      </c>
      <c r="K285">
        <v>10</v>
      </c>
      <c r="L285">
        <v>39</v>
      </c>
      <c r="M285">
        <v>675</v>
      </c>
      <c r="N285">
        <v>589</v>
      </c>
      <c r="O285">
        <v>6.5</v>
      </c>
      <c r="P285">
        <f>VLOOKUP(A285, vlookup_table!$A:$E, 2, FALSE)</f>
        <v>0</v>
      </c>
      <c r="Q285" s="2">
        <f>VLOOKUP(A285, vlookup_table!$A:$E, 3, FALSE)</f>
        <v>5401</v>
      </c>
      <c r="R285" s="1" t="str">
        <f>VLOOKUP(A285, vlookup_table!$A:$E, 4, FALSE)</f>
        <v>U1</v>
      </c>
      <c r="S285" s="2">
        <f>VLOOKUP(A285, vlookup_table!$A:$E, 5, FALSE)</f>
        <v>10</v>
      </c>
      <c r="T285">
        <f t="shared" si="24"/>
        <v>43</v>
      </c>
      <c r="U285">
        <f t="shared" si="25"/>
        <v>1954</v>
      </c>
      <c r="V285" s="4" t="str">
        <f t="shared" si="29"/>
        <v>01</v>
      </c>
      <c r="W285" t="str">
        <f t="shared" si="26"/>
        <v>Urbano</v>
      </c>
    </row>
    <row r="286" spans="1:23" x14ac:dyDescent="0.35">
      <c r="A286" s="2">
        <v>70079</v>
      </c>
      <c r="B286" s="2" t="str">
        <f t="shared" si="27"/>
        <v>MI</v>
      </c>
      <c r="C286" t="s">
        <v>1</v>
      </c>
      <c r="D286" t="str">
        <f t="shared" si="28"/>
        <v>F</v>
      </c>
      <c r="E286" t="s">
        <v>2</v>
      </c>
      <c r="F286">
        <v>365</v>
      </c>
      <c r="G286">
        <v>98</v>
      </c>
      <c r="H286">
        <v>330</v>
      </c>
      <c r="I286">
        <v>0</v>
      </c>
      <c r="J286">
        <v>9470</v>
      </c>
      <c r="K286">
        <v>0</v>
      </c>
      <c r="L286">
        <v>53</v>
      </c>
      <c r="M286">
        <v>310</v>
      </c>
      <c r="N286">
        <v>221</v>
      </c>
      <c r="O286">
        <v>15</v>
      </c>
      <c r="P286">
        <f>VLOOKUP(A286, vlookup_table!$A:$E, 2, FALSE)</f>
        <v>2</v>
      </c>
      <c r="Q286" s="2">
        <f>VLOOKUP(A286, vlookup_table!$A:$E, 3, FALSE)</f>
        <v>4701</v>
      </c>
      <c r="R286" s="1" t="str">
        <f>VLOOKUP(A286, vlookup_table!$A:$E, 4, FALSE)</f>
        <v>C3</v>
      </c>
      <c r="S286" s="2">
        <f>VLOOKUP(A286, vlookup_table!$A:$E, 5, FALSE)</f>
        <v>15</v>
      </c>
      <c r="T286">
        <f t="shared" si="24"/>
        <v>50</v>
      </c>
      <c r="U286">
        <f t="shared" si="25"/>
        <v>1947</v>
      </c>
      <c r="V286" s="4" t="str">
        <f t="shared" si="29"/>
        <v>01</v>
      </c>
      <c r="W286" t="str">
        <f t="shared" si="26"/>
        <v>Ciudad</v>
      </c>
    </row>
    <row r="287" spans="1:23" x14ac:dyDescent="0.35">
      <c r="A287" s="2">
        <v>24871</v>
      </c>
      <c r="B287" s="2" t="str">
        <f t="shared" si="27"/>
        <v>SC</v>
      </c>
      <c r="C287" t="s">
        <v>11</v>
      </c>
      <c r="D287" t="str">
        <f t="shared" si="28"/>
        <v>F</v>
      </c>
      <c r="E287" t="s">
        <v>2</v>
      </c>
      <c r="F287">
        <v>682</v>
      </c>
      <c r="G287">
        <v>366</v>
      </c>
      <c r="H287">
        <v>498</v>
      </c>
      <c r="I287">
        <v>2</v>
      </c>
      <c r="J287">
        <v>14538</v>
      </c>
      <c r="K287">
        <v>3</v>
      </c>
      <c r="L287">
        <v>63</v>
      </c>
      <c r="M287">
        <v>464</v>
      </c>
      <c r="N287">
        <v>421</v>
      </c>
      <c r="O287">
        <v>9.6666666669999994</v>
      </c>
      <c r="P287">
        <f>VLOOKUP(A287, vlookup_table!$A:$E, 2, FALSE)</f>
        <v>2</v>
      </c>
      <c r="Q287" s="2">
        <f>VLOOKUP(A287, vlookup_table!$A:$E, 3, FALSE)</f>
        <v>4401</v>
      </c>
      <c r="R287" s="1" t="str">
        <f>VLOOKUP(A287, vlookup_table!$A:$E, 4, FALSE)</f>
        <v>T2</v>
      </c>
      <c r="S287" s="2">
        <f>VLOOKUP(A287, vlookup_table!$A:$E, 5, FALSE)</f>
        <v>16</v>
      </c>
      <c r="T287">
        <f t="shared" si="24"/>
        <v>53</v>
      </c>
      <c r="U287">
        <f t="shared" si="25"/>
        <v>1944</v>
      </c>
      <c r="V287" s="4" t="str">
        <f t="shared" si="29"/>
        <v>01</v>
      </c>
      <c r="W287" t="str">
        <f t="shared" si="26"/>
        <v>Pueblo</v>
      </c>
    </row>
    <row r="288" spans="1:23" x14ac:dyDescent="0.35">
      <c r="A288" s="2">
        <v>150660</v>
      </c>
      <c r="B288" s="2" t="str">
        <f t="shared" si="27"/>
        <v>NA</v>
      </c>
      <c r="C288" t="s">
        <v>43</v>
      </c>
      <c r="D288" t="str">
        <f t="shared" si="28"/>
        <v>F</v>
      </c>
      <c r="E288" t="s">
        <v>2</v>
      </c>
      <c r="F288">
        <v>901</v>
      </c>
      <c r="G288">
        <v>327</v>
      </c>
      <c r="H288">
        <v>437</v>
      </c>
      <c r="I288">
        <v>1</v>
      </c>
      <c r="J288">
        <v>17854</v>
      </c>
      <c r="K288">
        <v>8</v>
      </c>
      <c r="L288">
        <v>61</v>
      </c>
      <c r="M288">
        <v>336</v>
      </c>
      <c r="N288">
        <v>411</v>
      </c>
      <c r="O288">
        <v>10.20588235</v>
      </c>
      <c r="P288">
        <f>VLOOKUP(A288, vlookup_table!$A:$E, 2, FALSE)</f>
        <v>0</v>
      </c>
      <c r="Q288" s="2">
        <f>VLOOKUP(A288, vlookup_table!$A:$E, 3, FALSE)</f>
        <v>4601</v>
      </c>
      <c r="R288" s="1" t="str">
        <f>VLOOKUP(A288, vlookup_table!$A:$E, 4, FALSE)</f>
        <v>U1</v>
      </c>
      <c r="S288" s="2">
        <f>VLOOKUP(A288, vlookup_table!$A:$E, 5, FALSE)</f>
        <v>12</v>
      </c>
      <c r="T288">
        <f t="shared" si="24"/>
        <v>51</v>
      </c>
      <c r="U288">
        <f t="shared" si="25"/>
        <v>1946</v>
      </c>
      <c r="V288" s="4" t="str">
        <f t="shared" si="29"/>
        <v>01</v>
      </c>
      <c r="W288" t="str">
        <f t="shared" si="26"/>
        <v>Urbano</v>
      </c>
    </row>
    <row r="289" spans="1:23" x14ac:dyDescent="0.35">
      <c r="A289" s="2">
        <v>169700</v>
      </c>
      <c r="B289" s="2" t="str">
        <f t="shared" si="27"/>
        <v>CA</v>
      </c>
      <c r="C289" t="s">
        <v>41</v>
      </c>
      <c r="D289" t="str">
        <f t="shared" si="28"/>
        <v>M</v>
      </c>
      <c r="E289" t="s">
        <v>0</v>
      </c>
      <c r="F289">
        <v>1676</v>
      </c>
      <c r="G289">
        <v>371</v>
      </c>
      <c r="H289">
        <v>372</v>
      </c>
      <c r="I289">
        <v>9</v>
      </c>
      <c r="J289">
        <v>13231</v>
      </c>
      <c r="K289">
        <v>6</v>
      </c>
      <c r="L289">
        <v>69</v>
      </c>
      <c r="M289">
        <v>336</v>
      </c>
      <c r="N289">
        <v>398</v>
      </c>
      <c r="O289">
        <v>5.5714285710000002</v>
      </c>
      <c r="P289">
        <f>VLOOKUP(A289, vlookup_table!$A:$E, 2, FALSE)</f>
        <v>1</v>
      </c>
      <c r="Q289" s="2">
        <f>VLOOKUP(A289, vlookup_table!$A:$E, 3, FALSE)</f>
        <v>0</v>
      </c>
      <c r="R289" s="1" t="str">
        <f>VLOOKUP(A289, vlookup_table!$A:$E, 4, FALSE)</f>
        <v>C2</v>
      </c>
      <c r="S289" s="2">
        <f>VLOOKUP(A289, vlookup_table!$A:$E, 5, FALSE)</f>
        <v>25</v>
      </c>
      <c r="T289">
        <f t="shared" si="24"/>
        <v>97</v>
      </c>
      <c r="U289">
        <f t="shared" si="25"/>
        <v>1900</v>
      </c>
      <c r="V289" s="4" t="str">
        <f t="shared" si="29"/>
        <v>0</v>
      </c>
      <c r="W289" t="str">
        <f t="shared" si="26"/>
        <v>Ciudad</v>
      </c>
    </row>
    <row r="290" spans="1:23" x14ac:dyDescent="0.35">
      <c r="A290" s="2">
        <v>63542</v>
      </c>
      <c r="B290" s="2" t="str">
        <f t="shared" si="27"/>
        <v>NA</v>
      </c>
      <c r="C290" t="s">
        <v>16</v>
      </c>
      <c r="D290" t="str">
        <f t="shared" si="28"/>
        <v>F</v>
      </c>
      <c r="E290" t="s">
        <v>2</v>
      </c>
      <c r="F290">
        <v>445</v>
      </c>
      <c r="G290">
        <v>332</v>
      </c>
      <c r="H290">
        <v>423</v>
      </c>
      <c r="I290">
        <v>0</v>
      </c>
      <c r="J290">
        <v>13662</v>
      </c>
      <c r="K290">
        <v>0</v>
      </c>
      <c r="L290">
        <v>78</v>
      </c>
      <c r="M290">
        <v>398</v>
      </c>
      <c r="N290">
        <v>370</v>
      </c>
      <c r="O290">
        <v>14.55555556</v>
      </c>
      <c r="P290">
        <f>VLOOKUP(A290, vlookup_table!$A:$E, 2, FALSE)</f>
        <v>0</v>
      </c>
      <c r="Q290" s="2">
        <f>VLOOKUP(A290, vlookup_table!$A:$E, 3, FALSE)</f>
        <v>4801</v>
      </c>
      <c r="R290" s="1" t="str">
        <f>VLOOKUP(A290, vlookup_table!$A:$E, 4, FALSE)</f>
        <v>T2</v>
      </c>
      <c r="S290" s="2">
        <f>VLOOKUP(A290, vlookup_table!$A:$E, 5, FALSE)</f>
        <v>26</v>
      </c>
      <c r="T290">
        <f t="shared" si="24"/>
        <v>49</v>
      </c>
      <c r="U290">
        <f t="shared" si="25"/>
        <v>1948</v>
      </c>
      <c r="V290" s="4" t="str">
        <f t="shared" si="29"/>
        <v>01</v>
      </c>
      <c r="W290" t="str">
        <f t="shared" si="26"/>
        <v>Pueblo</v>
      </c>
    </row>
    <row r="291" spans="1:23" x14ac:dyDescent="0.35">
      <c r="A291" s="2">
        <v>125164</v>
      </c>
      <c r="B291" s="2" t="str">
        <f t="shared" si="27"/>
        <v>TX</v>
      </c>
      <c r="C291" t="s">
        <v>6</v>
      </c>
      <c r="D291" t="str">
        <f t="shared" si="28"/>
        <v>F</v>
      </c>
      <c r="E291" t="s">
        <v>2</v>
      </c>
      <c r="F291">
        <v>588</v>
      </c>
      <c r="G291">
        <v>316</v>
      </c>
      <c r="H291">
        <v>381</v>
      </c>
      <c r="I291">
        <v>0</v>
      </c>
      <c r="J291">
        <v>14293</v>
      </c>
      <c r="K291">
        <v>5</v>
      </c>
      <c r="L291">
        <v>85</v>
      </c>
      <c r="M291">
        <v>383</v>
      </c>
      <c r="N291">
        <v>344</v>
      </c>
      <c r="O291">
        <v>22.6</v>
      </c>
      <c r="P291">
        <f>VLOOKUP(A291, vlookup_table!$A:$E, 2, FALSE)</f>
        <v>2</v>
      </c>
      <c r="Q291" s="2">
        <f>VLOOKUP(A291, vlookup_table!$A:$E, 3, FALSE)</f>
        <v>1601</v>
      </c>
      <c r="R291" s="1" t="str">
        <f>VLOOKUP(A291, vlookup_table!$A:$E, 4, FALSE)</f>
        <v>S2</v>
      </c>
      <c r="S291" s="2">
        <f>VLOOKUP(A291, vlookup_table!$A:$E, 5, FALSE)</f>
        <v>50</v>
      </c>
      <c r="T291">
        <f t="shared" si="24"/>
        <v>81</v>
      </c>
      <c r="U291">
        <f t="shared" si="25"/>
        <v>1916</v>
      </c>
      <c r="V291" s="4" t="str">
        <f t="shared" si="29"/>
        <v>01</v>
      </c>
      <c r="W291" t="str">
        <f t="shared" si="26"/>
        <v>Suburbano</v>
      </c>
    </row>
    <row r="292" spans="1:23" x14ac:dyDescent="0.35">
      <c r="A292" s="2">
        <v>65634</v>
      </c>
      <c r="B292" s="2" t="str">
        <f t="shared" si="27"/>
        <v>MI</v>
      </c>
      <c r="C292" t="s">
        <v>1</v>
      </c>
      <c r="D292" t="str">
        <f t="shared" si="28"/>
        <v>F</v>
      </c>
      <c r="E292" t="s">
        <v>2</v>
      </c>
      <c r="F292">
        <v>413</v>
      </c>
      <c r="G292">
        <v>95</v>
      </c>
      <c r="H292">
        <v>231</v>
      </c>
      <c r="I292">
        <v>0</v>
      </c>
      <c r="J292">
        <v>9020</v>
      </c>
      <c r="K292">
        <v>12</v>
      </c>
      <c r="L292">
        <v>46</v>
      </c>
      <c r="M292">
        <v>171</v>
      </c>
      <c r="N292">
        <v>123</v>
      </c>
      <c r="O292">
        <v>10.16666667</v>
      </c>
      <c r="P292">
        <f>VLOOKUP(A292, vlookup_table!$A:$E, 2, FALSE)</f>
        <v>0</v>
      </c>
      <c r="Q292" s="2">
        <f>VLOOKUP(A292, vlookup_table!$A:$E, 3, FALSE)</f>
        <v>801</v>
      </c>
      <c r="R292" s="1" t="str">
        <f>VLOOKUP(A292, vlookup_table!$A:$E, 4, FALSE)</f>
        <v>C3</v>
      </c>
      <c r="S292" s="2">
        <f>VLOOKUP(A292, vlookup_table!$A:$E, 5, FALSE)</f>
        <v>12</v>
      </c>
      <c r="T292">
        <f t="shared" si="24"/>
        <v>89</v>
      </c>
      <c r="U292">
        <f t="shared" si="25"/>
        <v>1908</v>
      </c>
      <c r="V292" s="4" t="str">
        <f t="shared" si="29"/>
        <v>01</v>
      </c>
      <c r="W292" t="str">
        <f t="shared" si="26"/>
        <v>Ciudad</v>
      </c>
    </row>
    <row r="293" spans="1:23" x14ac:dyDescent="0.35">
      <c r="A293" s="2">
        <v>59285</v>
      </c>
      <c r="B293" s="2" t="str">
        <f t="shared" si="27"/>
        <v>NA</v>
      </c>
      <c r="C293" t="s">
        <v>16</v>
      </c>
      <c r="D293" t="str">
        <f t="shared" si="28"/>
        <v>F</v>
      </c>
      <c r="E293" t="s">
        <v>2</v>
      </c>
      <c r="F293">
        <v>522</v>
      </c>
      <c r="G293">
        <v>225</v>
      </c>
      <c r="H293">
        <v>403</v>
      </c>
      <c r="I293">
        <v>0</v>
      </c>
      <c r="J293">
        <v>13669</v>
      </c>
      <c r="K293">
        <v>1</v>
      </c>
      <c r="L293">
        <v>84</v>
      </c>
      <c r="M293">
        <v>349</v>
      </c>
      <c r="N293">
        <v>326</v>
      </c>
      <c r="O293">
        <v>12</v>
      </c>
      <c r="P293">
        <f>VLOOKUP(A293, vlookup_table!$A:$E, 2, FALSE)</f>
        <v>2</v>
      </c>
      <c r="Q293" s="2">
        <f>VLOOKUP(A293, vlookup_table!$A:$E, 3, FALSE)</f>
        <v>5101</v>
      </c>
      <c r="R293" s="1" t="str">
        <f>VLOOKUP(A293, vlookup_table!$A:$E, 4, FALSE)</f>
        <v>T3</v>
      </c>
      <c r="S293" s="2">
        <f>VLOOKUP(A293, vlookup_table!$A:$E, 5, FALSE)</f>
        <v>10</v>
      </c>
      <c r="T293">
        <f t="shared" si="24"/>
        <v>46</v>
      </c>
      <c r="U293">
        <f t="shared" si="25"/>
        <v>1951</v>
      </c>
      <c r="V293" s="4" t="str">
        <f t="shared" si="29"/>
        <v>01</v>
      </c>
      <c r="W293" t="str">
        <f t="shared" si="26"/>
        <v>Pueblo</v>
      </c>
    </row>
    <row r="294" spans="1:23" x14ac:dyDescent="0.35">
      <c r="A294" s="2">
        <v>78802</v>
      </c>
      <c r="B294" s="2" t="str">
        <f t="shared" si="27"/>
        <v>NA</v>
      </c>
      <c r="C294" t="s">
        <v>10</v>
      </c>
      <c r="D294" t="str">
        <f t="shared" si="28"/>
        <v>NA</v>
      </c>
      <c r="F294">
        <v>667</v>
      </c>
      <c r="G294">
        <v>293</v>
      </c>
      <c r="H294">
        <v>422</v>
      </c>
      <c r="I294">
        <v>0</v>
      </c>
      <c r="J294">
        <v>17527</v>
      </c>
      <c r="K294">
        <v>5</v>
      </c>
      <c r="L294">
        <v>68</v>
      </c>
      <c r="M294">
        <v>385</v>
      </c>
      <c r="N294">
        <v>334</v>
      </c>
      <c r="O294">
        <v>15</v>
      </c>
      <c r="P294">
        <f>VLOOKUP(A294, vlookup_table!$A:$E, 2, FALSE)</f>
        <v>1002</v>
      </c>
      <c r="Q294" s="2">
        <f>VLOOKUP(A294, vlookup_table!$A:$E, 3, FALSE)</f>
        <v>1301</v>
      </c>
      <c r="R294" s="1" t="str">
        <f>VLOOKUP(A294, vlookup_table!$A:$E, 4, FALSE)</f>
        <v>S2</v>
      </c>
      <c r="S294" s="2">
        <f>VLOOKUP(A294, vlookup_table!$A:$E, 5, FALSE)</f>
        <v>15</v>
      </c>
      <c r="T294">
        <f t="shared" si="24"/>
        <v>84</v>
      </c>
      <c r="U294">
        <f t="shared" si="25"/>
        <v>1913</v>
      </c>
      <c r="V294" s="4" t="str">
        <f t="shared" si="29"/>
        <v>01</v>
      </c>
      <c r="W294" t="str">
        <f t="shared" si="26"/>
        <v>Suburbano</v>
      </c>
    </row>
    <row r="295" spans="1:23" x14ac:dyDescent="0.35">
      <c r="A295" s="2">
        <v>186460</v>
      </c>
      <c r="B295" s="2" t="str">
        <f t="shared" si="27"/>
        <v>NA</v>
      </c>
      <c r="C295" t="s">
        <v>10</v>
      </c>
      <c r="D295" t="str">
        <f t="shared" si="28"/>
        <v>F</v>
      </c>
      <c r="E295" t="s">
        <v>2</v>
      </c>
      <c r="F295">
        <v>303</v>
      </c>
      <c r="G295">
        <v>175</v>
      </c>
      <c r="H295">
        <v>253</v>
      </c>
      <c r="I295">
        <v>0</v>
      </c>
      <c r="J295">
        <v>7115</v>
      </c>
      <c r="K295">
        <v>1</v>
      </c>
      <c r="L295">
        <v>76</v>
      </c>
      <c r="M295">
        <v>217</v>
      </c>
      <c r="N295">
        <v>219</v>
      </c>
      <c r="O295">
        <v>10.375</v>
      </c>
      <c r="P295">
        <f>VLOOKUP(A295, vlookup_table!$A:$E, 2, FALSE)</f>
        <v>2</v>
      </c>
      <c r="Q295" s="2">
        <f>VLOOKUP(A295, vlookup_table!$A:$E, 3, FALSE)</f>
        <v>0</v>
      </c>
      <c r="R295" s="1" t="str">
        <f>VLOOKUP(A295, vlookup_table!$A:$E, 4, FALSE)</f>
        <v>R3</v>
      </c>
      <c r="S295" s="2">
        <f>VLOOKUP(A295, vlookup_table!$A:$E, 5, FALSE)</f>
        <v>20</v>
      </c>
      <c r="T295">
        <f t="shared" si="24"/>
        <v>97</v>
      </c>
      <c r="U295">
        <f t="shared" si="25"/>
        <v>1900</v>
      </c>
      <c r="V295" s="4" t="str">
        <f t="shared" si="29"/>
        <v>0</v>
      </c>
      <c r="W295" t="str">
        <f t="shared" si="26"/>
        <v>Rural</v>
      </c>
    </row>
    <row r="296" spans="1:23" x14ac:dyDescent="0.35">
      <c r="A296" s="2">
        <v>114579</v>
      </c>
      <c r="B296" s="2" t="str">
        <f t="shared" si="27"/>
        <v>NA</v>
      </c>
      <c r="C296" t="s">
        <v>32</v>
      </c>
      <c r="D296" t="str">
        <f t="shared" si="28"/>
        <v>M</v>
      </c>
      <c r="E296" t="s">
        <v>0</v>
      </c>
      <c r="F296">
        <v>633</v>
      </c>
      <c r="G296">
        <v>399</v>
      </c>
      <c r="H296">
        <v>517</v>
      </c>
      <c r="I296">
        <v>0</v>
      </c>
      <c r="J296">
        <v>17637</v>
      </c>
      <c r="K296">
        <v>0</v>
      </c>
      <c r="L296">
        <v>63</v>
      </c>
      <c r="M296">
        <v>442</v>
      </c>
      <c r="N296">
        <v>439</v>
      </c>
      <c r="O296">
        <v>13.16666667</v>
      </c>
      <c r="P296">
        <f>VLOOKUP(A296, vlookup_table!$A:$E, 2, FALSE)</f>
        <v>1</v>
      </c>
      <c r="Q296" s="2">
        <f>VLOOKUP(A296, vlookup_table!$A:$E, 3, FALSE)</f>
        <v>2112</v>
      </c>
      <c r="R296" s="1" t="str">
        <f>VLOOKUP(A296, vlookup_table!$A:$E, 4, FALSE)</f>
        <v>C1</v>
      </c>
      <c r="S296" s="2">
        <f>VLOOKUP(A296, vlookup_table!$A:$E, 5, FALSE)</f>
        <v>10</v>
      </c>
      <c r="T296">
        <f t="shared" si="24"/>
        <v>76</v>
      </c>
      <c r="U296">
        <f t="shared" si="25"/>
        <v>1921</v>
      </c>
      <c r="V296" s="4" t="str">
        <f t="shared" si="29"/>
        <v>12</v>
      </c>
      <c r="W296" t="str">
        <f t="shared" si="26"/>
        <v>Ciudad</v>
      </c>
    </row>
    <row r="297" spans="1:23" x14ac:dyDescent="0.35">
      <c r="A297" s="2">
        <v>23184</v>
      </c>
      <c r="B297" s="2" t="str">
        <f t="shared" si="27"/>
        <v>SC</v>
      </c>
      <c r="C297" t="s">
        <v>11</v>
      </c>
      <c r="D297" t="str">
        <f t="shared" si="28"/>
        <v>F</v>
      </c>
      <c r="E297" t="s">
        <v>2</v>
      </c>
      <c r="F297">
        <v>391</v>
      </c>
      <c r="G297">
        <v>214</v>
      </c>
      <c r="H297">
        <v>269</v>
      </c>
      <c r="I297">
        <v>0</v>
      </c>
      <c r="J297">
        <v>9853</v>
      </c>
      <c r="K297">
        <v>0</v>
      </c>
      <c r="L297">
        <v>77</v>
      </c>
      <c r="M297">
        <v>243</v>
      </c>
      <c r="N297">
        <v>242</v>
      </c>
      <c r="O297">
        <v>14</v>
      </c>
      <c r="P297">
        <f>VLOOKUP(A297, vlookup_table!$A:$E, 2, FALSE)</f>
        <v>0</v>
      </c>
      <c r="Q297" s="2">
        <f>VLOOKUP(A297, vlookup_table!$A:$E, 3, FALSE)</f>
        <v>0</v>
      </c>
      <c r="R297" s="1" t="str">
        <f>VLOOKUP(A297, vlookup_table!$A:$E, 4, FALSE)</f>
        <v>C3</v>
      </c>
      <c r="S297" s="2">
        <f>VLOOKUP(A297, vlookup_table!$A:$E, 5, FALSE)</f>
        <v>10</v>
      </c>
      <c r="T297">
        <f t="shared" si="24"/>
        <v>97</v>
      </c>
      <c r="U297">
        <f t="shared" si="25"/>
        <v>1900</v>
      </c>
      <c r="V297" s="4" t="str">
        <f t="shared" si="29"/>
        <v>0</v>
      </c>
      <c r="W297" t="str">
        <f t="shared" si="26"/>
        <v>Ciudad</v>
      </c>
    </row>
    <row r="298" spans="1:23" x14ac:dyDescent="0.35">
      <c r="A298" s="2">
        <v>125289</v>
      </c>
      <c r="B298" s="2" t="str">
        <f t="shared" si="27"/>
        <v>TX</v>
      </c>
      <c r="C298" t="s">
        <v>6</v>
      </c>
      <c r="D298" t="str">
        <f t="shared" si="28"/>
        <v>F</v>
      </c>
      <c r="E298" t="s">
        <v>2</v>
      </c>
      <c r="F298">
        <v>707</v>
      </c>
      <c r="G298">
        <v>246</v>
      </c>
      <c r="H298">
        <v>327</v>
      </c>
      <c r="I298">
        <v>0</v>
      </c>
      <c r="J298">
        <v>15322</v>
      </c>
      <c r="K298">
        <v>13</v>
      </c>
      <c r="L298">
        <v>63</v>
      </c>
      <c r="M298">
        <v>283</v>
      </c>
      <c r="N298">
        <v>291</v>
      </c>
      <c r="O298">
        <v>5.25</v>
      </c>
      <c r="P298">
        <f>VLOOKUP(A298, vlookup_table!$A:$E, 2, FALSE)</f>
        <v>0</v>
      </c>
      <c r="Q298" s="2">
        <f>VLOOKUP(A298, vlookup_table!$A:$E, 3, FALSE)</f>
        <v>1802</v>
      </c>
      <c r="R298" s="1" t="str">
        <f>VLOOKUP(A298, vlookup_table!$A:$E, 4, FALSE)</f>
        <v>S2</v>
      </c>
      <c r="S298" s="2">
        <f>VLOOKUP(A298, vlookup_table!$A:$E, 5, FALSE)</f>
        <v>7</v>
      </c>
      <c r="T298">
        <f t="shared" si="24"/>
        <v>79</v>
      </c>
      <c r="U298">
        <f t="shared" si="25"/>
        <v>1918</v>
      </c>
      <c r="V298" s="4" t="str">
        <f t="shared" si="29"/>
        <v>02</v>
      </c>
      <c r="W298" t="str">
        <f t="shared" si="26"/>
        <v>Suburbano</v>
      </c>
    </row>
    <row r="299" spans="1:23" x14ac:dyDescent="0.35">
      <c r="A299" s="2">
        <v>10502</v>
      </c>
      <c r="B299" s="2" t="str">
        <f t="shared" si="27"/>
        <v>MI</v>
      </c>
      <c r="C299" t="s">
        <v>1</v>
      </c>
      <c r="D299" t="str">
        <f t="shared" si="28"/>
        <v>M</v>
      </c>
      <c r="E299" t="s">
        <v>0</v>
      </c>
      <c r="F299">
        <v>1179</v>
      </c>
      <c r="G299">
        <v>464</v>
      </c>
      <c r="H299">
        <v>501</v>
      </c>
      <c r="I299">
        <v>2</v>
      </c>
      <c r="J299">
        <v>15910</v>
      </c>
      <c r="K299">
        <v>2</v>
      </c>
      <c r="L299">
        <v>82</v>
      </c>
      <c r="M299">
        <v>496</v>
      </c>
      <c r="N299">
        <v>462</v>
      </c>
      <c r="O299">
        <v>13.46666667</v>
      </c>
      <c r="P299">
        <f>VLOOKUP(A299, vlookup_table!$A:$E, 2, FALSE)</f>
        <v>0</v>
      </c>
      <c r="Q299" s="2">
        <f>VLOOKUP(A299, vlookup_table!$A:$E, 3, FALSE)</f>
        <v>0</v>
      </c>
      <c r="R299" s="1" t="str">
        <f>VLOOKUP(A299, vlookup_table!$A:$E, 4, FALSE)</f>
        <v>T2</v>
      </c>
      <c r="S299" s="2">
        <f>VLOOKUP(A299, vlookup_table!$A:$E, 5, FALSE)</f>
        <v>15</v>
      </c>
      <c r="T299">
        <f t="shared" si="24"/>
        <v>97</v>
      </c>
      <c r="U299">
        <f t="shared" si="25"/>
        <v>1900</v>
      </c>
      <c r="V299" s="4" t="str">
        <f t="shared" si="29"/>
        <v>0</v>
      </c>
      <c r="W299" t="str">
        <f t="shared" si="26"/>
        <v>Pueblo</v>
      </c>
    </row>
    <row r="300" spans="1:23" x14ac:dyDescent="0.35">
      <c r="A300" s="2">
        <v>46844</v>
      </c>
      <c r="B300" s="2" t="str">
        <f t="shared" si="27"/>
        <v>AL</v>
      </c>
      <c r="C300" t="s">
        <v>23</v>
      </c>
      <c r="D300" t="str">
        <f t="shared" si="28"/>
        <v>M</v>
      </c>
      <c r="E300" t="s">
        <v>22</v>
      </c>
      <c r="F300">
        <v>453</v>
      </c>
      <c r="G300">
        <v>219</v>
      </c>
      <c r="H300">
        <v>299</v>
      </c>
      <c r="I300">
        <v>0</v>
      </c>
      <c r="J300">
        <v>9654</v>
      </c>
      <c r="K300">
        <v>0</v>
      </c>
      <c r="L300">
        <v>90</v>
      </c>
      <c r="M300">
        <v>264</v>
      </c>
      <c r="N300">
        <v>263</v>
      </c>
      <c r="O300">
        <v>7</v>
      </c>
      <c r="P300">
        <f>VLOOKUP(A300, vlookup_table!$A:$E, 2, FALSE)</f>
        <v>0</v>
      </c>
      <c r="Q300" s="2">
        <f>VLOOKUP(A300, vlookup_table!$A:$E, 3, FALSE)</f>
        <v>0</v>
      </c>
      <c r="R300" s="1" t="str">
        <f>VLOOKUP(A300, vlookup_table!$A:$E, 4, FALSE)</f>
        <v>R3</v>
      </c>
      <c r="S300" s="2">
        <f>VLOOKUP(A300, vlookup_table!$A:$E, 5, FALSE)</f>
        <v>10</v>
      </c>
      <c r="T300">
        <f t="shared" si="24"/>
        <v>97</v>
      </c>
      <c r="U300">
        <f t="shared" si="25"/>
        <v>1900</v>
      </c>
      <c r="V300" s="4" t="str">
        <f t="shared" si="29"/>
        <v>0</v>
      </c>
      <c r="W300" t="str">
        <f t="shared" si="26"/>
        <v>Rural</v>
      </c>
    </row>
    <row r="301" spans="1:23" x14ac:dyDescent="0.35">
      <c r="A301" s="2">
        <v>162814</v>
      </c>
      <c r="B301" s="2" t="str">
        <f t="shared" si="27"/>
        <v>NA</v>
      </c>
      <c r="C301" t="s">
        <v>4</v>
      </c>
      <c r="D301" t="str">
        <f t="shared" si="28"/>
        <v>M</v>
      </c>
      <c r="E301" t="s">
        <v>0</v>
      </c>
      <c r="F301">
        <v>3365</v>
      </c>
      <c r="G301">
        <v>544</v>
      </c>
      <c r="H301">
        <v>621</v>
      </c>
      <c r="I301">
        <v>94</v>
      </c>
      <c r="J301">
        <v>27608</v>
      </c>
      <c r="K301">
        <v>8</v>
      </c>
      <c r="L301">
        <v>59</v>
      </c>
      <c r="M301">
        <v>525</v>
      </c>
      <c r="N301">
        <v>655</v>
      </c>
      <c r="O301">
        <v>6.2</v>
      </c>
      <c r="P301">
        <f>VLOOKUP(A301, vlookup_table!$A:$E, 2, FALSE)</f>
        <v>1</v>
      </c>
      <c r="Q301" s="2">
        <f>VLOOKUP(A301, vlookup_table!$A:$E, 3, FALSE)</f>
        <v>3701</v>
      </c>
      <c r="R301" s="1" t="str">
        <f>VLOOKUP(A301, vlookup_table!$A:$E, 4, FALSE)</f>
        <v>U1</v>
      </c>
      <c r="S301" s="2">
        <f>VLOOKUP(A301, vlookup_table!$A:$E, 5, FALSE)</f>
        <v>10</v>
      </c>
      <c r="T301">
        <f t="shared" si="24"/>
        <v>60</v>
      </c>
      <c r="U301">
        <f t="shared" si="25"/>
        <v>1937</v>
      </c>
      <c r="V301" s="4" t="str">
        <f t="shared" si="29"/>
        <v>01</v>
      </c>
      <c r="W301" t="str">
        <f t="shared" si="26"/>
        <v>Urbano</v>
      </c>
    </row>
    <row r="302" spans="1:23" x14ac:dyDescent="0.35">
      <c r="A302" s="2">
        <v>89653</v>
      </c>
      <c r="B302" s="2" t="str">
        <f t="shared" si="27"/>
        <v>IL</v>
      </c>
      <c r="C302" t="s">
        <v>25</v>
      </c>
      <c r="D302" t="str">
        <f t="shared" si="28"/>
        <v>M</v>
      </c>
      <c r="E302" t="s">
        <v>0</v>
      </c>
      <c r="F302">
        <v>1315</v>
      </c>
      <c r="G302">
        <v>328</v>
      </c>
      <c r="H302">
        <v>472</v>
      </c>
      <c r="I302">
        <v>9</v>
      </c>
      <c r="J302">
        <v>15767</v>
      </c>
      <c r="K302">
        <v>5</v>
      </c>
      <c r="L302">
        <v>64</v>
      </c>
      <c r="M302">
        <v>384</v>
      </c>
      <c r="N302">
        <v>398</v>
      </c>
      <c r="O302">
        <v>4.8181818180000002</v>
      </c>
      <c r="P302">
        <f>VLOOKUP(A302, vlookup_table!$A:$E, 2, FALSE)</f>
        <v>0</v>
      </c>
      <c r="Q302" s="2">
        <f>VLOOKUP(A302, vlookup_table!$A:$E, 3, FALSE)</f>
        <v>1708</v>
      </c>
      <c r="R302" s="1" t="str">
        <f>VLOOKUP(A302, vlookup_table!$A:$E, 4, FALSE)</f>
        <v>C2</v>
      </c>
      <c r="S302" s="2">
        <f>VLOOKUP(A302, vlookup_table!$A:$E, 5, FALSE)</f>
        <v>3</v>
      </c>
      <c r="T302">
        <f t="shared" si="24"/>
        <v>80</v>
      </c>
      <c r="U302">
        <f t="shared" si="25"/>
        <v>1917</v>
      </c>
      <c r="V302" s="4" t="str">
        <f t="shared" si="29"/>
        <v>08</v>
      </c>
      <c r="W302" t="str">
        <f t="shared" si="26"/>
        <v>Ciudad</v>
      </c>
    </row>
    <row r="303" spans="1:23" x14ac:dyDescent="0.35">
      <c r="A303" s="2">
        <v>170818</v>
      </c>
      <c r="B303" s="2" t="str">
        <f t="shared" si="27"/>
        <v>NA</v>
      </c>
      <c r="C303" t="s">
        <v>4</v>
      </c>
      <c r="D303" t="str">
        <f t="shared" si="28"/>
        <v>F</v>
      </c>
      <c r="E303" t="s">
        <v>2</v>
      </c>
      <c r="F303">
        <v>668</v>
      </c>
      <c r="G303">
        <v>187</v>
      </c>
      <c r="H303">
        <v>240</v>
      </c>
      <c r="I303">
        <v>0</v>
      </c>
      <c r="J303">
        <v>6845</v>
      </c>
      <c r="K303">
        <v>32</v>
      </c>
      <c r="L303">
        <v>39</v>
      </c>
      <c r="M303">
        <v>191</v>
      </c>
      <c r="N303">
        <v>239</v>
      </c>
      <c r="O303">
        <v>6</v>
      </c>
      <c r="P303">
        <f>VLOOKUP(A303, vlookup_table!$A:$E, 2, FALSE)</f>
        <v>2</v>
      </c>
      <c r="Q303" s="2">
        <f>VLOOKUP(A303, vlookup_table!$A:$E, 3, FALSE)</f>
        <v>6209</v>
      </c>
      <c r="R303" s="1" t="str">
        <f>VLOOKUP(A303, vlookup_table!$A:$E, 4, FALSE)</f>
        <v>S1</v>
      </c>
      <c r="S303" s="2">
        <f>VLOOKUP(A303, vlookup_table!$A:$E, 5, FALSE)</f>
        <v>10</v>
      </c>
      <c r="T303">
        <f t="shared" si="24"/>
        <v>35</v>
      </c>
      <c r="U303">
        <f t="shared" si="25"/>
        <v>1962</v>
      </c>
      <c r="V303" s="4" t="str">
        <f t="shared" si="29"/>
        <v>09</v>
      </c>
      <c r="W303" t="str">
        <f t="shared" si="26"/>
        <v>Suburbano</v>
      </c>
    </row>
    <row r="304" spans="1:23" x14ac:dyDescent="0.35">
      <c r="A304" s="2">
        <v>6147</v>
      </c>
      <c r="B304" s="2" t="str">
        <f t="shared" si="27"/>
        <v>SC</v>
      </c>
      <c r="C304" t="s">
        <v>11</v>
      </c>
      <c r="D304" t="str">
        <f t="shared" si="28"/>
        <v>M</v>
      </c>
      <c r="E304" t="s">
        <v>0</v>
      </c>
      <c r="F304">
        <v>399</v>
      </c>
      <c r="G304">
        <v>221</v>
      </c>
      <c r="H304">
        <v>302</v>
      </c>
      <c r="I304">
        <v>0</v>
      </c>
      <c r="J304">
        <v>10150</v>
      </c>
      <c r="K304">
        <v>0</v>
      </c>
      <c r="L304">
        <v>88</v>
      </c>
      <c r="M304">
        <v>266</v>
      </c>
      <c r="N304">
        <v>259</v>
      </c>
      <c r="O304">
        <v>13.90909091</v>
      </c>
      <c r="P304">
        <f>VLOOKUP(A304, vlookup_table!$A:$E, 2, FALSE)</f>
        <v>1</v>
      </c>
      <c r="Q304" s="2">
        <f>VLOOKUP(A304, vlookup_table!$A:$E, 3, FALSE)</f>
        <v>2101</v>
      </c>
      <c r="R304" s="1" t="str">
        <f>VLOOKUP(A304, vlookup_table!$A:$E, 4, FALSE)</f>
        <v>T2</v>
      </c>
      <c r="S304" s="2">
        <f>VLOOKUP(A304, vlookup_table!$A:$E, 5, FALSE)</f>
        <v>24</v>
      </c>
      <c r="T304">
        <f t="shared" si="24"/>
        <v>76</v>
      </c>
      <c r="U304">
        <f t="shared" si="25"/>
        <v>1921</v>
      </c>
      <c r="V304" s="4" t="str">
        <f t="shared" si="29"/>
        <v>01</v>
      </c>
      <c r="W304" t="str">
        <f t="shared" si="26"/>
        <v>Pueblo</v>
      </c>
    </row>
    <row r="305" spans="1:23" x14ac:dyDescent="0.35">
      <c r="A305" s="2">
        <v>14276</v>
      </c>
      <c r="B305" s="2" t="str">
        <f t="shared" si="27"/>
        <v>NA</v>
      </c>
      <c r="C305" t="s">
        <v>4</v>
      </c>
      <c r="D305" t="str">
        <f t="shared" si="28"/>
        <v>F</v>
      </c>
      <c r="E305" t="s">
        <v>2</v>
      </c>
      <c r="F305">
        <v>3200</v>
      </c>
      <c r="G305">
        <v>267</v>
      </c>
      <c r="H305">
        <v>338</v>
      </c>
      <c r="I305">
        <v>87</v>
      </c>
      <c r="J305">
        <v>11115</v>
      </c>
      <c r="K305">
        <v>36</v>
      </c>
      <c r="L305">
        <v>43</v>
      </c>
      <c r="M305">
        <v>292</v>
      </c>
      <c r="N305">
        <v>325</v>
      </c>
      <c r="O305">
        <v>13.2</v>
      </c>
      <c r="P305">
        <f>VLOOKUP(A305, vlookup_table!$A:$E, 2, FALSE)</f>
        <v>0</v>
      </c>
      <c r="Q305" s="2">
        <f>VLOOKUP(A305, vlookup_table!$A:$E, 3, FALSE)</f>
        <v>2801</v>
      </c>
      <c r="R305" s="1" t="str">
        <f>VLOOKUP(A305, vlookup_table!$A:$E, 4, FALSE)</f>
        <v>U2</v>
      </c>
      <c r="S305" s="2">
        <f>VLOOKUP(A305, vlookup_table!$A:$E, 5, FALSE)</f>
        <v>15</v>
      </c>
      <c r="T305">
        <f t="shared" si="24"/>
        <v>69</v>
      </c>
      <c r="U305">
        <f t="shared" si="25"/>
        <v>1928</v>
      </c>
      <c r="V305" s="4" t="str">
        <f t="shared" si="29"/>
        <v>01</v>
      </c>
      <c r="W305" t="str">
        <f t="shared" si="26"/>
        <v>Urbano</v>
      </c>
    </row>
    <row r="306" spans="1:23" x14ac:dyDescent="0.35">
      <c r="A306" s="2">
        <v>120166</v>
      </c>
      <c r="B306" s="2" t="str">
        <f t="shared" si="27"/>
        <v>TX</v>
      </c>
      <c r="C306" t="s">
        <v>6</v>
      </c>
      <c r="D306" t="str">
        <f t="shared" si="28"/>
        <v>F</v>
      </c>
      <c r="E306" t="s">
        <v>2</v>
      </c>
      <c r="F306">
        <v>289</v>
      </c>
      <c r="G306">
        <v>171</v>
      </c>
      <c r="H306">
        <v>283</v>
      </c>
      <c r="I306">
        <v>0</v>
      </c>
      <c r="J306">
        <v>9765</v>
      </c>
      <c r="K306">
        <v>3</v>
      </c>
      <c r="L306">
        <v>83</v>
      </c>
      <c r="M306">
        <v>226</v>
      </c>
      <c r="N306">
        <v>224</v>
      </c>
      <c r="O306">
        <v>9.2142857140000007</v>
      </c>
      <c r="P306">
        <f>VLOOKUP(A306, vlookup_table!$A:$E, 2, FALSE)</f>
        <v>28</v>
      </c>
      <c r="Q306" s="2">
        <f>VLOOKUP(A306, vlookup_table!$A:$E, 3, FALSE)</f>
        <v>2608</v>
      </c>
      <c r="R306" s="1" t="str">
        <f>VLOOKUP(A306, vlookup_table!$A:$E, 4, FALSE)</f>
        <v>R3</v>
      </c>
      <c r="S306" s="2">
        <f>VLOOKUP(A306, vlookup_table!$A:$E, 5, FALSE)</f>
        <v>12</v>
      </c>
      <c r="T306">
        <f t="shared" si="24"/>
        <v>71</v>
      </c>
      <c r="U306">
        <f t="shared" si="25"/>
        <v>1926</v>
      </c>
      <c r="V306" s="4" t="str">
        <f t="shared" si="29"/>
        <v>08</v>
      </c>
      <c r="W306" t="str">
        <f t="shared" si="26"/>
        <v>Rural</v>
      </c>
    </row>
    <row r="307" spans="1:23" x14ac:dyDescent="0.35">
      <c r="A307" s="2">
        <v>156817</v>
      </c>
      <c r="B307" s="2" t="str">
        <f t="shared" si="27"/>
        <v>NA</v>
      </c>
      <c r="C307" t="s">
        <v>4</v>
      </c>
      <c r="D307" t="str">
        <f t="shared" si="28"/>
        <v>F</v>
      </c>
      <c r="E307" t="s">
        <v>2</v>
      </c>
      <c r="F307">
        <v>1796</v>
      </c>
      <c r="G307">
        <v>266</v>
      </c>
      <c r="H307">
        <v>337</v>
      </c>
      <c r="I307">
        <v>33</v>
      </c>
      <c r="J307">
        <v>10720</v>
      </c>
      <c r="K307">
        <v>48</v>
      </c>
      <c r="L307">
        <v>32</v>
      </c>
      <c r="M307">
        <v>271</v>
      </c>
      <c r="N307">
        <v>334</v>
      </c>
      <c r="O307">
        <v>20</v>
      </c>
      <c r="P307">
        <f>VLOOKUP(A307, vlookup_table!$A:$E, 2, FALSE)</f>
        <v>0</v>
      </c>
      <c r="Q307" s="2">
        <f>VLOOKUP(A307, vlookup_table!$A:$E, 3, FALSE)</f>
        <v>0</v>
      </c>
      <c r="R307" s="1" t="str">
        <f>VLOOKUP(A307, vlookup_table!$A:$E, 4, FALSE)</f>
        <v>U2</v>
      </c>
      <c r="S307" s="2">
        <f>VLOOKUP(A307, vlookup_table!$A:$E, 5, FALSE)</f>
        <v>20</v>
      </c>
      <c r="T307">
        <f t="shared" si="24"/>
        <v>97</v>
      </c>
      <c r="U307">
        <f t="shared" si="25"/>
        <v>1900</v>
      </c>
      <c r="V307" s="4" t="str">
        <f t="shared" si="29"/>
        <v>0</v>
      </c>
      <c r="W307" t="str">
        <f t="shared" si="26"/>
        <v>Urbano</v>
      </c>
    </row>
    <row r="308" spans="1:23" x14ac:dyDescent="0.35">
      <c r="A308" s="2">
        <v>35476</v>
      </c>
      <c r="B308" s="2" t="str">
        <f t="shared" si="27"/>
        <v>FL</v>
      </c>
      <c r="C308" t="s">
        <v>7</v>
      </c>
      <c r="D308" t="str">
        <f t="shared" si="28"/>
        <v>M</v>
      </c>
      <c r="E308" t="s">
        <v>0</v>
      </c>
      <c r="F308">
        <v>625</v>
      </c>
      <c r="G308">
        <v>259</v>
      </c>
      <c r="H308">
        <v>309</v>
      </c>
      <c r="I308">
        <v>0</v>
      </c>
      <c r="J308">
        <v>11072</v>
      </c>
      <c r="K308">
        <v>17</v>
      </c>
      <c r="L308">
        <v>16</v>
      </c>
      <c r="M308">
        <v>282</v>
      </c>
      <c r="N308">
        <v>299</v>
      </c>
      <c r="O308">
        <v>17.14285714</v>
      </c>
      <c r="P308">
        <f>VLOOKUP(A308, vlookup_table!$A:$E, 2, FALSE)</f>
        <v>1</v>
      </c>
      <c r="Q308" s="2">
        <f>VLOOKUP(A308, vlookup_table!$A:$E, 3, FALSE)</f>
        <v>3609</v>
      </c>
      <c r="R308" s="1" t="str">
        <f>VLOOKUP(A308, vlookup_table!$A:$E, 4, FALSE)</f>
        <v>C3</v>
      </c>
      <c r="S308" s="2">
        <f>VLOOKUP(A308, vlookup_table!$A:$E, 5, FALSE)</f>
        <v>25</v>
      </c>
      <c r="T308">
        <f t="shared" si="24"/>
        <v>61</v>
      </c>
      <c r="U308">
        <f t="shared" si="25"/>
        <v>1936</v>
      </c>
      <c r="V308" s="4" t="str">
        <f t="shared" si="29"/>
        <v>09</v>
      </c>
      <c r="W308" t="str">
        <f t="shared" si="26"/>
        <v>Ciudad</v>
      </c>
    </row>
    <row r="309" spans="1:23" x14ac:dyDescent="0.35">
      <c r="A309" s="2">
        <v>155382</v>
      </c>
      <c r="B309" s="2" t="str">
        <f t="shared" si="27"/>
        <v>NA</v>
      </c>
      <c r="C309" t="s">
        <v>4</v>
      </c>
      <c r="D309" t="str">
        <f t="shared" si="28"/>
        <v>F</v>
      </c>
      <c r="E309" t="s">
        <v>2</v>
      </c>
      <c r="F309">
        <v>978</v>
      </c>
      <c r="G309">
        <v>290</v>
      </c>
      <c r="H309">
        <v>381</v>
      </c>
      <c r="I309">
        <v>6</v>
      </c>
      <c r="J309">
        <v>13490</v>
      </c>
      <c r="K309">
        <v>9</v>
      </c>
      <c r="L309">
        <v>50</v>
      </c>
      <c r="M309">
        <v>324</v>
      </c>
      <c r="N309">
        <v>349</v>
      </c>
      <c r="O309">
        <v>15.85</v>
      </c>
      <c r="P309">
        <f>VLOOKUP(A309, vlookup_table!$A:$E, 2, FALSE)</f>
        <v>0</v>
      </c>
      <c r="Q309" s="2">
        <f>VLOOKUP(A309, vlookup_table!$A:$E, 3, FALSE)</f>
        <v>3301</v>
      </c>
      <c r="R309" s="1" t="str">
        <f>VLOOKUP(A309, vlookup_table!$A:$E, 4, FALSE)</f>
        <v>U2</v>
      </c>
      <c r="S309" s="2">
        <f>VLOOKUP(A309, vlookup_table!$A:$E, 5, FALSE)</f>
        <v>30</v>
      </c>
      <c r="T309">
        <f t="shared" si="24"/>
        <v>64</v>
      </c>
      <c r="U309">
        <f t="shared" si="25"/>
        <v>1933</v>
      </c>
      <c r="V309" s="4" t="str">
        <f t="shared" si="29"/>
        <v>01</v>
      </c>
      <c r="W309" t="str">
        <f t="shared" si="26"/>
        <v>Urbano</v>
      </c>
    </row>
    <row r="310" spans="1:23" x14ac:dyDescent="0.35">
      <c r="A310" s="2">
        <v>104049</v>
      </c>
      <c r="B310" s="2" t="str">
        <f t="shared" si="27"/>
        <v>MO</v>
      </c>
      <c r="C310" t="s">
        <v>8</v>
      </c>
      <c r="D310" t="str">
        <f t="shared" si="28"/>
        <v>M</v>
      </c>
      <c r="E310" t="s">
        <v>0</v>
      </c>
      <c r="F310">
        <v>367</v>
      </c>
      <c r="G310">
        <v>159</v>
      </c>
      <c r="H310">
        <v>222</v>
      </c>
      <c r="I310">
        <v>0</v>
      </c>
      <c r="J310">
        <v>8893</v>
      </c>
      <c r="K310">
        <v>0</v>
      </c>
      <c r="L310">
        <v>63</v>
      </c>
      <c r="M310">
        <v>186</v>
      </c>
      <c r="N310">
        <v>193</v>
      </c>
      <c r="O310">
        <v>3.1666666669999999</v>
      </c>
      <c r="P310">
        <f>VLOOKUP(A310, vlookup_table!$A:$E, 2, FALSE)</f>
        <v>0</v>
      </c>
      <c r="Q310" s="2">
        <f>VLOOKUP(A310, vlookup_table!$A:$E, 3, FALSE)</f>
        <v>0</v>
      </c>
      <c r="R310" s="1" t="str">
        <f>VLOOKUP(A310, vlookup_table!$A:$E, 4, FALSE)</f>
        <v>R3</v>
      </c>
      <c r="S310" s="2">
        <f>VLOOKUP(A310, vlookup_table!$A:$E, 5, FALSE)</f>
        <v>3</v>
      </c>
      <c r="T310">
        <f t="shared" si="24"/>
        <v>97</v>
      </c>
      <c r="U310">
        <f t="shared" si="25"/>
        <v>1900</v>
      </c>
      <c r="V310" s="4" t="str">
        <f t="shared" si="29"/>
        <v>0</v>
      </c>
      <c r="W310" t="str">
        <f t="shared" si="26"/>
        <v>Rural</v>
      </c>
    </row>
    <row r="311" spans="1:23" x14ac:dyDescent="0.35">
      <c r="A311" s="2">
        <v>112461</v>
      </c>
      <c r="B311" s="2" t="str">
        <f t="shared" si="27"/>
        <v>AR</v>
      </c>
      <c r="C311" t="s">
        <v>27</v>
      </c>
      <c r="D311" t="str">
        <f t="shared" si="28"/>
        <v>M</v>
      </c>
      <c r="E311" t="s">
        <v>0</v>
      </c>
      <c r="F311">
        <v>376</v>
      </c>
      <c r="G311">
        <v>178</v>
      </c>
      <c r="H311">
        <v>256</v>
      </c>
      <c r="I311">
        <v>3</v>
      </c>
      <c r="J311">
        <v>8246</v>
      </c>
      <c r="K311">
        <v>0</v>
      </c>
      <c r="L311">
        <v>57</v>
      </c>
      <c r="M311">
        <v>195</v>
      </c>
      <c r="N311">
        <v>231</v>
      </c>
      <c r="O311">
        <v>9.4117647059999996</v>
      </c>
      <c r="P311">
        <f>VLOOKUP(A311, vlookup_table!$A:$E, 2, FALSE)</f>
        <v>1</v>
      </c>
      <c r="Q311" s="2">
        <f>VLOOKUP(A311, vlookup_table!$A:$E, 3, FALSE)</f>
        <v>2401</v>
      </c>
      <c r="R311" s="1" t="str">
        <f>VLOOKUP(A311, vlookup_table!$A:$E, 4, FALSE)</f>
        <v>R3</v>
      </c>
      <c r="S311" s="2">
        <f>VLOOKUP(A311, vlookup_table!$A:$E, 5, FALSE)</f>
        <v>10</v>
      </c>
      <c r="T311">
        <f t="shared" si="24"/>
        <v>73</v>
      </c>
      <c r="U311">
        <f t="shared" si="25"/>
        <v>1924</v>
      </c>
      <c r="V311" s="4" t="str">
        <f t="shared" si="29"/>
        <v>01</v>
      </c>
      <c r="W311" t="str">
        <f t="shared" si="26"/>
        <v>Rural</v>
      </c>
    </row>
    <row r="312" spans="1:23" x14ac:dyDescent="0.35">
      <c r="A312" s="2">
        <v>79580</v>
      </c>
      <c r="B312" s="2" t="str">
        <f t="shared" si="27"/>
        <v>NA</v>
      </c>
      <c r="C312" t="s">
        <v>10</v>
      </c>
      <c r="D312" t="str">
        <f t="shared" si="28"/>
        <v>F</v>
      </c>
      <c r="E312" t="s">
        <v>2</v>
      </c>
      <c r="F312">
        <v>937</v>
      </c>
      <c r="G312">
        <v>321</v>
      </c>
      <c r="H312">
        <v>545</v>
      </c>
      <c r="I312">
        <v>7</v>
      </c>
      <c r="J312">
        <v>18567</v>
      </c>
      <c r="K312">
        <v>13</v>
      </c>
      <c r="L312">
        <v>52</v>
      </c>
      <c r="M312">
        <v>441</v>
      </c>
      <c r="N312">
        <v>433</v>
      </c>
      <c r="O312">
        <v>15</v>
      </c>
      <c r="P312">
        <f>VLOOKUP(A312, vlookup_table!$A:$E, 2, FALSE)</f>
        <v>2</v>
      </c>
      <c r="Q312" s="2">
        <f>VLOOKUP(A312, vlookup_table!$A:$E, 3, FALSE)</f>
        <v>201</v>
      </c>
      <c r="R312" s="1" t="str">
        <f>VLOOKUP(A312, vlookup_table!$A:$E, 4, FALSE)</f>
        <v>U1</v>
      </c>
      <c r="S312" s="2">
        <f>VLOOKUP(A312, vlookup_table!$A:$E, 5, FALSE)</f>
        <v>21</v>
      </c>
      <c r="T312">
        <f t="shared" si="24"/>
        <v>95</v>
      </c>
      <c r="U312">
        <f t="shared" si="25"/>
        <v>1902</v>
      </c>
      <c r="V312" s="4" t="str">
        <f t="shared" si="29"/>
        <v>01</v>
      </c>
      <c r="W312" t="str">
        <f t="shared" si="26"/>
        <v>Urbano</v>
      </c>
    </row>
    <row r="313" spans="1:23" x14ac:dyDescent="0.35">
      <c r="A313" s="2">
        <v>86528</v>
      </c>
      <c r="B313" s="2" t="str">
        <f t="shared" si="27"/>
        <v>NA</v>
      </c>
      <c r="C313" t="s">
        <v>30</v>
      </c>
      <c r="D313" t="str">
        <f t="shared" si="28"/>
        <v>F</v>
      </c>
      <c r="E313" t="s">
        <v>2</v>
      </c>
      <c r="F313">
        <v>675</v>
      </c>
      <c r="G313">
        <v>272</v>
      </c>
      <c r="H313">
        <v>358</v>
      </c>
      <c r="I313">
        <v>1</v>
      </c>
      <c r="J313">
        <v>13135</v>
      </c>
      <c r="K313">
        <v>1</v>
      </c>
      <c r="L313">
        <v>81</v>
      </c>
      <c r="M313">
        <v>310</v>
      </c>
      <c r="N313">
        <v>301</v>
      </c>
      <c r="O313">
        <v>3.0833333330000001</v>
      </c>
      <c r="P313">
        <f>VLOOKUP(A313, vlookup_table!$A:$E, 2, FALSE)</f>
        <v>2</v>
      </c>
      <c r="Q313" s="2">
        <f>VLOOKUP(A313, vlookup_table!$A:$E, 3, FALSE)</f>
        <v>0</v>
      </c>
      <c r="R313" s="1" t="str">
        <f>VLOOKUP(A313, vlookup_table!$A:$E, 4, FALSE)</f>
        <v>T2</v>
      </c>
      <c r="S313" s="2">
        <f>VLOOKUP(A313, vlookup_table!$A:$E, 5, FALSE)</f>
        <v>3</v>
      </c>
      <c r="T313">
        <f t="shared" si="24"/>
        <v>97</v>
      </c>
      <c r="U313">
        <f t="shared" si="25"/>
        <v>1900</v>
      </c>
      <c r="V313" s="4" t="str">
        <f t="shared" si="29"/>
        <v>0</v>
      </c>
      <c r="W313" t="str">
        <f t="shared" si="26"/>
        <v>Pueblo</v>
      </c>
    </row>
    <row r="314" spans="1:23" x14ac:dyDescent="0.35">
      <c r="A314" s="2">
        <v>107658</v>
      </c>
      <c r="B314" s="2" t="str">
        <f t="shared" si="27"/>
        <v>NA</v>
      </c>
      <c r="C314" t="s">
        <v>36</v>
      </c>
      <c r="D314" t="str">
        <f t="shared" si="28"/>
        <v>F</v>
      </c>
      <c r="E314" t="s">
        <v>2</v>
      </c>
      <c r="F314">
        <v>232</v>
      </c>
      <c r="G314">
        <v>197</v>
      </c>
      <c r="H314">
        <v>280</v>
      </c>
      <c r="I314">
        <v>0</v>
      </c>
      <c r="J314">
        <v>9480</v>
      </c>
      <c r="K314">
        <v>1</v>
      </c>
      <c r="L314">
        <v>81</v>
      </c>
      <c r="M314">
        <v>259</v>
      </c>
      <c r="N314">
        <v>229</v>
      </c>
      <c r="O314">
        <v>6.9285714289999998</v>
      </c>
      <c r="P314">
        <f>VLOOKUP(A314, vlookup_table!$A:$E, 2, FALSE)</f>
        <v>28</v>
      </c>
      <c r="Q314" s="2">
        <f>VLOOKUP(A314, vlookup_table!$A:$E, 3, FALSE)</f>
        <v>0</v>
      </c>
      <c r="R314" s="1" t="str">
        <f>VLOOKUP(A314, vlookup_table!$A:$E, 4, FALSE)</f>
        <v>R2</v>
      </c>
      <c r="S314" s="2">
        <f>VLOOKUP(A314, vlookup_table!$A:$E, 5, FALSE)</f>
        <v>10</v>
      </c>
      <c r="T314">
        <f t="shared" si="24"/>
        <v>97</v>
      </c>
      <c r="U314">
        <f t="shared" si="25"/>
        <v>1900</v>
      </c>
      <c r="V314" s="4" t="str">
        <f t="shared" si="29"/>
        <v>0</v>
      </c>
      <c r="W314" t="str">
        <f t="shared" si="26"/>
        <v>Rural</v>
      </c>
    </row>
    <row r="315" spans="1:23" x14ac:dyDescent="0.35">
      <c r="A315" s="2">
        <v>69537</v>
      </c>
      <c r="B315" s="2" t="str">
        <f t="shared" si="27"/>
        <v>MI</v>
      </c>
      <c r="C315" t="s">
        <v>1</v>
      </c>
      <c r="D315" t="str">
        <f t="shared" si="28"/>
        <v>F</v>
      </c>
      <c r="E315" t="s">
        <v>2</v>
      </c>
      <c r="F315">
        <v>545</v>
      </c>
      <c r="G315">
        <v>364</v>
      </c>
      <c r="H315">
        <v>416</v>
      </c>
      <c r="I315">
        <v>0</v>
      </c>
      <c r="J315">
        <v>11401</v>
      </c>
      <c r="K315">
        <v>2</v>
      </c>
      <c r="L315">
        <v>89</v>
      </c>
      <c r="M315">
        <v>382</v>
      </c>
      <c r="N315">
        <v>400</v>
      </c>
      <c r="O315">
        <v>8.6</v>
      </c>
      <c r="P315">
        <f>VLOOKUP(A315, vlookup_table!$A:$E, 2, FALSE)</f>
        <v>0</v>
      </c>
      <c r="Q315" s="2">
        <f>VLOOKUP(A315, vlookup_table!$A:$E, 3, FALSE)</f>
        <v>2801</v>
      </c>
      <c r="R315" s="1" t="str">
        <f>VLOOKUP(A315, vlookup_table!$A:$E, 4, FALSE)</f>
        <v>R2</v>
      </c>
      <c r="S315" s="2">
        <f>VLOOKUP(A315, vlookup_table!$A:$E, 5, FALSE)</f>
        <v>15</v>
      </c>
      <c r="T315">
        <f t="shared" si="24"/>
        <v>69</v>
      </c>
      <c r="U315">
        <f t="shared" si="25"/>
        <v>1928</v>
      </c>
      <c r="V315" s="4" t="str">
        <f t="shared" si="29"/>
        <v>01</v>
      </c>
      <c r="W315" t="str">
        <f t="shared" si="26"/>
        <v>Rural</v>
      </c>
    </row>
    <row r="316" spans="1:23" x14ac:dyDescent="0.35">
      <c r="A316" s="2">
        <v>81284</v>
      </c>
      <c r="B316" s="2" t="str">
        <f t="shared" si="27"/>
        <v>NA</v>
      </c>
      <c r="C316" t="s">
        <v>10</v>
      </c>
      <c r="D316" t="str">
        <f t="shared" si="28"/>
        <v>F</v>
      </c>
      <c r="E316" t="s">
        <v>2</v>
      </c>
      <c r="F316">
        <v>458</v>
      </c>
      <c r="G316">
        <v>228</v>
      </c>
      <c r="H316">
        <v>318</v>
      </c>
      <c r="I316">
        <v>0</v>
      </c>
      <c r="J316">
        <v>10731</v>
      </c>
      <c r="K316">
        <v>4</v>
      </c>
      <c r="L316">
        <v>82</v>
      </c>
      <c r="M316">
        <v>270</v>
      </c>
      <c r="N316">
        <v>276</v>
      </c>
      <c r="O316">
        <v>13.4</v>
      </c>
      <c r="P316">
        <f>VLOOKUP(A316, vlookup_table!$A:$E, 2, FALSE)</f>
        <v>2</v>
      </c>
      <c r="Q316" s="2">
        <f>VLOOKUP(A316, vlookup_table!$A:$E, 3, FALSE)</f>
        <v>4308</v>
      </c>
      <c r="R316" s="1" t="str">
        <f>VLOOKUP(A316, vlookup_table!$A:$E, 4, FALSE)</f>
        <v>C2</v>
      </c>
      <c r="S316" s="2">
        <f>VLOOKUP(A316, vlookup_table!$A:$E, 5, FALSE)</f>
        <v>25</v>
      </c>
      <c r="T316">
        <f t="shared" si="24"/>
        <v>54</v>
      </c>
      <c r="U316">
        <f t="shared" si="25"/>
        <v>1943</v>
      </c>
      <c r="V316" s="4" t="str">
        <f t="shared" si="29"/>
        <v>08</v>
      </c>
      <c r="W316" t="str">
        <f t="shared" si="26"/>
        <v>Ciudad</v>
      </c>
    </row>
    <row r="317" spans="1:23" x14ac:dyDescent="0.35">
      <c r="A317" s="2">
        <v>32475</v>
      </c>
      <c r="B317" s="2" t="str">
        <f t="shared" si="27"/>
        <v>FL</v>
      </c>
      <c r="C317" t="s">
        <v>7</v>
      </c>
      <c r="D317" t="str">
        <f t="shared" si="28"/>
        <v>M</v>
      </c>
      <c r="E317" t="s">
        <v>0</v>
      </c>
      <c r="F317">
        <v>814</v>
      </c>
      <c r="G317">
        <v>271</v>
      </c>
      <c r="H317">
        <v>324</v>
      </c>
      <c r="I317">
        <v>3</v>
      </c>
      <c r="J317">
        <v>10488</v>
      </c>
      <c r="K317">
        <v>2</v>
      </c>
      <c r="L317">
        <v>52</v>
      </c>
      <c r="M317">
        <v>268</v>
      </c>
      <c r="N317">
        <v>312</v>
      </c>
      <c r="O317">
        <v>16.399999999999999</v>
      </c>
      <c r="P317">
        <f>VLOOKUP(A317, vlookup_table!$A:$E, 2, FALSE)</f>
        <v>1</v>
      </c>
      <c r="Q317" s="2">
        <f>VLOOKUP(A317, vlookup_table!$A:$E, 3, FALSE)</f>
        <v>0</v>
      </c>
      <c r="R317" s="1" t="str">
        <f>VLOOKUP(A317, vlookup_table!$A:$E, 4, FALSE)</f>
        <v>T2</v>
      </c>
      <c r="S317" s="2">
        <f>VLOOKUP(A317, vlookup_table!$A:$E, 5, FALSE)</f>
        <v>20</v>
      </c>
      <c r="T317">
        <f t="shared" si="24"/>
        <v>97</v>
      </c>
      <c r="U317">
        <f t="shared" si="25"/>
        <v>1900</v>
      </c>
      <c r="V317" s="4" t="str">
        <f t="shared" si="29"/>
        <v>0</v>
      </c>
      <c r="W317" t="str">
        <f t="shared" si="26"/>
        <v>Pueblo</v>
      </c>
    </row>
    <row r="318" spans="1:23" x14ac:dyDescent="0.35">
      <c r="A318" s="2">
        <v>104505</v>
      </c>
      <c r="B318" s="2" t="str">
        <f t="shared" si="27"/>
        <v>NA</v>
      </c>
      <c r="C318" t="s">
        <v>19</v>
      </c>
      <c r="D318" t="str">
        <f t="shared" si="28"/>
        <v>F</v>
      </c>
      <c r="E318" t="s">
        <v>2</v>
      </c>
      <c r="F318">
        <v>671</v>
      </c>
      <c r="G318">
        <v>320</v>
      </c>
      <c r="H318">
        <v>376</v>
      </c>
      <c r="I318">
        <v>0</v>
      </c>
      <c r="J318">
        <v>12950</v>
      </c>
      <c r="K318">
        <v>0</v>
      </c>
      <c r="L318">
        <v>57</v>
      </c>
      <c r="M318">
        <v>340</v>
      </c>
      <c r="N318">
        <v>349</v>
      </c>
      <c r="O318">
        <v>10</v>
      </c>
      <c r="P318">
        <f>VLOOKUP(A318, vlookup_table!$A:$E, 2, FALSE)</f>
        <v>2</v>
      </c>
      <c r="Q318" s="2">
        <f>VLOOKUP(A318, vlookup_table!$A:$E, 3, FALSE)</f>
        <v>3801</v>
      </c>
      <c r="R318" s="1" t="str">
        <f>VLOOKUP(A318, vlookup_table!$A:$E, 4, FALSE)</f>
        <v>R2</v>
      </c>
      <c r="S318" s="2">
        <f>VLOOKUP(A318, vlookup_table!$A:$E, 5, FALSE)</f>
        <v>25</v>
      </c>
      <c r="T318">
        <f t="shared" si="24"/>
        <v>59</v>
      </c>
      <c r="U318">
        <f t="shared" si="25"/>
        <v>1938</v>
      </c>
      <c r="V318" s="4" t="str">
        <f t="shared" si="29"/>
        <v>01</v>
      </c>
      <c r="W318" t="str">
        <f t="shared" si="26"/>
        <v>Rural</v>
      </c>
    </row>
    <row r="319" spans="1:23" x14ac:dyDescent="0.35">
      <c r="A319" s="2">
        <v>13483</v>
      </c>
      <c r="B319" s="2" t="str">
        <f t="shared" si="27"/>
        <v>NA</v>
      </c>
      <c r="C319" t="s">
        <v>10</v>
      </c>
      <c r="D319" t="str">
        <f t="shared" si="28"/>
        <v>F</v>
      </c>
      <c r="E319" t="s">
        <v>2</v>
      </c>
      <c r="F319">
        <v>452</v>
      </c>
      <c r="G319">
        <v>293</v>
      </c>
      <c r="H319">
        <v>371</v>
      </c>
      <c r="I319">
        <v>0</v>
      </c>
      <c r="J319">
        <v>10979</v>
      </c>
      <c r="K319">
        <v>0</v>
      </c>
      <c r="L319">
        <v>91</v>
      </c>
      <c r="M319">
        <v>316</v>
      </c>
      <c r="N319">
        <v>339</v>
      </c>
      <c r="O319">
        <v>6.34</v>
      </c>
      <c r="P319">
        <f>VLOOKUP(A319, vlookup_table!$A:$E, 2, FALSE)</f>
        <v>0</v>
      </c>
      <c r="Q319" s="2">
        <f>VLOOKUP(A319, vlookup_table!$A:$E, 3, FALSE)</f>
        <v>0</v>
      </c>
      <c r="R319" s="1" t="str">
        <f>VLOOKUP(A319, vlookup_table!$A:$E, 4, FALSE)</f>
        <v>R3</v>
      </c>
      <c r="S319" s="2">
        <f>VLOOKUP(A319, vlookup_table!$A:$E, 5, FALSE)</f>
        <v>17</v>
      </c>
      <c r="T319">
        <f t="shared" si="24"/>
        <v>97</v>
      </c>
      <c r="U319">
        <f t="shared" si="25"/>
        <v>1900</v>
      </c>
      <c r="V319" s="4" t="str">
        <f t="shared" si="29"/>
        <v>0</v>
      </c>
      <c r="W319" t="str">
        <f t="shared" si="26"/>
        <v>Rural</v>
      </c>
    </row>
    <row r="320" spans="1:23" x14ac:dyDescent="0.35">
      <c r="A320" s="2">
        <v>1042</v>
      </c>
      <c r="B320" s="2" t="str">
        <f t="shared" si="27"/>
        <v>OR</v>
      </c>
      <c r="C320" t="s">
        <v>26</v>
      </c>
      <c r="D320" t="str">
        <f t="shared" si="28"/>
        <v>M</v>
      </c>
      <c r="E320" t="s">
        <v>0</v>
      </c>
      <c r="F320">
        <v>826</v>
      </c>
      <c r="G320">
        <v>314</v>
      </c>
      <c r="H320">
        <v>426</v>
      </c>
      <c r="I320">
        <v>7</v>
      </c>
      <c r="J320">
        <v>14958</v>
      </c>
      <c r="K320">
        <v>3</v>
      </c>
      <c r="L320">
        <v>34</v>
      </c>
      <c r="M320">
        <v>348</v>
      </c>
      <c r="N320">
        <v>390</v>
      </c>
      <c r="O320">
        <v>9.1875</v>
      </c>
      <c r="P320">
        <f>VLOOKUP(A320, vlookup_table!$A:$E, 2, FALSE)</f>
        <v>1</v>
      </c>
      <c r="Q320" s="2">
        <f>VLOOKUP(A320, vlookup_table!$A:$E, 3, FALSE)</f>
        <v>810</v>
      </c>
      <c r="R320" s="1" t="str">
        <f>VLOOKUP(A320, vlookup_table!$A:$E, 4, FALSE)</f>
        <v>T1</v>
      </c>
      <c r="S320" s="2">
        <f>VLOOKUP(A320, vlookup_table!$A:$E, 5, FALSE)</f>
        <v>8</v>
      </c>
      <c r="T320">
        <f t="shared" si="24"/>
        <v>89</v>
      </c>
      <c r="U320">
        <f t="shared" si="25"/>
        <v>1908</v>
      </c>
      <c r="V320" s="4" t="str">
        <f t="shared" si="29"/>
        <v>10</v>
      </c>
      <c r="W320" t="str">
        <f t="shared" si="26"/>
        <v>Pueblo</v>
      </c>
    </row>
    <row r="321" spans="1:23" x14ac:dyDescent="0.35">
      <c r="A321" s="2">
        <v>28337</v>
      </c>
      <c r="B321" s="2" t="str">
        <f t="shared" si="27"/>
        <v>NA</v>
      </c>
      <c r="C321" t="s">
        <v>5</v>
      </c>
      <c r="D321" t="str">
        <f t="shared" si="28"/>
        <v>M</v>
      </c>
      <c r="E321" t="s">
        <v>0</v>
      </c>
      <c r="F321">
        <v>860</v>
      </c>
      <c r="G321">
        <v>324</v>
      </c>
      <c r="H321">
        <v>375</v>
      </c>
      <c r="I321">
        <v>0</v>
      </c>
      <c r="J321">
        <v>15491</v>
      </c>
      <c r="K321">
        <v>15</v>
      </c>
      <c r="L321">
        <v>35</v>
      </c>
      <c r="M321">
        <v>351</v>
      </c>
      <c r="N321">
        <v>346</v>
      </c>
      <c r="O321">
        <v>11.33333333</v>
      </c>
      <c r="P321">
        <f>VLOOKUP(A321, vlookup_table!$A:$E, 2, FALSE)</f>
        <v>1</v>
      </c>
      <c r="Q321" s="2">
        <f>VLOOKUP(A321, vlookup_table!$A:$E, 3, FALSE)</f>
        <v>2801</v>
      </c>
      <c r="R321" s="1" t="str">
        <f>VLOOKUP(A321, vlookup_table!$A:$E, 4, FALSE)</f>
        <v>S2</v>
      </c>
      <c r="S321" s="2">
        <f>VLOOKUP(A321, vlookup_table!$A:$E, 5, FALSE)</f>
        <v>20</v>
      </c>
      <c r="T321">
        <f t="shared" si="24"/>
        <v>69</v>
      </c>
      <c r="U321">
        <f t="shared" si="25"/>
        <v>1928</v>
      </c>
      <c r="V321" s="4" t="str">
        <f t="shared" si="29"/>
        <v>01</v>
      </c>
      <c r="W321" t="str">
        <f t="shared" si="26"/>
        <v>Suburbano</v>
      </c>
    </row>
    <row r="322" spans="1:23" x14ac:dyDescent="0.35">
      <c r="A322" s="2">
        <v>67808</v>
      </c>
      <c r="B322" s="2" t="str">
        <f t="shared" si="27"/>
        <v>MI</v>
      </c>
      <c r="C322" t="s">
        <v>1</v>
      </c>
      <c r="D322" t="str">
        <f t="shared" si="28"/>
        <v>F</v>
      </c>
      <c r="E322" t="s">
        <v>2</v>
      </c>
      <c r="F322">
        <v>185</v>
      </c>
      <c r="G322">
        <v>277</v>
      </c>
      <c r="H322">
        <v>286</v>
      </c>
      <c r="I322">
        <v>0</v>
      </c>
      <c r="J322">
        <v>10788</v>
      </c>
      <c r="K322">
        <v>8</v>
      </c>
      <c r="L322">
        <v>63</v>
      </c>
      <c r="M322">
        <v>283</v>
      </c>
      <c r="N322">
        <v>312</v>
      </c>
      <c r="O322">
        <v>8.7878787880000004</v>
      </c>
      <c r="P322">
        <f>VLOOKUP(A322, vlookup_table!$A:$E, 2, FALSE)</f>
        <v>0</v>
      </c>
      <c r="Q322" s="2">
        <f>VLOOKUP(A322, vlookup_table!$A:$E, 3, FALSE)</f>
        <v>2207</v>
      </c>
      <c r="R322" s="1" t="str">
        <f>VLOOKUP(A322, vlookup_table!$A:$E, 4, FALSE)</f>
        <v>U4</v>
      </c>
      <c r="S322" s="2">
        <f>VLOOKUP(A322, vlookup_table!$A:$E, 5, FALSE)</f>
        <v>10</v>
      </c>
      <c r="T322">
        <f t="shared" ref="T322:T385" si="30">$Y$2-U322</f>
        <v>75</v>
      </c>
      <c r="U322">
        <f t="shared" ref="U322:U385" si="31">1900 + INT(Q322/100)</f>
        <v>1922</v>
      </c>
      <c r="V322" s="4" t="str">
        <f t="shared" si="29"/>
        <v>07</v>
      </c>
      <c r="W322" t="str">
        <f t="shared" ref="W322:W385" si="32">IF(LEFT(R322,1)="C","Ciudad",
IF(LEFT(R322,1)="T","Pueblo",
IF(LEFT(R322,1)="R","Rural",
IF(LEFT(R322,1)="S","Suburbano",
IF(LEFT(R322,1)="U","Urbano","Desconocido")))))</f>
        <v>Urbano</v>
      </c>
    </row>
    <row r="323" spans="1:23" x14ac:dyDescent="0.35">
      <c r="A323" s="2">
        <v>35017</v>
      </c>
      <c r="B323" s="2" t="str">
        <f t="shared" ref="B323:B386" si="33">IF(OR(C323="California",C323="Cali"),"CA",
IF(OR(C323="Arizona",C323="AZ"),"AZ",
IF(OR(C323="Washington",C323="WA"),"WA",
IF(OR(C323="Nevada",C323="NV"),"NV",
IF(OR(C323="Texas",C323="TX"),"TX",
IF(OR(C323="Oregon",C323="OR"),"OR",
IF(OR(C323="Florida",C323="FL"),"FL",
IF(OR(C323="Illinois",C323="IL"),"IL",
IF(OR(C323="North Carolina",C323="NC"),"NC",
IF(OR(C323="South Carolina",C323="SC"),"SC",
IF(OR(C323="New Jersey",C323="NJ"),"NJ",
IF(OR(C323="Missouri",C323="MO"),"MO",
IF(OR(C323="Alabama",C323="AL"),"AL",
IF(OR(C323="Colorado",C323="CO"),"CO",
IF(OR(C323="Michigan",C323="MI"),"MI",
IF(OR(C323="New York",C323="NY"),"NY",
IF(OR(C323="Arkansas",C323="AR"),"AR",
"NA")))))))))))))))))</f>
        <v>FL</v>
      </c>
      <c r="C323" t="s">
        <v>7</v>
      </c>
      <c r="D323" t="str">
        <f t="shared" ref="D323:D386" si="34">IF(OR(E323="F", E323="female", E323="Femal"),"F",
IF(OR(E323="M", E323="Male"),"M",
"NA"))</f>
        <v>M</v>
      </c>
      <c r="E323" t="s">
        <v>0</v>
      </c>
      <c r="F323">
        <v>576</v>
      </c>
      <c r="G323">
        <v>200</v>
      </c>
      <c r="H323">
        <v>324</v>
      </c>
      <c r="I323">
        <v>0</v>
      </c>
      <c r="J323">
        <v>12518</v>
      </c>
      <c r="K323">
        <v>8</v>
      </c>
      <c r="L323">
        <v>12</v>
      </c>
      <c r="M323">
        <v>280</v>
      </c>
      <c r="N323">
        <v>244</v>
      </c>
      <c r="O323">
        <v>12.90909091</v>
      </c>
      <c r="P323">
        <f>VLOOKUP(A323, vlookup_table!$A:$E, 2, FALSE)</f>
        <v>2</v>
      </c>
      <c r="Q323" s="2">
        <f>VLOOKUP(A323, vlookup_table!$A:$E, 3, FALSE)</f>
        <v>2101</v>
      </c>
      <c r="R323" s="1" t="str">
        <f>VLOOKUP(A323, vlookup_table!$A:$E, 4, FALSE)</f>
        <v>T2</v>
      </c>
      <c r="S323" s="2">
        <f>VLOOKUP(A323, vlookup_table!$A:$E, 5, FALSE)</f>
        <v>10</v>
      </c>
      <c r="T323">
        <f t="shared" si="30"/>
        <v>76</v>
      </c>
      <c r="U323">
        <f t="shared" si="31"/>
        <v>1921</v>
      </c>
      <c r="V323" s="4" t="str">
        <f t="shared" ref="V323:V386" si="35">RIGHT(Q323,2)</f>
        <v>01</v>
      </c>
      <c r="W323" t="str">
        <f t="shared" si="32"/>
        <v>Pueblo</v>
      </c>
    </row>
    <row r="324" spans="1:23" x14ac:dyDescent="0.35">
      <c r="A324" s="2">
        <v>10973</v>
      </c>
      <c r="B324" s="2" t="str">
        <f t="shared" si="33"/>
        <v>NA</v>
      </c>
      <c r="C324" t="s">
        <v>4</v>
      </c>
      <c r="D324" t="str">
        <f t="shared" si="34"/>
        <v>M</v>
      </c>
      <c r="E324" t="s">
        <v>0</v>
      </c>
      <c r="F324">
        <v>2431</v>
      </c>
      <c r="G324">
        <v>563</v>
      </c>
      <c r="H324">
        <v>660</v>
      </c>
      <c r="I324">
        <v>75</v>
      </c>
      <c r="J324">
        <v>24290</v>
      </c>
      <c r="K324">
        <v>8</v>
      </c>
      <c r="L324">
        <v>59</v>
      </c>
      <c r="M324">
        <v>579</v>
      </c>
      <c r="N324">
        <v>655</v>
      </c>
      <c r="O324">
        <v>10.89473684</v>
      </c>
      <c r="P324">
        <f>VLOOKUP(A324, vlookup_table!$A:$E, 2, FALSE)</f>
        <v>1</v>
      </c>
      <c r="Q324" s="2">
        <f>VLOOKUP(A324, vlookup_table!$A:$E, 3, FALSE)</f>
        <v>2305</v>
      </c>
      <c r="R324" s="1" t="str">
        <f>VLOOKUP(A324, vlookup_table!$A:$E, 4, FALSE)</f>
        <v>T1</v>
      </c>
      <c r="S324" s="2">
        <f>VLOOKUP(A324, vlookup_table!$A:$E, 5, FALSE)</f>
        <v>12</v>
      </c>
      <c r="T324">
        <f t="shared" si="30"/>
        <v>74</v>
      </c>
      <c r="U324">
        <f t="shared" si="31"/>
        <v>1923</v>
      </c>
      <c r="V324" s="4" t="str">
        <f t="shared" si="35"/>
        <v>05</v>
      </c>
      <c r="W324" t="str">
        <f t="shared" si="32"/>
        <v>Pueblo</v>
      </c>
    </row>
    <row r="325" spans="1:23" x14ac:dyDescent="0.35">
      <c r="A325" s="2">
        <v>67030</v>
      </c>
      <c r="B325" s="2" t="str">
        <f t="shared" si="33"/>
        <v>MI</v>
      </c>
      <c r="C325" t="s">
        <v>1</v>
      </c>
      <c r="D325" t="str">
        <f t="shared" si="34"/>
        <v>M</v>
      </c>
      <c r="E325" t="s">
        <v>0</v>
      </c>
      <c r="F325">
        <v>388</v>
      </c>
      <c r="G325">
        <v>364</v>
      </c>
      <c r="H325">
        <v>433</v>
      </c>
      <c r="I325">
        <v>0</v>
      </c>
      <c r="J325">
        <v>12601</v>
      </c>
      <c r="K325">
        <v>2</v>
      </c>
      <c r="L325">
        <v>70</v>
      </c>
      <c r="M325">
        <v>410</v>
      </c>
      <c r="N325">
        <v>413</v>
      </c>
      <c r="O325">
        <v>33.333333330000002</v>
      </c>
      <c r="P325">
        <f>VLOOKUP(A325, vlookup_table!$A:$E, 2, FALSE)</f>
        <v>1</v>
      </c>
      <c r="Q325" s="2">
        <f>VLOOKUP(A325, vlookup_table!$A:$E, 3, FALSE)</f>
        <v>0</v>
      </c>
      <c r="R325" s="1" t="str">
        <f>VLOOKUP(A325, vlookup_table!$A:$E, 4, FALSE)</f>
        <v>S3</v>
      </c>
      <c r="S325" s="2">
        <f>VLOOKUP(A325, vlookup_table!$A:$E, 5, FALSE)</f>
        <v>50</v>
      </c>
      <c r="T325">
        <f t="shared" si="30"/>
        <v>97</v>
      </c>
      <c r="U325">
        <f t="shared" si="31"/>
        <v>1900</v>
      </c>
      <c r="V325" s="4" t="str">
        <f t="shared" si="35"/>
        <v>0</v>
      </c>
      <c r="W325" t="str">
        <f t="shared" si="32"/>
        <v>Suburbano</v>
      </c>
    </row>
    <row r="326" spans="1:23" x14ac:dyDescent="0.35">
      <c r="A326" s="2">
        <v>122279</v>
      </c>
      <c r="B326" s="2" t="str">
        <f t="shared" si="33"/>
        <v>TX</v>
      </c>
      <c r="C326" t="s">
        <v>6</v>
      </c>
      <c r="D326" t="str">
        <f t="shared" si="34"/>
        <v>F</v>
      </c>
      <c r="E326" t="s">
        <v>2</v>
      </c>
      <c r="F326">
        <v>1680</v>
      </c>
      <c r="G326">
        <v>884</v>
      </c>
      <c r="H326">
        <v>935</v>
      </c>
      <c r="I326">
        <v>20</v>
      </c>
      <c r="J326">
        <v>27875</v>
      </c>
      <c r="K326">
        <v>7</v>
      </c>
      <c r="L326">
        <v>36</v>
      </c>
      <c r="M326">
        <v>878</v>
      </c>
      <c r="N326">
        <v>943</v>
      </c>
      <c r="O326">
        <v>5.076923077</v>
      </c>
      <c r="P326">
        <f>VLOOKUP(A326, vlookup_table!$A:$E, 2, FALSE)</f>
        <v>2</v>
      </c>
      <c r="Q326" s="2">
        <f>VLOOKUP(A326, vlookup_table!$A:$E, 3, FALSE)</f>
        <v>4903</v>
      </c>
      <c r="R326" s="1" t="str">
        <f>VLOOKUP(A326, vlookup_table!$A:$E, 4, FALSE)</f>
        <v>U4</v>
      </c>
      <c r="S326" s="2">
        <f>VLOOKUP(A326, vlookup_table!$A:$E, 5, FALSE)</f>
        <v>5</v>
      </c>
      <c r="T326">
        <f t="shared" si="30"/>
        <v>48</v>
      </c>
      <c r="U326">
        <f t="shared" si="31"/>
        <v>1949</v>
      </c>
      <c r="V326" s="4" t="str">
        <f t="shared" si="35"/>
        <v>03</v>
      </c>
      <c r="W326" t="str">
        <f t="shared" si="32"/>
        <v>Urbano</v>
      </c>
    </row>
    <row r="327" spans="1:23" x14ac:dyDescent="0.35">
      <c r="A327" s="2">
        <v>18802</v>
      </c>
      <c r="B327" s="2" t="str">
        <f t="shared" si="33"/>
        <v>NC</v>
      </c>
      <c r="C327" t="s">
        <v>18</v>
      </c>
      <c r="D327" t="str">
        <f t="shared" si="34"/>
        <v>M</v>
      </c>
      <c r="E327" t="s">
        <v>0</v>
      </c>
      <c r="F327">
        <v>1128</v>
      </c>
      <c r="G327">
        <v>409</v>
      </c>
      <c r="H327">
        <v>481</v>
      </c>
      <c r="I327">
        <v>3</v>
      </c>
      <c r="J327">
        <v>15936</v>
      </c>
      <c r="K327">
        <v>2</v>
      </c>
      <c r="L327">
        <v>67</v>
      </c>
      <c r="M327">
        <v>467</v>
      </c>
      <c r="N327">
        <v>442</v>
      </c>
      <c r="O327">
        <v>14.5</v>
      </c>
      <c r="P327">
        <f>VLOOKUP(A327, vlookup_table!$A:$E, 2, FALSE)</f>
        <v>1</v>
      </c>
      <c r="Q327" s="2">
        <f>VLOOKUP(A327, vlookup_table!$A:$E, 3, FALSE)</f>
        <v>5101</v>
      </c>
      <c r="R327" s="1" t="str">
        <f>VLOOKUP(A327, vlookup_table!$A:$E, 4, FALSE)</f>
        <v>T2</v>
      </c>
      <c r="S327" s="2">
        <f>VLOOKUP(A327, vlookup_table!$A:$E, 5, FALSE)</f>
        <v>20</v>
      </c>
      <c r="T327">
        <f t="shared" si="30"/>
        <v>46</v>
      </c>
      <c r="U327">
        <f t="shared" si="31"/>
        <v>1951</v>
      </c>
      <c r="V327" s="4" t="str">
        <f t="shared" si="35"/>
        <v>01</v>
      </c>
      <c r="W327" t="str">
        <f t="shared" si="32"/>
        <v>Pueblo</v>
      </c>
    </row>
    <row r="328" spans="1:23" x14ac:dyDescent="0.35">
      <c r="A328" s="2">
        <v>90092</v>
      </c>
      <c r="B328" s="2" t="str">
        <f t="shared" si="33"/>
        <v>IL</v>
      </c>
      <c r="C328" t="s">
        <v>25</v>
      </c>
      <c r="D328" t="str">
        <f t="shared" si="34"/>
        <v>F</v>
      </c>
      <c r="E328" t="s">
        <v>2</v>
      </c>
      <c r="F328">
        <v>916</v>
      </c>
      <c r="G328">
        <v>434</v>
      </c>
      <c r="H328">
        <v>457</v>
      </c>
      <c r="I328">
        <v>0</v>
      </c>
      <c r="J328">
        <v>12450</v>
      </c>
      <c r="K328">
        <v>7</v>
      </c>
      <c r="L328">
        <v>82</v>
      </c>
      <c r="M328">
        <v>421</v>
      </c>
      <c r="N328">
        <v>458</v>
      </c>
      <c r="O328">
        <v>18.46153846</v>
      </c>
      <c r="P328">
        <f>VLOOKUP(A328, vlookup_table!$A:$E, 2, FALSE)</f>
        <v>2</v>
      </c>
      <c r="Q328" s="2">
        <f>VLOOKUP(A328, vlookup_table!$A:$E, 3, FALSE)</f>
        <v>3905</v>
      </c>
      <c r="R328" s="1" t="str">
        <f>VLOOKUP(A328, vlookup_table!$A:$E, 4, FALSE)</f>
        <v>S2</v>
      </c>
      <c r="S328" s="2">
        <f>VLOOKUP(A328, vlookup_table!$A:$E, 5, FALSE)</f>
        <v>10</v>
      </c>
      <c r="T328">
        <f t="shared" si="30"/>
        <v>58</v>
      </c>
      <c r="U328">
        <f t="shared" si="31"/>
        <v>1939</v>
      </c>
      <c r="V328" s="4" t="str">
        <f t="shared" si="35"/>
        <v>05</v>
      </c>
      <c r="W328" t="str">
        <f t="shared" si="32"/>
        <v>Suburbano</v>
      </c>
    </row>
    <row r="329" spans="1:23" x14ac:dyDescent="0.35">
      <c r="A329" s="2">
        <v>98821</v>
      </c>
      <c r="B329" s="2" t="str">
        <f t="shared" si="33"/>
        <v>IL</v>
      </c>
      <c r="C329" t="s">
        <v>25</v>
      </c>
      <c r="D329" t="str">
        <f t="shared" si="34"/>
        <v>F</v>
      </c>
      <c r="E329" t="s">
        <v>2</v>
      </c>
      <c r="F329">
        <v>340</v>
      </c>
      <c r="G329">
        <v>185</v>
      </c>
      <c r="H329">
        <v>275</v>
      </c>
      <c r="I329">
        <v>0</v>
      </c>
      <c r="J329">
        <v>10719</v>
      </c>
      <c r="K329">
        <v>3</v>
      </c>
      <c r="L329">
        <v>78</v>
      </c>
      <c r="M329">
        <v>228</v>
      </c>
      <c r="N329">
        <v>235</v>
      </c>
      <c r="O329">
        <v>9</v>
      </c>
      <c r="P329">
        <f>VLOOKUP(A329, vlookup_table!$A:$E, 2, FALSE)</f>
        <v>0</v>
      </c>
      <c r="Q329" s="2">
        <f>VLOOKUP(A329, vlookup_table!$A:$E, 3, FALSE)</f>
        <v>2601</v>
      </c>
      <c r="R329" s="1" t="str">
        <f>VLOOKUP(A329, vlookup_table!$A:$E, 4, FALSE)</f>
        <v>T2</v>
      </c>
      <c r="S329" s="2">
        <f>VLOOKUP(A329, vlookup_table!$A:$E, 5, FALSE)</f>
        <v>10</v>
      </c>
      <c r="T329">
        <f t="shared" si="30"/>
        <v>71</v>
      </c>
      <c r="U329">
        <f t="shared" si="31"/>
        <v>1926</v>
      </c>
      <c r="V329" s="4" t="str">
        <f t="shared" si="35"/>
        <v>01</v>
      </c>
      <c r="W329" t="str">
        <f t="shared" si="32"/>
        <v>Pueblo</v>
      </c>
    </row>
    <row r="330" spans="1:23" x14ac:dyDescent="0.35">
      <c r="A330" s="2">
        <v>116186</v>
      </c>
      <c r="B330" s="2" t="str">
        <f t="shared" si="33"/>
        <v>TX</v>
      </c>
      <c r="C330" t="s">
        <v>6</v>
      </c>
      <c r="D330" t="str">
        <f t="shared" si="34"/>
        <v>M</v>
      </c>
      <c r="E330" t="s">
        <v>0</v>
      </c>
      <c r="F330">
        <v>711</v>
      </c>
      <c r="G330">
        <v>322</v>
      </c>
      <c r="H330">
        <v>378</v>
      </c>
      <c r="I330">
        <v>1</v>
      </c>
      <c r="J330">
        <v>12630</v>
      </c>
      <c r="K330">
        <v>1</v>
      </c>
      <c r="L330">
        <v>76</v>
      </c>
      <c r="M330">
        <v>353</v>
      </c>
      <c r="N330">
        <v>360</v>
      </c>
      <c r="O330">
        <v>11.95454546</v>
      </c>
      <c r="P330">
        <f>VLOOKUP(A330, vlookup_table!$A:$E, 2, FALSE)</f>
        <v>1</v>
      </c>
      <c r="Q330" s="2">
        <f>VLOOKUP(A330, vlookup_table!$A:$E, 3, FALSE)</f>
        <v>4212</v>
      </c>
      <c r="R330" s="1" t="str">
        <f>VLOOKUP(A330, vlookup_table!$A:$E, 4, FALSE)</f>
        <v>R2</v>
      </c>
      <c r="S330" s="2">
        <f>VLOOKUP(A330, vlookup_table!$A:$E, 5, FALSE)</f>
        <v>10</v>
      </c>
      <c r="T330">
        <f t="shared" si="30"/>
        <v>55</v>
      </c>
      <c r="U330">
        <f t="shared" si="31"/>
        <v>1942</v>
      </c>
      <c r="V330" s="4" t="str">
        <f t="shared" si="35"/>
        <v>12</v>
      </c>
      <c r="W330" t="str">
        <f t="shared" si="32"/>
        <v>Rural</v>
      </c>
    </row>
    <row r="331" spans="1:23" x14ac:dyDescent="0.35">
      <c r="A331" s="2">
        <v>18359</v>
      </c>
      <c r="B331" s="2" t="str">
        <f t="shared" si="33"/>
        <v>NC</v>
      </c>
      <c r="C331" t="s">
        <v>18</v>
      </c>
      <c r="D331" t="str">
        <f t="shared" si="34"/>
        <v>F</v>
      </c>
      <c r="E331" t="s">
        <v>38</v>
      </c>
      <c r="F331">
        <v>412</v>
      </c>
      <c r="G331">
        <v>215</v>
      </c>
      <c r="H331">
        <v>315</v>
      </c>
      <c r="I331">
        <v>0</v>
      </c>
      <c r="J331">
        <v>9706</v>
      </c>
      <c r="K331">
        <v>0</v>
      </c>
      <c r="L331">
        <v>94</v>
      </c>
      <c r="M331">
        <v>259</v>
      </c>
      <c r="N331">
        <v>271</v>
      </c>
      <c r="O331">
        <v>6.4444444440000002</v>
      </c>
      <c r="P331">
        <f>VLOOKUP(A331, vlookup_table!$A:$E, 2, FALSE)</f>
        <v>28</v>
      </c>
      <c r="Q331" s="2">
        <f>VLOOKUP(A331, vlookup_table!$A:$E, 3, FALSE)</f>
        <v>0</v>
      </c>
      <c r="R331" s="1" t="str">
        <f>VLOOKUP(A331, vlookup_table!$A:$E, 4, FALSE)</f>
        <v>R3</v>
      </c>
      <c r="S331" s="2">
        <f>VLOOKUP(A331, vlookup_table!$A:$E, 5, FALSE)</f>
        <v>10</v>
      </c>
      <c r="T331">
        <f t="shared" si="30"/>
        <v>97</v>
      </c>
      <c r="U331">
        <f t="shared" si="31"/>
        <v>1900</v>
      </c>
      <c r="V331" s="4" t="str">
        <f t="shared" si="35"/>
        <v>0</v>
      </c>
      <c r="W331" t="str">
        <f t="shared" si="32"/>
        <v>Rural</v>
      </c>
    </row>
    <row r="332" spans="1:23" x14ac:dyDescent="0.35">
      <c r="A332" s="2">
        <v>128970</v>
      </c>
      <c r="B332" s="2" t="str">
        <f t="shared" si="33"/>
        <v>TX</v>
      </c>
      <c r="C332" t="s">
        <v>6</v>
      </c>
      <c r="D332" t="str">
        <f t="shared" si="34"/>
        <v>F</v>
      </c>
      <c r="E332" t="s">
        <v>2</v>
      </c>
      <c r="F332">
        <v>893</v>
      </c>
      <c r="G332">
        <v>443</v>
      </c>
      <c r="H332">
        <v>527</v>
      </c>
      <c r="I332">
        <v>2</v>
      </c>
      <c r="J332">
        <v>17519</v>
      </c>
      <c r="K332">
        <v>6</v>
      </c>
      <c r="L332">
        <v>57</v>
      </c>
      <c r="M332">
        <v>463</v>
      </c>
      <c r="N332">
        <v>508</v>
      </c>
      <c r="O332">
        <v>9.25</v>
      </c>
      <c r="P332">
        <f>VLOOKUP(A332, vlookup_table!$A:$E, 2, FALSE)</f>
        <v>28</v>
      </c>
      <c r="Q332" s="2">
        <f>VLOOKUP(A332, vlookup_table!$A:$E, 3, FALSE)</f>
        <v>0</v>
      </c>
      <c r="R332" s="1" t="str">
        <f>VLOOKUP(A332, vlookup_table!$A:$E, 4, FALSE)</f>
        <v>S1</v>
      </c>
      <c r="S332" s="2">
        <f>VLOOKUP(A332, vlookup_table!$A:$E, 5, FALSE)</f>
        <v>14</v>
      </c>
      <c r="T332">
        <f t="shared" si="30"/>
        <v>97</v>
      </c>
      <c r="U332">
        <f t="shared" si="31"/>
        <v>1900</v>
      </c>
      <c r="V332" s="4" t="str">
        <f t="shared" si="35"/>
        <v>0</v>
      </c>
      <c r="W332" t="str">
        <f t="shared" si="32"/>
        <v>Suburbano</v>
      </c>
    </row>
    <row r="333" spans="1:23" x14ac:dyDescent="0.35">
      <c r="A333" s="2">
        <v>172635</v>
      </c>
      <c r="B333" s="2" t="str">
        <f t="shared" si="33"/>
        <v>NA</v>
      </c>
      <c r="C333" t="s">
        <v>4</v>
      </c>
      <c r="D333" t="str">
        <f t="shared" si="34"/>
        <v>M</v>
      </c>
      <c r="E333" t="s">
        <v>0</v>
      </c>
      <c r="F333">
        <v>644</v>
      </c>
      <c r="G333">
        <v>191</v>
      </c>
      <c r="H333">
        <v>272</v>
      </c>
      <c r="I333">
        <v>3</v>
      </c>
      <c r="J333">
        <v>9569</v>
      </c>
      <c r="K333">
        <v>8</v>
      </c>
      <c r="L333">
        <v>57</v>
      </c>
      <c r="M333">
        <v>222</v>
      </c>
      <c r="N333">
        <v>243</v>
      </c>
      <c r="O333">
        <v>11.44444444</v>
      </c>
      <c r="P333">
        <f>VLOOKUP(A333, vlookup_table!$A:$E, 2, FALSE)</f>
        <v>0</v>
      </c>
      <c r="Q333" s="2">
        <f>VLOOKUP(A333, vlookup_table!$A:$E, 3, FALSE)</f>
        <v>0</v>
      </c>
      <c r="R333" s="1" t="str">
        <f>VLOOKUP(A333, vlookup_table!$A:$E, 4, FALSE)</f>
        <v>T3</v>
      </c>
      <c r="S333" s="2">
        <f>VLOOKUP(A333, vlookup_table!$A:$E, 5, FALSE)</f>
        <v>16</v>
      </c>
      <c r="T333">
        <f t="shared" si="30"/>
        <v>97</v>
      </c>
      <c r="U333">
        <f t="shared" si="31"/>
        <v>1900</v>
      </c>
      <c r="V333" s="4" t="str">
        <f t="shared" si="35"/>
        <v>0</v>
      </c>
      <c r="W333" t="str">
        <f t="shared" si="32"/>
        <v>Pueblo</v>
      </c>
    </row>
    <row r="334" spans="1:23" x14ac:dyDescent="0.35">
      <c r="A334" s="2">
        <v>106508</v>
      </c>
      <c r="B334" s="2" t="str">
        <f t="shared" si="33"/>
        <v>NA</v>
      </c>
      <c r="C334" t="s">
        <v>19</v>
      </c>
      <c r="D334" t="str">
        <f t="shared" si="34"/>
        <v>F</v>
      </c>
      <c r="E334" t="s">
        <v>2</v>
      </c>
      <c r="F334">
        <v>440</v>
      </c>
      <c r="G334">
        <v>219</v>
      </c>
      <c r="H334">
        <v>288</v>
      </c>
      <c r="I334">
        <v>0</v>
      </c>
      <c r="J334">
        <v>10985</v>
      </c>
      <c r="K334">
        <v>9</v>
      </c>
      <c r="L334">
        <v>41</v>
      </c>
      <c r="M334">
        <v>261</v>
      </c>
      <c r="N334">
        <v>260</v>
      </c>
      <c r="O334">
        <v>12</v>
      </c>
      <c r="P334">
        <f>VLOOKUP(A334, vlookup_table!$A:$E, 2, FALSE)</f>
        <v>2</v>
      </c>
      <c r="Q334" s="2">
        <f>VLOOKUP(A334, vlookup_table!$A:$E, 3, FALSE)</f>
        <v>1401</v>
      </c>
      <c r="R334" s="1" t="str">
        <f>VLOOKUP(A334, vlookup_table!$A:$E, 4, FALSE)</f>
        <v>T1</v>
      </c>
      <c r="S334" s="2">
        <f>VLOOKUP(A334, vlookup_table!$A:$E, 5, FALSE)</f>
        <v>20</v>
      </c>
      <c r="T334">
        <f t="shared" si="30"/>
        <v>83</v>
      </c>
      <c r="U334">
        <f t="shared" si="31"/>
        <v>1914</v>
      </c>
      <c r="V334" s="4" t="str">
        <f t="shared" si="35"/>
        <v>01</v>
      </c>
      <c r="W334" t="str">
        <f t="shared" si="32"/>
        <v>Pueblo</v>
      </c>
    </row>
    <row r="335" spans="1:23" x14ac:dyDescent="0.35">
      <c r="A335" s="2">
        <v>81067</v>
      </c>
      <c r="B335" s="2" t="str">
        <f t="shared" si="33"/>
        <v>NA</v>
      </c>
      <c r="C335" t="s">
        <v>10</v>
      </c>
      <c r="D335" t="str">
        <f t="shared" si="34"/>
        <v>F</v>
      </c>
      <c r="E335" t="s">
        <v>2</v>
      </c>
      <c r="F335">
        <v>363</v>
      </c>
      <c r="G335">
        <v>76</v>
      </c>
      <c r="H335">
        <v>158</v>
      </c>
      <c r="I335">
        <v>0</v>
      </c>
      <c r="J335">
        <v>9086</v>
      </c>
      <c r="K335">
        <v>2</v>
      </c>
      <c r="L335">
        <v>67</v>
      </c>
      <c r="M335">
        <v>127</v>
      </c>
      <c r="N335">
        <v>115</v>
      </c>
      <c r="O335">
        <v>15</v>
      </c>
      <c r="P335">
        <f>VLOOKUP(A335, vlookup_table!$A:$E, 2, FALSE)</f>
        <v>0</v>
      </c>
      <c r="Q335" s="2">
        <f>VLOOKUP(A335, vlookup_table!$A:$E, 3, FALSE)</f>
        <v>0</v>
      </c>
      <c r="R335" s="1" t="str">
        <f>VLOOKUP(A335, vlookup_table!$A:$E, 4, FALSE)</f>
        <v>C3</v>
      </c>
      <c r="S335" s="2">
        <f>VLOOKUP(A335, vlookup_table!$A:$E, 5, FALSE)</f>
        <v>15</v>
      </c>
      <c r="T335">
        <f t="shared" si="30"/>
        <v>97</v>
      </c>
      <c r="U335">
        <f t="shared" si="31"/>
        <v>1900</v>
      </c>
      <c r="V335" s="4" t="str">
        <f t="shared" si="35"/>
        <v>0</v>
      </c>
      <c r="W335" t="str">
        <f t="shared" si="32"/>
        <v>Ciudad</v>
      </c>
    </row>
    <row r="336" spans="1:23" x14ac:dyDescent="0.35">
      <c r="A336" s="2">
        <v>169106</v>
      </c>
      <c r="B336" s="2" t="str">
        <f t="shared" si="33"/>
        <v>CA</v>
      </c>
      <c r="C336" t="s">
        <v>41</v>
      </c>
      <c r="D336" t="str">
        <f t="shared" si="34"/>
        <v>F</v>
      </c>
      <c r="E336" t="s">
        <v>2</v>
      </c>
      <c r="F336">
        <v>1745</v>
      </c>
      <c r="G336">
        <v>397</v>
      </c>
      <c r="H336">
        <v>521</v>
      </c>
      <c r="I336">
        <v>20</v>
      </c>
      <c r="J336">
        <v>18427</v>
      </c>
      <c r="K336">
        <v>9</v>
      </c>
      <c r="L336">
        <v>80</v>
      </c>
      <c r="M336">
        <v>512</v>
      </c>
      <c r="N336">
        <v>485</v>
      </c>
      <c r="O336">
        <v>8</v>
      </c>
      <c r="P336">
        <f>VLOOKUP(A336, vlookup_table!$A:$E, 2, FALSE)</f>
        <v>2</v>
      </c>
      <c r="Q336" s="2">
        <f>VLOOKUP(A336, vlookup_table!$A:$E, 3, FALSE)</f>
        <v>4501</v>
      </c>
      <c r="R336" s="1" t="str">
        <f>VLOOKUP(A336, vlookup_table!$A:$E, 4, FALSE)</f>
        <v>T2</v>
      </c>
      <c r="S336" s="2">
        <f>VLOOKUP(A336, vlookup_table!$A:$E, 5, FALSE)</f>
        <v>5</v>
      </c>
      <c r="T336">
        <f t="shared" si="30"/>
        <v>52</v>
      </c>
      <c r="U336">
        <f t="shared" si="31"/>
        <v>1945</v>
      </c>
      <c r="V336" s="4" t="str">
        <f t="shared" si="35"/>
        <v>01</v>
      </c>
      <c r="W336" t="str">
        <f t="shared" si="32"/>
        <v>Pueblo</v>
      </c>
    </row>
    <row r="337" spans="1:23" x14ac:dyDescent="0.35">
      <c r="A337" s="2">
        <v>106898</v>
      </c>
      <c r="B337" s="2" t="str">
        <f t="shared" si="33"/>
        <v>NA</v>
      </c>
      <c r="C337" t="s">
        <v>36</v>
      </c>
      <c r="D337" t="str">
        <f t="shared" si="34"/>
        <v>F</v>
      </c>
      <c r="E337" t="s">
        <v>2</v>
      </c>
      <c r="F337">
        <v>672</v>
      </c>
      <c r="G337">
        <v>302</v>
      </c>
      <c r="H337">
        <v>449</v>
      </c>
      <c r="I337">
        <v>0</v>
      </c>
      <c r="J337">
        <v>14981</v>
      </c>
      <c r="K337">
        <v>2</v>
      </c>
      <c r="L337">
        <v>58</v>
      </c>
      <c r="M337">
        <v>416</v>
      </c>
      <c r="N337">
        <v>348</v>
      </c>
      <c r="O337">
        <v>6.6315789470000004</v>
      </c>
      <c r="P337">
        <f>VLOOKUP(A337, vlookup_table!$A:$E, 2, FALSE)</f>
        <v>0</v>
      </c>
      <c r="Q337" s="2">
        <f>VLOOKUP(A337, vlookup_table!$A:$E, 3, FALSE)</f>
        <v>3801</v>
      </c>
      <c r="R337" s="1" t="str">
        <f>VLOOKUP(A337, vlookup_table!$A:$E, 4, FALSE)</f>
        <v>S2</v>
      </c>
      <c r="S337" s="2">
        <f>VLOOKUP(A337, vlookup_table!$A:$E, 5, FALSE)</f>
        <v>5</v>
      </c>
      <c r="T337">
        <f t="shared" si="30"/>
        <v>59</v>
      </c>
      <c r="U337">
        <f t="shared" si="31"/>
        <v>1938</v>
      </c>
      <c r="V337" s="4" t="str">
        <f t="shared" si="35"/>
        <v>01</v>
      </c>
      <c r="W337" t="str">
        <f t="shared" si="32"/>
        <v>Suburbano</v>
      </c>
    </row>
    <row r="338" spans="1:23" x14ac:dyDescent="0.35">
      <c r="A338" s="2">
        <v>24747</v>
      </c>
      <c r="B338" s="2" t="str">
        <f t="shared" si="33"/>
        <v>SC</v>
      </c>
      <c r="C338" t="s">
        <v>11</v>
      </c>
      <c r="D338" t="str">
        <f t="shared" si="34"/>
        <v>F</v>
      </c>
      <c r="E338" t="s">
        <v>2</v>
      </c>
      <c r="F338">
        <v>1419</v>
      </c>
      <c r="G338">
        <v>661</v>
      </c>
      <c r="H338">
        <v>741</v>
      </c>
      <c r="I338">
        <v>16</v>
      </c>
      <c r="J338">
        <v>23212</v>
      </c>
      <c r="K338">
        <v>4</v>
      </c>
      <c r="L338">
        <v>26</v>
      </c>
      <c r="M338">
        <v>697</v>
      </c>
      <c r="N338">
        <v>700</v>
      </c>
      <c r="O338">
        <v>9</v>
      </c>
      <c r="P338">
        <f>VLOOKUP(A338, vlookup_table!$A:$E, 2, FALSE)</f>
        <v>0</v>
      </c>
      <c r="Q338" s="2">
        <f>VLOOKUP(A338, vlookup_table!$A:$E, 3, FALSE)</f>
        <v>4405</v>
      </c>
      <c r="R338" s="1" t="str">
        <f>VLOOKUP(A338, vlookup_table!$A:$E, 4, FALSE)</f>
        <v>S1</v>
      </c>
      <c r="S338" s="2">
        <f>VLOOKUP(A338, vlookup_table!$A:$E, 5, FALSE)</f>
        <v>15</v>
      </c>
      <c r="T338">
        <f t="shared" si="30"/>
        <v>53</v>
      </c>
      <c r="U338">
        <f t="shared" si="31"/>
        <v>1944</v>
      </c>
      <c r="V338" s="4" t="str">
        <f t="shared" si="35"/>
        <v>05</v>
      </c>
      <c r="W338" t="str">
        <f t="shared" si="32"/>
        <v>Suburbano</v>
      </c>
    </row>
    <row r="339" spans="1:23" x14ac:dyDescent="0.35">
      <c r="A339" s="2">
        <v>144906</v>
      </c>
      <c r="B339" s="2" t="str">
        <f t="shared" si="33"/>
        <v>CA</v>
      </c>
      <c r="C339" t="s">
        <v>41</v>
      </c>
      <c r="D339" t="str">
        <f t="shared" si="34"/>
        <v>NA</v>
      </c>
      <c r="F339">
        <v>3781</v>
      </c>
      <c r="G339">
        <v>494</v>
      </c>
      <c r="H339">
        <v>606</v>
      </c>
      <c r="I339">
        <v>95</v>
      </c>
      <c r="J339">
        <v>22770</v>
      </c>
      <c r="K339">
        <v>10</v>
      </c>
      <c r="L339">
        <v>46</v>
      </c>
      <c r="M339">
        <v>609</v>
      </c>
      <c r="N339">
        <v>543</v>
      </c>
      <c r="O339">
        <v>20</v>
      </c>
      <c r="P339">
        <f>VLOOKUP(A339, vlookup_table!$A:$E, 2, FALSE)</f>
        <v>1</v>
      </c>
      <c r="Q339" s="2">
        <f>VLOOKUP(A339, vlookup_table!$A:$E, 3, FALSE)</f>
        <v>2501</v>
      </c>
      <c r="R339" s="1" t="str">
        <f>VLOOKUP(A339, vlookup_table!$A:$E, 4, FALSE)</f>
        <v>U1</v>
      </c>
      <c r="S339" s="2">
        <f>VLOOKUP(A339, vlookup_table!$A:$E, 5, FALSE)</f>
        <v>20</v>
      </c>
      <c r="T339">
        <f t="shared" si="30"/>
        <v>72</v>
      </c>
      <c r="U339">
        <f t="shared" si="31"/>
        <v>1925</v>
      </c>
      <c r="V339" s="4" t="str">
        <f t="shared" si="35"/>
        <v>01</v>
      </c>
      <c r="W339" t="str">
        <f t="shared" si="32"/>
        <v>Urbano</v>
      </c>
    </row>
    <row r="340" spans="1:23" x14ac:dyDescent="0.35">
      <c r="A340" s="2">
        <v>40516</v>
      </c>
      <c r="B340" s="2" t="str">
        <f t="shared" si="33"/>
        <v>FL</v>
      </c>
      <c r="C340" t="s">
        <v>7</v>
      </c>
      <c r="D340" t="str">
        <f t="shared" si="34"/>
        <v>F</v>
      </c>
      <c r="E340" t="s">
        <v>2</v>
      </c>
      <c r="F340">
        <v>1938</v>
      </c>
      <c r="G340">
        <v>483</v>
      </c>
      <c r="H340">
        <v>807</v>
      </c>
      <c r="I340">
        <v>48</v>
      </c>
      <c r="J340">
        <v>47363</v>
      </c>
      <c r="K340">
        <v>2</v>
      </c>
      <c r="L340">
        <v>4</v>
      </c>
      <c r="M340">
        <v>787</v>
      </c>
      <c r="N340">
        <v>629</v>
      </c>
      <c r="O340">
        <v>12.33333333</v>
      </c>
      <c r="P340">
        <f>VLOOKUP(A340, vlookup_table!$A:$E, 2, FALSE)</f>
        <v>0</v>
      </c>
      <c r="Q340" s="2">
        <f>VLOOKUP(A340, vlookup_table!$A:$E, 3, FALSE)</f>
        <v>1509</v>
      </c>
      <c r="R340" s="1" t="str">
        <f>VLOOKUP(A340, vlookup_table!$A:$E, 4, FALSE)</f>
        <v>C1</v>
      </c>
      <c r="S340" s="2">
        <f>VLOOKUP(A340, vlookup_table!$A:$E, 5, FALSE)</f>
        <v>21</v>
      </c>
      <c r="T340">
        <f t="shared" si="30"/>
        <v>82</v>
      </c>
      <c r="U340">
        <f t="shared" si="31"/>
        <v>1915</v>
      </c>
      <c r="V340" s="4" t="str">
        <f t="shared" si="35"/>
        <v>09</v>
      </c>
      <c r="W340" t="str">
        <f t="shared" si="32"/>
        <v>Ciudad</v>
      </c>
    </row>
    <row r="341" spans="1:23" x14ac:dyDescent="0.35">
      <c r="A341" s="2">
        <v>172530</v>
      </c>
      <c r="B341" s="2" t="str">
        <f t="shared" si="33"/>
        <v>CA</v>
      </c>
      <c r="C341" t="s">
        <v>41</v>
      </c>
      <c r="D341" t="str">
        <f t="shared" si="34"/>
        <v>F</v>
      </c>
      <c r="E341" t="s">
        <v>2</v>
      </c>
      <c r="F341">
        <v>1495</v>
      </c>
      <c r="G341">
        <v>323</v>
      </c>
      <c r="H341">
        <v>351</v>
      </c>
      <c r="I341">
        <v>22</v>
      </c>
      <c r="J341">
        <v>14923</v>
      </c>
      <c r="K341">
        <v>4</v>
      </c>
      <c r="L341">
        <v>57</v>
      </c>
      <c r="M341">
        <v>334</v>
      </c>
      <c r="N341">
        <v>348</v>
      </c>
      <c r="O341">
        <v>5.7142857139999998</v>
      </c>
      <c r="P341">
        <f>VLOOKUP(A341, vlookup_table!$A:$E, 2, FALSE)</f>
        <v>0</v>
      </c>
      <c r="Q341" s="2">
        <f>VLOOKUP(A341, vlookup_table!$A:$E, 3, FALSE)</f>
        <v>3601</v>
      </c>
      <c r="R341" s="1" t="str">
        <f>VLOOKUP(A341, vlookup_table!$A:$E, 4, FALSE)</f>
        <v>T1</v>
      </c>
      <c r="S341" s="2">
        <f>VLOOKUP(A341, vlookup_table!$A:$E, 5, FALSE)</f>
        <v>7</v>
      </c>
      <c r="T341">
        <f t="shared" si="30"/>
        <v>61</v>
      </c>
      <c r="U341">
        <f t="shared" si="31"/>
        <v>1936</v>
      </c>
      <c r="V341" s="4" t="str">
        <f t="shared" si="35"/>
        <v>01</v>
      </c>
      <c r="W341" t="str">
        <f t="shared" si="32"/>
        <v>Pueblo</v>
      </c>
    </row>
    <row r="342" spans="1:23" x14ac:dyDescent="0.35">
      <c r="A342" s="2">
        <v>72438</v>
      </c>
      <c r="B342" s="2" t="str">
        <f t="shared" si="33"/>
        <v>MI</v>
      </c>
      <c r="C342" t="s">
        <v>1</v>
      </c>
      <c r="D342" t="str">
        <f t="shared" si="34"/>
        <v>M</v>
      </c>
      <c r="E342" t="s">
        <v>0</v>
      </c>
      <c r="F342">
        <v>561</v>
      </c>
      <c r="G342">
        <v>351</v>
      </c>
      <c r="H342">
        <v>373</v>
      </c>
      <c r="I342">
        <v>0</v>
      </c>
      <c r="J342">
        <v>13150</v>
      </c>
      <c r="K342">
        <v>1</v>
      </c>
      <c r="L342">
        <v>89</v>
      </c>
      <c r="M342">
        <v>353</v>
      </c>
      <c r="N342">
        <v>368</v>
      </c>
      <c r="O342">
        <v>8.75</v>
      </c>
      <c r="P342">
        <f>VLOOKUP(A342, vlookup_table!$A:$E, 2, FALSE)</f>
        <v>1</v>
      </c>
      <c r="Q342" s="2">
        <f>VLOOKUP(A342, vlookup_table!$A:$E, 3, FALSE)</f>
        <v>1701</v>
      </c>
      <c r="R342" s="1" t="str">
        <f>VLOOKUP(A342, vlookup_table!$A:$E, 4, FALSE)</f>
        <v>T2</v>
      </c>
      <c r="S342" s="2">
        <f>VLOOKUP(A342, vlookup_table!$A:$E, 5, FALSE)</f>
        <v>10</v>
      </c>
      <c r="T342">
        <f t="shared" si="30"/>
        <v>80</v>
      </c>
      <c r="U342">
        <f t="shared" si="31"/>
        <v>1917</v>
      </c>
      <c r="V342" s="4" t="str">
        <f t="shared" si="35"/>
        <v>01</v>
      </c>
      <c r="W342" t="str">
        <f t="shared" si="32"/>
        <v>Pueblo</v>
      </c>
    </row>
    <row r="343" spans="1:23" x14ac:dyDescent="0.35">
      <c r="A343" s="2">
        <v>144076</v>
      </c>
      <c r="B343" s="2" t="str">
        <f t="shared" si="33"/>
        <v>CA</v>
      </c>
      <c r="C343" t="s">
        <v>41</v>
      </c>
      <c r="D343" t="str">
        <f t="shared" si="34"/>
        <v>M</v>
      </c>
      <c r="E343" t="s">
        <v>0</v>
      </c>
      <c r="F343">
        <v>5980</v>
      </c>
      <c r="G343">
        <v>1500</v>
      </c>
      <c r="H343">
        <v>1217</v>
      </c>
      <c r="I343">
        <v>99</v>
      </c>
      <c r="J343">
        <v>94863</v>
      </c>
      <c r="K343">
        <v>27</v>
      </c>
      <c r="L343">
        <v>41</v>
      </c>
      <c r="M343">
        <v>1500</v>
      </c>
      <c r="N343">
        <v>1124</v>
      </c>
      <c r="O343">
        <v>38.75</v>
      </c>
      <c r="P343">
        <f>VLOOKUP(A343, vlookup_table!$A:$E, 2, FALSE)</f>
        <v>1</v>
      </c>
      <c r="Q343" s="2">
        <f>VLOOKUP(A343, vlookup_table!$A:$E, 3, FALSE)</f>
        <v>1201</v>
      </c>
      <c r="R343" s="1" t="str">
        <f>VLOOKUP(A343, vlookup_table!$A:$E, 4, FALSE)</f>
        <v>S1</v>
      </c>
      <c r="S343" s="2">
        <f>VLOOKUP(A343, vlookup_table!$A:$E, 5, FALSE)</f>
        <v>50</v>
      </c>
      <c r="T343">
        <f t="shared" si="30"/>
        <v>85</v>
      </c>
      <c r="U343">
        <f t="shared" si="31"/>
        <v>1912</v>
      </c>
      <c r="V343" s="4" t="str">
        <f t="shared" si="35"/>
        <v>01</v>
      </c>
      <c r="W343" t="str">
        <f t="shared" si="32"/>
        <v>Suburbano</v>
      </c>
    </row>
    <row r="344" spans="1:23" x14ac:dyDescent="0.35">
      <c r="A344" s="2">
        <v>130609</v>
      </c>
      <c r="B344" s="2" t="str">
        <f t="shared" si="33"/>
        <v>CO</v>
      </c>
      <c r="C344" t="s">
        <v>20</v>
      </c>
      <c r="D344" t="str">
        <f t="shared" si="34"/>
        <v>M</v>
      </c>
      <c r="E344" t="s">
        <v>0</v>
      </c>
      <c r="F344">
        <v>1412</v>
      </c>
      <c r="G344">
        <v>499</v>
      </c>
      <c r="H344">
        <v>606</v>
      </c>
      <c r="I344">
        <v>14</v>
      </c>
      <c r="J344">
        <v>24758</v>
      </c>
      <c r="K344">
        <v>3</v>
      </c>
      <c r="L344">
        <v>46</v>
      </c>
      <c r="M344">
        <v>601</v>
      </c>
      <c r="N344">
        <v>538</v>
      </c>
      <c r="O344">
        <v>12</v>
      </c>
      <c r="P344">
        <f>VLOOKUP(A344, vlookup_table!$A:$E, 2, FALSE)</f>
        <v>1</v>
      </c>
      <c r="Q344" s="2">
        <f>VLOOKUP(A344, vlookup_table!$A:$E, 3, FALSE)</f>
        <v>1404</v>
      </c>
      <c r="R344" s="1" t="str">
        <f>VLOOKUP(A344, vlookup_table!$A:$E, 4, FALSE)</f>
        <v>S1</v>
      </c>
      <c r="S344" s="2">
        <f>VLOOKUP(A344, vlookup_table!$A:$E, 5, FALSE)</f>
        <v>16</v>
      </c>
      <c r="T344">
        <f t="shared" si="30"/>
        <v>83</v>
      </c>
      <c r="U344">
        <f t="shared" si="31"/>
        <v>1914</v>
      </c>
      <c r="V344" s="4" t="str">
        <f t="shared" si="35"/>
        <v>04</v>
      </c>
      <c r="W344" t="str">
        <f t="shared" si="32"/>
        <v>Suburbano</v>
      </c>
    </row>
    <row r="345" spans="1:23" x14ac:dyDescent="0.35">
      <c r="A345" s="2">
        <v>43974</v>
      </c>
      <c r="B345" s="2" t="str">
        <f t="shared" si="33"/>
        <v>FL</v>
      </c>
      <c r="C345" t="s">
        <v>7</v>
      </c>
      <c r="D345" t="str">
        <f t="shared" si="34"/>
        <v>M</v>
      </c>
      <c r="E345" t="s">
        <v>0</v>
      </c>
      <c r="F345">
        <v>1869</v>
      </c>
      <c r="G345">
        <v>452</v>
      </c>
      <c r="H345">
        <v>640</v>
      </c>
      <c r="I345">
        <v>44</v>
      </c>
      <c r="J345">
        <v>29990</v>
      </c>
      <c r="K345">
        <v>6</v>
      </c>
      <c r="L345">
        <v>9</v>
      </c>
      <c r="M345">
        <v>542</v>
      </c>
      <c r="N345">
        <v>553</v>
      </c>
      <c r="O345">
        <v>3.8181818179999998</v>
      </c>
      <c r="P345">
        <f>VLOOKUP(A345, vlookup_table!$A:$E, 2, FALSE)</f>
        <v>2</v>
      </c>
      <c r="Q345" s="2">
        <f>VLOOKUP(A345, vlookup_table!$A:$E, 3, FALSE)</f>
        <v>4601</v>
      </c>
      <c r="R345" s="1" t="str">
        <f>VLOOKUP(A345, vlookup_table!$A:$E, 4, FALSE)</f>
        <v>S2</v>
      </c>
      <c r="S345" s="2">
        <f>VLOOKUP(A345, vlookup_table!$A:$E, 5, FALSE)</f>
        <v>5</v>
      </c>
      <c r="T345">
        <f t="shared" si="30"/>
        <v>51</v>
      </c>
      <c r="U345">
        <f t="shared" si="31"/>
        <v>1946</v>
      </c>
      <c r="V345" s="4" t="str">
        <f t="shared" si="35"/>
        <v>01</v>
      </c>
      <c r="W345" t="str">
        <f t="shared" si="32"/>
        <v>Suburbano</v>
      </c>
    </row>
    <row r="346" spans="1:23" x14ac:dyDescent="0.35">
      <c r="A346" s="2">
        <v>32709</v>
      </c>
      <c r="B346" s="2" t="str">
        <f t="shared" si="33"/>
        <v>FL</v>
      </c>
      <c r="C346" t="s">
        <v>7</v>
      </c>
      <c r="D346" t="str">
        <f t="shared" si="34"/>
        <v>F</v>
      </c>
      <c r="E346" t="s">
        <v>2</v>
      </c>
      <c r="F346">
        <v>556</v>
      </c>
      <c r="G346">
        <v>229</v>
      </c>
      <c r="H346">
        <v>280</v>
      </c>
      <c r="I346">
        <v>0</v>
      </c>
      <c r="J346">
        <v>12960</v>
      </c>
      <c r="K346">
        <v>4</v>
      </c>
      <c r="L346">
        <v>39</v>
      </c>
      <c r="M346">
        <v>272</v>
      </c>
      <c r="N346">
        <v>258</v>
      </c>
      <c r="O346">
        <v>13.25</v>
      </c>
      <c r="P346">
        <f>VLOOKUP(A346, vlookup_table!$A:$E, 2, FALSE)</f>
        <v>0</v>
      </c>
      <c r="Q346" s="2">
        <f>VLOOKUP(A346, vlookup_table!$A:$E, 3, FALSE)</f>
        <v>5601</v>
      </c>
      <c r="R346" s="1" t="str">
        <f>VLOOKUP(A346, vlookup_table!$A:$E, 4, FALSE)</f>
        <v>C2</v>
      </c>
      <c r="S346" s="2">
        <f>VLOOKUP(A346, vlookup_table!$A:$E, 5, FALSE)</f>
        <v>15</v>
      </c>
      <c r="T346">
        <f t="shared" si="30"/>
        <v>41</v>
      </c>
      <c r="U346">
        <f t="shared" si="31"/>
        <v>1956</v>
      </c>
      <c r="V346" s="4" t="str">
        <f t="shared" si="35"/>
        <v>01</v>
      </c>
      <c r="W346" t="str">
        <f t="shared" si="32"/>
        <v>Ciudad</v>
      </c>
    </row>
    <row r="347" spans="1:23" x14ac:dyDescent="0.35">
      <c r="A347" s="2">
        <v>187298</v>
      </c>
      <c r="B347" s="2" t="str">
        <f t="shared" si="33"/>
        <v>SC</v>
      </c>
      <c r="C347" t="s">
        <v>11</v>
      </c>
      <c r="D347" t="str">
        <f t="shared" si="34"/>
        <v>NA</v>
      </c>
      <c r="F347">
        <v>1015</v>
      </c>
      <c r="G347">
        <v>478</v>
      </c>
      <c r="H347">
        <v>533</v>
      </c>
      <c r="I347">
        <v>0</v>
      </c>
      <c r="J347">
        <v>17763</v>
      </c>
      <c r="K347">
        <v>14</v>
      </c>
      <c r="L347">
        <v>40</v>
      </c>
      <c r="M347">
        <v>500</v>
      </c>
      <c r="N347">
        <v>516</v>
      </c>
      <c r="O347">
        <v>7</v>
      </c>
      <c r="P347">
        <f>VLOOKUP(A347, vlookup_table!$A:$E, 2, FALSE)</f>
        <v>0</v>
      </c>
      <c r="Q347" s="2">
        <f>VLOOKUP(A347, vlookup_table!$A:$E, 3, FALSE)</f>
        <v>0</v>
      </c>
      <c r="R347" s="1" t="str">
        <f>VLOOKUP(A347, vlookup_table!$A:$E, 4, FALSE)</f>
        <v>S1</v>
      </c>
      <c r="S347" s="2">
        <f>VLOOKUP(A347, vlookup_table!$A:$E, 5, FALSE)</f>
        <v>10</v>
      </c>
      <c r="T347">
        <f t="shared" si="30"/>
        <v>97</v>
      </c>
      <c r="U347">
        <f t="shared" si="31"/>
        <v>1900</v>
      </c>
      <c r="V347" s="4" t="str">
        <f t="shared" si="35"/>
        <v>0</v>
      </c>
      <c r="W347" t="str">
        <f t="shared" si="32"/>
        <v>Suburbano</v>
      </c>
    </row>
    <row r="348" spans="1:23" x14ac:dyDescent="0.35">
      <c r="A348" s="2">
        <v>50905</v>
      </c>
      <c r="B348" s="2" t="str">
        <f t="shared" si="33"/>
        <v>NA</v>
      </c>
      <c r="C348" t="s">
        <v>28</v>
      </c>
      <c r="D348" t="str">
        <f t="shared" si="34"/>
        <v>F</v>
      </c>
      <c r="E348" t="s">
        <v>2</v>
      </c>
      <c r="F348">
        <v>736</v>
      </c>
      <c r="G348">
        <v>331</v>
      </c>
      <c r="H348">
        <v>432</v>
      </c>
      <c r="I348">
        <v>1</v>
      </c>
      <c r="J348">
        <v>16926</v>
      </c>
      <c r="K348">
        <v>1</v>
      </c>
      <c r="L348">
        <v>61</v>
      </c>
      <c r="M348">
        <v>390</v>
      </c>
      <c r="N348">
        <v>379</v>
      </c>
      <c r="O348">
        <v>8.6666666669999994</v>
      </c>
      <c r="P348">
        <f>VLOOKUP(A348, vlookup_table!$A:$E, 2, FALSE)</f>
        <v>28</v>
      </c>
      <c r="Q348" s="2">
        <f>VLOOKUP(A348, vlookup_table!$A:$E, 3, FALSE)</f>
        <v>2301</v>
      </c>
      <c r="R348" s="1" t="str">
        <f>VLOOKUP(A348, vlookup_table!$A:$E, 4, FALSE)</f>
        <v>S2</v>
      </c>
      <c r="S348" s="2">
        <f>VLOOKUP(A348, vlookup_table!$A:$E, 5, FALSE)</f>
        <v>16</v>
      </c>
      <c r="T348">
        <f t="shared" si="30"/>
        <v>74</v>
      </c>
      <c r="U348">
        <f t="shared" si="31"/>
        <v>1923</v>
      </c>
      <c r="V348" s="4" t="str">
        <f t="shared" si="35"/>
        <v>01</v>
      </c>
      <c r="W348" t="str">
        <f t="shared" si="32"/>
        <v>Suburbano</v>
      </c>
    </row>
    <row r="349" spans="1:23" x14ac:dyDescent="0.35">
      <c r="A349" s="2">
        <v>55552</v>
      </c>
      <c r="B349" s="2" t="str">
        <f t="shared" si="33"/>
        <v>NA</v>
      </c>
      <c r="C349" t="s">
        <v>34</v>
      </c>
      <c r="D349" t="str">
        <f t="shared" si="34"/>
        <v>M</v>
      </c>
      <c r="E349" t="s">
        <v>0</v>
      </c>
      <c r="F349">
        <v>363</v>
      </c>
      <c r="G349">
        <v>156</v>
      </c>
      <c r="H349">
        <v>244</v>
      </c>
      <c r="I349">
        <v>0</v>
      </c>
      <c r="J349">
        <v>7079</v>
      </c>
      <c r="K349">
        <v>0</v>
      </c>
      <c r="L349">
        <v>91</v>
      </c>
      <c r="M349">
        <v>193</v>
      </c>
      <c r="N349">
        <v>214</v>
      </c>
      <c r="O349">
        <v>8.4</v>
      </c>
      <c r="P349">
        <f>VLOOKUP(A349, vlookup_table!$A:$E, 2, FALSE)</f>
        <v>2</v>
      </c>
      <c r="Q349" s="2">
        <f>VLOOKUP(A349, vlookup_table!$A:$E, 3, FALSE)</f>
        <v>3203</v>
      </c>
      <c r="R349" s="1" t="str">
        <f>VLOOKUP(A349, vlookup_table!$A:$E, 4, FALSE)</f>
        <v>R3</v>
      </c>
      <c r="S349" s="2">
        <f>VLOOKUP(A349, vlookup_table!$A:$E, 5, FALSE)</f>
        <v>20</v>
      </c>
      <c r="T349">
        <f t="shared" si="30"/>
        <v>65</v>
      </c>
      <c r="U349">
        <f t="shared" si="31"/>
        <v>1932</v>
      </c>
      <c r="V349" s="4" t="str">
        <f t="shared" si="35"/>
        <v>03</v>
      </c>
      <c r="W349" t="str">
        <f t="shared" si="32"/>
        <v>Rural</v>
      </c>
    </row>
    <row r="350" spans="1:23" x14ac:dyDescent="0.35">
      <c r="A350" s="2">
        <v>28550</v>
      </c>
      <c r="B350" s="2" t="str">
        <f t="shared" si="33"/>
        <v>NA</v>
      </c>
      <c r="C350" t="s">
        <v>5</v>
      </c>
      <c r="D350" t="str">
        <f t="shared" si="34"/>
        <v>F</v>
      </c>
      <c r="E350" t="s">
        <v>2</v>
      </c>
      <c r="F350">
        <v>803</v>
      </c>
      <c r="G350">
        <v>423</v>
      </c>
      <c r="H350">
        <v>508</v>
      </c>
      <c r="I350">
        <v>0</v>
      </c>
      <c r="J350">
        <v>19029</v>
      </c>
      <c r="K350">
        <v>9</v>
      </c>
      <c r="L350">
        <v>51</v>
      </c>
      <c r="M350">
        <v>512</v>
      </c>
      <c r="N350">
        <v>467</v>
      </c>
      <c r="O350">
        <v>11.66666667</v>
      </c>
      <c r="P350">
        <f>VLOOKUP(A350, vlookup_table!$A:$E, 2, FALSE)</f>
        <v>28</v>
      </c>
      <c r="Q350" s="2">
        <f>VLOOKUP(A350, vlookup_table!$A:$E, 3, FALSE)</f>
        <v>5204</v>
      </c>
      <c r="R350" s="1" t="str">
        <f>VLOOKUP(A350, vlookup_table!$A:$E, 4, FALSE)</f>
        <v>S2</v>
      </c>
      <c r="S350" s="2">
        <f>VLOOKUP(A350, vlookup_table!$A:$E, 5, FALSE)</f>
        <v>15</v>
      </c>
      <c r="T350">
        <f t="shared" si="30"/>
        <v>45</v>
      </c>
      <c r="U350">
        <f t="shared" si="31"/>
        <v>1952</v>
      </c>
      <c r="V350" s="4" t="str">
        <f t="shared" si="35"/>
        <v>04</v>
      </c>
      <c r="W350" t="str">
        <f t="shared" si="32"/>
        <v>Suburbano</v>
      </c>
    </row>
    <row r="351" spans="1:23" x14ac:dyDescent="0.35">
      <c r="A351" s="2">
        <v>158460</v>
      </c>
      <c r="B351" s="2" t="str">
        <f t="shared" si="33"/>
        <v>CA</v>
      </c>
      <c r="C351" t="s">
        <v>41</v>
      </c>
      <c r="D351" t="str">
        <f t="shared" si="34"/>
        <v>F</v>
      </c>
      <c r="E351" t="s">
        <v>2</v>
      </c>
      <c r="F351">
        <v>1818</v>
      </c>
      <c r="G351">
        <v>258</v>
      </c>
      <c r="H351">
        <v>350</v>
      </c>
      <c r="I351">
        <v>28</v>
      </c>
      <c r="J351">
        <v>10324</v>
      </c>
      <c r="K351">
        <v>35</v>
      </c>
      <c r="L351">
        <v>36</v>
      </c>
      <c r="M351">
        <v>316</v>
      </c>
      <c r="N351">
        <v>299</v>
      </c>
      <c r="O351">
        <v>13.7</v>
      </c>
      <c r="P351">
        <f>VLOOKUP(A351, vlookup_table!$A:$E, 2, FALSE)</f>
        <v>0</v>
      </c>
      <c r="Q351" s="2">
        <f>VLOOKUP(A351, vlookup_table!$A:$E, 3, FALSE)</f>
        <v>2910</v>
      </c>
      <c r="R351" s="1" t="str">
        <f>VLOOKUP(A351, vlookup_table!$A:$E, 4, FALSE)</f>
        <v>U3</v>
      </c>
      <c r="S351" s="2">
        <f>VLOOKUP(A351, vlookup_table!$A:$E, 5, FALSE)</f>
        <v>15</v>
      </c>
      <c r="T351">
        <f t="shared" si="30"/>
        <v>68</v>
      </c>
      <c r="U351">
        <f t="shared" si="31"/>
        <v>1929</v>
      </c>
      <c r="V351" s="4" t="str">
        <f t="shared" si="35"/>
        <v>10</v>
      </c>
      <c r="W351" t="str">
        <f t="shared" si="32"/>
        <v>Urbano</v>
      </c>
    </row>
    <row r="352" spans="1:23" x14ac:dyDescent="0.35">
      <c r="A352" s="2">
        <v>56449</v>
      </c>
      <c r="B352" s="2" t="str">
        <f t="shared" si="33"/>
        <v>NA</v>
      </c>
      <c r="C352" t="s">
        <v>3</v>
      </c>
      <c r="D352" t="str">
        <f t="shared" si="34"/>
        <v>F</v>
      </c>
      <c r="E352" t="s">
        <v>2</v>
      </c>
      <c r="F352">
        <v>640</v>
      </c>
      <c r="G352">
        <v>381</v>
      </c>
      <c r="H352">
        <v>450</v>
      </c>
      <c r="I352">
        <v>0</v>
      </c>
      <c r="J352">
        <v>15499</v>
      </c>
      <c r="K352">
        <v>0</v>
      </c>
      <c r="L352">
        <v>82</v>
      </c>
      <c r="M352">
        <v>414</v>
      </c>
      <c r="N352">
        <v>403</v>
      </c>
      <c r="O352">
        <v>6.9285714289999998</v>
      </c>
      <c r="P352">
        <f>VLOOKUP(A352, vlookup_table!$A:$E, 2, FALSE)</f>
        <v>0</v>
      </c>
      <c r="Q352" s="2">
        <f>VLOOKUP(A352, vlookup_table!$A:$E, 3, FALSE)</f>
        <v>0</v>
      </c>
      <c r="R352" s="1" t="str">
        <f>VLOOKUP(A352, vlookup_table!$A:$E, 4, FALSE)</f>
        <v>R2</v>
      </c>
      <c r="S352" s="2">
        <f>VLOOKUP(A352, vlookup_table!$A:$E, 5, FALSE)</f>
        <v>5</v>
      </c>
      <c r="T352">
        <f t="shared" si="30"/>
        <v>97</v>
      </c>
      <c r="U352">
        <f t="shared" si="31"/>
        <v>1900</v>
      </c>
      <c r="V352" s="4" t="str">
        <f t="shared" si="35"/>
        <v>0</v>
      </c>
      <c r="W352" t="str">
        <f t="shared" si="32"/>
        <v>Rural</v>
      </c>
    </row>
    <row r="353" spans="1:23" x14ac:dyDescent="0.35">
      <c r="A353" s="2">
        <v>133315</v>
      </c>
      <c r="B353" s="2" t="str">
        <f t="shared" si="33"/>
        <v>WA</v>
      </c>
      <c r="C353" t="s">
        <v>14</v>
      </c>
      <c r="D353" t="str">
        <f t="shared" si="34"/>
        <v>F</v>
      </c>
      <c r="E353" t="s">
        <v>2</v>
      </c>
      <c r="F353">
        <v>698</v>
      </c>
      <c r="G353">
        <v>355</v>
      </c>
      <c r="H353">
        <v>416</v>
      </c>
      <c r="I353">
        <v>1</v>
      </c>
      <c r="J353">
        <v>13184</v>
      </c>
      <c r="K353">
        <v>1</v>
      </c>
      <c r="L353">
        <v>34</v>
      </c>
      <c r="M353">
        <v>377</v>
      </c>
      <c r="N353">
        <v>393</v>
      </c>
      <c r="O353">
        <v>8.5</v>
      </c>
      <c r="P353">
        <f>VLOOKUP(A353, vlookup_table!$A:$E, 2, FALSE)</f>
        <v>0</v>
      </c>
      <c r="Q353" s="2">
        <f>VLOOKUP(A353, vlookup_table!$A:$E, 3, FALSE)</f>
        <v>3603</v>
      </c>
      <c r="R353" s="1" t="str">
        <f>VLOOKUP(A353, vlookup_table!$A:$E, 4, FALSE)</f>
        <v>T2</v>
      </c>
      <c r="S353" s="2">
        <f>VLOOKUP(A353, vlookup_table!$A:$E, 5, FALSE)</f>
        <v>10</v>
      </c>
      <c r="T353">
        <f t="shared" si="30"/>
        <v>61</v>
      </c>
      <c r="U353">
        <f t="shared" si="31"/>
        <v>1936</v>
      </c>
      <c r="V353" s="4" t="str">
        <f t="shared" si="35"/>
        <v>03</v>
      </c>
      <c r="W353" t="str">
        <f t="shared" si="32"/>
        <v>Pueblo</v>
      </c>
    </row>
    <row r="354" spans="1:23" x14ac:dyDescent="0.35">
      <c r="A354" s="2">
        <v>164251</v>
      </c>
      <c r="B354" s="2" t="str">
        <f t="shared" si="33"/>
        <v>CA</v>
      </c>
      <c r="C354" t="s">
        <v>41</v>
      </c>
      <c r="D354" t="str">
        <f t="shared" si="34"/>
        <v>F</v>
      </c>
      <c r="E354" t="s">
        <v>2</v>
      </c>
      <c r="F354">
        <v>1449</v>
      </c>
      <c r="G354">
        <v>378</v>
      </c>
      <c r="H354">
        <v>470</v>
      </c>
      <c r="I354">
        <v>4</v>
      </c>
      <c r="J354">
        <v>16190</v>
      </c>
      <c r="K354">
        <v>6</v>
      </c>
      <c r="L354">
        <v>46</v>
      </c>
      <c r="M354">
        <v>439</v>
      </c>
      <c r="N354">
        <v>395</v>
      </c>
      <c r="O354">
        <v>15</v>
      </c>
      <c r="P354">
        <f>VLOOKUP(A354, vlookup_table!$A:$E, 2, FALSE)</f>
        <v>0</v>
      </c>
      <c r="Q354" s="2">
        <f>VLOOKUP(A354, vlookup_table!$A:$E, 3, FALSE)</f>
        <v>4001</v>
      </c>
      <c r="R354" s="1" t="str">
        <f>VLOOKUP(A354, vlookup_table!$A:$E, 4, FALSE)</f>
        <v>S2</v>
      </c>
      <c r="S354" s="2">
        <f>VLOOKUP(A354, vlookup_table!$A:$E, 5, FALSE)</f>
        <v>5</v>
      </c>
      <c r="T354">
        <f t="shared" si="30"/>
        <v>57</v>
      </c>
      <c r="U354">
        <f t="shared" si="31"/>
        <v>1940</v>
      </c>
      <c r="V354" s="4" t="str">
        <f t="shared" si="35"/>
        <v>01</v>
      </c>
      <c r="W354" t="str">
        <f t="shared" si="32"/>
        <v>Suburbano</v>
      </c>
    </row>
    <row r="355" spans="1:23" x14ac:dyDescent="0.35">
      <c r="A355" s="2">
        <v>149626</v>
      </c>
      <c r="B355" s="2" t="str">
        <f t="shared" si="33"/>
        <v>NV</v>
      </c>
      <c r="C355" t="s">
        <v>35</v>
      </c>
      <c r="D355" t="str">
        <f t="shared" si="34"/>
        <v>NA</v>
      </c>
      <c r="F355">
        <v>1557</v>
      </c>
      <c r="G355">
        <v>290</v>
      </c>
      <c r="H355">
        <v>361</v>
      </c>
      <c r="I355">
        <v>17</v>
      </c>
      <c r="J355">
        <v>13837</v>
      </c>
      <c r="K355">
        <v>5</v>
      </c>
      <c r="L355">
        <v>6</v>
      </c>
      <c r="M355">
        <v>311</v>
      </c>
      <c r="N355">
        <v>342</v>
      </c>
      <c r="O355">
        <v>10.5</v>
      </c>
      <c r="P355">
        <f>VLOOKUP(A355, vlookup_table!$A:$E, 2, FALSE)</f>
        <v>0</v>
      </c>
      <c r="Q355" s="2">
        <f>VLOOKUP(A355, vlookup_table!$A:$E, 3, FALSE)</f>
        <v>0</v>
      </c>
      <c r="R355" s="1" t="str">
        <f>VLOOKUP(A355, vlookup_table!$A:$E, 4, FALSE)</f>
        <v>S1</v>
      </c>
      <c r="S355" s="2">
        <f>VLOOKUP(A355, vlookup_table!$A:$E, 5, FALSE)</f>
        <v>10</v>
      </c>
      <c r="T355">
        <f t="shared" si="30"/>
        <v>97</v>
      </c>
      <c r="U355">
        <f t="shared" si="31"/>
        <v>1900</v>
      </c>
      <c r="V355" s="4" t="str">
        <f t="shared" si="35"/>
        <v>0</v>
      </c>
      <c r="W355" t="str">
        <f t="shared" si="32"/>
        <v>Suburbano</v>
      </c>
    </row>
    <row r="356" spans="1:23" x14ac:dyDescent="0.35">
      <c r="A356" s="2">
        <v>123805</v>
      </c>
      <c r="B356" s="2" t="str">
        <f t="shared" si="33"/>
        <v>TX</v>
      </c>
      <c r="C356" t="s">
        <v>6</v>
      </c>
      <c r="D356" t="str">
        <f t="shared" si="34"/>
        <v>F</v>
      </c>
      <c r="E356" t="s">
        <v>2</v>
      </c>
      <c r="F356">
        <v>518</v>
      </c>
      <c r="G356">
        <v>223</v>
      </c>
      <c r="H356">
        <v>302</v>
      </c>
      <c r="I356">
        <v>1</v>
      </c>
      <c r="J356">
        <v>10041</v>
      </c>
      <c r="K356">
        <v>4</v>
      </c>
      <c r="L356">
        <v>70</v>
      </c>
      <c r="M356">
        <v>256</v>
      </c>
      <c r="N356">
        <v>273</v>
      </c>
      <c r="O356">
        <v>4.5833333329999997</v>
      </c>
      <c r="P356">
        <f>VLOOKUP(A356, vlookup_table!$A:$E, 2, FALSE)</f>
        <v>2</v>
      </c>
      <c r="Q356" s="2">
        <f>VLOOKUP(A356, vlookup_table!$A:$E, 3, FALSE)</f>
        <v>2801</v>
      </c>
      <c r="R356" s="1" t="str">
        <f>VLOOKUP(A356, vlookup_table!$A:$E, 4, FALSE)</f>
        <v>R2</v>
      </c>
      <c r="S356" s="2">
        <f>VLOOKUP(A356, vlookup_table!$A:$E, 5, FALSE)</f>
        <v>7</v>
      </c>
      <c r="T356">
        <f t="shared" si="30"/>
        <v>69</v>
      </c>
      <c r="U356">
        <f t="shared" si="31"/>
        <v>1928</v>
      </c>
      <c r="V356" s="4" t="str">
        <f t="shared" si="35"/>
        <v>01</v>
      </c>
      <c r="W356" t="str">
        <f t="shared" si="32"/>
        <v>Rural</v>
      </c>
    </row>
    <row r="357" spans="1:23" x14ac:dyDescent="0.35">
      <c r="A357" s="2">
        <v>156077</v>
      </c>
      <c r="B357" s="2" t="str">
        <f t="shared" si="33"/>
        <v>CA</v>
      </c>
      <c r="C357" t="s">
        <v>41</v>
      </c>
      <c r="D357" t="str">
        <f t="shared" si="34"/>
        <v>F</v>
      </c>
      <c r="E357" t="s">
        <v>2</v>
      </c>
      <c r="F357">
        <v>1180</v>
      </c>
      <c r="G357">
        <v>232</v>
      </c>
      <c r="H357">
        <v>307</v>
      </c>
      <c r="I357">
        <v>9</v>
      </c>
      <c r="J357">
        <v>7582</v>
      </c>
      <c r="K357">
        <v>20</v>
      </c>
      <c r="L357">
        <v>40</v>
      </c>
      <c r="M357">
        <v>248</v>
      </c>
      <c r="N357">
        <v>277</v>
      </c>
      <c r="O357">
        <v>9.6666666669999994</v>
      </c>
      <c r="P357">
        <f>VLOOKUP(A357, vlookup_table!$A:$E, 2, FALSE)</f>
        <v>0</v>
      </c>
      <c r="Q357" s="2">
        <f>VLOOKUP(A357, vlookup_table!$A:$E, 3, FALSE)</f>
        <v>5601</v>
      </c>
      <c r="R357" s="1" t="str">
        <f>VLOOKUP(A357, vlookup_table!$A:$E, 4, FALSE)</f>
        <v>T2</v>
      </c>
      <c r="S357" s="2">
        <f>VLOOKUP(A357, vlookup_table!$A:$E, 5, FALSE)</f>
        <v>15</v>
      </c>
      <c r="T357">
        <f t="shared" si="30"/>
        <v>41</v>
      </c>
      <c r="U357">
        <f t="shared" si="31"/>
        <v>1956</v>
      </c>
      <c r="V357" s="4" t="str">
        <f t="shared" si="35"/>
        <v>01</v>
      </c>
      <c r="W357" t="str">
        <f t="shared" si="32"/>
        <v>Pueblo</v>
      </c>
    </row>
    <row r="358" spans="1:23" x14ac:dyDescent="0.35">
      <c r="A358" s="2">
        <v>183858</v>
      </c>
      <c r="B358" s="2" t="str">
        <f t="shared" si="33"/>
        <v>WA</v>
      </c>
      <c r="C358" t="s">
        <v>14</v>
      </c>
      <c r="D358" t="str">
        <f t="shared" si="34"/>
        <v>M</v>
      </c>
      <c r="E358" t="s">
        <v>13</v>
      </c>
      <c r="F358">
        <v>511</v>
      </c>
      <c r="G358">
        <v>268</v>
      </c>
      <c r="H358">
        <v>354</v>
      </c>
      <c r="I358">
        <v>0</v>
      </c>
      <c r="J358">
        <v>12388</v>
      </c>
      <c r="K358">
        <v>2</v>
      </c>
      <c r="L358">
        <v>56</v>
      </c>
      <c r="M358">
        <v>309</v>
      </c>
      <c r="N358">
        <v>317</v>
      </c>
      <c r="O358">
        <v>16</v>
      </c>
      <c r="P358">
        <f>VLOOKUP(A358, vlookup_table!$A:$E, 2, FALSE)</f>
        <v>1</v>
      </c>
      <c r="Q358" s="2">
        <f>VLOOKUP(A358, vlookup_table!$A:$E, 3, FALSE)</f>
        <v>4801</v>
      </c>
      <c r="R358" s="1" t="str">
        <f>VLOOKUP(A358, vlookup_table!$A:$E, 4, FALSE)</f>
        <v>R2</v>
      </c>
      <c r="S358" s="2">
        <f>VLOOKUP(A358, vlookup_table!$A:$E, 5, FALSE)</f>
        <v>25</v>
      </c>
      <c r="T358">
        <f t="shared" si="30"/>
        <v>49</v>
      </c>
      <c r="U358">
        <f t="shared" si="31"/>
        <v>1948</v>
      </c>
      <c r="V358" s="4" t="str">
        <f t="shared" si="35"/>
        <v>01</v>
      </c>
      <c r="W358" t="str">
        <f t="shared" si="32"/>
        <v>Rural</v>
      </c>
    </row>
    <row r="359" spans="1:23" x14ac:dyDescent="0.35">
      <c r="A359" s="2">
        <v>164217</v>
      </c>
      <c r="B359" s="2" t="str">
        <f t="shared" si="33"/>
        <v>CA</v>
      </c>
      <c r="C359" t="s">
        <v>41</v>
      </c>
      <c r="D359" t="str">
        <f t="shared" si="34"/>
        <v>M</v>
      </c>
      <c r="E359" t="s">
        <v>0</v>
      </c>
      <c r="F359">
        <v>2869</v>
      </c>
      <c r="G359">
        <v>630</v>
      </c>
      <c r="H359">
        <v>745</v>
      </c>
      <c r="I359">
        <v>74</v>
      </c>
      <c r="J359">
        <v>24945</v>
      </c>
      <c r="K359">
        <v>6</v>
      </c>
      <c r="L359">
        <v>46</v>
      </c>
      <c r="M359">
        <v>668</v>
      </c>
      <c r="N359">
        <v>686</v>
      </c>
      <c r="O359">
        <v>14.16666667</v>
      </c>
      <c r="P359">
        <f>VLOOKUP(A359, vlookup_table!$A:$E, 2, FALSE)</f>
        <v>0</v>
      </c>
      <c r="Q359" s="2">
        <f>VLOOKUP(A359, vlookup_table!$A:$E, 3, FALSE)</f>
        <v>4011</v>
      </c>
      <c r="R359" s="1" t="str">
        <f>VLOOKUP(A359, vlookup_table!$A:$E, 4, FALSE)</f>
        <v>T1</v>
      </c>
      <c r="S359" s="2">
        <f>VLOOKUP(A359, vlookup_table!$A:$E, 5, FALSE)</f>
        <v>25</v>
      </c>
      <c r="T359">
        <f t="shared" si="30"/>
        <v>57</v>
      </c>
      <c r="U359">
        <f t="shared" si="31"/>
        <v>1940</v>
      </c>
      <c r="V359" s="4" t="str">
        <f t="shared" si="35"/>
        <v>11</v>
      </c>
      <c r="W359" t="str">
        <f t="shared" si="32"/>
        <v>Pueblo</v>
      </c>
    </row>
    <row r="360" spans="1:23" x14ac:dyDescent="0.35">
      <c r="A360" s="2">
        <v>169973</v>
      </c>
      <c r="B360" s="2" t="str">
        <f t="shared" si="33"/>
        <v>CA</v>
      </c>
      <c r="C360" t="s">
        <v>41</v>
      </c>
      <c r="D360" t="str">
        <f t="shared" si="34"/>
        <v>F</v>
      </c>
      <c r="E360" t="s">
        <v>2</v>
      </c>
      <c r="F360">
        <v>1514</v>
      </c>
      <c r="G360">
        <v>325</v>
      </c>
      <c r="H360">
        <v>517</v>
      </c>
      <c r="I360">
        <v>17</v>
      </c>
      <c r="J360">
        <v>18572</v>
      </c>
      <c r="K360">
        <v>3</v>
      </c>
      <c r="L360">
        <v>53</v>
      </c>
      <c r="M360">
        <v>451</v>
      </c>
      <c r="N360">
        <v>439</v>
      </c>
      <c r="O360">
        <v>11.4</v>
      </c>
      <c r="P360">
        <f>VLOOKUP(A360, vlookup_table!$A:$E, 2, FALSE)</f>
        <v>2</v>
      </c>
      <c r="Q360" s="2">
        <f>VLOOKUP(A360, vlookup_table!$A:$E, 3, FALSE)</f>
        <v>4001</v>
      </c>
      <c r="R360" s="1" t="str">
        <f>VLOOKUP(A360, vlookup_table!$A:$E, 4, FALSE)</f>
        <v>R1</v>
      </c>
      <c r="S360" s="2">
        <f>VLOOKUP(A360, vlookup_table!$A:$E, 5, FALSE)</f>
        <v>15</v>
      </c>
      <c r="T360">
        <f t="shared" si="30"/>
        <v>57</v>
      </c>
      <c r="U360">
        <f t="shared" si="31"/>
        <v>1940</v>
      </c>
      <c r="V360" s="4" t="str">
        <f t="shared" si="35"/>
        <v>01</v>
      </c>
      <c r="W360" t="str">
        <f t="shared" si="32"/>
        <v>Rural</v>
      </c>
    </row>
    <row r="361" spans="1:23" x14ac:dyDescent="0.35">
      <c r="A361" s="2">
        <v>15066</v>
      </c>
      <c r="B361" s="2" t="str">
        <f t="shared" si="33"/>
        <v>NC</v>
      </c>
      <c r="C361" t="s">
        <v>18</v>
      </c>
      <c r="D361" t="str">
        <f t="shared" si="34"/>
        <v>F</v>
      </c>
      <c r="E361" t="s">
        <v>38</v>
      </c>
      <c r="F361">
        <v>444</v>
      </c>
      <c r="G361">
        <v>260</v>
      </c>
      <c r="H361">
        <v>341</v>
      </c>
      <c r="I361">
        <v>0</v>
      </c>
      <c r="J361">
        <v>11387</v>
      </c>
      <c r="K361">
        <v>0</v>
      </c>
      <c r="L361">
        <v>87</v>
      </c>
      <c r="M361">
        <v>296</v>
      </c>
      <c r="N361">
        <v>288</v>
      </c>
      <c r="O361">
        <v>8.9583333330000006</v>
      </c>
      <c r="P361">
        <f>VLOOKUP(A361, vlookup_table!$A:$E, 2, FALSE)</f>
        <v>2</v>
      </c>
      <c r="Q361" s="2">
        <f>VLOOKUP(A361, vlookup_table!$A:$E, 3, FALSE)</f>
        <v>4601</v>
      </c>
      <c r="R361" s="1" t="str">
        <f>VLOOKUP(A361, vlookup_table!$A:$E, 4, FALSE)</f>
        <v>R3</v>
      </c>
      <c r="S361" s="2">
        <f>VLOOKUP(A361, vlookup_table!$A:$E, 5, FALSE)</f>
        <v>10</v>
      </c>
      <c r="T361">
        <f t="shared" si="30"/>
        <v>51</v>
      </c>
      <c r="U361">
        <f t="shared" si="31"/>
        <v>1946</v>
      </c>
      <c r="V361" s="4" t="str">
        <f t="shared" si="35"/>
        <v>01</v>
      </c>
      <c r="W361" t="str">
        <f t="shared" si="32"/>
        <v>Rural</v>
      </c>
    </row>
    <row r="362" spans="1:23" x14ac:dyDescent="0.35">
      <c r="A362" s="2">
        <v>64467</v>
      </c>
      <c r="B362" s="2" t="str">
        <f t="shared" si="33"/>
        <v>NA</v>
      </c>
      <c r="C362" t="s">
        <v>16</v>
      </c>
      <c r="D362" t="str">
        <f t="shared" si="34"/>
        <v>F</v>
      </c>
      <c r="E362" t="s">
        <v>2</v>
      </c>
      <c r="F362">
        <v>444</v>
      </c>
      <c r="G362">
        <v>270</v>
      </c>
      <c r="H362">
        <v>364</v>
      </c>
      <c r="I362">
        <v>0</v>
      </c>
      <c r="J362">
        <v>13896</v>
      </c>
      <c r="K362">
        <v>1</v>
      </c>
      <c r="L362">
        <v>39</v>
      </c>
      <c r="M362">
        <v>318</v>
      </c>
      <c r="N362">
        <v>310</v>
      </c>
      <c r="O362">
        <v>12.69230769</v>
      </c>
      <c r="P362">
        <f>VLOOKUP(A362, vlookup_table!$A:$E, 2, FALSE)</f>
        <v>0</v>
      </c>
      <c r="Q362" s="2">
        <f>VLOOKUP(A362, vlookup_table!$A:$E, 3, FALSE)</f>
        <v>4801</v>
      </c>
      <c r="R362" s="1" t="str">
        <f>VLOOKUP(A362, vlookup_table!$A:$E, 4, FALSE)</f>
        <v>R2</v>
      </c>
      <c r="S362" s="2">
        <f>VLOOKUP(A362, vlookup_table!$A:$E, 5, FALSE)</f>
        <v>12</v>
      </c>
      <c r="T362">
        <f t="shared" si="30"/>
        <v>49</v>
      </c>
      <c r="U362">
        <f t="shared" si="31"/>
        <v>1948</v>
      </c>
      <c r="V362" s="4" t="str">
        <f t="shared" si="35"/>
        <v>01</v>
      </c>
      <c r="W362" t="str">
        <f t="shared" si="32"/>
        <v>Rural</v>
      </c>
    </row>
    <row r="363" spans="1:23" x14ac:dyDescent="0.35">
      <c r="A363" s="2">
        <v>133814</v>
      </c>
      <c r="B363" s="2" t="str">
        <f t="shared" si="33"/>
        <v>NA</v>
      </c>
      <c r="C363" t="s">
        <v>21</v>
      </c>
      <c r="D363" t="str">
        <f t="shared" si="34"/>
        <v>M</v>
      </c>
      <c r="E363" t="s">
        <v>0</v>
      </c>
      <c r="F363">
        <v>654</v>
      </c>
      <c r="G363">
        <v>250</v>
      </c>
      <c r="H363">
        <v>366</v>
      </c>
      <c r="I363">
        <v>3</v>
      </c>
      <c r="J363">
        <v>13433</v>
      </c>
      <c r="K363">
        <v>2</v>
      </c>
      <c r="L363">
        <v>32</v>
      </c>
      <c r="M363">
        <v>306</v>
      </c>
      <c r="N363">
        <v>312</v>
      </c>
      <c r="O363">
        <v>18.714285709999999</v>
      </c>
      <c r="P363">
        <f>VLOOKUP(A363, vlookup_table!$A:$E, 2, FALSE)</f>
        <v>2</v>
      </c>
      <c r="Q363" s="2">
        <f>VLOOKUP(A363, vlookup_table!$A:$E, 3, FALSE)</f>
        <v>2412</v>
      </c>
      <c r="R363" s="1" t="str">
        <f>VLOOKUP(A363, vlookup_table!$A:$E, 4, FALSE)</f>
        <v>T2</v>
      </c>
      <c r="S363" s="2">
        <f>VLOOKUP(A363, vlookup_table!$A:$E, 5, FALSE)</f>
        <v>25</v>
      </c>
      <c r="T363">
        <f t="shared" si="30"/>
        <v>73</v>
      </c>
      <c r="U363">
        <f t="shared" si="31"/>
        <v>1924</v>
      </c>
      <c r="V363" s="4" t="str">
        <f t="shared" si="35"/>
        <v>12</v>
      </c>
      <c r="W363" t="str">
        <f t="shared" si="32"/>
        <v>Pueblo</v>
      </c>
    </row>
    <row r="364" spans="1:23" x14ac:dyDescent="0.35">
      <c r="A364" s="2">
        <v>31852</v>
      </c>
      <c r="B364" s="2" t="str">
        <f t="shared" si="33"/>
        <v>FL</v>
      </c>
      <c r="C364" t="s">
        <v>7</v>
      </c>
      <c r="D364" t="str">
        <f t="shared" si="34"/>
        <v>F</v>
      </c>
      <c r="E364" t="s">
        <v>2</v>
      </c>
      <c r="F364">
        <v>985</v>
      </c>
      <c r="G364">
        <v>480</v>
      </c>
      <c r="H364">
        <v>506</v>
      </c>
      <c r="I364">
        <v>0</v>
      </c>
      <c r="J364">
        <v>15195</v>
      </c>
      <c r="K364">
        <v>3</v>
      </c>
      <c r="L364">
        <v>25</v>
      </c>
      <c r="M364">
        <v>495</v>
      </c>
      <c r="N364">
        <v>487</v>
      </c>
      <c r="O364">
        <v>15.2</v>
      </c>
      <c r="P364">
        <f>VLOOKUP(A364, vlookup_table!$A:$E, 2, FALSE)</f>
        <v>0</v>
      </c>
      <c r="Q364" s="2">
        <f>VLOOKUP(A364, vlookup_table!$A:$E, 3, FALSE)</f>
        <v>4802</v>
      </c>
      <c r="R364" s="1" t="str">
        <f>VLOOKUP(A364, vlookup_table!$A:$E, 4, FALSE)</f>
        <v>S1</v>
      </c>
      <c r="S364" s="2">
        <f>VLOOKUP(A364, vlookup_table!$A:$E, 5, FALSE)</f>
        <v>26</v>
      </c>
      <c r="T364">
        <f t="shared" si="30"/>
        <v>49</v>
      </c>
      <c r="U364">
        <f t="shared" si="31"/>
        <v>1948</v>
      </c>
      <c r="V364" s="4" t="str">
        <f t="shared" si="35"/>
        <v>02</v>
      </c>
      <c r="W364" t="str">
        <f t="shared" si="32"/>
        <v>Suburbano</v>
      </c>
    </row>
    <row r="365" spans="1:23" x14ac:dyDescent="0.35">
      <c r="A365" s="2">
        <v>82610</v>
      </c>
      <c r="B365" s="2" t="str">
        <f t="shared" si="33"/>
        <v>NA</v>
      </c>
      <c r="C365" t="s">
        <v>17</v>
      </c>
      <c r="D365" t="str">
        <f t="shared" si="34"/>
        <v>NA</v>
      </c>
      <c r="F365">
        <v>280</v>
      </c>
      <c r="G365">
        <v>249</v>
      </c>
      <c r="H365">
        <v>304</v>
      </c>
      <c r="I365">
        <v>0</v>
      </c>
      <c r="J365">
        <v>10337</v>
      </c>
      <c r="K365">
        <v>0</v>
      </c>
      <c r="L365">
        <v>86</v>
      </c>
      <c r="M365">
        <v>282</v>
      </c>
      <c r="N365">
        <v>277</v>
      </c>
      <c r="O365">
        <v>3.6</v>
      </c>
      <c r="P365">
        <f>VLOOKUP(A365, vlookup_table!$A:$E, 2, FALSE)</f>
        <v>0</v>
      </c>
      <c r="Q365" s="2">
        <f>VLOOKUP(A365, vlookup_table!$A:$E, 3, FALSE)</f>
        <v>2308</v>
      </c>
      <c r="R365" s="1" t="str">
        <f>VLOOKUP(A365, vlookup_table!$A:$E, 4, FALSE)</f>
        <v>S2</v>
      </c>
      <c r="S365" s="2">
        <f>VLOOKUP(A365, vlookup_table!$A:$E, 5, FALSE)</f>
        <v>5</v>
      </c>
      <c r="T365">
        <f t="shared" si="30"/>
        <v>74</v>
      </c>
      <c r="U365">
        <f t="shared" si="31"/>
        <v>1923</v>
      </c>
      <c r="V365" s="4" t="str">
        <f t="shared" si="35"/>
        <v>08</v>
      </c>
      <c r="W365" t="str">
        <f t="shared" si="32"/>
        <v>Suburbano</v>
      </c>
    </row>
    <row r="366" spans="1:23" x14ac:dyDescent="0.35">
      <c r="A366" s="2">
        <v>34319</v>
      </c>
      <c r="B366" s="2" t="str">
        <f t="shared" si="33"/>
        <v>FL</v>
      </c>
      <c r="C366" t="s">
        <v>7</v>
      </c>
      <c r="D366" t="str">
        <f t="shared" si="34"/>
        <v>M</v>
      </c>
      <c r="E366" t="s">
        <v>0</v>
      </c>
      <c r="F366">
        <v>714</v>
      </c>
      <c r="G366">
        <v>390</v>
      </c>
      <c r="H366">
        <v>507</v>
      </c>
      <c r="I366">
        <v>0</v>
      </c>
      <c r="J366">
        <v>18391</v>
      </c>
      <c r="K366">
        <v>5</v>
      </c>
      <c r="L366">
        <v>30</v>
      </c>
      <c r="M366">
        <v>465</v>
      </c>
      <c r="N366">
        <v>437</v>
      </c>
      <c r="O366">
        <v>50</v>
      </c>
      <c r="P366">
        <f>VLOOKUP(A366, vlookup_table!$A:$E, 2, FALSE)</f>
        <v>0</v>
      </c>
      <c r="Q366" s="2">
        <f>VLOOKUP(A366, vlookup_table!$A:$E, 3, FALSE)</f>
        <v>3001</v>
      </c>
      <c r="R366" s="1" t="str">
        <f>VLOOKUP(A366, vlookup_table!$A:$E, 4, FALSE)</f>
        <v>C1</v>
      </c>
      <c r="S366" s="2">
        <f>VLOOKUP(A366, vlookup_table!$A:$E, 5, FALSE)</f>
        <v>25</v>
      </c>
      <c r="T366">
        <f t="shared" si="30"/>
        <v>67</v>
      </c>
      <c r="U366">
        <f t="shared" si="31"/>
        <v>1930</v>
      </c>
      <c r="V366" s="4" t="str">
        <f t="shared" si="35"/>
        <v>01</v>
      </c>
      <c r="W366" t="str">
        <f t="shared" si="32"/>
        <v>Ciudad</v>
      </c>
    </row>
    <row r="367" spans="1:23" x14ac:dyDescent="0.35">
      <c r="A367" s="2">
        <v>152527</v>
      </c>
      <c r="B367" s="2" t="str">
        <f t="shared" si="33"/>
        <v>CA</v>
      </c>
      <c r="C367" t="s">
        <v>41</v>
      </c>
      <c r="D367" t="str">
        <f t="shared" si="34"/>
        <v>F</v>
      </c>
      <c r="E367" t="s">
        <v>2</v>
      </c>
      <c r="F367">
        <v>1854</v>
      </c>
      <c r="G367">
        <v>289</v>
      </c>
      <c r="H367">
        <v>402</v>
      </c>
      <c r="I367">
        <v>37</v>
      </c>
      <c r="J367">
        <v>11567</v>
      </c>
      <c r="K367">
        <v>9</v>
      </c>
      <c r="L367">
        <v>50</v>
      </c>
      <c r="M367">
        <v>377</v>
      </c>
      <c r="N367">
        <v>339</v>
      </c>
      <c r="O367">
        <v>23</v>
      </c>
      <c r="P367">
        <f>VLOOKUP(A367, vlookup_table!$A:$E, 2, FALSE)</f>
        <v>28</v>
      </c>
      <c r="Q367" s="2">
        <f>VLOOKUP(A367, vlookup_table!$A:$E, 3, FALSE)</f>
        <v>4501</v>
      </c>
      <c r="R367" s="1" t="str">
        <f>VLOOKUP(A367, vlookup_table!$A:$E, 4, FALSE)</f>
        <v>C2</v>
      </c>
      <c r="S367" s="2">
        <f>VLOOKUP(A367, vlookup_table!$A:$E, 5, FALSE)</f>
        <v>23</v>
      </c>
      <c r="T367">
        <f t="shared" si="30"/>
        <v>52</v>
      </c>
      <c r="U367">
        <f t="shared" si="31"/>
        <v>1945</v>
      </c>
      <c r="V367" s="4" t="str">
        <f t="shared" si="35"/>
        <v>01</v>
      </c>
      <c r="W367" t="str">
        <f t="shared" si="32"/>
        <v>Ciudad</v>
      </c>
    </row>
    <row r="368" spans="1:23" x14ac:dyDescent="0.35">
      <c r="A368" s="2">
        <v>178290</v>
      </c>
      <c r="B368" s="2" t="str">
        <f t="shared" si="33"/>
        <v>WA</v>
      </c>
      <c r="C368" t="s">
        <v>14</v>
      </c>
      <c r="D368" t="str">
        <f t="shared" si="34"/>
        <v>M</v>
      </c>
      <c r="E368" t="s">
        <v>13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5.375</v>
      </c>
      <c r="P368">
        <f>VLOOKUP(A368, vlookup_table!$A:$E, 2, FALSE)</f>
        <v>1</v>
      </c>
      <c r="Q368" s="2">
        <f>VLOOKUP(A368, vlookup_table!$A:$E, 3, FALSE)</f>
        <v>0</v>
      </c>
      <c r="R368" s="1" t="str">
        <f>VLOOKUP(A368, vlookup_table!$A:$E, 4, FALSE)</f>
        <v>S1</v>
      </c>
      <c r="S368" s="2">
        <f>VLOOKUP(A368, vlookup_table!$A:$E, 5, FALSE)</f>
        <v>6</v>
      </c>
      <c r="T368">
        <f t="shared" si="30"/>
        <v>97</v>
      </c>
      <c r="U368">
        <f t="shared" si="31"/>
        <v>1900</v>
      </c>
      <c r="V368" s="4" t="str">
        <f t="shared" si="35"/>
        <v>0</v>
      </c>
      <c r="W368" t="str">
        <f t="shared" si="32"/>
        <v>Suburbano</v>
      </c>
    </row>
    <row r="369" spans="1:23" x14ac:dyDescent="0.35">
      <c r="A369" s="2">
        <v>153818</v>
      </c>
      <c r="B369" s="2" t="str">
        <f t="shared" si="33"/>
        <v>CA</v>
      </c>
      <c r="C369" t="s">
        <v>41</v>
      </c>
      <c r="D369" t="str">
        <f t="shared" si="34"/>
        <v>F</v>
      </c>
      <c r="E369" t="s">
        <v>2</v>
      </c>
      <c r="F369">
        <v>2780</v>
      </c>
      <c r="G369">
        <v>574</v>
      </c>
      <c r="H369">
        <v>677</v>
      </c>
      <c r="I369">
        <v>86</v>
      </c>
      <c r="J369">
        <v>29871</v>
      </c>
      <c r="K369">
        <v>5</v>
      </c>
      <c r="L369">
        <v>14</v>
      </c>
      <c r="M369">
        <v>587</v>
      </c>
      <c r="N369">
        <v>653</v>
      </c>
      <c r="O369">
        <v>9.8285714290000001</v>
      </c>
      <c r="P369">
        <f>VLOOKUP(A369, vlookup_table!$A:$E, 2, FALSE)</f>
        <v>0</v>
      </c>
      <c r="Q369" s="2">
        <f>VLOOKUP(A369, vlookup_table!$A:$E, 3, FALSE)</f>
        <v>0</v>
      </c>
      <c r="R369" s="1" t="str">
        <f>VLOOKUP(A369, vlookup_table!$A:$E, 4, FALSE)</f>
        <v>S1</v>
      </c>
      <c r="S369" s="2">
        <f>VLOOKUP(A369, vlookup_table!$A:$E, 5, FALSE)</f>
        <v>10</v>
      </c>
      <c r="T369">
        <f t="shared" si="30"/>
        <v>97</v>
      </c>
      <c r="U369">
        <f t="shared" si="31"/>
        <v>1900</v>
      </c>
      <c r="V369" s="4" t="str">
        <f t="shared" si="35"/>
        <v>0</v>
      </c>
      <c r="W369" t="str">
        <f t="shared" si="32"/>
        <v>Suburbano</v>
      </c>
    </row>
    <row r="370" spans="1:23" x14ac:dyDescent="0.35">
      <c r="A370" s="2">
        <v>152641</v>
      </c>
      <c r="B370" s="2" t="str">
        <f t="shared" si="33"/>
        <v>CA</v>
      </c>
      <c r="C370" t="s">
        <v>41</v>
      </c>
      <c r="D370" t="str">
        <f t="shared" si="34"/>
        <v>F</v>
      </c>
      <c r="E370" t="s">
        <v>2</v>
      </c>
      <c r="F370">
        <v>1538</v>
      </c>
      <c r="G370">
        <v>319</v>
      </c>
      <c r="H370">
        <v>351</v>
      </c>
      <c r="I370">
        <v>1</v>
      </c>
      <c r="J370">
        <v>11046</v>
      </c>
      <c r="K370">
        <v>11</v>
      </c>
      <c r="L370">
        <v>43</v>
      </c>
      <c r="M370">
        <v>305</v>
      </c>
      <c r="N370">
        <v>349</v>
      </c>
      <c r="O370">
        <v>30</v>
      </c>
      <c r="P370">
        <f>VLOOKUP(A370, vlookup_table!$A:$E, 2, FALSE)</f>
        <v>0</v>
      </c>
      <c r="Q370" s="2">
        <f>VLOOKUP(A370, vlookup_table!$A:$E, 3, FALSE)</f>
        <v>0</v>
      </c>
      <c r="R370" s="1" t="str">
        <f>VLOOKUP(A370, vlookup_table!$A:$E, 4, FALSE)</f>
        <v>S3</v>
      </c>
      <c r="S370" s="2">
        <f>VLOOKUP(A370, vlookup_table!$A:$E, 5, FALSE)</f>
        <v>50</v>
      </c>
      <c r="T370">
        <f t="shared" si="30"/>
        <v>97</v>
      </c>
      <c r="U370">
        <f t="shared" si="31"/>
        <v>1900</v>
      </c>
      <c r="V370" s="4" t="str">
        <f t="shared" si="35"/>
        <v>0</v>
      </c>
      <c r="W370" t="str">
        <f t="shared" si="32"/>
        <v>Suburbano</v>
      </c>
    </row>
    <row r="371" spans="1:23" x14ac:dyDescent="0.35">
      <c r="A371" s="2">
        <v>161691</v>
      </c>
      <c r="B371" s="2" t="str">
        <f t="shared" si="33"/>
        <v>CA</v>
      </c>
      <c r="C371" t="s">
        <v>41</v>
      </c>
      <c r="D371" t="str">
        <f t="shared" si="34"/>
        <v>F</v>
      </c>
      <c r="E371" t="s">
        <v>2</v>
      </c>
      <c r="F371">
        <v>1528</v>
      </c>
      <c r="G371">
        <v>327</v>
      </c>
      <c r="H371">
        <v>391</v>
      </c>
      <c r="I371">
        <v>8</v>
      </c>
      <c r="J371">
        <v>13190</v>
      </c>
      <c r="K371">
        <v>17</v>
      </c>
      <c r="L371">
        <v>51</v>
      </c>
      <c r="M371">
        <v>358</v>
      </c>
      <c r="N371">
        <v>370</v>
      </c>
      <c r="O371">
        <v>19.166666670000001</v>
      </c>
      <c r="P371">
        <f>VLOOKUP(A371, vlookup_table!$A:$E, 2, FALSE)</f>
        <v>0</v>
      </c>
      <c r="Q371" s="2">
        <f>VLOOKUP(A371, vlookup_table!$A:$E, 3, FALSE)</f>
        <v>3401</v>
      </c>
      <c r="R371" s="1" t="str">
        <f>VLOOKUP(A371, vlookup_table!$A:$E, 4, FALSE)</f>
        <v>C2</v>
      </c>
      <c r="S371" s="2">
        <f>VLOOKUP(A371, vlookup_table!$A:$E, 5, FALSE)</f>
        <v>25</v>
      </c>
      <c r="T371">
        <f t="shared" si="30"/>
        <v>63</v>
      </c>
      <c r="U371">
        <f t="shared" si="31"/>
        <v>1934</v>
      </c>
      <c r="V371" s="4" t="str">
        <f t="shared" si="35"/>
        <v>01</v>
      </c>
      <c r="W371" t="str">
        <f t="shared" si="32"/>
        <v>Ciudad</v>
      </c>
    </row>
    <row r="372" spans="1:23" x14ac:dyDescent="0.35">
      <c r="A372" s="2">
        <v>8404</v>
      </c>
      <c r="B372" s="2" t="str">
        <f t="shared" si="33"/>
        <v>TX</v>
      </c>
      <c r="C372" t="s">
        <v>6</v>
      </c>
      <c r="D372" t="str">
        <f t="shared" si="34"/>
        <v>NA</v>
      </c>
      <c r="F372">
        <v>605</v>
      </c>
      <c r="G372">
        <v>272</v>
      </c>
      <c r="H372">
        <v>364</v>
      </c>
      <c r="I372">
        <v>1</v>
      </c>
      <c r="J372">
        <v>10897</v>
      </c>
      <c r="K372">
        <v>5</v>
      </c>
      <c r="L372">
        <v>73</v>
      </c>
      <c r="M372">
        <v>313</v>
      </c>
      <c r="N372">
        <v>335</v>
      </c>
      <c r="O372">
        <v>37.200000000000003</v>
      </c>
      <c r="P372">
        <f>VLOOKUP(A372, vlookup_table!$A:$E, 2, FALSE)</f>
        <v>0</v>
      </c>
      <c r="Q372" s="2">
        <f>VLOOKUP(A372, vlookup_table!$A:$E, 3, FALSE)</f>
        <v>1501</v>
      </c>
      <c r="R372" s="1" t="str">
        <f>VLOOKUP(A372, vlookup_table!$A:$E, 4, FALSE)</f>
        <v>R2</v>
      </c>
      <c r="S372" s="2">
        <f>VLOOKUP(A372, vlookup_table!$A:$E, 5, FALSE)</f>
        <v>10</v>
      </c>
      <c r="T372">
        <f t="shared" si="30"/>
        <v>82</v>
      </c>
      <c r="U372">
        <f t="shared" si="31"/>
        <v>1915</v>
      </c>
      <c r="V372" s="4" t="str">
        <f t="shared" si="35"/>
        <v>01</v>
      </c>
      <c r="W372" t="str">
        <f t="shared" si="32"/>
        <v>Rural</v>
      </c>
    </row>
    <row r="373" spans="1:23" x14ac:dyDescent="0.35">
      <c r="A373" s="2">
        <v>88119</v>
      </c>
      <c r="B373" s="2" t="str">
        <f t="shared" si="33"/>
        <v>IL</v>
      </c>
      <c r="C373" t="s">
        <v>25</v>
      </c>
      <c r="D373" t="str">
        <f t="shared" si="34"/>
        <v>F</v>
      </c>
      <c r="E373" t="s">
        <v>2</v>
      </c>
      <c r="F373">
        <v>1165</v>
      </c>
      <c r="G373">
        <v>391</v>
      </c>
      <c r="H373">
        <v>533</v>
      </c>
      <c r="I373">
        <v>0</v>
      </c>
      <c r="J373">
        <v>22667</v>
      </c>
      <c r="K373">
        <v>3</v>
      </c>
      <c r="L373">
        <v>82</v>
      </c>
      <c r="M373">
        <v>518</v>
      </c>
      <c r="N373">
        <v>454</v>
      </c>
      <c r="O373">
        <v>7</v>
      </c>
      <c r="P373">
        <f>VLOOKUP(A373, vlookup_table!$A:$E, 2, FALSE)</f>
        <v>28</v>
      </c>
      <c r="Q373" s="2">
        <f>VLOOKUP(A373, vlookup_table!$A:$E, 3, FALSE)</f>
        <v>3001</v>
      </c>
      <c r="R373" s="1" t="str">
        <f>VLOOKUP(A373, vlookup_table!$A:$E, 4, FALSE)</f>
        <v>S1</v>
      </c>
      <c r="S373" s="2">
        <f>VLOOKUP(A373, vlookup_table!$A:$E, 5, FALSE)</f>
        <v>10</v>
      </c>
      <c r="T373">
        <f t="shared" si="30"/>
        <v>67</v>
      </c>
      <c r="U373">
        <f t="shared" si="31"/>
        <v>1930</v>
      </c>
      <c r="V373" s="4" t="str">
        <f t="shared" si="35"/>
        <v>01</v>
      </c>
      <c r="W373" t="str">
        <f t="shared" si="32"/>
        <v>Suburbano</v>
      </c>
    </row>
    <row r="374" spans="1:23" x14ac:dyDescent="0.35">
      <c r="A374" s="2">
        <v>122167</v>
      </c>
      <c r="B374" s="2" t="str">
        <f t="shared" si="33"/>
        <v>TX</v>
      </c>
      <c r="C374" t="s">
        <v>6</v>
      </c>
      <c r="D374" t="str">
        <f t="shared" si="34"/>
        <v>F</v>
      </c>
      <c r="E374" t="s">
        <v>2</v>
      </c>
      <c r="F374">
        <v>439</v>
      </c>
      <c r="G374">
        <v>255</v>
      </c>
      <c r="H374">
        <v>294</v>
      </c>
      <c r="I374">
        <v>0</v>
      </c>
      <c r="J374">
        <v>9346</v>
      </c>
      <c r="K374">
        <v>33</v>
      </c>
      <c r="L374">
        <v>49</v>
      </c>
      <c r="M374">
        <v>262</v>
      </c>
      <c r="N374">
        <v>303</v>
      </c>
      <c r="O374">
        <v>12.4</v>
      </c>
      <c r="P374">
        <f>VLOOKUP(A374, vlookup_table!$A:$E, 2, FALSE)</f>
        <v>0</v>
      </c>
      <c r="Q374" s="2">
        <f>VLOOKUP(A374, vlookup_table!$A:$E, 3, FALSE)</f>
        <v>0</v>
      </c>
      <c r="R374" s="1" t="str">
        <f>VLOOKUP(A374, vlookup_table!$A:$E, 4, FALSE)</f>
        <v>C2</v>
      </c>
      <c r="S374" s="2">
        <f>VLOOKUP(A374, vlookup_table!$A:$E, 5, FALSE)</f>
        <v>10</v>
      </c>
      <c r="T374">
        <f t="shared" si="30"/>
        <v>97</v>
      </c>
      <c r="U374">
        <f t="shared" si="31"/>
        <v>1900</v>
      </c>
      <c r="V374" s="4" t="str">
        <f t="shared" si="35"/>
        <v>0</v>
      </c>
      <c r="W374" t="str">
        <f t="shared" si="32"/>
        <v>Ciudad</v>
      </c>
    </row>
    <row r="375" spans="1:23" x14ac:dyDescent="0.35">
      <c r="A375" s="2">
        <v>106639</v>
      </c>
      <c r="B375" s="2" t="str">
        <f t="shared" si="33"/>
        <v>NA</v>
      </c>
      <c r="C375" t="s">
        <v>36</v>
      </c>
      <c r="D375" t="str">
        <f t="shared" si="34"/>
        <v>F</v>
      </c>
      <c r="E375" t="s">
        <v>2</v>
      </c>
      <c r="F375">
        <v>681</v>
      </c>
      <c r="G375">
        <v>387</v>
      </c>
      <c r="H375">
        <v>477</v>
      </c>
      <c r="I375">
        <v>0</v>
      </c>
      <c r="J375">
        <v>13753</v>
      </c>
      <c r="K375">
        <v>1</v>
      </c>
      <c r="L375">
        <v>47</v>
      </c>
      <c r="M375">
        <v>422</v>
      </c>
      <c r="N375">
        <v>428</v>
      </c>
      <c r="O375">
        <v>15</v>
      </c>
      <c r="P375">
        <f>VLOOKUP(A375, vlookup_table!$A:$E, 2, FALSE)</f>
        <v>0</v>
      </c>
      <c r="Q375" s="2">
        <f>VLOOKUP(A375, vlookup_table!$A:$E, 3, FALSE)</f>
        <v>2001</v>
      </c>
      <c r="R375" s="1" t="str">
        <f>VLOOKUP(A375, vlookup_table!$A:$E, 4, FALSE)</f>
        <v>S1</v>
      </c>
      <c r="S375" s="2">
        <f>VLOOKUP(A375, vlookup_table!$A:$E, 5, FALSE)</f>
        <v>15</v>
      </c>
      <c r="T375">
        <f t="shared" si="30"/>
        <v>77</v>
      </c>
      <c r="U375">
        <f t="shared" si="31"/>
        <v>1920</v>
      </c>
      <c r="V375" s="4" t="str">
        <f t="shared" si="35"/>
        <v>01</v>
      </c>
      <c r="W375" t="str">
        <f t="shared" si="32"/>
        <v>Suburbano</v>
      </c>
    </row>
    <row r="376" spans="1:23" x14ac:dyDescent="0.35">
      <c r="A376" s="2">
        <v>153450</v>
      </c>
      <c r="B376" s="2" t="str">
        <f t="shared" si="33"/>
        <v>CA</v>
      </c>
      <c r="C376" t="s">
        <v>41</v>
      </c>
      <c r="D376" t="str">
        <f t="shared" si="34"/>
        <v>NA</v>
      </c>
      <c r="F376">
        <v>1865</v>
      </c>
      <c r="G376">
        <v>256</v>
      </c>
      <c r="H376">
        <v>362</v>
      </c>
      <c r="I376">
        <v>44</v>
      </c>
      <c r="J376">
        <v>16069</v>
      </c>
      <c r="K376">
        <v>13</v>
      </c>
      <c r="L376">
        <v>36</v>
      </c>
      <c r="M376">
        <v>295</v>
      </c>
      <c r="N376">
        <v>317</v>
      </c>
      <c r="O376">
        <v>24.5</v>
      </c>
      <c r="P376">
        <f>VLOOKUP(A376, vlookup_table!$A:$E, 2, FALSE)</f>
        <v>0</v>
      </c>
      <c r="Q376" s="2">
        <f>VLOOKUP(A376, vlookup_table!$A:$E, 3, FALSE)</f>
        <v>0</v>
      </c>
      <c r="R376" s="1" t="str">
        <f>VLOOKUP(A376, vlookup_table!$A:$E, 4, FALSE)</f>
        <v>U3</v>
      </c>
      <c r="S376" s="2">
        <f>VLOOKUP(A376, vlookup_table!$A:$E, 5, FALSE)</f>
        <v>47</v>
      </c>
      <c r="T376">
        <f t="shared" si="30"/>
        <v>97</v>
      </c>
      <c r="U376">
        <f t="shared" si="31"/>
        <v>1900</v>
      </c>
      <c r="V376" s="4" t="str">
        <f t="shared" si="35"/>
        <v>0</v>
      </c>
      <c r="W376" t="str">
        <f t="shared" si="32"/>
        <v>Urbano</v>
      </c>
    </row>
    <row r="377" spans="1:23" x14ac:dyDescent="0.35">
      <c r="A377" s="2">
        <v>120107</v>
      </c>
      <c r="B377" s="2" t="str">
        <f t="shared" si="33"/>
        <v>TX</v>
      </c>
      <c r="C377" t="s">
        <v>6</v>
      </c>
      <c r="D377" t="str">
        <f t="shared" si="34"/>
        <v>M</v>
      </c>
      <c r="E377" t="s">
        <v>0</v>
      </c>
      <c r="F377">
        <v>225</v>
      </c>
      <c r="G377">
        <v>157</v>
      </c>
      <c r="H377">
        <v>263</v>
      </c>
      <c r="I377">
        <v>0</v>
      </c>
      <c r="J377">
        <v>8947</v>
      </c>
      <c r="K377">
        <v>1</v>
      </c>
      <c r="L377">
        <v>81</v>
      </c>
      <c r="M377">
        <v>204</v>
      </c>
      <c r="N377">
        <v>217</v>
      </c>
      <c r="O377">
        <v>18.083333329999999</v>
      </c>
      <c r="P377">
        <f>VLOOKUP(A377, vlookup_table!$A:$E, 2, FALSE)</f>
        <v>1</v>
      </c>
      <c r="Q377" s="2">
        <f>VLOOKUP(A377, vlookup_table!$A:$E, 3, FALSE)</f>
        <v>1803</v>
      </c>
      <c r="R377" s="1" t="str">
        <f>VLOOKUP(A377, vlookup_table!$A:$E, 4, FALSE)</f>
        <v>R3</v>
      </c>
      <c r="S377" s="2">
        <f>VLOOKUP(A377, vlookup_table!$A:$E, 5, FALSE)</f>
        <v>26</v>
      </c>
      <c r="T377">
        <f t="shared" si="30"/>
        <v>79</v>
      </c>
      <c r="U377">
        <f t="shared" si="31"/>
        <v>1918</v>
      </c>
      <c r="V377" s="4" t="str">
        <f t="shared" si="35"/>
        <v>03</v>
      </c>
      <c r="W377" t="str">
        <f t="shared" si="32"/>
        <v>Rural</v>
      </c>
    </row>
    <row r="378" spans="1:23" x14ac:dyDescent="0.35">
      <c r="A378" s="2">
        <v>72617</v>
      </c>
      <c r="B378" s="2" t="str">
        <f t="shared" si="33"/>
        <v>MI</v>
      </c>
      <c r="C378" t="s">
        <v>1</v>
      </c>
      <c r="D378" t="str">
        <f t="shared" si="34"/>
        <v>M</v>
      </c>
      <c r="E378" t="s">
        <v>0</v>
      </c>
      <c r="F378">
        <v>258</v>
      </c>
      <c r="G378">
        <v>216</v>
      </c>
      <c r="H378">
        <v>274</v>
      </c>
      <c r="I378">
        <v>0</v>
      </c>
      <c r="J378">
        <v>8231</v>
      </c>
      <c r="K378">
        <v>0</v>
      </c>
      <c r="L378">
        <v>65</v>
      </c>
      <c r="M378">
        <v>244</v>
      </c>
      <c r="N378">
        <v>245</v>
      </c>
      <c r="O378">
        <v>5.4545454549999999</v>
      </c>
      <c r="P378">
        <f>VLOOKUP(A378, vlookup_table!$A:$E, 2, FALSE)</f>
        <v>2</v>
      </c>
      <c r="Q378" s="2">
        <f>VLOOKUP(A378, vlookup_table!$A:$E, 3, FALSE)</f>
        <v>0</v>
      </c>
      <c r="R378" s="1" t="str">
        <f>VLOOKUP(A378, vlookup_table!$A:$E, 4, FALSE)</f>
        <v>R3</v>
      </c>
      <c r="S378" s="2">
        <f>VLOOKUP(A378, vlookup_table!$A:$E, 5, FALSE)</f>
        <v>9</v>
      </c>
      <c r="T378">
        <f t="shared" si="30"/>
        <v>97</v>
      </c>
      <c r="U378">
        <f t="shared" si="31"/>
        <v>1900</v>
      </c>
      <c r="V378" s="4" t="str">
        <f t="shared" si="35"/>
        <v>0</v>
      </c>
      <c r="W378" t="str">
        <f t="shared" si="32"/>
        <v>Rural</v>
      </c>
    </row>
    <row r="379" spans="1:23" x14ac:dyDescent="0.35">
      <c r="A379" s="2">
        <v>155541</v>
      </c>
      <c r="B379" s="2" t="str">
        <f t="shared" si="33"/>
        <v>CA</v>
      </c>
      <c r="C379" t="s">
        <v>41</v>
      </c>
      <c r="D379" t="str">
        <f t="shared" si="34"/>
        <v>M</v>
      </c>
      <c r="E379" t="s">
        <v>0</v>
      </c>
      <c r="F379">
        <v>2236</v>
      </c>
      <c r="G379">
        <v>546</v>
      </c>
      <c r="H379">
        <v>620</v>
      </c>
      <c r="I379">
        <v>59</v>
      </c>
      <c r="J379">
        <v>19923</v>
      </c>
      <c r="K379">
        <v>9</v>
      </c>
      <c r="L379">
        <v>57</v>
      </c>
      <c r="M379">
        <v>563</v>
      </c>
      <c r="N379">
        <v>612</v>
      </c>
      <c r="O379">
        <v>9.7857142859999993</v>
      </c>
      <c r="P379">
        <f>VLOOKUP(A379, vlookup_table!$A:$E, 2, FALSE)</f>
        <v>0</v>
      </c>
      <c r="Q379" s="2">
        <f>VLOOKUP(A379, vlookup_table!$A:$E, 3, FALSE)</f>
        <v>3410</v>
      </c>
      <c r="R379" s="1" t="str">
        <f>VLOOKUP(A379, vlookup_table!$A:$E, 4, FALSE)</f>
        <v>T1</v>
      </c>
      <c r="S379" s="2">
        <f>VLOOKUP(A379, vlookup_table!$A:$E, 5, FALSE)</f>
        <v>10</v>
      </c>
      <c r="T379">
        <f t="shared" si="30"/>
        <v>63</v>
      </c>
      <c r="U379">
        <f t="shared" si="31"/>
        <v>1934</v>
      </c>
      <c r="V379" s="4" t="str">
        <f t="shared" si="35"/>
        <v>10</v>
      </c>
      <c r="W379" t="str">
        <f t="shared" si="32"/>
        <v>Pueblo</v>
      </c>
    </row>
    <row r="380" spans="1:23" x14ac:dyDescent="0.35">
      <c r="A380" s="2">
        <v>77107</v>
      </c>
      <c r="B380" s="2" t="str">
        <f t="shared" si="33"/>
        <v>NA</v>
      </c>
      <c r="C380" t="s">
        <v>10</v>
      </c>
      <c r="D380" t="str">
        <f t="shared" si="34"/>
        <v>M</v>
      </c>
      <c r="E380" t="s">
        <v>13</v>
      </c>
      <c r="F380">
        <v>1438</v>
      </c>
      <c r="G380">
        <v>619</v>
      </c>
      <c r="H380">
        <v>801</v>
      </c>
      <c r="I380">
        <v>19</v>
      </c>
      <c r="J380">
        <v>30386</v>
      </c>
      <c r="K380">
        <v>6</v>
      </c>
      <c r="L380">
        <v>67</v>
      </c>
      <c r="M380">
        <v>691</v>
      </c>
      <c r="N380">
        <v>744</v>
      </c>
      <c r="O380">
        <v>11.7</v>
      </c>
      <c r="P380">
        <f>VLOOKUP(A380, vlookup_table!$A:$E, 2, FALSE)</f>
        <v>0</v>
      </c>
      <c r="Q380" s="2">
        <f>VLOOKUP(A380, vlookup_table!$A:$E, 3, FALSE)</f>
        <v>4306</v>
      </c>
      <c r="R380" s="1" t="str">
        <f>VLOOKUP(A380, vlookup_table!$A:$E, 4, FALSE)</f>
        <v>S1</v>
      </c>
      <c r="S380" s="2">
        <f>VLOOKUP(A380, vlookup_table!$A:$E, 5, FALSE)</f>
        <v>14</v>
      </c>
      <c r="T380">
        <f t="shared" si="30"/>
        <v>54</v>
      </c>
      <c r="U380">
        <f t="shared" si="31"/>
        <v>1943</v>
      </c>
      <c r="V380" s="4" t="str">
        <f t="shared" si="35"/>
        <v>06</v>
      </c>
      <c r="W380" t="str">
        <f t="shared" si="32"/>
        <v>Suburbano</v>
      </c>
    </row>
    <row r="381" spans="1:23" x14ac:dyDescent="0.35">
      <c r="A381" s="2">
        <v>186016</v>
      </c>
      <c r="B381" s="2" t="str">
        <f t="shared" si="33"/>
        <v>NA</v>
      </c>
      <c r="C381" t="s">
        <v>28</v>
      </c>
      <c r="D381" t="str">
        <f t="shared" si="34"/>
        <v>M</v>
      </c>
      <c r="E381" t="s">
        <v>0</v>
      </c>
      <c r="F381">
        <v>403</v>
      </c>
      <c r="G381">
        <v>209</v>
      </c>
      <c r="H381">
        <v>244</v>
      </c>
      <c r="I381">
        <v>0</v>
      </c>
      <c r="J381">
        <v>9078</v>
      </c>
      <c r="K381">
        <v>0</v>
      </c>
      <c r="L381">
        <v>79</v>
      </c>
      <c r="M381">
        <v>223</v>
      </c>
      <c r="N381">
        <v>213</v>
      </c>
      <c r="O381">
        <v>8.6190476189999998</v>
      </c>
      <c r="P381">
        <f>VLOOKUP(A381, vlookup_table!$A:$E, 2, FALSE)</f>
        <v>1</v>
      </c>
      <c r="Q381" s="2">
        <f>VLOOKUP(A381, vlookup_table!$A:$E, 3, FALSE)</f>
        <v>0</v>
      </c>
      <c r="R381" s="1" t="str">
        <f>VLOOKUP(A381, vlookup_table!$A:$E, 4, FALSE)</f>
        <v>R2</v>
      </c>
      <c r="S381" s="2">
        <f>VLOOKUP(A381, vlookup_table!$A:$E, 5, FALSE)</f>
        <v>10</v>
      </c>
      <c r="T381">
        <f t="shared" si="30"/>
        <v>97</v>
      </c>
      <c r="U381">
        <f t="shared" si="31"/>
        <v>1900</v>
      </c>
      <c r="V381" s="4" t="str">
        <f t="shared" si="35"/>
        <v>0</v>
      </c>
      <c r="W381" t="str">
        <f t="shared" si="32"/>
        <v>Rural</v>
      </c>
    </row>
    <row r="382" spans="1:23" x14ac:dyDescent="0.35">
      <c r="A382" s="2">
        <v>152053</v>
      </c>
      <c r="B382" s="2" t="str">
        <f t="shared" si="33"/>
        <v>CA</v>
      </c>
      <c r="C382" t="s">
        <v>41</v>
      </c>
      <c r="D382" t="str">
        <f t="shared" si="34"/>
        <v>F</v>
      </c>
      <c r="E382" t="s">
        <v>2</v>
      </c>
      <c r="F382">
        <v>3071</v>
      </c>
      <c r="G382">
        <v>626</v>
      </c>
      <c r="H382">
        <v>746</v>
      </c>
      <c r="I382">
        <v>76</v>
      </c>
      <c r="J382">
        <v>24844</v>
      </c>
      <c r="K382">
        <v>3</v>
      </c>
      <c r="L382">
        <v>51</v>
      </c>
      <c r="M382">
        <v>694</v>
      </c>
      <c r="N382">
        <v>704</v>
      </c>
      <c r="O382">
        <v>12.53333333</v>
      </c>
      <c r="P382">
        <f>VLOOKUP(A382, vlookup_table!$A:$E, 2, FALSE)</f>
        <v>2</v>
      </c>
      <c r="Q382" s="2">
        <f>VLOOKUP(A382, vlookup_table!$A:$E, 3, FALSE)</f>
        <v>5305</v>
      </c>
      <c r="R382" s="1" t="str">
        <f>VLOOKUP(A382, vlookup_table!$A:$E, 4, FALSE)</f>
        <v>S1</v>
      </c>
      <c r="S382" s="2">
        <f>VLOOKUP(A382, vlookup_table!$A:$E, 5, FALSE)</f>
        <v>25</v>
      </c>
      <c r="T382">
        <f t="shared" si="30"/>
        <v>44</v>
      </c>
      <c r="U382">
        <f t="shared" si="31"/>
        <v>1953</v>
      </c>
      <c r="V382" s="4" t="str">
        <f t="shared" si="35"/>
        <v>05</v>
      </c>
      <c r="W382" t="str">
        <f t="shared" si="32"/>
        <v>Suburbano</v>
      </c>
    </row>
    <row r="383" spans="1:23" x14ac:dyDescent="0.35">
      <c r="A383" s="2">
        <v>12880</v>
      </c>
      <c r="B383" s="2" t="str">
        <f t="shared" si="33"/>
        <v>FL</v>
      </c>
      <c r="C383" t="s">
        <v>7</v>
      </c>
      <c r="D383" t="str">
        <f t="shared" si="34"/>
        <v>M</v>
      </c>
      <c r="E383" t="s">
        <v>0</v>
      </c>
      <c r="F383">
        <v>1442</v>
      </c>
      <c r="G383">
        <v>369</v>
      </c>
      <c r="H383">
        <v>488</v>
      </c>
      <c r="I383">
        <v>32</v>
      </c>
      <c r="J383">
        <v>26462</v>
      </c>
      <c r="K383">
        <v>7</v>
      </c>
      <c r="L383">
        <v>4</v>
      </c>
      <c r="M383">
        <v>394</v>
      </c>
      <c r="N383">
        <v>445</v>
      </c>
      <c r="O383">
        <v>7.846153846</v>
      </c>
      <c r="P383">
        <f>VLOOKUP(A383, vlookup_table!$A:$E, 2, FALSE)</f>
        <v>1</v>
      </c>
      <c r="Q383" s="2">
        <f>VLOOKUP(A383, vlookup_table!$A:$E, 3, FALSE)</f>
        <v>1401</v>
      </c>
      <c r="R383" s="1" t="str">
        <f>VLOOKUP(A383, vlookup_table!$A:$E, 4, FALSE)</f>
        <v>C1</v>
      </c>
      <c r="S383" s="2">
        <f>VLOOKUP(A383, vlookup_table!$A:$E, 5, FALSE)</f>
        <v>10</v>
      </c>
      <c r="T383">
        <f t="shared" si="30"/>
        <v>83</v>
      </c>
      <c r="U383">
        <f t="shared" si="31"/>
        <v>1914</v>
      </c>
      <c r="V383" s="4" t="str">
        <f t="shared" si="35"/>
        <v>01</v>
      </c>
      <c r="W383" t="str">
        <f t="shared" si="32"/>
        <v>Ciudad</v>
      </c>
    </row>
    <row r="384" spans="1:23" x14ac:dyDescent="0.35">
      <c r="A384" s="2">
        <v>16099</v>
      </c>
      <c r="B384" s="2" t="str">
        <f t="shared" si="33"/>
        <v>NC</v>
      </c>
      <c r="C384" t="s">
        <v>18</v>
      </c>
      <c r="D384" t="str">
        <f t="shared" si="34"/>
        <v>F</v>
      </c>
      <c r="E384" t="s">
        <v>38</v>
      </c>
      <c r="F384">
        <v>660</v>
      </c>
      <c r="G384">
        <v>282</v>
      </c>
      <c r="H384">
        <v>335</v>
      </c>
      <c r="I384">
        <v>1</v>
      </c>
      <c r="J384">
        <v>10743</v>
      </c>
      <c r="K384">
        <v>0</v>
      </c>
      <c r="L384">
        <v>81</v>
      </c>
      <c r="M384">
        <v>291</v>
      </c>
      <c r="N384">
        <v>327</v>
      </c>
      <c r="O384">
        <v>5.5</v>
      </c>
      <c r="P384">
        <f>VLOOKUP(A384, vlookup_table!$A:$E, 2, FALSE)</f>
        <v>0</v>
      </c>
      <c r="Q384" s="2">
        <f>VLOOKUP(A384, vlookup_table!$A:$E, 3, FALSE)</f>
        <v>2701</v>
      </c>
      <c r="R384" s="1" t="str">
        <f>VLOOKUP(A384, vlookup_table!$A:$E, 4, FALSE)</f>
        <v>R2</v>
      </c>
      <c r="S384" s="2">
        <f>VLOOKUP(A384, vlookup_table!$A:$E, 5, FALSE)</f>
        <v>12</v>
      </c>
      <c r="T384">
        <f t="shared" si="30"/>
        <v>70</v>
      </c>
      <c r="U384">
        <f t="shared" si="31"/>
        <v>1927</v>
      </c>
      <c r="V384" s="4" t="str">
        <f t="shared" si="35"/>
        <v>01</v>
      </c>
      <c r="W384" t="str">
        <f t="shared" si="32"/>
        <v>Rural</v>
      </c>
    </row>
    <row r="385" spans="1:23" x14ac:dyDescent="0.35">
      <c r="A385" s="2">
        <v>166337</v>
      </c>
      <c r="B385" s="2" t="str">
        <f t="shared" si="33"/>
        <v>CA</v>
      </c>
      <c r="C385" t="s">
        <v>41</v>
      </c>
      <c r="D385" t="str">
        <f t="shared" si="34"/>
        <v>M</v>
      </c>
      <c r="E385" t="s">
        <v>0</v>
      </c>
      <c r="F385">
        <v>5813</v>
      </c>
      <c r="G385">
        <v>1221</v>
      </c>
      <c r="H385">
        <v>1191</v>
      </c>
      <c r="I385">
        <v>98</v>
      </c>
      <c r="J385">
        <v>60492</v>
      </c>
      <c r="K385">
        <v>8</v>
      </c>
      <c r="L385">
        <v>52</v>
      </c>
      <c r="M385">
        <v>1302</v>
      </c>
      <c r="N385">
        <v>1077</v>
      </c>
      <c r="O385">
        <v>15</v>
      </c>
      <c r="P385">
        <f>VLOOKUP(A385, vlookup_table!$A:$E, 2, FALSE)</f>
        <v>1002</v>
      </c>
      <c r="Q385" s="2">
        <f>VLOOKUP(A385, vlookup_table!$A:$E, 3, FALSE)</f>
        <v>5401</v>
      </c>
      <c r="R385" s="1" t="str">
        <f>VLOOKUP(A385, vlookup_table!$A:$E, 4, FALSE)</f>
        <v>S1</v>
      </c>
      <c r="S385" s="2">
        <f>VLOOKUP(A385, vlookup_table!$A:$E, 5, FALSE)</f>
        <v>15</v>
      </c>
      <c r="T385">
        <f t="shared" si="30"/>
        <v>43</v>
      </c>
      <c r="U385">
        <f t="shared" si="31"/>
        <v>1954</v>
      </c>
      <c r="V385" s="4" t="str">
        <f t="shared" si="35"/>
        <v>01</v>
      </c>
      <c r="W385" t="str">
        <f t="shared" si="32"/>
        <v>Suburbano</v>
      </c>
    </row>
    <row r="386" spans="1:23" x14ac:dyDescent="0.35">
      <c r="A386" s="2">
        <v>142495</v>
      </c>
      <c r="B386" s="2" t="str">
        <f t="shared" si="33"/>
        <v>CA</v>
      </c>
      <c r="C386" t="s">
        <v>41</v>
      </c>
      <c r="D386" t="str">
        <f t="shared" si="34"/>
        <v>F</v>
      </c>
      <c r="E386" t="s">
        <v>2</v>
      </c>
      <c r="F386">
        <v>2250</v>
      </c>
      <c r="G386">
        <v>340</v>
      </c>
      <c r="H386">
        <v>444</v>
      </c>
      <c r="I386">
        <v>60</v>
      </c>
      <c r="J386">
        <v>19170</v>
      </c>
      <c r="K386">
        <v>35</v>
      </c>
      <c r="L386">
        <v>28</v>
      </c>
      <c r="M386">
        <v>375</v>
      </c>
      <c r="N386">
        <v>379</v>
      </c>
      <c r="O386">
        <v>11.4</v>
      </c>
      <c r="P386">
        <f>VLOOKUP(A386, vlookup_table!$A:$E, 2, FALSE)</f>
        <v>28</v>
      </c>
      <c r="Q386" s="2">
        <f>VLOOKUP(A386, vlookup_table!$A:$E, 3, FALSE)</f>
        <v>0</v>
      </c>
      <c r="R386" s="1" t="str">
        <f>VLOOKUP(A386, vlookup_table!$A:$E, 4, FALSE)</f>
        <v>U1</v>
      </c>
      <c r="S386" s="2">
        <f>VLOOKUP(A386, vlookup_table!$A:$E, 5, FALSE)</f>
        <v>21</v>
      </c>
      <c r="T386">
        <f t="shared" ref="T386:T449" si="36">$Y$2-U386</f>
        <v>97</v>
      </c>
      <c r="U386">
        <f t="shared" ref="U386:U449" si="37">1900 + INT(Q386/100)</f>
        <v>1900</v>
      </c>
      <c r="V386" s="4" t="str">
        <f t="shared" si="35"/>
        <v>0</v>
      </c>
      <c r="W386" t="str">
        <f t="shared" ref="W386:W449" si="38">IF(LEFT(R386,1)="C","Ciudad",
IF(LEFT(R386,1)="T","Pueblo",
IF(LEFT(R386,1)="R","Rural",
IF(LEFT(R386,1)="S","Suburbano",
IF(LEFT(R386,1)="U","Urbano","Desconocido")))))</f>
        <v>Urbano</v>
      </c>
    </row>
    <row r="387" spans="1:23" x14ac:dyDescent="0.35">
      <c r="A387" s="2">
        <v>66891</v>
      </c>
      <c r="B387" s="2" t="str">
        <f t="shared" ref="B387:B450" si="39">IF(OR(C387="California",C387="Cali"),"CA",
IF(OR(C387="Arizona",C387="AZ"),"AZ",
IF(OR(C387="Washington",C387="WA"),"WA",
IF(OR(C387="Nevada",C387="NV"),"NV",
IF(OR(C387="Texas",C387="TX"),"TX",
IF(OR(C387="Oregon",C387="OR"),"OR",
IF(OR(C387="Florida",C387="FL"),"FL",
IF(OR(C387="Illinois",C387="IL"),"IL",
IF(OR(C387="North Carolina",C387="NC"),"NC",
IF(OR(C387="South Carolina",C387="SC"),"SC",
IF(OR(C387="New Jersey",C387="NJ"),"NJ",
IF(OR(C387="Missouri",C387="MO"),"MO",
IF(OR(C387="Alabama",C387="AL"),"AL",
IF(OR(C387="Colorado",C387="CO"),"CO",
IF(OR(C387="Michigan",C387="MI"),"MI",
IF(OR(C387="New York",C387="NY"),"NY",
IF(OR(C387="Arkansas",C387="AR"),"AR",
"NA")))))))))))))))))</f>
        <v>MI</v>
      </c>
      <c r="C387" t="s">
        <v>1</v>
      </c>
      <c r="D387" t="str">
        <f t="shared" ref="D387:D450" si="40">IF(OR(E387="F", E387="female", E387="Femal"),"F",
IF(OR(E387="M", E387="Male"),"M",
"NA"))</f>
        <v>NA</v>
      </c>
      <c r="F387">
        <v>1115</v>
      </c>
      <c r="G387">
        <v>512</v>
      </c>
      <c r="H387">
        <v>619</v>
      </c>
      <c r="I387">
        <v>4</v>
      </c>
      <c r="J387">
        <v>20171</v>
      </c>
      <c r="K387">
        <v>3</v>
      </c>
      <c r="L387">
        <v>64</v>
      </c>
      <c r="M387">
        <v>582</v>
      </c>
      <c r="N387">
        <v>517</v>
      </c>
      <c r="O387">
        <v>3.8571428569999999</v>
      </c>
      <c r="P387">
        <f>VLOOKUP(A387, vlookup_table!$A:$E, 2, FALSE)</f>
        <v>0</v>
      </c>
      <c r="Q387" s="2">
        <f>VLOOKUP(A387, vlookup_table!$A:$E, 3, FALSE)</f>
        <v>0</v>
      </c>
      <c r="R387" s="1" t="str">
        <f>VLOOKUP(A387, vlookup_table!$A:$E, 4, FALSE)</f>
        <v>S1</v>
      </c>
      <c r="S387" s="2">
        <f>VLOOKUP(A387, vlookup_table!$A:$E, 5, FALSE)</f>
        <v>5</v>
      </c>
      <c r="T387">
        <f t="shared" si="36"/>
        <v>97</v>
      </c>
      <c r="U387">
        <f t="shared" si="37"/>
        <v>1900</v>
      </c>
      <c r="V387" s="4" t="str">
        <f t="shared" ref="V387:V450" si="41">RIGHT(Q387,2)</f>
        <v>0</v>
      </c>
      <c r="W387" t="str">
        <f t="shared" si="38"/>
        <v>Suburbano</v>
      </c>
    </row>
    <row r="388" spans="1:23" x14ac:dyDescent="0.35">
      <c r="A388" s="2">
        <v>118673</v>
      </c>
      <c r="B388" s="2" t="str">
        <f t="shared" si="39"/>
        <v>TX</v>
      </c>
      <c r="C388" t="s">
        <v>6</v>
      </c>
      <c r="D388" t="str">
        <f t="shared" si="40"/>
        <v>F</v>
      </c>
      <c r="E388" t="s">
        <v>2</v>
      </c>
      <c r="F388">
        <v>761</v>
      </c>
      <c r="G388">
        <v>321</v>
      </c>
      <c r="H388">
        <v>354</v>
      </c>
      <c r="I388">
        <v>2</v>
      </c>
      <c r="J388">
        <v>12145</v>
      </c>
      <c r="K388">
        <v>2</v>
      </c>
      <c r="L388">
        <v>76</v>
      </c>
      <c r="M388">
        <v>347</v>
      </c>
      <c r="N388">
        <v>351</v>
      </c>
      <c r="O388">
        <v>10.81818182</v>
      </c>
      <c r="P388">
        <f>VLOOKUP(A388, vlookup_table!$A:$E, 2, FALSE)</f>
        <v>0</v>
      </c>
      <c r="Q388" s="2">
        <f>VLOOKUP(A388, vlookup_table!$A:$E, 3, FALSE)</f>
        <v>0</v>
      </c>
      <c r="R388" s="1" t="str">
        <f>VLOOKUP(A388, vlookup_table!$A:$E, 4, FALSE)</f>
        <v>R2</v>
      </c>
      <c r="S388" s="2">
        <f>VLOOKUP(A388, vlookup_table!$A:$E, 5, FALSE)</f>
        <v>10</v>
      </c>
      <c r="T388">
        <f t="shared" si="36"/>
        <v>97</v>
      </c>
      <c r="U388">
        <f t="shared" si="37"/>
        <v>1900</v>
      </c>
      <c r="V388" s="4" t="str">
        <f t="shared" si="41"/>
        <v>0</v>
      </c>
      <c r="W388" t="str">
        <f t="shared" si="38"/>
        <v>Rural</v>
      </c>
    </row>
    <row r="389" spans="1:23" x14ac:dyDescent="0.35">
      <c r="A389" s="2">
        <v>168389</v>
      </c>
      <c r="B389" s="2" t="str">
        <f t="shared" si="39"/>
        <v>CA</v>
      </c>
      <c r="C389" t="s">
        <v>41</v>
      </c>
      <c r="D389" t="str">
        <f t="shared" si="40"/>
        <v>F</v>
      </c>
      <c r="E389" t="s">
        <v>2</v>
      </c>
      <c r="F389">
        <v>2930</v>
      </c>
      <c r="G389">
        <v>372</v>
      </c>
      <c r="H389">
        <v>491</v>
      </c>
      <c r="I389">
        <v>91</v>
      </c>
      <c r="J389">
        <v>24747</v>
      </c>
      <c r="K389">
        <v>19</v>
      </c>
      <c r="L389">
        <v>49</v>
      </c>
      <c r="M389">
        <v>454</v>
      </c>
      <c r="N389">
        <v>456</v>
      </c>
      <c r="O389">
        <v>15</v>
      </c>
      <c r="P389">
        <f>VLOOKUP(A389, vlookup_table!$A:$E, 2, FALSE)</f>
        <v>28</v>
      </c>
      <c r="Q389" s="2">
        <f>VLOOKUP(A389, vlookup_table!$A:$E, 3, FALSE)</f>
        <v>0</v>
      </c>
      <c r="R389" s="1" t="str">
        <f>VLOOKUP(A389, vlookup_table!$A:$E, 4, FALSE)</f>
        <v>U1</v>
      </c>
      <c r="S389" s="2">
        <f>VLOOKUP(A389, vlookup_table!$A:$E, 5, FALSE)</f>
        <v>20</v>
      </c>
      <c r="T389">
        <f t="shared" si="36"/>
        <v>97</v>
      </c>
      <c r="U389">
        <f t="shared" si="37"/>
        <v>1900</v>
      </c>
      <c r="V389" s="4" t="str">
        <f t="shared" si="41"/>
        <v>0</v>
      </c>
      <c r="W389" t="str">
        <f t="shared" si="38"/>
        <v>Urbano</v>
      </c>
    </row>
    <row r="390" spans="1:23" x14ac:dyDescent="0.35">
      <c r="A390" s="2">
        <v>14982</v>
      </c>
      <c r="B390" s="2" t="str">
        <f t="shared" si="39"/>
        <v>CA</v>
      </c>
      <c r="C390" t="s">
        <v>41</v>
      </c>
      <c r="D390" t="str">
        <f t="shared" si="40"/>
        <v>F</v>
      </c>
      <c r="E390" t="s">
        <v>2</v>
      </c>
      <c r="F390">
        <v>3370</v>
      </c>
      <c r="G390">
        <v>342</v>
      </c>
      <c r="H390">
        <v>401</v>
      </c>
      <c r="I390">
        <v>94</v>
      </c>
      <c r="J390">
        <v>15765</v>
      </c>
      <c r="K390">
        <v>22</v>
      </c>
      <c r="L390">
        <v>40</v>
      </c>
      <c r="M390">
        <v>346</v>
      </c>
      <c r="N390">
        <v>356</v>
      </c>
      <c r="O390">
        <v>16.06666667</v>
      </c>
      <c r="P390">
        <f>VLOOKUP(A390, vlookup_table!$A:$E, 2, FALSE)</f>
        <v>0</v>
      </c>
      <c r="Q390" s="2">
        <f>VLOOKUP(A390, vlookup_table!$A:$E, 3, FALSE)</f>
        <v>0</v>
      </c>
      <c r="R390" s="1" t="str">
        <f>VLOOKUP(A390, vlookup_table!$A:$E, 4, FALSE)</f>
        <v>U1</v>
      </c>
      <c r="S390" s="2">
        <f>VLOOKUP(A390, vlookup_table!$A:$E, 5, FALSE)</f>
        <v>15</v>
      </c>
      <c r="T390">
        <f t="shared" si="36"/>
        <v>97</v>
      </c>
      <c r="U390">
        <f t="shared" si="37"/>
        <v>1900</v>
      </c>
      <c r="V390" s="4" t="str">
        <f t="shared" si="41"/>
        <v>0</v>
      </c>
      <c r="W390" t="str">
        <f t="shared" si="38"/>
        <v>Urbano</v>
      </c>
    </row>
    <row r="391" spans="1:23" x14ac:dyDescent="0.35">
      <c r="A391" s="2">
        <v>185925</v>
      </c>
      <c r="B391" s="2" t="str">
        <f t="shared" si="39"/>
        <v>NA</v>
      </c>
      <c r="C391" t="s">
        <v>17</v>
      </c>
      <c r="D391" t="str">
        <f t="shared" si="40"/>
        <v>M</v>
      </c>
      <c r="E391" t="s">
        <v>0</v>
      </c>
      <c r="F391">
        <v>966</v>
      </c>
      <c r="G391">
        <v>418</v>
      </c>
      <c r="H391">
        <v>569</v>
      </c>
      <c r="I391">
        <v>3</v>
      </c>
      <c r="J391">
        <v>22845</v>
      </c>
      <c r="K391">
        <v>7</v>
      </c>
      <c r="L391">
        <v>58</v>
      </c>
      <c r="M391">
        <v>463</v>
      </c>
      <c r="N391">
        <v>479</v>
      </c>
      <c r="O391">
        <v>7.3636363640000004</v>
      </c>
      <c r="P391">
        <f>VLOOKUP(A391, vlookup_table!$A:$E, 2, FALSE)</f>
        <v>1</v>
      </c>
      <c r="Q391" s="2">
        <f>VLOOKUP(A391, vlookup_table!$A:$E, 3, FALSE)</f>
        <v>4701</v>
      </c>
      <c r="R391" s="1" t="str">
        <f>VLOOKUP(A391, vlookup_table!$A:$E, 4, FALSE)</f>
        <v>C1</v>
      </c>
      <c r="S391" s="2">
        <f>VLOOKUP(A391, vlookup_table!$A:$E, 5, FALSE)</f>
        <v>10</v>
      </c>
      <c r="T391">
        <f t="shared" si="36"/>
        <v>50</v>
      </c>
      <c r="U391">
        <f t="shared" si="37"/>
        <v>1947</v>
      </c>
      <c r="V391" s="4" t="str">
        <f t="shared" si="41"/>
        <v>01</v>
      </c>
      <c r="W391" t="str">
        <f t="shared" si="38"/>
        <v>Ciudad</v>
      </c>
    </row>
    <row r="392" spans="1:23" x14ac:dyDescent="0.35">
      <c r="A392" s="2">
        <v>144393</v>
      </c>
      <c r="B392" s="2" t="str">
        <f t="shared" si="39"/>
        <v>CA</v>
      </c>
      <c r="C392" t="s">
        <v>41</v>
      </c>
      <c r="D392" t="str">
        <f t="shared" si="40"/>
        <v>F</v>
      </c>
      <c r="E392" t="s">
        <v>2</v>
      </c>
      <c r="F392">
        <v>2024</v>
      </c>
      <c r="G392">
        <v>352</v>
      </c>
      <c r="H392">
        <v>427</v>
      </c>
      <c r="I392">
        <v>51</v>
      </c>
      <c r="J392">
        <v>11885</v>
      </c>
      <c r="K392">
        <v>24</v>
      </c>
      <c r="L392">
        <v>43</v>
      </c>
      <c r="M392">
        <v>400</v>
      </c>
      <c r="N392">
        <v>392</v>
      </c>
      <c r="O392">
        <v>8.6315789469999995</v>
      </c>
      <c r="P392">
        <f>VLOOKUP(A392, vlookup_table!$A:$E, 2, FALSE)</f>
        <v>0</v>
      </c>
      <c r="Q392" s="2">
        <f>VLOOKUP(A392, vlookup_table!$A:$E, 3, FALSE)</f>
        <v>1909</v>
      </c>
      <c r="R392" s="1" t="str">
        <f>VLOOKUP(A392, vlookup_table!$A:$E, 4, FALSE)</f>
        <v>U2</v>
      </c>
      <c r="S392" s="2">
        <f>VLOOKUP(A392, vlookup_table!$A:$E, 5, FALSE)</f>
        <v>15</v>
      </c>
      <c r="T392">
        <f t="shared" si="36"/>
        <v>78</v>
      </c>
      <c r="U392">
        <f t="shared" si="37"/>
        <v>1919</v>
      </c>
      <c r="V392" s="4" t="str">
        <f t="shared" si="41"/>
        <v>09</v>
      </c>
      <c r="W392" t="str">
        <f t="shared" si="38"/>
        <v>Urbano</v>
      </c>
    </row>
    <row r="393" spans="1:23" x14ac:dyDescent="0.35">
      <c r="A393" s="2">
        <v>4907</v>
      </c>
      <c r="B393" s="2" t="str">
        <f t="shared" si="39"/>
        <v>NA</v>
      </c>
      <c r="C393" t="s">
        <v>39</v>
      </c>
      <c r="D393" t="str">
        <f t="shared" si="40"/>
        <v>F</v>
      </c>
      <c r="E393" t="s">
        <v>38</v>
      </c>
      <c r="F393">
        <v>553</v>
      </c>
      <c r="G393">
        <v>238</v>
      </c>
      <c r="H393">
        <v>323</v>
      </c>
      <c r="I393">
        <v>0</v>
      </c>
      <c r="J393">
        <v>12885</v>
      </c>
      <c r="K393">
        <v>2</v>
      </c>
      <c r="L393">
        <v>56</v>
      </c>
      <c r="M393">
        <v>381</v>
      </c>
      <c r="N393">
        <v>270</v>
      </c>
      <c r="O393">
        <v>13.65909091</v>
      </c>
      <c r="P393">
        <f>VLOOKUP(A393, vlookup_table!$A:$E, 2, FALSE)</f>
        <v>2</v>
      </c>
      <c r="Q393" s="2">
        <f>VLOOKUP(A393, vlookup_table!$A:$E, 3, FALSE)</f>
        <v>0</v>
      </c>
      <c r="R393" s="1" t="str">
        <f>VLOOKUP(A393, vlookup_table!$A:$E, 4, FALSE)</f>
        <v>C2</v>
      </c>
      <c r="S393" s="2">
        <f>VLOOKUP(A393, vlookup_table!$A:$E, 5, FALSE)</f>
        <v>22</v>
      </c>
      <c r="T393">
        <f t="shared" si="36"/>
        <v>97</v>
      </c>
      <c r="U393">
        <f t="shared" si="37"/>
        <v>1900</v>
      </c>
      <c r="V393" s="4" t="str">
        <f t="shared" si="41"/>
        <v>0</v>
      </c>
      <c r="W393" t="str">
        <f t="shared" si="38"/>
        <v>Ciudad</v>
      </c>
    </row>
    <row r="394" spans="1:23" x14ac:dyDescent="0.35">
      <c r="A394" s="2">
        <v>99298</v>
      </c>
      <c r="B394" s="2" t="str">
        <f t="shared" si="39"/>
        <v>MO</v>
      </c>
      <c r="C394" t="s">
        <v>8</v>
      </c>
      <c r="D394" t="str">
        <f t="shared" si="40"/>
        <v>M</v>
      </c>
      <c r="E394" t="s">
        <v>0</v>
      </c>
      <c r="F394">
        <v>703</v>
      </c>
      <c r="G394">
        <v>314</v>
      </c>
      <c r="H394">
        <v>376</v>
      </c>
      <c r="I394">
        <v>0</v>
      </c>
      <c r="J394">
        <v>12799</v>
      </c>
      <c r="K394">
        <v>0</v>
      </c>
      <c r="L394">
        <v>78</v>
      </c>
      <c r="M394">
        <v>357</v>
      </c>
      <c r="N394">
        <v>350</v>
      </c>
      <c r="O394">
        <v>16.5</v>
      </c>
      <c r="P394">
        <f>VLOOKUP(A394, vlookup_table!$A:$E, 2, FALSE)</f>
        <v>1</v>
      </c>
      <c r="Q394" s="2">
        <f>VLOOKUP(A394, vlookup_table!$A:$E, 3, FALSE)</f>
        <v>4001</v>
      </c>
      <c r="R394" s="1" t="str">
        <f>VLOOKUP(A394, vlookup_table!$A:$E, 4, FALSE)</f>
        <v>S2</v>
      </c>
      <c r="S394" s="2">
        <f>VLOOKUP(A394, vlookup_table!$A:$E, 5, FALSE)</f>
        <v>32</v>
      </c>
      <c r="T394">
        <f t="shared" si="36"/>
        <v>57</v>
      </c>
      <c r="U394">
        <f t="shared" si="37"/>
        <v>1940</v>
      </c>
      <c r="V394" s="4" t="str">
        <f t="shared" si="41"/>
        <v>01</v>
      </c>
      <c r="W394" t="str">
        <f t="shared" si="38"/>
        <v>Suburbano</v>
      </c>
    </row>
    <row r="395" spans="1:23" x14ac:dyDescent="0.35">
      <c r="A395" s="2">
        <v>187532</v>
      </c>
      <c r="B395" s="2" t="str">
        <f t="shared" si="39"/>
        <v>FL</v>
      </c>
      <c r="C395" t="s">
        <v>7</v>
      </c>
      <c r="D395" t="str">
        <f t="shared" si="40"/>
        <v>M</v>
      </c>
      <c r="E395" t="s">
        <v>0</v>
      </c>
      <c r="F395">
        <v>1286</v>
      </c>
      <c r="G395">
        <v>500</v>
      </c>
      <c r="H395">
        <v>551</v>
      </c>
      <c r="I395">
        <v>9</v>
      </c>
      <c r="J395">
        <v>19082</v>
      </c>
      <c r="K395">
        <v>14</v>
      </c>
      <c r="L395">
        <v>8</v>
      </c>
      <c r="M395">
        <v>502</v>
      </c>
      <c r="N395">
        <v>542</v>
      </c>
      <c r="O395">
        <v>15</v>
      </c>
      <c r="P395">
        <f>VLOOKUP(A395, vlookup_table!$A:$E, 2, FALSE)</f>
        <v>1</v>
      </c>
      <c r="Q395" s="2">
        <f>VLOOKUP(A395, vlookup_table!$A:$E, 3, FALSE)</f>
        <v>0</v>
      </c>
      <c r="R395" s="1" t="str">
        <f>VLOOKUP(A395, vlookup_table!$A:$E, 4, FALSE)</f>
        <v>T1</v>
      </c>
      <c r="S395" s="2">
        <f>VLOOKUP(A395, vlookup_table!$A:$E, 5, FALSE)</f>
        <v>15</v>
      </c>
      <c r="T395">
        <f t="shared" si="36"/>
        <v>97</v>
      </c>
      <c r="U395">
        <f t="shared" si="37"/>
        <v>1900</v>
      </c>
      <c r="V395" s="4" t="str">
        <f t="shared" si="41"/>
        <v>0</v>
      </c>
      <c r="W395" t="str">
        <f t="shared" si="38"/>
        <v>Pueblo</v>
      </c>
    </row>
    <row r="396" spans="1:23" x14ac:dyDescent="0.35">
      <c r="A396" s="2">
        <v>119496</v>
      </c>
      <c r="B396" s="2" t="str">
        <f t="shared" si="39"/>
        <v>TX</v>
      </c>
      <c r="C396" t="s">
        <v>6</v>
      </c>
      <c r="D396" t="str">
        <f t="shared" si="40"/>
        <v>F</v>
      </c>
      <c r="E396" t="s">
        <v>2</v>
      </c>
      <c r="F396">
        <v>758</v>
      </c>
      <c r="G396">
        <v>390</v>
      </c>
      <c r="H396">
        <v>461</v>
      </c>
      <c r="I396">
        <v>4</v>
      </c>
      <c r="J396">
        <v>14397</v>
      </c>
      <c r="K396">
        <v>4</v>
      </c>
      <c r="L396">
        <v>56</v>
      </c>
      <c r="M396">
        <v>397</v>
      </c>
      <c r="N396">
        <v>448</v>
      </c>
      <c r="O396">
        <v>7.8571428570000004</v>
      </c>
      <c r="P396">
        <f>VLOOKUP(A396, vlookup_table!$A:$E, 2, FALSE)</f>
        <v>0</v>
      </c>
      <c r="Q396" s="2">
        <f>VLOOKUP(A396, vlookup_table!$A:$E, 3, FALSE)</f>
        <v>0</v>
      </c>
      <c r="R396" s="1" t="str">
        <f>VLOOKUP(A396, vlookup_table!$A:$E, 4, FALSE)</f>
        <v>S1</v>
      </c>
      <c r="S396" s="2">
        <f>VLOOKUP(A396, vlookup_table!$A:$E, 5, FALSE)</f>
        <v>5</v>
      </c>
      <c r="T396">
        <f t="shared" si="36"/>
        <v>97</v>
      </c>
      <c r="U396">
        <f t="shared" si="37"/>
        <v>1900</v>
      </c>
      <c r="V396" s="4" t="str">
        <f t="shared" si="41"/>
        <v>0</v>
      </c>
      <c r="W396" t="str">
        <f t="shared" si="38"/>
        <v>Suburbano</v>
      </c>
    </row>
    <row r="397" spans="1:23" x14ac:dyDescent="0.35">
      <c r="A397" s="2">
        <v>169919</v>
      </c>
      <c r="B397" s="2" t="str">
        <f t="shared" si="39"/>
        <v>CA</v>
      </c>
      <c r="C397" t="s">
        <v>41</v>
      </c>
      <c r="D397" t="str">
        <f t="shared" si="40"/>
        <v>F</v>
      </c>
      <c r="E397" t="s">
        <v>2</v>
      </c>
      <c r="F397">
        <v>657</v>
      </c>
      <c r="G397">
        <v>169</v>
      </c>
      <c r="H397">
        <v>254</v>
      </c>
      <c r="I397">
        <v>2</v>
      </c>
      <c r="J397">
        <v>9583</v>
      </c>
      <c r="K397">
        <v>3</v>
      </c>
      <c r="L397">
        <v>59</v>
      </c>
      <c r="M397">
        <v>216</v>
      </c>
      <c r="N397">
        <v>220</v>
      </c>
      <c r="O397">
        <v>8.6666666669999994</v>
      </c>
      <c r="P397">
        <f>VLOOKUP(A397, vlookup_table!$A:$E, 2, FALSE)</f>
        <v>0</v>
      </c>
      <c r="Q397" s="2">
        <f>VLOOKUP(A397, vlookup_table!$A:$E, 3, FALSE)</f>
        <v>4801</v>
      </c>
      <c r="R397" s="1" t="str">
        <f>VLOOKUP(A397, vlookup_table!$A:$E, 4, FALSE)</f>
        <v>T2</v>
      </c>
      <c r="S397" s="2">
        <f>VLOOKUP(A397, vlookup_table!$A:$E, 5, FALSE)</f>
        <v>20</v>
      </c>
      <c r="T397">
        <f t="shared" si="36"/>
        <v>49</v>
      </c>
      <c r="U397">
        <f t="shared" si="37"/>
        <v>1948</v>
      </c>
      <c r="V397" s="4" t="str">
        <f t="shared" si="41"/>
        <v>01</v>
      </c>
      <c r="W397" t="str">
        <f t="shared" si="38"/>
        <v>Pueblo</v>
      </c>
    </row>
    <row r="398" spans="1:23" x14ac:dyDescent="0.35">
      <c r="A398" s="2">
        <v>106963</v>
      </c>
      <c r="B398" s="2" t="str">
        <f t="shared" si="39"/>
        <v>NA</v>
      </c>
      <c r="C398" t="s">
        <v>36</v>
      </c>
      <c r="D398" t="str">
        <f t="shared" si="40"/>
        <v>M</v>
      </c>
      <c r="E398" t="s">
        <v>0</v>
      </c>
      <c r="F398">
        <v>581</v>
      </c>
      <c r="G398">
        <v>315</v>
      </c>
      <c r="H398">
        <v>411</v>
      </c>
      <c r="I398">
        <v>0</v>
      </c>
      <c r="J398">
        <v>16473</v>
      </c>
      <c r="K398">
        <v>1</v>
      </c>
      <c r="L398">
        <v>57</v>
      </c>
      <c r="M398">
        <v>368</v>
      </c>
      <c r="N398">
        <v>378</v>
      </c>
      <c r="O398">
        <v>10.85714286</v>
      </c>
      <c r="P398">
        <f>VLOOKUP(A398, vlookup_table!$A:$E, 2, FALSE)</f>
        <v>1</v>
      </c>
      <c r="Q398" s="2">
        <f>VLOOKUP(A398, vlookup_table!$A:$E, 3, FALSE)</f>
        <v>6102</v>
      </c>
      <c r="R398" s="1" t="str">
        <f>VLOOKUP(A398, vlookup_table!$A:$E, 4, FALSE)</f>
        <v>S2</v>
      </c>
      <c r="S398" s="2">
        <f>VLOOKUP(A398, vlookup_table!$A:$E, 5, FALSE)</f>
        <v>15</v>
      </c>
      <c r="T398">
        <f t="shared" si="36"/>
        <v>36</v>
      </c>
      <c r="U398">
        <f t="shared" si="37"/>
        <v>1961</v>
      </c>
      <c r="V398" s="4" t="str">
        <f t="shared" si="41"/>
        <v>02</v>
      </c>
      <c r="W398" t="str">
        <f t="shared" si="38"/>
        <v>Suburbano</v>
      </c>
    </row>
    <row r="399" spans="1:23" x14ac:dyDescent="0.35">
      <c r="A399" s="2">
        <v>145838</v>
      </c>
      <c r="B399" s="2" t="str">
        <f t="shared" si="39"/>
        <v>CA</v>
      </c>
      <c r="C399" t="s">
        <v>41</v>
      </c>
      <c r="D399" t="str">
        <f t="shared" si="40"/>
        <v>NA</v>
      </c>
      <c r="F399">
        <v>2019</v>
      </c>
      <c r="G399">
        <v>406</v>
      </c>
      <c r="H399">
        <v>512</v>
      </c>
      <c r="I399">
        <v>52</v>
      </c>
      <c r="J399">
        <v>12623</v>
      </c>
      <c r="K399">
        <v>29</v>
      </c>
      <c r="L399">
        <v>39</v>
      </c>
      <c r="M399">
        <v>423</v>
      </c>
      <c r="N399">
        <v>478</v>
      </c>
      <c r="O399">
        <v>20</v>
      </c>
      <c r="P399">
        <f>VLOOKUP(A399, vlookup_table!$A:$E, 2, FALSE)</f>
        <v>0</v>
      </c>
      <c r="Q399" s="2">
        <f>VLOOKUP(A399, vlookup_table!$A:$E, 3, FALSE)</f>
        <v>0</v>
      </c>
      <c r="R399" s="1" t="str">
        <f>VLOOKUP(A399, vlookup_table!$A:$E, 4, FALSE)</f>
        <v>S1</v>
      </c>
      <c r="S399" s="2">
        <f>VLOOKUP(A399, vlookup_table!$A:$E, 5, FALSE)</f>
        <v>8</v>
      </c>
      <c r="T399">
        <f t="shared" si="36"/>
        <v>97</v>
      </c>
      <c r="U399">
        <f t="shared" si="37"/>
        <v>1900</v>
      </c>
      <c r="V399" s="4" t="str">
        <f t="shared" si="41"/>
        <v>0</v>
      </c>
      <c r="W399" t="str">
        <f t="shared" si="38"/>
        <v>Suburbano</v>
      </c>
    </row>
    <row r="400" spans="1:23" x14ac:dyDescent="0.35">
      <c r="A400" s="2">
        <v>150624</v>
      </c>
      <c r="B400" s="2" t="str">
        <f t="shared" si="39"/>
        <v>CA</v>
      </c>
      <c r="C400" t="s">
        <v>41</v>
      </c>
      <c r="D400" t="str">
        <f t="shared" si="40"/>
        <v>M</v>
      </c>
      <c r="E400" t="s">
        <v>0</v>
      </c>
      <c r="F400">
        <v>1247</v>
      </c>
      <c r="G400">
        <v>321</v>
      </c>
      <c r="H400">
        <v>385</v>
      </c>
      <c r="I400">
        <v>8</v>
      </c>
      <c r="J400">
        <v>10994</v>
      </c>
      <c r="K400">
        <v>22</v>
      </c>
      <c r="L400">
        <v>48</v>
      </c>
      <c r="M400">
        <v>358</v>
      </c>
      <c r="N400">
        <v>357</v>
      </c>
      <c r="O400">
        <v>7.3764583330000004</v>
      </c>
      <c r="P400">
        <f>VLOOKUP(A400, vlookup_table!$A:$E, 2, FALSE)</f>
        <v>1</v>
      </c>
      <c r="Q400" s="2">
        <f>VLOOKUP(A400, vlookup_table!$A:$E, 3, FALSE)</f>
        <v>0</v>
      </c>
      <c r="R400" s="1" t="str">
        <f>VLOOKUP(A400, vlookup_table!$A:$E, 4, FALSE)</f>
        <v>S2</v>
      </c>
      <c r="S400" s="2">
        <f>VLOOKUP(A400, vlookup_table!$A:$E, 5, FALSE)</f>
        <v>8</v>
      </c>
      <c r="T400">
        <f t="shared" si="36"/>
        <v>97</v>
      </c>
      <c r="U400">
        <f t="shared" si="37"/>
        <v>1900</v>
      </c>
      <c r="V400" s="4" t="str">
        <f t="shared" si="41"/>
        <v>0</v>
      </c>
      <c r="W400" t="str">
        <f t="shared" si="38"/>
        <v>Suburbano</v>
      </c>
    </row>
    <row r="401" spans="1:23" x14ac:dyDescent="0.35">
      <c r="A401" s="2">
        <v>182144</v>
      </c>
      <c r="B401" s="2" t="str">
        <f t="shared" si="39"/>
        <v>FL</v>
      </c>
      <c r="C401" t="s">
        <v>7</v>
      </c>
      <c r="D401" t="str">
        <f t="shared" si="40"/>
        <v>F</v>
      </c>
      <c r="E401" t="s">
        <v>2</v>
      </c>
      <c r="F401">
        <v>559</v>
      </c>
      <c r="G401">
        <v>229</v>
      </c>
      <c r="H401">
        <v>278</v>
      </c>
      <c r="I401">
        <v>0</v>
      </c>
      <c r="J401">
        <v>8359</v>
      </c>
      <c r="K401">
        <v>1</v>
      </c>
      <c r="L401">
        <v>44</v>
      </c>
      <c r="M401">
        <v>277</v>
      </c>
      <c r="N401">
        <v>244</v>
      </c>
      <c r="O401">
        <v>7.1363636359999996</v>
      </c>
      <c r="P401">
        <f>VLOOKUP(A401, vlookup_table!$A:$E, 2, FALSE)</f>
        <v>0</v>
      </c>
      <c r="Q401" s="2">
        <f>VLOOKUP(A401, vlookup_table!$A:$E, 3, FALSE)</f>
        <v>5208</v>
      </c>
      <c r="R401" s="1" t="str">
        <f>VLOOKUP(A401, vlookup_table!$A:$E, 4, FALSE)</f>
        <v>S2</v>
      </c>
      <c r="S401" s="2">
        <f>VLOOKUP(A401, vlookup_table!$A:$E, 5, FALSE)</f>
        <v>7</v>
      </c>
      <c r="T401">
        <f t="shared" si="36"/>
        <v>45</v>
      </c>
      <c r="U401">
        <f t="shared" si="37"/>
        <v>1952</v>
      </c>
      <c r="V401" s="4" t="str">
        <f t="shared" si="41"/>
        <v>08</v>
      </c>
      <c r="W401" t="str">
        <f t="shared" si="38"/>
        <v>Suburbano</v>
      </c>
    </row>
    <row r="402" spans="1:23" x14ac:dyDescent="0.35">
      <c r="A402" s="2">
        <v>135449</v>
      </c>
      <c r="B402" s="2" t="str">
        <f t="shared" si="39"/>
        <v>AZ</v>
      </c>
      <c r="C402" t="s">
        <v>9</v>
      </c>
      <c r="D402" t="str">
        <f t="shared" si="40"/>
        <v>M</v>
      </c>
      <c r="E402" t="s">
        <v>0</v>
      </c>
      <c r="F402">
        <v>687</v>
      </c>
      <c r="G402">
        <v>369</v>
      </c>
      <c r="H402">
        <v>403</v>
      </c>
      <c r="I402">
        <v>0</v>
      </c>
      <c r="J402">
        <v>9781</v>
      </c>
      <c r="K402">
        <v>6</v>
      </c>
      <c r="L402">
        <v>37</v>
      </c>
      <c r="M402">
        <v>375</v>
      </c>
      <c r="N402">
        <v>390</v>
      </c>
      <c r="O402">
        <v>7.1818181819999998</v>
      </c>
      <c r="P402">
        <f>VLOOKUP(A402, vlookup_table!$A:$E, 2, FALSE)</f>
        <v>1</v>
      </c>
      <c r="Q402" s="2">
        <f>VLOOKUP(A402, vlookup_table!$A:$E, 3, FALSE)</f>
        <v>4801</v>
      </c>
      <c r="R402" s="1" t="str">
        <f>VLOOKUP(A402, vlookup_table!$A:$E, 4, FALSE)</f>
        <v>S2</v>
      </c>
      <c r="S402" s="2">
        <f>VLOOKUP(A402, vlookup_table!$A:$E, 5, FALSE)</f>
        <v>10</v>
      </c>
      <c r="T402">
        <f t="shared" si="36"/>
        <v>49</v>
      </c>
      <c r="U402">
        <f t="shared" si="37"/>
        <v>1948</v>
      </c>
      <c r="V402" s="4" t="str">
        <f t="shared" si="41"/>
        <v>01</v>
      </c>
      <c r="W402" t="str">
        <f t="shared" si="38"/>
        <v>Suburbano</v>
      </c>
    </row>
    <row r="403" spans="1:23" x14ac:dyDescent="0.35">
      <c r="A403" s="2">
        <v>49743</v>
      </c>
      <c r="B403" s="2" t="str">
        <f t="shared" si="39"/>
        <v>AL</v>
      </c>
      <c r="C403" t="s">
        <v>23</v>
      </c>
      <c r="D403" t="str">
        <f t="shared" si="40"/>
        <v>M</v>
      </c>
      <c r="E403" t="s">
        <v>22</v>
      </c>
      <c r="F403">
        <v>582</v>
      </c>
      <c r="G403">
        <v>217</v>
      </c>
      <c r="H403">
        <v>375</v>
      </c>
      <c r="I403">
        <v>2</v>
      </c>
      <c r="J403">
        <v>12588</v>
      </c>
      <c r="K403">
        <v>1</v>
      </c>
      <c r="L403">
        <v>59</v>
      </c>
      <c r="M403">
        <v>363</v>
      </c>
      <c r="N403">
        <v>275</v>
      </c>
      <c r="O403">
        <v>16</v>
      </c>
      <c r="P403">
        <f>VLOOKUP(A403, vlookup_table!$A:$E, 2, FALSE)</f>
        <v>1</v>
      </c>
      <c r="Q403" s="2">
        <f>VLOOKUP(A403, vlookup_table!$A:$E, 3, FALSE)</f>
        <v>1901</v>
      </c>
      <c r="R403" s="1" t="str">
        <f>VLOOKUP(A403, vlookup_table!$A:$E, 4, FALSE)</f>
        <v>T2</v>
      </c>
      <c r="S403" s="2">
        <f>VLOOKUP(A403, vlookup_table!$A:$E, 5, FALSE)</f>
        <v>22</v>
      </c>
      <c r="T403">
        <f t="shared" si="36"/>
        <v>78</v>
      </c>
      <c r="U403">
        <f t="shared" si="37"/>
        <v>1919</v>
      </c>
      <c r="V403" s="4" t="str">
        <f t="shared" si="41"/>
        <v>01</v>
      </c>
      <c r="W403" t="str">
        <f t="shared" si="38"/>
        <v>Pueblo</v>
      </c>
    </row>
    <row r="404" spans="1:23" x14ac:dyDescent="0.35">
      <c r="A404" s="2">
        <v>65500</v>
      </c>
      <c r="B404" s="2" t="str">
        <f t="shared" si="39"/>
        <v>MI</v>
      </c>
      <c r="C404" t="s">
        <v>1</v>
      </c>
      <c r="D404" t="str">
        <f t="shared" si="40"/>
        <v>M</v>
      </c>
      <c r="E404" t="s">
        <v>0</v>
      </c>
      <c r="F404">
        <v>690</v>
      </c>
      <c r="G404">
        <v>419</v>
      </c>
      <c r="H404">
        <v>490</v>
      </c>
      <c r="I404">
        <v>0</v>
      </c>
      <c r="J404">
        <v>15715</v>
      </c>
      <c r="K404">
        <v>1</v>
      </c>
      <c r="L404">
        <v>19</v>
      </c>
      <c r="M404">
        <v>451</v>
      </c>
      <c r="N404">
        <v>468</v>
      </c>
      <c r="O404">
        <v>12.33333333</v>
      </c>
      <c r="P404">
        <f>VLOOKUP(A404, vlookup_table!$A:$E, 2, FALSE)</f>
        <v>1</v>
      </c>
      <c r="Q404" s="2">
        <f>VLOOKUP(A404, vlookup_table!$A:$E, 3, FALSE)</f>
        <v>7001</v>
      </c>
      <c r="R404" s="1" t="str">
        <f>VLOOKUP(A404, vlookup_table!$A:$E, 4, FALSE)</f>
        <v>S1</v>
      </c>
      <c r="S404" s="2">
        <f>VLOOKUP(A404, vlookup_table!$A:$E, 5, FALSE)</f>
        <v>15</v>
      </c>
      <c r="T404">
        <f t="shared" si="36"/>
        <v>27</v>
      </c>
      <c r="U404">
        <f t="shared" si="37"/>
        <v>1970</v>
      </c>
      <c r="V404" s="4" t="str">
        <f t="shared" si="41"/>
        <v>01</v>
      </c>
      <c r="W404" t="str">
        <f t="shared" si="38"/>
        <v>Suburbano</v>
      </c>
    </row>
    <row r="405" spans="1:23" x14ac:dyDescent="0.35">
      <c r="A405" s="2">
        <v>172420</v>
      </c>
      <c r="B405" s="2" t="str">
        <f t="shared" si="39"/>
        <v>CA</v>
      </c>
      <c r="C405" t="s">
        <v>41</v>
      </c>
      <c r="D405" t="str">
        <f t="shared" si="40"/>
        <v>F</v>
      </c>
      <c r="E405" t="s">
        <v>2</v>
      </c>
      <c r="F405">
        <v>988</v>
      </c>
      <c r="G405">
        <v>169</v>
      </c>
      <c r="H405">
        <v>344</v>
      </c>
      <c r="I405">
        <v>9</v>
      </c>
      <c r="J405">
        <v>9190</v>
      </c>
      <c r="K405">
        <v>5</v>
      </c>
      <c r="L405">
        <v>67</v>
      </c>
      <c r="M405">
        <v>246</v>
      </c>
      <c r="N405">
        <v>247</v>
      </c>
      <c r="O405">
        <v>6.25</v>
      </c>
      <c r="P405">
        <f>VLOOKUP(A405, vlookup_table!$A:$E, 2, FALSE)</f>
        <v>0</v>
      </c>
      <c r="Q405" s="2">
        <f>VLOOKUP(A405, vlookup_table!$A:$E, 3, FALSE)</f>
        <v>6601</v>
      </c>
      <c r="R405" s="1" t="str">
        <f>VLOOKUP(A405, vlookup_table!$A:$E, 4, FALSE)</f>
        <v>C2</v>
      </c>
      <c r="S405" s="2">
        <f>VLOOKUP(A405, vlookup_table!$A:$E, 5, FALSE)</f>
        <v>6</v>
      </c>
      <c r="T405">
        <f t="shared" si="36"/>
        <v>31</v>
      </c>
      <c r="U405">
        <f t="shared" si="37"/>
        <v>1966</v>
      </c>
      <c r="V405" s="4" t="str">
        <f t="shared" si="41"/>
        <v>01</v>
      </c>
      <c r="W405" t="str">
        <f t="shared" si="38"/>
        <v>Ciudad</v>
      </c>
    </row>
    <row r="406" spans="1:23" x14ac:dyDescent="0.35">
      <c r="A406" s="2">
        <v>7494</v>
      </c>
      <c r="B406" s="2" t="str">
        <f t="shared" si="39"/>
        <v>CA</v>
      </c>
      <c r="C406" t="s">
        <v>41</v>
      </c>
      <c r="D406" t="str">
        <f t="shared" si="40"/>
        <v>F</v>
      </c>
      <c r="E406" t="s">
        <v>2</v>
      </c>
      <c r="F406">
        <v>1500</v>
      </c>
      <c r="G406">
        <v>282</v>
      </c>
      <c r="H406">
        <v>382</v>
      </c>
      <c r="I406">
        <v>4</v>
      </c>
      <c r="J406">
        <v>13859</v>
      </c>
      <c r="K406">
        <v>10</v>
      </c>
      <c r="L406">
        <v>42</v>
      </c>
      <c r="M406">
        <v>353</v>
      </c>
      <c r="N406">
        <v>332</v>
      </c>
      <c r="O406">
        <v>5.24</v>
      </c>
      <c r="P406">
        <f>VLOOKUP(A406, vlookup_table!$A:$E, 2, FALSE)</f>
        <v>0</v>
      </c>
      <c r="Q406" s="2">
        <f>VLOOKUP(A406, vlookup_table!$A:$E, 3, FALSE)</f>
        <v>2301</v>
      </c>
      <c r="R406" s="1" t="str">
        <f>VLOOKUP(A406, vlookup_table!$A:$E, 4, FALSE)</f>
        <v>C2</v>
      </c>
      <c r="S406" s="2">
        <f>VLOOKUP(A406, vlookup_table!$A:$E, 5, FALSE)</f>
        <v>6</v>
      </c>
      <c r="T406">
        <f t="shared" si="36"/>
        <v>74</v>
      </c>
      <c r="U406">
        <f t="shared" si="37"/>
        <v>1923</v>
      </c>
      <c r="V406" s="4" t="str">
        <f t="shared" si="41"/>
        <v>01</v>
      </c>
      <c r="W406" t="str">
        <f t="shared" si="38"/>
        <v>Ciudad</v>
      </c>
    </row>
    <row r="407" spans="1:23" x14ac:dyDescent="0.35">
      <c r="A407" s="2">
        <v>149498</v>
      </c>
      <c r="B407" s="2" t="str">
        <f t="shared" si="39"/>
        <v>CA</v>
      </c>
      <c r="C407" t="s">
        <v>41</v>
      </c>
      <c r="D407" t="str">
        <f t="shared" si="40"/>
        <v>NA</v>
      </c>
      <c r="F407">
        <v>5742</v>
      </c>
      <c r="G407">
        <v>1289</v>
      </c>
      <c r="H407">
        <v>1119</v>
      </c>
      <c r="I407">
        <v>99</v>
      </c>
      <c r="J407">
        <v>64190</v>
      </c>
      <c r="K407">
        <v>27</v>
      </c>
      <c r="L407">
        <v>35</v>
      </c>
      <c r="M407">
        <v>1369</v>
      </c>
      <c r="N407">
        <v>1085</v>
      </c>
      <c r="O407">
        <v>21.666666670000001</v>
      </c>
      <c r="P407">
        <f>VLOOKUP(A407, vlookup_table!$A:$E, 2, FALSE)</f>
        <v>4002</v>
      </c>
      <c r="Q407" s="2">
        <f>VLOOKUP(A407, vlookup_table!$A:$E, 3, FALSE)</f>
        <v>3803</v>
      </c>
      <c r="R407" s="1" t="str">
        <f>VLOOKUP(A407, vlookup_table!$A:$E, 4, FALSE)</f>
        <v>S1</v>
      </c>
      <c r="S407" s="2">
        <f>VLOOKUP(A407, vlookup_table!$A:$E, 5, FALSE)</f>
        <v>20</v>
      </c>
      <c r="T407">
        <f t="shared" si="36"/>
        <v>59</v>
      </c>
      <c r="U407">
        <f t="shared" si="37"/>
        <v>1938</v>
      </c>
      <c r="V407" s="4" t="str">
        <f t="shared" si="41"/>
        <v>03</v>
      </c>
      <c r="W407" t="str">
        <f t="shared" si="38"/>
        <v>Suburbano</v>
      </c>
    </row>
    <row r="408" spans="1:23" x14ac:dyDescent="0.35">
      <c r="A408" s="2">
        <v>169780</v>
      </c>
      <c r="B408" s="2" t="str">
        <f t="shared" si="39"/>
        <v>CA</v>
      </c>
      <c r="C408" t="s">
        <v>41</v>
      </c>
      <c r="D408" t="str">
        <f t="shared" si="40"/>
        <v>NA</v>
      </c>
      <c r="F408">
        <v>1650</v>
      </c>
      <c r="G408">
        <v>219</v>
      </c>
      <c r="H408">
        <v>319</v>
      </c>
      <c r="I408">
        <v>18</v>
      </c>
      <c r="J408">
        <v>12994</v>
      </c>
      <c r="K408">
        <v>18</v>
      </c>
      <c r="L408">
        <v>56</v>
      </c>
      <c r="M408">
        <v>225</v>
      </c>
      <c r="N408">
        <v>304</v>
      </c>
      <c r="O408">
        <v>12.5</v>
      </c>
      <c r="P408">
        <f>VLOOKUP(A408, vlookup_table!$A:$E, 2, FALSE)</f>
        <v>0</v>
      </c>
      <c r="Q408" s="2">
        <f>VLOOKUP(A408, vlookup_table!$A:$E, 3, FALSE)</f>
        <v>0</v>
      </c>
      <c r="R408" s="1" t="str">
        <f>VLOOKUP(A408, vlookup_table!$A:$E, 4, FALSE)</f>
        <v>C2</v>
      </c>
      <c r="S408" s="2">
        <f>VLOOKUP(A408, vlookup_table!$A:$E, 5, FALSE)</f>
        <v>10</v>
      </c>
      <c r="T408">
        <f t="shared" si="36"/>
        <v>97</v>
      </c>
      <c r="U408">
        <f t="shared" si="37"/>
        <v>1900</v>
      </c>
      <c r="V408" s="4" t="str">
        <f t="shared" si="41"/>
        <v>0</v>
      </c>
      <c r="W408" t="str">
        <f t="shared" si="38"/>
        <v>Ciudad</v>
      </c>
    </row>
    <row r="409" spans="1:23" x14ac:dyDescent="0.35">
      <c r="A409" s="2">
        <v>70944</v>
      </c>
      <c r="B409" s="2" t="str">
        <f t="shared" si="39"/>
        <v>MI</v>
      </c>
      <c r="C409" t="s">
        <v>1</v>
      </c>
      <c r="D409" t="str">
        <f t="shared" si="40"/>
        <v>F</v>
      </c>
      <c r="E409" t="s">
        <v>2</v>
      </c>
      <c r="F409">
        <v>357</v>
      </c>
      <c r="G409">
        <v>205</v>
      </c>
      <c r="H409">
        <v>303</v>
      </c>
      <c r="I409">
        <v>0</v>
      </c>
      <c r="J409">
        <v>9192</v>
      </c>
      <c r="K409">
        <v>3</v>
      </c>
      <c r="L409">
        <v>81</v>
      </c>
      <c r="M409">
        <v>268</v>
      </c>
      <c r="N409">
        <v>260</v>
      </c>
      <c r="O409">
        <v>20</v>
      </c>
      <c r="P409">
        <f>VLOOKUP(A409, vlookup_table!$A:$E, 2, FALSE)</f>
        <v>0</v>
      </c>
      <c r="Q409" s="2">
        <f>VLOOKUP(A409, vlookup_table!$A:$E, 3, FALSE)</f>
        <v>7501</v>
      </c>
      <c r="R409" s="1" t="str">
        <f>VLOOKUP(A409, vlookup_table!$A:$E, 4, FALSE)</f>
        <v>T2</v>
      </c>
      <c r="S409" s="2">
        <f>VLOOKUP(A409, vlookup_table!$A:$E, 5, FALSE)</f>
        <v>20</v>
      </c>
      <c r="T409">
        <f t="shared" si="36"/>
        <v>22</v>
      </c>
      <c r="U409">
        <f t="shared" si="37"/>
        <v>1975</v>
      </c>
      <c r="V409" s="4" t="str">
        <f t="shared" si="41"/>
        <v>01</v>
      </c>
      <c r="W409" t="str">
        <f t="shared" si="38"/>
        <v>Pueblo</v>
      </c>
    </row>
    <row r="410" spans="1:23" x14ac:dyDescent="0.35">
      <c r="A410" s="2">
        <v>117230</v>
      </c>
      <c r="B410" s="2" t="str">
        <f t="shared" si="39"/>
        <v>TX</v>
      </c>
      <c r="C410" t="s">
        <v>6</v>
      </c>
      <c r="D410" t="str">
        <f t="shared" si="40"/>
        <v>M</v>
      </c>
      <c r="E410" t="s">
        <v>0</v>
      </c>
      <c r="F410">
        <v>406</v>
      </c>
      <c r="G410">
        <v>186</v>
      </c>
      <c r="H410">
        <v>203</v>
      </c>
      <c r="I410">
        <v>0</v>
      </c>
      <c r="J410">
        <v>8797</v>
      </c>
      <c r="K410">
        <v>8</v>
      </c>
      <c r="L410">
        <v>67</v>
      </c>
      <c r="M410">
        <v>226</v>
      </c>
      <c r="N410">
        <v>183</v>
      </c>
      <c r="O410">
        <v>5.7</v>
      </c>
      <c r="P410">
        <f>VLOOKUP(A410, vlookup_table!$A:$E, 2, FALSE)</f>
        <v>1</v>
      </c>
      <c r="Q410" s="2">
        <f>VLOOKUP(A410, vlookup_table!$A:$E, 3, FALSE)</f>
        <v>801</v>
      </c>
      <c r="R410" s="1" t="str">
        <f>VLOOKUP(A410, vlookup_table!$A:$E, 4, FALSE)</f>
        <v>C3</v>
      </c>
      <c r="S410" s="2">
        <f>VLOOKUP(A410, vlookup_table!$A:$E, 5, FALSE)</f>
        <v>11</v>
      </c>
      <c r="T410">
        <f t="shared" si="36"/>
        <v>89</v>
      </c>
      <c r="U410">
        <f t="shared" si="37"/>
        <v>1908</v>
      </c>
      <c r="V410" s="4" t="str">
        <f t="shared" si="41"/>
        <v>01</v>
      </c>
      <c r="W410" t="str">
        <f t="shared" si="38"/>
        <v>Ciudad</v>
      </c>
    </row>
    <row r="411" spans="1:23" x14ac:dyDescent="0.35">
      <c r="A411" s="2">
        <v>50427</v>
      </c>
      <c r="B411" s="2" t="str">
        <f t="shared" si="39"/>
        <v>NA</v>
      </c>
      <c r="C411" t="s">
        <v>28</v>
      </c>
      <c r="D411" t="str">
        <f t="shared" si="40"/>
        <v>F</v>
      </c>
      <c r="E411" t="s">
        <v>2</v>
      </c>
      <c r="F411">
        <v>871</v>
      </c>
      <c r="G411">
        <v>464</v>
      </c>
      <c r="H411">
        <v>539</v>
      </c>
      <c r="I411">
        <v>0</v>
      </c>
      <c r="J411">
        <v>18279</v>
      </c>
      <c r="K411">
        <v>3</v>
      </c>
      <c r="L411">
        <v>47</v>
      </c>
      <c r="M411">
        <v>501</v>
      </c>
      <c r="N411">
        <v>503</v>
      </c>
      <c r="O411">
        <v>9.1</v>
      </c>
      <c r="P411">
        <f>VLOOKUP(A411, vlookup_table!$A:$E, 2, FALSE)</f>
        <v>28</v>
      </c>
      <c r="Q411" s="2">
        <f>VLOOKUP(A411, vlookup_table!$A:$E, 3, FALSE)</f>
        <v>5406</v>
      </c>
      <c r="R411" s="1" t="str">
        <f>VLOOKUP(A411, vlookup_table!$A:$E, 4, FALSE)</f>
        <v>T2</v>
      </c>
      <c r="S411" s="2">
        <f>VLOOKUP(A411, vlookup_table!$A:$E, 5, FALSE)</f>
        <v>15</v>
      </c>
      <c r="T411">
        <f t="shared" si="36"/>
        <v>43</v>
      </c>
      <c r="U411">
        <f t="shared" si="37"/>
        <v>1954</v>
      </c>
      <c r="V411" s="4" t="str">
        <f t="shared" si="41"/>
        <v>06</v>
      </c>
      <c r="W411" t="str">
        <f t="shared" si="38"/>
        <v>Pueblo</v>
      </c>
    </row>
    <row r="412" spans="1:23" x14ac:dyDescent="0.35">
      <c r="A412" s="2">
        <v>43998</v>
      </c>
      <c r="B412" s="2" t="str">
        <f t="shared" si="39"/>
        <v>FL</v>
      </c>
      <c r="C412" t="s">
        <v>7</v>
      </c>
      <c r="D412" t="str">
        <f t="shared" si="40"/>
        <v>M</v>
      </c>
      <c r="E412" t="s">
        <v>0</v>
      </c>
      <c r="F412">
        <v>768</v>
      </c>
      <c r="G412">
        <v>256</v>
      </c>
      <c r="H412">
        <v>385</v>
      </c>
      <c r="I412">
        <v>4</v>
      </c>
      <c r="J412">
        <v>13696</v>
      </c>
      <c r="K412">
        <v>6</v>
      </c>
      <c r="L412">
        <v>22</v>
      </c>
      <c r="M412">
        <v>310</v>
      </c>
      <c r="N412">
        <v>323</v>
      </c>
      <c r="O412">
        <v>16.75</v>
      </c>
      <c r="P412">
        <f>VLOOKUP(A412, vlookup_table!$A:$E, 2, FALSE)</f>
        <v>1</v>
      </c>
      <c r="Q412" s="2">
        <f>VLOOKUP(A412, vlookup_table!$A:$E, 3, FALSE)</f>
        <v>2108</v>
      </c>
      <c r="R412" s="1" t="str">
        <f>VLOOKUP(A412, vlookup_table!$A:$E, 4, FALSE)</f>
        <v>C2</v>
      </c>
      <c r="S412" s="2">
        <f>VLOOKUP(A412, vlookup_table!$A:$E, 5, FALSE)</f>
        <v>22</v>
      </c>
      <c r="T412">
        <f t="shared" si="36"/>
        <v>76</v>
      </c>
      <c r="U412">
        <f t="shared" si="37"/>
        <v>1921</v>
      </c>
      <c r="V412" s="4" t="str">
        <f t="shared" si="41"/>
        <v>08</v>
      </c>
      <c r="W412" t="str">
        <f t="shared" si="38"/>
        <v>Ciudad</v>
      </c>
    </row>
    <row r="413" spans="1:23" x14ac:dyDescent="0.35">
      <c r="A413" s="2">
        <v>71255</v>
      </c>
      <c r="B413" s="2" t="str">
        <f t="shared" si="39"/>
        <v>MI</v>
      </c>
      <c r="C413" t="s">
        <v>1</v>
      </c>
      <c r="D413" t="str">
        <f t="shared" si="40"/>
        <v>M</v>
      </c>
      <c r="E413" t="s">
        <v>0</v>
      </c>
      <c r="F413">
        <v>458</v>
      </c>
      <c r="G413">
        <v>231</v>
      </c>
      <c r="H413">
        <v>323</v>
      </c>
      <c r="I413">
        <v>0</v>
      </c>
      <c r="J413">
        <v>12539</v>
      </c>
      <c r="K413">
        <v>4</v>
      </c>
      <c r="L413">
        <v>86</v>
      </c>
      <c r="M413">
        <v>241</v>
      </c>
      <c r="N413">
        <v>308</v>
      </c>
      <c r="O413">
        <v>12.16666667</v>
      </c>
      <c r="P413">
        <f>VLOOKUP(A413, vlookup_table!$A:$E, 2, FALSE)</f>
        <v>2</v>
      </c>
      <c r="Q413" s="2">
        <f>VLOOKUP(A413, vlookup_table!$A:$E, 3, FALSE)</f>
        <v>1511</v>
      </c>
      <c r="R413" s="1" t="str">
        <f>VLOOKUP(A413, vlookup_table!$A:$E, 4, FALSE)</f>
        <v>T1</v>
      </c>
      <c r="S413" s="2">
        <f>VLOOKUP(A413, vlookup_table!$A:$E, 5, FALSE)</f>
        <v>13</v>
      </c>
      <c r="T413">
        <f t="shared" si="36"/>
        <v>82</v>
      </c>
      <c r="U413">
        <f t="shared" si="37"/>
        <v>1915</v>
      </c>
      <c r="V413" s="4" t="str">
        <f t="shared" si="41"/>
        <v>11</v>
      </c>
      <c r="W413" t="str">
        <f t="shared" si="38"/>
        <v>Pueblo</v>
      </c>
    </row>
    <row r="414" spans="1:23" x14ac:dyDescent="0.35">
      <c r="A414" s="2">
        <v>63308</v>
      </c>
      <c r="B414" s="2" t="str">
        <f t="shared" si="39"/>
        <v>NA</v>
      </c>
      <c r="C414" t="s">
        <v>16</v>
      </c>
      <c r="D414" t="str">
        <f t="shared" si="40"/>
        <v>M</v>
      </c>
      <c r="E414" t="s">
        <v>0</v>
      </c>
      <c r="F414">
        <v>485</v>
      </c>
      <c r="G414">
        <v>344</v>
      </c>
      <c r="H414">
        <v>422</v>
      </c>
      <c r="I414">
        <v>0</v>
      </c>
      <c r="J414">
        <v>17697</v>
      </c>
      <c r="K414">
        <v>0</v>
      </c>
      <c r="L414">
        <v>76</v>
      </c>
      <c r="M414">
        <v>382</v>
      </c>
      <c r="N414">
        <v>402</v>
      </c>
      <c r="O414">
        <v>8</v>
      </c>
      <c r="P414">
        <f>VLOOKUP(A414, vlookup_table!$A:$E, 2, FALSE)</f>
        <v>1</v>
      </c>
      <c r="Q414" s="2">
        <f>VLOOKUP(A414, vlookup_table!$A:$E, 3, FALSE)</f>
        <v>2301</v>
      </c>
      <c r="R414" s="1" t="str">
        <f>VLOOKUP(A414, vlookup_table!$A:$E, 4, FALSE)</f>
        <v>C2</v>
      </c>
      <c r="S414" s="2">
        <f>VLOOKUP(A414, vlookup_table!$A:$E, 5, FALSE)</f>
        <v>10</v>
      </c>
      <c r="T414">
        <f t="shared" si="36"/>
        <v>74</v>
      </c>
      <c r="U414">
        <f t="shared" si="37"/>
        <v>1923</v>
      </c>
      <c r="V414" s="4" t="str">
        <f t="shared" si="41"/>
        <v>01</v>
      </c>
      <c r="W414" t="str">
        <f t="shared" si="38"/>
        <v>Ciudad</v>
      </c>
    </row>
    <row r="415" spans="1:23" x14ac:dyDescent="0.35">
      <c r="A415" s="2">
        <v>82196</v>
      </c>
      <c r="B415" s="2" t="str">
        <f t="shared" si="39"/>
        <v>NA</v>
      </c>
      <c r="C415" t="s">
        <v>17</v>
      </c>
      <c r="D415" t="str">
        <f t="shared" si="40"/>
        <v>F</v>
      </c>
      <c r="E415" t="s">
        <v>2</v>
      </c>
      <c r="F415">
        <v>405</v>
      </c>
      <c r="G415">
        <v>212</v>
      </c>
      <c r="H415">
        <v>309</v>
      </c>
      <c r="I415">
        <v>0</v>
      </c>
      <c r="J415">
        <v>9715</v>
      </c>
      <c r="K415">
        <v>1</v>
      </c>
      <c r="L415">
        <v>81</v>
      </c>
      <c r="M415">
        <v>267</v>
      </c>
      <c r="N415">
        <v>261</v>
      </c>
      <c r="O415">
        <v>5.923076923</v>
      </c>
      <c r="P415">
        <f>VLOOKUP(A415, vlookup_table!$A:$E, 2, FALSE)</f>
        <v>0</v>
      </c>
      <c r="Q415" s="2">
        <f>VLOOKUP(A415, vlookup_table!$A:$E, 3, FALSE)</f>
        <v>2001</v>
      </c>
      <c r="R415" s="1" t="str">
        <f>VLOOKUP(A415, vlookup_table!$A:$E, 4, FALSE)</f>
        <v>R2</v>
      </c>
      <c r="S415" s="2">
        <f>VLOOKUP(A415, vlookup_table!$A:$E, 5, FALSE)</f>
        <v>5</v>
      </c>
      <c r="T415">
        <f t="shared" si="36"/>
        <v>77</v>
      </c>
      <c r="U415">
        <f t="shared" si="37"/>
        <v>1920</v>
      </c>
      <c r="V415" s="4" t="str">
        <f t="shared" si="41"/>
        <v>01</v>
      </c>
      <c r="W415" t="str">
        <f t="shared" si="38"/>
        <v>Rural</v>
      </c>
    </row>
    <row r="416" spans="1:23" x14ac:dyDescent="0.35">
      <c r="A416" s="2">
        <v>114820</v>
      </c>
      <c r="B416" s="2" t="str">
        <f t="shared" si="39"/>
        <v>MO</v>
      </c>
      <c r="C416" t="s">
        <v>8</v>
      </c>
      <c r="D416" t="str">
        <f t="shared" si="40"/>
        <v>F</v>
      </c>
      <c r="E416" t="s">
        <v>2</v>
      </c>
      <c r="F416">
        <v>459</v>
      </c>
      <c r="G416">
        <v>240</v>
      </c>
      <c r="H416">
        <v>299</v>
      </c>
      <c r="I416">
        <v>1</v>
      </c>
      <c r="J416">
        <v>9637</v>
      </c>
      <c r="K416">
        <v>1</v>
      </c>
      <c r="L416">
        <v>71</v>
      </c>
      <c r="M416">
        <v>253</v>
      </c>
      <c r="N416">
        <v>272</v>
      </c>
      <c r="O416">
        <v>6.2941176470000002</v>
      </c>
      <c r="P416">
        <f>VLOOKUP(A416, vlookup_table!$A:$E, 2, FALSE)</f>
        <v>28</v>
      </c>
      <c r="Q416" s="2">
        <f>VLOOKUP(A416, vlookup_table!$A:$E, 3, FALSE)</f>
        <v>0</v>
      </c>
      <c r="R416" s="1" t="str">
        <f>VLOOKUP(A416, vlookup_table!$A:$E, 4, FALSE)</f>
        <v>T2</v>
      </c>
      <c r="S416" s="2">
        <f>VLOOKUP(A416, vlookup_table!$A:$E, 5, FALSE)</f>
        <v>10</v>
      </c>
      <c r="T416">
        <f t="shared" si="36"/>
        <v>97</v>
      </c>
      <c r="U416">
        <f t="shared" si="37"/>
        <v>1900</v>
      </c>
      <c r="V416" s="4" t="str">
        <f t="shared" si="41"/>
        <v>0</v>
      </c>
      <c r="W416" t="str">
        <f t="shared" si="38"/>
        <v>Pueblo</v>
      </c>
    </row>
    <row r="417" spans="1:23" x14ac:dyDescent="0.35">
      <c r="A417" s="2">
        <v>176781</v>
      </c>
      <c r="B417" s="2" t="str">
        <f t="shared" si="39"/>
        <v>OR</v>
      </c>
      <c r="C417" t="s">
        <v>26</v>
      </c>
      <c r="D417" t="str">
        <f t="shared" si="40"/>
        <v>M</v>
      </c>
      <c r="E417" t="s">
        <v>0</v>
      </c>
      <c r="F417">
        <v>811</v>
      </c>
      <c r="G417">
        <v>324</v>
      </c>
      <c r="H417">
        <v>463</v>
      </c>
      <c r="I417">
        <v>4</v>
      </c>
      <c r="J417">
        <v>16399</v>
      </c>
      <c r="K417">
        <v>5</v>
      </c>
      <c r="L417">
        <v>38</v>
      </c>
      <c r="M417">
        <v>394</v>
      </c>
      <c r="N417">
        <v>395</v>
      </c>
      <c r="O417">
        <v>8.75</v>
      </c>
      <c r="P417">
        <f>VLOOKUP(A417, vlookup_table!$A:$E, 2, FALSE)</f>
        <v>0</v>
      </c>
      <c r="Q417" s="2">
        <f>VLOOKUP(A417, vlookup_table!$A:$E, 3, FALSE)</f>
        <v>3101</v>
      </c>
      <c r="R417" s="1" t="str">
        <f>VLOOKUP(A417, vlookup_table!$A:$E, 4, FALSE)</f>
        <v>C1</v>
      </c>
      <c r="S417" s="2">
        <f>VLOOKUP(A417, vlookup_table!$A:$E, 5, FALSE)</f>
        <v>10</v>
      </c>
      <c r="T417">
        <f t="shared" si="36"/>
        <v>66</v>
      </c>
      <c r="U417">
        <f t="shared" si="37"/>
        <v>1931</v>
      </c>
      <c r="V417" s="4" t="str">
        <f t="shared" si="41"/>
        <v>01</v>
      </c>
      <c r="W417" t="str">
        <f t="shared" si="38"/>
        <v>Ciudad</v>
      </c>
    </row>
    <row r="418" spans="1:23" x14ac:dyDescent="0.35">
      <c r="A418" s="2">
        <v>20438</v>
      </c>
      <c r="B418" s="2" t="str">
        <f t="shared" si="39"/>
        <v>NC</v>
      </c>
      <c r="C418" t="s">
        <v>18</v>
      </c>
      <c r="D418" t="str">
        <f t="shared" si="40"/>
        <v>M</v>
      </c>
      <c r="E418" t="s">
        <v>0</v>
      </c>
      <c r="F418">
        <v>509</v>
      </c>
      <c r="G418">
        <v>248</v>
      </c>
      <c r="H418">
        <v>282</v>
      </c>
      <c r="I418">
        <v>0</v>
      </c>
      <c r="J418">
        <v>9114</v>
      </c>
      <c r="K418">
        <v>4</v>
      </c>
      <c r="L418">
        <v>38</v>
      </c>
      <c r="M418">
        <v>254</v>
      </c>
      <c r="N418">
        <v>288</v>
      </c>
      <c r="O418">
        <v>7.1428571429999996</v>
      </c>
      <c r="P418">
        <f>VLOOKUP(A418, vlookup_table!$A:$E, 2, FALSE)</f>
        <v>1</v>
      </c>
      <c r="Q418" s="2">
        <f>VLOOKUP(A418, vlookup_table!$A:$E, 3, FALSE)</f>
        <v>2601</v>
      </c>
      <c r="R418" s="1" t="str">
        <f>VLOOKUP(A418, vlookup_table!$A:$E, 4, FALSE)</f>
        <v>T2</v>
      </c>
      <c r="S418" s="2">
        <f>VLOOKUP(A418, vlookup_table!$A:$E, 5, FALSE)</f>
        <v>10</v>
      </c>
      <c r="T418">
        <f t="shared" si="36"/>
        <v>71</v>
      </c>
      <c r="U418">
        <f t="shared" si="37"/>
        <v>1926</v>
      </c>
      <c r="V418" s="4" t="str">
        <f t="shared" si="41"/>
        <v>01</v>
      </c>
      <c r="W418" t="str">
        <f t="shared" si="38"/>
        <v>Pueblo</v>
      </c>
    </row>
    <row r="419" spans="1:23" x14ac:dyDescent="0.35">
      <c r="A419" s="2">
        <v>91879</v>
      </c>
      <c r="B419" s="2" t="str">
        <f t="shared" si="39"/>
        <v>IL</v>
      </c>
      <c r="C419" t="s">
        <v>25</v>
      </c>
      <c r="D419" t="str">
        <f t="shared" si="40"/>
        <v>F</v>
      </c>
      <c r="E419" t="s">
        <v>2</v>
      </c>
      <c r="F419">
        <v>1030</v>
      </c>
      <c r="G419">
        <v>375</v>
      </c>
      <c r="H419">
        <v>585</v>
      </c>
      <c r="I419">
        <v>0</v>
      </c>
      <c r="J419">
        <v>17204</v>
      </c>
      <c r="K419">
        <v>5</v>
      </c>
      <c r="L419">
        <v>65</v>
      </c>
      <c r="M419">
        <v>553</v>
      </c>
      <c r="N419">
        <v>473</v>
      </c>
      <c r="O419">
        <v>12</v>
      </c>
      <c r="P419">
        <f>VLOOKUP(A419, vlookup_table!$A:$E, 2, FALSE)</f>
        <v>0</v>
      </c>
      <c r="Q419" s="2">
        <f>VLOOKUP(A419, vlookup_table!$A:$E, 3, FALSE)</f>
        <v>0</v>
      </c>
      <c r="R419" s="1" t="str">
        <f>VLOOKUP(A419, vlookup_table!$A:$E, 4, FALSE)</f>
        <v>S2</v>
      </c>
      <c r="S419" s="2">
        <f>VLOOKUP(A419, vlookup_table!$A:$E, 5, FALSE)</f>
        <v>20</v>
      </c>
      <c r="T419">
        <f t="shared" si="36"/>
        <v>97</v>
      </c>
      <c r="U419">
        <f t="shared" si="37"/>
        <v>1900</v>
      </c>
      <c r="V419" s="4" t="str">
        <f t="shared" si="41"/>
        <v>0</v>
      </c>
      <c r="W419" t="str">
        <f t="shared" si="38"/>
        <v>Suburbano</v>
      </c>
    </row>
    <row r="420" spans="1:23" x14ac:dyDescent="0.35">
      <c r="A420" s="2">
        <v>92443</v>
      </c>
      <c r="B420" s="2" t="str">
        <f t="shared" si="39"/>
        <v>IL</v>
      </c>
      <c r="C420" t="s">
        <v>25</v>
      </c>
      <c r="D420" t="str">
        <f t="shared" si="40"/>
        <v>F</v>
      </c>
      <c r="E420" t="s">
        <v>2</v>
      </c>
      <c r="F420">
        <v>881</v>
      </c>
      <c r="G420">
        <v>392</v>
      </c>
      <c r="H420">
        <v>437</v>
      </c>
      <c r="I420">
        <v>0</v>
      </c>
      <c r="J420">
        <v>14377</v>
      </c>
      <c r="K420">
        <v>3</v>
      </c>
      <c r="L420">
        <v>90</v>
      </c>
      <c r="M420">
        <v>393</v>
      </c>
      <c r="N420">
        <v>414</v>
      </c>
      <c r="O420">
        <v>6.153846154</v>
      </c>
      <c r="P420">
        <f>VLOOKUP(A420, vlookup_table!$A:$E, 2, FALSE)</f>
        <v>2</v>
      </c>
      <c r="Q420" s="2">
        <f>VLOOKUP(A420, vlookup_table!$A:$E, 3, FALSE)</f>
        <v>0</v>
      </c>
      <c r="R420" s="1" t="str">
        <f>VLOOKUP(A420, vlookup_table!$A:$E, 4, FALSE)</f>
        <v>S2</v>
      </c>
      <c r="S420" s="2">
        <f>VLOOKUP(A420, vlookup_table!$A:$E, 5, FALSE)</f>
        <v>10</v>
      </c>
      <c r="T420">
        <f t="shared" si="36"/>
        <v>97</v>
      </c>
      <c r="U420">
        <f t="shared" si="37"/>
        <v>1900</v>
      </c>
      <c r="V420" s="4" t="str">
        <f t="shared" si="41"/>
        <v>0</v>
      </c>
      <c r="W420" t="str">
        <f t="shared" si="38"/>
        <v>Suburbano</v>
      </c>
    </row>
    <row r="421" spans="1:23" x14ac:dyDescent="0.35">
      <c r="A421" s="2">
        <v>168189</v>
      </c>
      <c r="B421" s="2" t="str">
        <f t="shared" si="39"/>
        <v>CA</v>
      </c>
      <c r="C421" t="s">
        <v>41</v>
      </c>
      <c r="D421" t="str">
        <f t="shared" si="40"/>
        <v>M</v>
      </c>
      <c r="E421" t="s">
        <v>0</v>
      </c>
      <c r="F421">
        <v>2794</v>
      </c>
      <c r="G421">
        <v>637</v>
      </c>
      <c r="H421">
        <v>678</v>
      </c>
      <c r="I421">
        <v>93</v>
      </c>
      <c r="J421">
        <v>23035</v>
      </c>
      <c r="K421">
        <v>11</v>
      </c>
      <c r="L421">
        <v>54</v>
      </c>
      <c r="M421">
        <v>630</v>
      </c>
      <c r="N421">
        <v>671</v>
      </c>
      <c r="O421">
        <v>8</v>
      </c>
      <c r="P421">
        <f>VLOOKUP(A421, vlookup_table!$A:$E, 2, FALSE)</f>
        <v>1</v>
      </c>
      <c r="Q421" s="2">
        <f>VLOOKUP(A421, vlookup_table!$A:$E, 3, FALSE)</f>
        <v>5001</v>
      </c>
      <c r="R421" s="1" t="str">
        <f>VLOOKUP(A421, vlookup_table!$A:$E, 4, FALSE)</f>
        <v>U1</v>
      </c>
      <c r="S421" s="2">
        <f>VLOOKUP(A421, vlookup_table!$A:$E, 5, FALSE)</f>
        <v>15</v>
      </c>
      <c r="T421">
        <f t="shared" si="36"/>
        <v>47</v>
      </c>
      <c r="U421">
        <f t="shared" si="37"/>
        <v>1950</v>
      </c>
      <c r="V421" s="4" t="str">
        <f t="shared" si="41"/>
        <v>01</v>
      </c>
      <c r="W421" t="str">
        <f t="shared" si="38"/>
        <v>Urbano</v>
      </c>
    </row>
    <row r="422" spans="1:23" x14ac:dyDescent="0.35">
      <c r="A422" s="2">
        <v>148998</v>
      </c>
      <c r="B422" s="2" t="str">
        <f t="shared" si="39"/>
        <v>CA</v>
      </c>
      <c r="C422" t="s">
        <v>41</v>
      </c>
      <c r="D422" t="str">
        <f t="shared" si="40"/>
        <v>NA</v>
      </c>
      <c r="F422">
        <v>3233</v>
      </c>
      <c r="G422">
        <v>684</v>
      </c>
      <c r="H422">
        <v>781</v>
      </c>
      <c r="I422">
        <v>95</v>
      </c>
      <c r="J422">
        <v>26104</v>
      </c>
      <c r="K422">
        <v>8</v>
      </c>
      <c r="L422">
        <v>50</v>
      </c>
      <c r="M422">
        <v>753</v>
      </c>
      <c r="N422">
        <v>714</v>
      </c>
      <c r="O422">
        <v>16.81818182</v>
      </c>
      <c r="P422">
        <f>VLOOKUP(A422, vlookup_table!$A:$E, 2, FALSE)</f>
        <v>1</v>
      </c>
      <c r="Q422" s="2">
        <f>VLOOKUP(A422, vlookup_table!$A:$E, 3, FALSE)</f>
        <v>4709</v>
      </c>
      <c r="R422" s="1" t="str">
        <f>VLOOKUP(A422, vlookup_table!$A:$E, 4, FALSE)</f>
        <v>C1</v>
      </c>
      <c r="S422" s="2">
        <f>VLOOKUP(A422, vlookup_table!$A:$E, 5, FALSE)</f>
        <v>25</v>
      </c>
      <c r="T422">
        <f t="shared" si="36"/>
        <v>50</v>
      </c>
      <c r="U422">
        <f t="shared" si="37"/>
        <v>1947</v>
      </c>
      <c r="V422" s="4" t="str">
        <f t="shared" si="41"/>
        <v>09</v>
      </c>
      <c r="W422" t="str">
        <f t="shared" si="38"/>
        <v>Ciudad</v>
      </c>
    </row>
    <row r="423" spans="1:23" x14ac:dyDescent="0.35">
      <c r="A423" s="2">
        <v>186292</v>
      </c>
      <c r="B423" s="2" t="str">
        <f t="shared" si="39"/>
        <v>CA</v>
      </c>
      <c r="C423" t="s">
        <v>41</v>
      </c>
      <c r="D423" t="str">
        <f t="shared" si="40"/>
        <v>M</v>
      </c>
      <c r="E423" t="s">
        <v>0</v>
      </c>
      <c r="F423">
        <v>931</v>
      </c>
      <c r="G423">
        <v>155</v>
      </c>
      <c r="H423">
        <v>222</v>
      </c>
      <c r="I423">
        <v>9</v>
      </c>
      <c r="J423">
        <v>7968</v>
      </c>
      <c r="K423">
        <v>20</v>
      </c>
      <c r="L423">
        <v>46</v>
      </c>
      <c r="M423">
        <v>192</v>
      </c>
      <c r="N423">
        <v>180</v>
      </c>
      <c r="O423">
        <v>5.5714285710000002</v>
      </c>
      <c r="P423">
        <f>VLOOKUP(A423, vlookup_table!$A:$E, 2, FALSE)</f>
        <v>1</v>
      </c>
      <c r="Q423" s="2">
        <f>VLOOKUP(A423, vlookup_table!$A:$E, 3, FALSE)</f>
        <v>509</v>
      </c>
      <c r="R423" s="1" t="str">
        <f>VLOOKUP(A423, vlookup_table!$A:$E, 4, FALSE)</f>
        <v>C2</v>
      </c>
      <c r="S423" s="2">
        <f>VLOOKUP(A423, vlookup_table!$A:$E, 5, FALSE)</f>
        <v>10</v>
      </c>
      <c r="T423">
        <f t="shared" si="36"/>
        <v>92</v>
      </c>
      <c r="U423">
        <f t="shared" si="37"/>
        <v>1905</v>
      </c>
      <c r="V423" s="4" t="str">
        <f t="shared" si="41"/>
        <v>09</v>
      </c>
      <c r="W423" t="str">
        <f t="shared" si="38"/>
        <v>Ciudad</v>
      </c>
    </row>
    <row r="424" spans="1:23" x14ac:dyDescent="0.35">
      <c r="A424" s="2">
        <v>75180</v>
      </c>
      <c r="B424" s="2" t="str">
        <f t="shared" si="39"/>
        <v>NA</v>
      </c>
      <c r="C424" t="s">
        <v>15</v>
      </c>
      <c r="D424" t="str">
        <f t="shared" si="40"/>
        <v>F</v>
      </c>
      <c r="E424" t="s">
        <v>2</v>
      </c>
      <c r="F424">
        <v>529</v>
      </c>
      <c r="G424">
        <v>317</v>
      </c>
      <c r="H424">
        <v>326</v>
      </c>
      <c r="I424">
        <v>0</v>
      </c>
      <c r="J424">
        <v>12494</v>
      </c>
      <c r="K424">
        <v>3</v>
      </c>
      <c r="L424">
        <v>76</v>
      </c>
      <c r="M424">
        <v>340</v>
      </c>
      <c r="N424">
        <v>319</v>
      </c>
      <c r="O424">
        <v>10.5</v>
      </c>
      <c r="P424">
        <f>VLOOKUP(A424, vlookup_table!$A:$E, 2, FALSE)</f>
        <v>28</v>
      </c>
      <c r="Q424" s="2">
        <f>VLOOKUP(A424, vlookup_table!$A:$E, 3, FALSE)</f>
        <v>4409</v>
      </c>
      <c r="R424" s="1" t="str">
        <f>VLOOKUP(A424, vlookup_table!$A:$E, 4, FALSE)</f>
        <v>C2</v>
      </c>
      <c r="S424" s="2">
        <f>VLOOKUP(A424, vlookup_table!$A:$E, 5, FALSE)</f>
        <v>15</v>
      </c>
      <c r="T424">
        <f t="shared" si="36"/>
        <v>53</v>
      </c>
      <c r="U424">
        <f t="shared" si="37"/>
        <v>1944</v>
      </c>
      <c r="V424" s="4" t="str">
        <f t="shared" si="41"/>
        <v>09</v>
      </c>
      <c r="W424" t="str">
        <f t="shared" si="38"/>
        <v>Ciudad</v>
      </c>
    </row>
    <row r="425" spans="1:23" x14ac:dyDescent="0.35">
      <c r="A425" s="2">
        <v>88596</v>
      </c>
      <c r="B425" s="2" t="str">
        <f t="shared" si="39"/>
        <v>IL</v>
      </c>
      <c r="C425" t="s">
        <v>25</v>
      </c>
      <c r="D425" t="str">
        <f t="shared" si="40"/>
        <v>F</v>
      </c>
      <c r="E425" t="s">
        <v>2</v>
      </c>
      <c r="F425">
        <v>1897</v>
      </c>
      <c r="G425">
        <v>406</v>
      </c>
      <c r="H425">
        <v>664</v>
      </c>
      <c r="I425">
        <v>44</v>
      </c>
      <c r="J425">
        <v>26951</v>
      </c>
      <c r="K425">
        <v>15</v>
      </c>
      <c r="L425">
        <v>67</v>
      </c>
      <c r="M425">
        <v>519</v>
      </c>
      <c r="N425">
        <v>476</v>
      </c>
      <c r="O425">
        <v>10</v>
      </c>
      <c r="P425">
        <f>VLOOKUP(A425, vlookup_table!$A:$E, 2, FALSE)</f>
        <v>28</v>
      </c>
      <c r="Q425" s="2">
        <f>VLOOKUP(A425, vlookup_table!$A:$E, 3, FALSE)</f>
        <v>912</v>
      </c>
      <c r="R425" s="1" t="str">
        <f>VLOOKUP(A425, vlookup_table!$A:$E, 4, FALSE)</f>
        <v>U1</v>
      </c>
      <c r="S425" s="2">
        <f>VLOOKUP(A425, vlookup_table!$A:$E, 5, FALSE)</f>
        <v>14</v>
      </c>
      <c r="T425">
        <f t="shared" si="36"/>
        <v>88</v>
      </c>
      <c r="U425">
        <f t="shared" si="37"/>
        <v>1909</v>
      </c>
      <c r="V425" s="4" t="str">
        <f t="shared" si="41"/>
        <v>12</v>
      </c>
      <c r="W425" t="str">
        <f t="shared" si="38"/>
        <v>Urbano</v>
      </c>
    </row>
    <row r="426" spans="1:23" x14ac:dyDescent="0.35">
      <c r="A426" s="2">
        <v>155266</v>
      </c>
      <c r="B426" s="2" t="str">
        <f t="shared" si="39"/>
        <v>CA</v>
      </c>
      <c r="C426" t="s">
        <v>41</v>
      </c>
      <c r="D426" t="str">
        <f t="shared" si="40"/>
        <v>F</v>
      </c>
      <c r="E426" t="s">
        <v>2</v>
      </c>
      <c r="F426">
        <v>641</v>
      </c>
      <c r="G426">
        <v>123</v>
      </c>
      <c r="H426">
        <v>279</v>
      </c>
      <c r="I426">
        <v>3</v>
      </c>
      <c r="J426">
        <v>8046</v>
      </c>
      <c r="K426">
        <v>37</v>
      </c>
      <c r="L426">
        <v>38</v>
      </c>
      <c r="M426">
        <v>168</v>
      </c>
      <c r="N426">
        <v>236</v>
      </c>
      <c r="O426">
        <v>9.4629629630000007</v>
      </c>
      <c r="P426">
        <f>VLOOKUP(A426, vlookup_table!$A:$E, 2, FALSE)</f>
        <v>0</v>
      </c>
      <c r="Q426" s="2">
        <f>VLOOKUP(A426, vlookup_table!$A:$E, 3, FALSE)</f>
        <v>0</v>
      </c>
      <c r="R426" s="1" t="str">
        <f>VLOOKUP(A426, vlookup_table!$A:$E, 4, FALSE)</f>
        <v>C3</v>
      </c>
      <c r="S426" s="2">
        <f>VLOOKUP(A426, vlookup_table!$A:$E, 5, FALSE)</f>
        <v>11</v>
      </c>
      <c r="T426">
        <f t="shared" si="36"/>
        <v>97</v>
      </c>
      <c r="U426">
        <f t="shared" si="37"/>
        <v>1900</v>
      </c>
      <c r="V426" s="4" t="str">
        <f t="shared" si="41"/>
        <v>0</v>
      </c>
      <c r="W426" t="str">
        <f t="shared" si="38"/>
        <v>Ciudad</v>
      </c>
    </row>
    <row r="427" spans="1:23" x14ac:dyDescent="0.35">
      <c r="A427" s="2">
        <v>13622</v>
      </c>
      <c r="B427" s="2" t="str">
        <f t="shared" si="39"/>
        <v>FL</v>
      </c>
      <c r="C427" t="s">
        <v>7</v>
      </c>
      <c r="D427" t="str">
        <f t="shared" si="40"/>
        <v>M</v>
      </c>
      <c r="E427" t="s">
        <v>0</v>
      </c>
      <c r="F427">
        <v>715</v>
      </c>
      <c r="G427">
        <v>247</v>
      </c>
      <c r="H427">
        <v>342</v>
      </c>
      <c r="I427">
        <v>2</v>
      </c>
      <c r="J427">
        <v>15360</v>
      </c>
      <c r="K427">
        <v>4</v>
      </c>
      <c r="L427">
        <v>11</v>
      </c>
      <c r="M427">
        <v>283</v>
      </c>
      <c r="N427">
        <v>317</v>
      </c>
      <c r="O427">
        <v>14.866666670000001</v>
      </c>
      <c r="P427">
        <f>VLOOKUP(A427, vlookup_table!$A:$E, 2, FALSE)</f>
        <v>0</v>
      </c>
      <c r="Q427" s="2">
        <f>VLOOKUP(A427, vlookup_table!$A:$E, 3, FALSE)</f>
        <v>3201</v>
      </c>
      <c r="R427" s="1" t="str">
        <f>VLOOKUP(A427, vlookup_table!$A:$E, 4, FALSE)</f>
        <v>S2</v>
      </c>
      <c r="S427" s="2">
        <f>VLOOKUP(A427, vlookup_table!$A:$E, 5, FALSE)</f>
        <v>10</v>
      </c>
      <c r="T427">
        <f t="shared" si="36"/>
        <v>65</v>
      </c>
      <c r="U427">
        <f t="shared" si="37"/>
        <v>1932</v>
      </c>
      <c r="V427" s="4" t="str">
        <f t="shared" si="41"/>
        <v>01</v>
      </c>
      <c r="W427" t="str">
        <f t="shared" si="38"/>
        <v>Suburbano</v>
      </c>
    </row>
    <row r="428" spans="1:23" x14ac:dyDescent="0.35">
      <c r="A428" s="2">
        <v>189853</v>
      </c>
      <c r="B428" s="2" t="str">
        <f t="shared" si="39"/>
        <v>NA</v>
      </c>
      <c r="C428" t="s">
        <v>34</v>
      </c>
      <c r="D428" t="str">
        <f t="shared" si="40"/>
        <v>F</v>
      </c>
      <c r="E428" t="s">
        <v>38</v>
      </c>
      <c r="F428">
        <v>440</v>
      </c>
      <c r="G428">
        <v>205</v>
      </c>
      <c r="H428">
        <v>280</v>
      </c>
      <c r="I428">
        <v>0</v>
      </c>
      <c r="J428">
        <v>8314</v>
      </c>
      <c r="K428">
        <v>0</v>
      </c>
      <c r="L428">
        <v>63</v>
      </c>
      <c r="M428">
        <v>238</v>
      </c>
      <c r="N428">
        <v>249</v>
      </c>
      <c r="O428">
        <v>7.1666666670000003</v>
      </c>
      <c r="P428">
        <f>VLOOKUP(A428, vlookup_table!$A:$E, 2, FALSE)</f>
        <v>1002</v>
      </c>
      <c r="Q428" s="2">
        <f>VLOOKUP(A428, vlookup_table!$A:$E, 3, FALSE)</f>
        <v>4306</v>
      </c>
      <c r="R428" s="1" t="str">
        <f>VLOOKUP(A428, vlookup_table!$A:$E, 4, FALSE)</f>
        <v/>
      </c>
      <c r="S428" s="2">
        <f>VLOOKUP(A428, vlookup_table!$A:$E, 5, FALSE)</f>
        <v>8</v>
      </c>
      <c r="T428">
        <f t="shared" si="36"/>
        <v>54</v>
      </c>
      <c r="U428">
        <f t="shared" si="37"/>
        <v>1943</v>
      </c>
      <c r="V428" s="4" t="str">
        <f t="shared" si="41"/>
        <v>06</v>
      </c>
      <c r="W428" t="str">
        <f t="shared" si="38"/>
        <v>Desconocido</v>
      </c>
    </row>
    <row r="429" spans="1:23" x14ac:dyDescent="0.35">
      <c r="A429" s="2">
        <v>175708</v>
      </c>
      <c r="B429" s="2" t="str">
        <f t="shared" si="39"/>
        <v>OR</v>
      </c>
      <c r="C429" t="s">
        <v>26</v>
      </c>
      <c r="D429" t="str">
        <f t="shared" si="40"/>
        <v>M</v>
      </c>
      <c r="E429" t="s">
        <v>0</v>
      </c>
      <c r="F429">
        <v>532</v>
      </c>
      <c r="G429">
        <v>436</v>
      </c>
      <c r="H429">
        <v>428</v>
      </c>
      <c r="I429">
        <v>0</v>
      </c>
      <c r="J429">
        <v>12734</v>
      </c>
      <c r="K429">
        <v>0</v>
      </c>
      <c r="L429">
        <v>42</v>
      </c>
      <c r="M429">
        <v>436</v>
      </c>
      <c r="N429">
        <v>486</v>
      </c>
      <c r="O429">
        <v>25</v>
      </c>
      <c r="P429">
        <f>VLOOKUP(A429, vlookup_table!$A:$E, 2, FALSE)</f>
        <v>1</v>
      </c>
      <c r="Q429" s="2">
        <f>VLOOKUP(A429, vlookup_table!$A:$E, 3, FALSE)</f>
        <v>4201</v>
      </c>
      <c r="R429" s="1" t="str">
        <f>VLOOKUP(A429, vlookup_table!$A:$E, 4, FALSE)</f>
        <v>S2</v>
      </c>
      <c r="S429" s="2">
        <f>VLOOKUP(A429, vlookup_table!$A:$E, 5, FALSE)</f>
        <v>30</v>
      </c>
      <c r="T429">
        <f t="shared" si="36"/>
        <v>55</v>
      </c>
      <c r="U429">
        <f t="shared" si="37"/>
        <v>1942</v>
      </c>
      <c r="V429" s="4" t="str">
        <f t="shared" si="41"/>
        <v>01</v>
      </c>
      <c r="W429" t="str">
        <f t="shared" si="38"/>
        <v>Suburbano</v>
      </c>
    </row>
    <row r="430" spans="1:23" x14ac:dyDescent="0.35">
      <c r="A430" s="2">
        <v>182243</v>
      </c>
      <c r="B430" s="2" t="str">
        <f t="shared" si="39"/>
        <v>WA</v>
      </c>
      <c r="C430" t="s">
        <v>14</v>
      </c>
      <c r="D430" t="str">
        <f t="shared" si="40"/>
        <v>F</v>
      </c>
      <c r="E430" t="s">
        <v>2</v>
      </c>
      <c r="F430">
        <v>876</v>
      </c>
      <c r="G430">
        <v>335</v>
      </c>
      <c r="H430">
        <v>481</v>
      </c>
      <c r="I430">
        <v>18</v>
      </c>
      <c r="J430">
        <v>15179</v>
      </c>
      <c r="K430">
        <v>6</v>
      </c>
      <c r="L430">
        <v>31</v>
      </c>
      <c r="M430">
        <v>409</v>
      </c>
      <c r="N430">
        <v>426</v>
      </c>
      <c r="O430">
        <v>8.3000000000000007</v>
      </c>
      <c r="P430">
        <f>VLOOKUP(A430, vlookup_table!$A:$E, 2, FALSE)</f>
        <v>0</v>
      </c>
      <c r="Q430" s="2">
        <f>VLOOKUP(A430, vlookup_table!$A:$E, 3, FALSE)</f>
        <v>3605</v>
      </c>
      <c r="R430" s="1" t="str">
        <f>VLOOKUP(A430, vlookup_table!$A:$E, 4, FALSE)</f>
        <v>S2</v>
      </c>
      <c r="S430" s="2">
        <f>VLOOKUP(A430, vlookup_table!$A:$E, 5, FALSE)</f>
        <v>10</v>
      </c>
      <c r="T430">
        <f t="shared" si="36"/>
        <v>61</v>
      </c>
      <c r="U430">
        <f t="shared" si="37"/>
        <v>1936</v>
      </c>
      <c r="V430" s="4" t="str">
        <f t="shared" si="41"/>
        <v>05</v>
      </c>
      <c r="W430" t="str">
        <f t="shared" si="38"/>
        <v>Suburbano</v>
      </c>
    </row>
    <row r="431" spans="1:23" x14ac:dyDescent="0.35">
      <c r="A431" s="2">
        <v>171566</v>
      </c>
      <c r="B431" s="2" t="str">
        <f t="shared" si="39"/>
        <v>CA</v>
      </c>
      <c r="C431" t="s">
        <v>41</v>
      </c>
      <c r="D431" t="str">
        <f t="shared" si="40"/>
        <v>M</v>
      </c>
      <c r="E431" t="s">
        <v>0</v>
      </c>
      <c r="F431">
        <v>1175</v>
      </c>
      <c r="G431">
        <v>272</v>
      </c>
      <c r="H431">
        <v>396</v>
      </c>
      <c r="I431">
        <v>7</v>
      </c>
      <c r="J431">
        <v>12987</v>
      </c>
      <c r="K431">
        <v>4</v>
      </c>
      <c r="L431">
        <v>68</v>
      </c>
      <c r="M431">
        <v>318</v>
      </c>
      <c r="N431">
        <v>376</v>
      </c>
      <c r="O431">
        <v>10.25</v>
      </c>
      <c r="P431">
        <f>VLOOKUP(A431, vlookup_table!$A:$E, 2, FALSE)</f>
        <v>1</v>
      </c>
      <c r="Q431" s="2">
        <f>VLOOKUP(A431, vlookup_table!$A:$E, 3, FALSE)</f>
        <v>2201</v>
      </c>
      <c r="R431" s="1" t="str">
        <f>VLOOKUP(A431, vlookup_table!$A:$E, 4, FALSE)</f>
        <v>T2</v>
      </c>
      <c r="S431" s="2">
        <f>VLOOKUP(A431, vlookup_table!$A:$E, 5, FALSE)</f>
        <v>15</v>
      </c>
      <c r="T431">
        <f t="shared" si="36"/>
        <v>75</v>
      </c>
      <c r="U431">
        <f t="shared" si="37"/>
        <v>1922</v>
      </c>
      <c r="V431" s="4" t="str">
        <f t="shared" si="41"/>
        <v>01</v>
      </c>
      <c r="W431" t="str">
        <f t="shared" si="38"/>
        <v>Pueblo</v>
      </c>
    </row>
    <row r="432" spans="1:23" x14ac:dyDescent="0.35">
      <c r="A432" s="2">
        <v>156266</v>
      </c>
      <c r="B432" s="2" t="str">
        <f t="shared" si="39"/>
        <v>CA</v>
      </c>
      <c r="C432" t="s">
        <v>41</v>
      </c>
      <c r="D432" t="str">
        <f t="shared" si="40"/>
        <v>F</v>
      </c>
      <c r="E432" t="s">
        <v>2</v>
      </c>
      <c r="F432">
        <v>3921</v>
      </c>
      <c r="G432">
        <v>413</v>
      </c>
      <c r="H432">
        <v>583</v>
      </c>
      <c r="I432">
        <v>87</v>
      </c>
      <c r="J432">
        <v>21648</v>
      </c>
      <c r="K432">
        <v>10</v>
      </c>
      <c r="L432">
        <v>55</v>
      </c>
      <c r="M432">
        <v>410</v>
      </c>
      <c r="N432">
        <v>575</v>
      </c>
      <c r="O432">
        <v>13.57142857</v>
      </c>
      <c r="P432">
        <f>VLOOKUP(A432, vlookup_table!$A:$E, 2, FALSE)</f>
        <v>0</v>
      </c>
      <c r="Q432" s="2">
        <f>VLOOKUP(A432, vlookup_table!$A:$E, 3, FALSE)</f>
        <v>3701</v>
      </c>
      <c r="R432" s="1" t="str">
        <f>VLOOKUP(A432, vlookup_table!$A:$E, 4, FALSE)</f>
        <v>R1</v>
      </c>
      <c r="S432" s="2">
        <f>VLOOKUP(A432, vlookup_table!$A:$E, 5, FALSE)</f>
        <v>20</v>
      </c>
      <c r="T432">
        <f t="shared" si="36"/>
        <v>60</v>
      </c>
      <c r="U432">
        <f t="shared" si="37"/>
        <v>1937</v>
      </c>
      <c r="V432" s="4" t="str">
        <f t="shared" si="41"/>
        <v>01</v>
      </c>
      <c r="W432" t="str">
        <f t="shared" si="38"/>
        <v>Rural</v>
      </c>
    </row>
    <row r="433" spans="1:23" x14ac:dyDescent="0.35">
      <c r="A433" s="2">
        <v>41604</v>
      </c>
      <c r="B433" s="2" t="str">
        <f t="shared" si="39"/>
        <v>FL</v>
      </c>
      <c r="C433" t="s">
        <v>7</v>
      </c>
      <c r="D433" t="str">
        <f t="shared" si="40"/>
        <v>F</v>
      </c>
      <c r="E433" t="s">
        <v>2</v>
      </c>
      <c r="F433">
        <v>919</v>
      </c>
      <c r="G433">
        <v>413</v>
      </c>
      <c r="H433">
        <v>532</v>
      </c>
      <c r="I433">
        <v>0</v>
      </c>
      <c r="J433">
        <v>17653</v>
      </c>
      <c r="K433">
        <v>14</v>
      </c>
      <c r="L433">
        <v>26</v>
      </c>
      <c r="M433">
        <v>538</v>
      </c>
      <c r="N433">
        <v>446</v>
      </c>
      <c r="O433">
        <v>8.307692308</v>
      </c>
      <c r="P433">
        <f>VLOOKUP(A433, vlookup_table!$A:$E, 2, FALSE)</f>
        <v>0</v>
      </c>
      <c r="Q433" s="2">
        <f>VLOOKUP(A433, vlookup_table!$A:$E, 3, FALSE)</f>
        <v>2401</v>
      </c>
      <c r="R433" s="1" t="str">
        <f>VLOOKUP(A433, vlookup_table!$A:$E, 4, FALSE)</f>
        <v>S1</v>
      </c>
      <c r="S433" s="2">
        <f>VLOOKUP(A433, vlookup_table!$A:$E, 5, FALSE)</f>
        <v>10</v>
      </c>
      <c r="T433">
        <f t="shared" si="36"/>
        <v>73</v>
      </c>
      <c r="U433">
        <f t="shared" si="37"/>
        <v>1924</v>
      </c>
      <c r="V433" s="4" t="str">
        <f t="shared" si="41"/>
        <v>01</v>
      </c>
      <c r="W433" t="str">
        <f t="shared" si="38"/>
        <v>Suburbano</v>
      </c>
    </row>
    <row r="434" spans="1:23" x14ac:dyDescent="0.35">
      <c r="A434" s="2">
        <v>187678</v>
      </c>
      <c r="B434" s="2" t="str">
        <f t="shared" si="39"/>
        <v>NY</v>
      </c>
      <c r="C434" t="s">
        <v>44</v>
      </c>
      <c r="D434" t="str">
        <f t="shared" si="40"/>
        <v>F</v>
      </c>
      <c r="E434" t="s">
        <v>2</v>
      </c>
      <c r="F434">
        <v>625</v>
      </c>
      <c r="G434">
        <v>266</v>
      </c>
      <c r="H434">
        <v>330</v>
      </c>
      <c r="I434">
        <v>0</v>
      </c>
      <c r="J434">
        <v>10031</v>
      </c>
      <c r="K434">
        <v>2</v>
      </c>
      <c r="L434">
        <v>68</v>
      </c>
      <c r="M434">
        <v>276</v>
      </c>
      <c r="N434">
        <v>316</v>
      </c>
      <c r="O434">
        <v>5.2222222220000001</v>
      </c>
      <c r="P434">
        <f>VLOOKUP(A434, vlookup_table!$A:$E, 2, FALSE)</f>
        <v>0</v>
      </c>
      <c r="Q434" s="2">
        <f>VLOOKUP(A434, vlookup_table!$A:$E, 3, FALSE)</f>
        <v>0</v>
      </c>
      <c r="R434" s="1" t="str">
        <f>VLOOKUP(A434, vlookup_table!$A:$E, 4, FALSE)</f>
        <v>S2</v>
      </c>
      <c r="S434" s="2">
        <f>VLOOKUP(A434, vlookup_table!$A:$E, 5, FALSE)</f>
        <v>5</v>
      </c>
      <c r="T434">
        <f t="shared" si="36"/>
        <v>97</v>
      </c>
      <c r="U434">
        <f t="shared" si="37"/>
        <v>1900</v>
      </c>
      <c r="V434" s="4" t="str">
        <f t="shared" si="41"/>
        <v>0</v>
      </c>
      <c r="W434" t="str">
        <f t="shared" si="38"/>
        <v>Suburbano</v>
      </c>
    </row>
    <row r="435" spans="1:23" x14ac:dyDescent="0.35">
      <c r="A435" s="2">
        <v>42165</v>
      </c>
      <c r="B435" s="2" t="str">
        <f t="shared" si="39"/>
        <v>FL</v>
      </c>
      <c r="C435" t="s">
        <v>7</v>
      </c>
      <c r="D435" t="str">
        <f t="shared" si="40"/>
        <v>M</v>
      </c>
      <c r="E435" t="s">
        <v>0</v>
      </c>
      <c r="F435">
        <v>734</v>
      </c>
      <c r="G435">
        <v>310</v>
      </c>
      <c r="H435">
        <v>399</v>
      </c>
      <c r="I435">
        <v>1</v>
      </c>
      <c r="J435">
        <v>12868</v>
      </c>
      <c r="K435">
        <v>3</v>
      </c>
      <c r="L435">
        <v>45</v>
      </c>
      <c r="M435">
        <v>348</v>
      </c>
      <c r="N435">
        <v>365</v>
      </c>
      <c r="O435">
        <v>16.5</v>
      </c>
      <c r="P435">
        <f>VLOOKUP(A435, vlookup_table!$A:$E, 2, FALSE)</f>
        <v>0</v>
      </c>
      <c r="Q435" s="2">
        <f>VLOOKUP(A435, vlookup_table!$A:$E, 3, FALSE)</f>
        <v>0</v>
      </c>
      <c r="R435" s="1" t="str">
        <f>VLOOKUP(A435, vlookup_table!$A:$E, 4, FALSE)</f>
        <v>T2</v>
      </c>
      <c r="S435" s="2">
        <f>VLOOKUP(A435, vlookup_table!$A:$E, 5, FALSE)</f>
        <v>10</v>
      </c>
      <c r="T435">
        <f t="shared" si="36"/>
        <v>97</v>
      </c>
      <c r="U435">
        <f t="shared" si="37"/>
        <v>1900</v>
      </c>
      <c r="V435" s="4" t="str">
        <f t="shared" si="41"/>
        <v>0</v>
      </c>
      <c r="W435" t="str">
        <f t="shared" si="38"/>
        <v>Pueblo</v>
      </c>
    </row>
    <row r="436" spans="1:23" x14ac:dyDescent="0.35">
      <c r="A436" s="2">
        <v>24507</v>
      </c>
      <c r="B436" s="2" t="str">
        <f t="shared" si="39"/>
        <v>SC</v>
      </c>
      <c r="C436" t="s">
        <v>11</v>
      </c>
      <c r="D436" t="str">
        <f t="shared" si="40"/>
        <v>M</v>
      </c>
      <c r="E436" t="s">
        <v>0</v>
      </c>
      <c r="F436">
        <v>468</v>
      </c>
      <c r="G436">
        <v>228</v>
      </c>
      <c r="H436">
        <v>326</v>
      </c>
      <c r="I436">
        <v>0</v>
      </c>
      <c r="J436">
        <v>10910</v>
      </c>
      <c r="K436">
        <v>1</v>
      </c>
      <c r="L436">
        <v>84</v>
      </c>
      <c r="M436">
        <v>300</v>
      </c>
      <c r="N436">
        <v>278</v>
      </c>
      <c r="O436">
        <v>21.5</v>
      </c>
      <c r="P436">
        <f>VLOOKUP(A436, vlookup_table!$A:$E, 2, FALSE)</f>
        <v>1</v>
      </c>
      <c r="Q436" s="2">
        <f>VLOOKUP(A436, vlookup_table!$A:$E, 3, FALSE)</f>
        <v>3411</v>
      </c>
      <c r="R436" s="1" t="str">
        <f>VLOOKUP(A436, vlookup_table!$A:$E, 4, FALSE)</f>
        <v>R2</v>
      </c>
      <c r="S436" s="2">
        <f>VLOOKUP(A436, vlookup_table!$A:$E, 5, FALSE)</f>
        <v>25</v>
      </c>
      <c r="T436">
        <f t="shared" si="36"/>
        <v>63</v>
      </c>
      <c r="U436">
        <f t="shared" si="37"/>
        <v>1934</v>
      </c>
      <c r="V436" s="4" t="str">
        <f t="shared" si="41"/>
        <v>11</v>
      </c>
      <c r="W436" t="str">
        <f t="shared" si="38"/>
        <v>Rural</v>
      </c>
    </row>
    <row r="437" spans="1:23" x14ac:dyDescent="0.35">
      <c r="A437" s="2">
        <v>44657</v>
      </c>
      <c r="B437" s="2" t="str">
        <f t="shared" si="39"/>
        <v>FL</v>
      </c>
      <c r="C437" t="s">
        <v>7</v>
      </c>
      <c r="D437" t="str">
        <f t="shared" si="40"/>
        <v>M</v>
      </c>
      <c r="E437" t="s">
        <v>0</v>
      </c>
      <c r="F437">
        <v>583</v>
      </c>
      <c r="G437">
        <v>302</v>
      </c>
      <c r="H437">
        <v>362</v>
      </c>
      <c r="I437">
        <v>0</v>
      </c>
      <c r="J437">
        <v>13351</v>
      </c>
      <c r="K437">
        <v>9</v>
      </c>
      <c r="L437">
        <v>32</v>
      </c>
      <c r="M437">
        <v>317</v>
      </c>
      <c r="N437">
        <v>343</v>
      </c>
      <c r="O437">
        <v>4</v>
      </c>
      <c r="P437">
        <f>VLOOKUP(A437, vlookup_table!$A:$E, 2, FALSE)</f>
        <v>1002</v>
      </c>
      <c r="Q437" s="2">
        <f>VLOOKUP(A437, vlookup_table!$A:$E, 3, FALSE)</f>
        <v>4201</v>
      </c>
      <c r="R437" s="1" t="str">
        <f>VLOOKUP(A437, vlookup_table!$A:$E, 4, FALSE)</f>
        <v>T2</v>
      </c>
      <c r="S437" s="2">
        <f>VLOOKUP(A437, vlookup_table!$A:$E, 5, FALSE)</f>
        <v>5</v>
      </c>
      <c r="T437">
        <f t="shared" si="36"/>
        <v>55</v>
      </c>
      <c r="U437">
        <f t="shared" si="37"/>
        <v>1942</v>
      </c>
      <c r="V437" s="4" t="str">
        <f t="shared" si="41"/>
        <v>01</v>
      </c>
      <c r="W437" t="str">
        <f t="shared" si="38"/>
        <v>Pueblo</v>
      </c>
    </row>
    <row r="438" spans="1:23" x14ac:dyDescent="0.35">
      <c r="A438" s="2">
        <v>10554</v>
      </c>
      <c r="B438" s="2" t="str">
        <f t="shared" si="39"/>
        <v>IL</v>
      </c>
      <c r="C438" t="s">
        <v>25</v>
      </c>
      <c r="D438" t="str">
        <f t="shared" si="40"/>
        <v>M</v>
      </c>
      <c r="E438" t="s">
        <v>0</v>
      </c>
      <c r="F438">
        <v>314</v>
      </c>
      <c r="G438">
        <v>206</v>
      </c>
      <c r="H438">
        <v>280</v>
      </c>
      <c r="I438">
        <v>0</v>
      </c>
      <c r="J438">
        <v>10245</v>
      </c>
      <c r="K438">
        <v>0</v>
      </c>
      <c r="L438">
        <v>90</v>
      </c>
      <c r="M438">
        <v>224</v>
      </c>
      <c r="N438">
        <v>236</v>
      </c>
      <c r="O438">
        <v>13.33333333</v>
      </c>
      <c r="P438">
        <f>VLOOKUP(A438, vlookup_table!$A:$E, 2, FALSE)</f>
        <v>2</v>
      </c>
      <c r="Q438" s="2">
        <f>VLOOKUP(A438, vlookup_table!$A:$E, 3, FALSE)</f>
        <v>0</v>
      </c>
      <c r="R438" s="1" t="str">
        <f>VLOOKUP(A438, vlookup_table!$A:$E, 4, FALSE)</f>
        <v>R3</v>
      </c>
      <c r="S438" s="2">
        <f>VLOOKUP(A438, vlookup_table!$A:$E, 5, FALSE)</f>
        <v>20</v>
      </c>
      <c r="T438">
        <f t="shared" si="36"/>
        <v>97</v>
      </c>
      <c r="U438">
        <f t="shared" si="37"/>
        <v>1900</v>
      </c>
      <c r="V438" s="4" t="str">
        <f t="shared" si="41"/>
        <v>0</v>
      </c>
      <c r="W438" t="str">
        <f t="shared" si="38"/>
        <v>Rural</v>
      </c>
    </row>
    <row r="439" spans="1:23" x14ac:dyDescent="0.35">
      <c r="A439" s="2">
        <v>33192</v>
      </c>
      <c r="B439" s="2" t="str">
        <f t="shared" si="39"/>
        <v>FL</v>
      </c>
      <c r="C439" t="s">
        <v>7</v>
      </c>
      <c r="D439" t="str">
        <f t="shared" si="40"/>
        <v>F</v>
      </c>
      <c r="E439" t="s">
        <v>2</v>
      </c>
      <c r="F439">
        <v>671</v>
      </c>
      <c r="G439">
        <v>341</v>
      </c>
      <c r="H439">
        <v>385</v>
      </c>
      <c r="I439">
        <v>0</v>
      </c>
      <c r="J439">
        <v>12982</v>
      </c>
      <c r="K439">
        <v>2</v>
      </c>
      <c r="L439">
        <v>39</v>
      </c>
      <c r="M439">
        <v>354</v>
      </c>
      <c r="N439">
        <v>363</v>
      </c>
      <c r="O439">
        <v>6.25</v>
      </c>
      <c r="P439">
        <f>VLOOKUP(A439, vlookup_table!$A:$E, 2, FALSE)</f>
        <v>0</v>
      </c>
      <c r="Q439" s="2">
        <f>VLOOKUP(A439, vlookup_table!$A:$E, 3, FALSE)</f>
        <v>3501</v>
      </c>
      <c r="R439" s="1" t="str">
        <f>VLOOKUP(A439, vlookup_table!$A:$E, 4, FALSE)</f>
        <v>C2</v>
      </c>
      <c r="S439" s="2">
        <f>VLOOKUP(A439, vlookup_table!$A:$E, 5, FALSE)</f>
        <v>10</v>
      </c>
      <c r="T439">
        <f t="shared" si="36"/>
        <v>62</v>
      </c>
      <c r="U439">
        <f t="shared" si="37"/>
        <v>1935</v>
      </c>
      <c r="V439" s="4" t="str">
        <f t="shared" si="41"/>
        <v>01</v>
      </c>
      <c r="W439" t="str">
        <f t="shared" si="38"/>
        <v>Ciudad</v>
      </c>
    </row>
    <row r="440" spans="1:23" x14ac:dyDescent="0.35">
      <c r="A440" s="2">
        <v>76470</v>
      </c>
      <c r="B440" s="2" t="str">
        <f t="shared" si="39"/>
        <v>NA</v>
      </c>
      <c r="C440" t="s">
        <v>15</v>
      </c>
      <c r="D440" t="str">
        <f t="shared" si="40"/>
        <v>M</v>
      </c>
      <c r="E440" t="s">
        <v>0</v>
      </c>
      <c r="F440">
        <v>550</v>
      </c>
      <c r="G440">
        <v>288</v>
      </c>
      <c r="H440">
        <v>349</v>
      </c>
      <c r="I440">
        <v>0</v>
      </c>
      <c r="J440">
        <v>13538</v>
      </c>
      <c r="K440">
        <v>1</v>
      </c>
      <c r="L440">
        <v>82</v>
      </c>
      <c r="M440">
        <v>344</v>
      </c>
      <c r="N440">
        <v>303</v>
      </c>
      <c r="O440">
        <v>9.6428571430000005</v>
      </c>
      <c r="P440">
        <f>VLOOKUP(A440, vlookup_table!$A:$E, 2, FALSE)</f>
        <v>1002</v>
      </c>
      <c r="Q440" s="2">
        <f>VLOOKUP(A440, vlookup_table!$A:$E, 3, FALSE)</f>
        <v>3307</v>
      </c>
      <c r="R440" s="1" t="str">
        <f>VLOOKUP(A440, vlookup_table!$A:$E, 4, FALSE)</f>
        <v>T2</v>
      </c>
      <c r="S440" s="2">
        <f>VLOOKUP(A440, vlookup_table!$A:$E, 5, FALSE)</f>
        <v>10</v>
      </c>
      <c r="T440">
        <f t="shared" si="36"/>
        <v>64</v>
      </c>
      <c r="U440">
        <f t="shared" si="37"/>
        <v>1933</v>
      </c>
      <c r="V440" s="4" t="str">
        <f t="shared" si="41"/>
        <v>07</v>
      </c>
      <c r="W440" t="str">
        <f t="shared" si="38"/>
        <v>Pueblo</v>
      </c>
    </row>
    <row r="441" spans="1:23" x14ac:dyDescent="0.35">
      <c r="A441" s="2">
        <v>67075</v>
      </c>
      <c r="B441" s="2" t="str">
        <f t="shared" si="39"/>
        <v>MI</v>
      </c>
      <c r="C441" t="s">
        <v>1</v>
      </c>
      <c r="D441" t="str">
        <f t="shared" si="40"/>
        <v>F</v>
      </c>
      <c r="E441" t="s">
        <v>2</v>
      </c>
      <c r="F441">
        <v>609</v>
      </c>
      <c r="G441">
        <v>410</v>
      </c>
      <c r="H441">
        <v>540</v>
      </c>
      <c r="I441">
        <v>0</v>
      </c>
      <c r="J441">
        <v>23275</v>
      </c>
      <c r="K441">
        <v>1</v>
      </c>
      <c r="L441">
        <v>72</v>
      </c>
      <c r="M441">
        <v>551</v>
      </c>
      <c r="N441">
        <v>490</v>
      </c>
      <c r="O441">
        <v>13.23076923</v>
      </c>
      <c r="P441">
        <f>VLOOKUP(A441, vlookup_table!$A:$E, 2, FALSE)</f>
        <v>2</v>
      </c>
      <c r="Q441" s="2">
        <f>VLOOKUP(A441, vlookup_table!$A:$E, 3, FALSE)</f>
        <v>4601</v>
      </c>
      <c r="R441" s="1" t="str">
        <f>VLOOKUP(A441, vlookup_table!$A:$E, 4, FALSE)</f>
        <v>S2</v>
      </c>
      <c r="S441" s="2">
        <f>VLOOKUP(A441, vlookup_table!$A:$E, 5, FALSE)</f>
        <v>18</v>
      </c>
      <c r="T441">
        <f t="shared" si="36"/>
        <v>51</v>
      </c>
      <c r="U441">
        <f t="shared" si="37"/>
        <v>1946</v>
      </c>
      <c r="V441" s="4" t="str">
        <f t="shared" si="41"/>
        <v>01</v>
      </c>
      <c r="W441" t="str">
        <f t="shared" si="38"/>
        <v>Suburbano</v>
      </c>
    </row>
    <row r="442" spans="1:23" x14ac:dyDescent="0.35">
      <c r="A442" s="2">
        <v>169827</v>
      </c>
      <c r="B442" s="2" t="str">
        <f t="shared" si="39"/>
        <v>CA</v>
      </c>
      <c r="C442" t="s">
        <v>41</v>
      </c>
      <c r="D442" t="str">
        <f t="shared" si="40"/>
        <v>F</v>
      </c>
      <c r="E442" t="s">
        <v>2</v>
      </c>
      <c r="F442">
        <v>1650</v>
      </c>
      <c r="G442">
        <v>397</v>
      </c>
      <c r="H442">
        <v>479</v>
      </c>
      <c r="I442">
        <v>19</v>
      </c>
      <c r="J442">
        <v>15002</v>
      </c>
      <c r="K442">
        <v>14</v>
      </c>
      <c r="L442">
        <v>60</v>
      </c>
      <c r="M442">
        <v>404</v>
      </c>
      <c r="N442">
        <v>477</v>
      </c>
      <c r="O442">
        <v>15</v>
      </c>
      <c r="P442">
        <f>VLOOKUP(A442, vlookup_table!$A:$E, 2, FALSE)</f>
        <v>0</v>
      </c>
      <c r="Q442" s="2">
        <f>VLOOKUP(A442, vlookup_table!$A:$E, 3, FALSE)</f>
        <v>4801</v>
      </c>
      <c r="R442" s="1" t="str">
        <f>VLOOKUP(A442, vlookup_table!$A:$E, 4, FALSE)</f>
        <v>S2</v>
      </c>
      <c r="S442" s="2">
        <f>VLOOKUP(A442, vlookup_table!$A:$E, 5, FALSE)</f>
        <v>21</v>
      </c>
      <c r="T442">
        <f t="shared" si="36"/>
        <v>49</v>
      </c>
      <c r="U442">
        <f t="shared" si="37"/>
        <v>1948</v>
      </c>
      <c r="V442" s="4" t="str">
        <f t="shared" si="41"/>
        <v>01</v>
      </c>
      <c r="W442" t="str">
        <f t="shared" si="38"/>
        <v>Suburbano</v>
      </c>
    </row>
    <row r="443" spans="1:23" x14ac:dyDescent="0.35">
      <c r="A443" s="2">
        <v>38734</v>
      </c>
      <c r="B443" s="2" t="str">
        <f t="shared" si="39"/>
        <v>FL</v>
      </c>
      <c r="C443" t="s">
        <v>7</v>
      </c>
      <c r="D443" t="str">
        <f t="shared" si="40"/>
        <v>F</v>
      </c>
      <c r="E443" t="s">
        <v>2</v>
      </c>
      <c r="F443">
        <v>1979</v>
      </c>
      <c r="G443">
        <v>350</v>
      </c>
      <c r="H443">
        <v>738</v>
      </c>
      <c r="I443">
        <v>50</v>
      </c>
      <c r="J443">
        <v>42356</v>
      </c>
      <c r="K443">
        <v>22</v>
      </c>
      <c r="L443">
        <v>6</v>
      </c>
      <c r="M443">
        <v>640</v>
      </c>
      <c r="N443">
        <v>526</v>
      </c>
      <c r="O443">
        <v>16</v>
      </c>
      <c r="P443">
        <f>VLOOKUP(A443, vlookup_table!$A:$E, 2, FALSE)</f>
        <v>0</v>
      </c>
      <c r="Q443" s="2">
        <f>VLOOKUP(A443, vlookup_table!$A:$E, 3, FALSE)</f>
        <v>709</v>
      </c>
      <c r="R443" s="1" t="str">
        <f>VLOOKUP(A443, vlookup_table!$A:$E, 4, FALSE)</f>
        <v>C1</v>
      </c>
      <c r="S443" s="2">
        <f>VLOOKUP(A443, vlookup_table!$A:$E, 5, FALSE)</f>
        <v>26</v>
      </c>
      <c r="T443">
        <f t="shared" si="36"/>
        <v>90</v>
      </c>
      <c r="U443">
        <f t="shared" si="37"/>
        <v>1907</v>
      </c>
      <c r="V443" s="4" t="str">
        <f t="shared" si="41"/>
        <v>09</v>
      </c>
      <c r="W443" t="str">
        <f t="shared" si="38"/>
        <v>Ciudad</v>
      </c>
    </row>
    <row r="444" spans="1:23" x14ac:dyDescent="0.35">
      <c r="A444" s="2">
        <v>65245</v>
      </c>
      <c r="B444" s="2" t="str">
        <f t="shared" si="39"/>
        <v>MI</v>
      </c>
      <c r="C444" t="s">
        <v>1</v>
      </c>
      <c r="D444" t="str">
        <f t="shared" si="40"/>
        <v>F</v>
      </c>
      <c r="E444" t="s">
        <v>2</v>
      </c>
      <c r="F444">
        <v>473</v>
      </c>
      <c r="G444">
        <v>302</v>
      </c>
      <c r="H444">
        <v>409</v>
      </c>
      <c r="I444">
        <v>0</v>
      </c>
      <c r="J444">
        <v>13445</v>
      </c>
      <c r="K444">
        <v>8</v>
      </c>
      <c r="L444">
        <v>82</v>
      </c>
      <c r="M444">
        <v>364</v>
      </c>
      <c r="N444">
        <v>319</v>
      </c>
      <c r="O444">
        <v>10.83333333</v>
      </c>
      <c r="P444">
        <f>VLOOKUP(A444, vlookup_table!$A:$E, 2, FALSE)</f>
        <v>2</v>
      </c>
      <c r="Q444" s="2">
        <f>VLOOKUP(A444, vlookup_table!$A:$E, 3, FALSE)</f>
        <v>3101</v>
      </c>
      <c r="R444" s="1" t="str">
        <f>VLOOKUP(A444, vlookup_table!$A:$E, 4, FALSE)</f>
        <v>U3</v>
      </c>
      <c r="S444" s="2">
        <f>VLOOKUP(A444, vlookup_table!$A:$E, 5, FALSE)</f>
        <v>10</v>
      </c>
      <c r="T444">
        <f t="shared" si="36"/>
        <v>66</v>
      </c>
      <c r="U444">
        <f t="shared" si="37"/>
        <v>1931</v>
      </c>
      <c r="V444" s="4" t="str">
        <f t="shared" si="41"/>
        <v>01</v>
      </c>
      <c r="W444" t="str">
        <f t="shared" si="38"/>
        <v>Urbano</v>
      </c>
    </row>
    <row r="445" spans="1:23" x14ac:dyDescent="0.35">
      <c r="A445" s="2">
        <v>186396</v>
      </c>
      <c r="B445" s="2" t="str">
        <f t="shared" si="39"/>
        <v>AL</v>
      </c>
      <c r="C445" t="s">
        <v>23</v>
      </c>
      <c r="D445" t="str">
        <f t="shared" si="40"/>
        <v>M</v>
      </c>
      <c r="E445" t="s">
        <v>22</v>
      </c>
      <c r="F445">
        <v>679</v>
      </c>
      <c r="G445">
        <v>277</v>
      </c>
      <c r="H445">
        <v>347</v>
      </c>
      <c r="I445">
        <v>0</v>
      </c>
      <c r="J445">
        <v>13133</v>
      </c>
      <c r="K445">
        <v>4</v>
      </c>
      <c r="L445">
        <v>50</v>
      </c>
      <c r="M445">
        <v>295</v>
      </c>
      <c r="N445">
        <v>317</v>
      </c>
      <c r="O445">
        <v>13.14285714</v>
      </c>
      <c r="P445">
        <f>VLOOKUP(A445, vlookup_table!$A:$E, 2, FALSE)</f>
        <v>0</v>
      </c>
      <c r="Q445" s="2">
        <f>VLOOKUP(A445, vlookup_table!$A:$E, 3, FALSE)</f>
        <v>4311</v>
      </c>
      <c r="R445" s="1" t="str">
        <f>VLOOKUP(A445, vlookup_table!$A:$E, 4, FALSE)</f>
        <v>T2</v>
      </c>
      <c r="S445" s="2">
        <f>VLOOKUP(A445, vlookup_table!$A:$E, 5, FALSE)</f>
        <v>20</v>
      </c>
      <c r="T445">
        <f t="shared" si="36"/>
        <v>54</v>
      </c>
      <c r="U445">
        <f t="shared" si="37"/>
        <v>1943</v>
      </c>
      <c r="V445" s="4" t="str">
        <f t="shared" si="41"/>
        <v>11</v>
      </c>
      <c r="W445" t="str">
        <f t="shared" si="38"/>
        <v>Pueblo</v>
      </c>
    </row>
    <row r="446" spans="1:23" x14ac:dyDescent="0.35">
      <c r="A446" s="2">
        <v>54160</v>
      </c>
      <c r="B446" s="2" t="str">
        <f t="shared" si="39"/>
        <v>NA</v>
      </c>
      <c r="C446" t="s">
        <v>28</v>
      </c>
      <c r="D446" t="str">
        <f t="shared" si="40"/>
        <v>F</v>
      </c>
      <c r="E446" t="s">
        <v>2</v>
      </c>
      <c r="F446">
        <v>475</v>
      </c>
      <c r="G446">
        <v>226</v>
      </c>
      <c r="H446">
        <v>261</v>
      </c>
      <c r="I446">
        <v>0</v>
      </c>
      <c r="J446">
        <v>8709</v>
      </c>
      <c r="K446">
        <v>0</v>
      </c>
      <c r="L446">
        <v>73</v>
      </c>
      <c r="M446">
        <v>260</v>
      </c>
      <c r="N446">
        <v>241</v>
      </c>
      <c r="O446">
        <v>15</v>
      </c>
      <c r="P446">
        <f>VLOOKUP(A446, vlookup_table!$A:$E, 2, FALSE)</f>
        <v>0</v>
      </c>
      <c r="Q446" s="2">
        <f>VLOOKUP(A446, vlookup_table!$A:$E, 3, FALSE)</f>
        <v>2801</v>
      </c>
      <c r="R446" s="1" t="str">
        <f>VLOOKUP(A446, vlookup_table!$A:$E, 4, FALSE)</f>
        <v>R3</v>
      </c>
      <c r="S446" s="2">
        <f>VLOOKUP(A446, vlookup_table!$A:$E, 5, FALSE)</f>
        <v>10</v>
      </c>
      <c r="T446">
        <f t="shared" si="36"/>
        <v>69</v>
      </c>
      <c r="U446">
        <f t="shared" si="37"/>
        <v>1928</v>
      </c>
      <c r="V446" s="4" t="str">
        <f t="shared" si="41"/>
        <v>01</v>
      </c>
      <c r="W446" t="str">
        <f t="shared" si="38"/>
        <v>Rural</v>
      </c>
    </row>
    <row r="447" spans="1:23" x14ac:dyDescent="0.35">
      <c r="A447" s="2">
        <v>178826</v>
      </c>
      <c r="B447" s="2" t="str">
        <f t="shared" si="39"/>
        <v>CO</v>
      </c>
      <c r="C447" t="s">
        <v>20</v>
      </c>
      <c r="D447" t="str">
        <f t="shared" si="40"/>
        <v>NA</v>
      </c>
      <c r="F447">
        <v>872</v>
      </c>
      <c r="G447">
        <v>418</v>
      </c>
      <c r="H447">
        <v>482</v>
      </c>
      <c r="I447">
        <v>1</v>
      </c>
      <c r="J447">
        <v>15287</v>
      </c>
      <c r="K447">
        <v>5</v>
      </c>
      <c r="L447">
        <v>40</v>
      </c>
      <c r="M447">
        <v>424</v>
      </c>
      <c r="N447">
        <v>458</v>
      </c>
      <c r="O447">
        <v>10.83333333</v>
      </c>
      <c r="P447">
        <f>VLOOKUP(A447, vlookup_table!$A:$E, 2, FALSE)</f>
        <v>0</v>
      </c>
      <c r="Q447" s="2">
        <f>VLOOKUP(A447, vlookup_table!$A:$E, 3, FALSE)</f>
        <v>5102</v>
      </c>
      <c r="R447" s="1" t="str">
        <f>VLOOKUP(A447, vlookup_table!$A:$E, 4, FALSE)</f>
        <v>S1</v>
      </c>
      <c r="S447" s="2">
        <f>VLOOKUP(A447, vlookup_table!$A:$E, 5, FALSE)</f>
        <v>20</v>
      </c>
      <c r="T447">
        <f t="shared" si="36"/>
        <v>46</v>
      </c>
      <c r="U447">
        <f t="shared" si="37"/>
        <v>1951</v>
      </c>
      <c r="V447" s="4" t="str">
        <f t="shared" si="41"/>
        <v>02</v>
      </c>
      <c r="W447" t="str">
        <f t="shared" si="38"/>
        <v>Suburbano</v>
      </c>
    </row>
    <row r="448" spans="1:23" x14ac:dyDescent="0.35">
      <c r="A448" s="2">
        <v>7507</v>
      </c>
      <c r="B448" s="2" t="str">
        <f t="shared" si="39"/>
        <v>IL</v>
      </c>
      <c r="C448" t="s">
        <v>25</v>
      </c>
      <c r="D448" t="str">
        <f t="shared" si="40"/>
        <v>M</v>
      </c>
      <c r="E448" t="s">
        <v>0</v>
      </c>
      <c r="F448">
        <v>1075</v>
      </c>
      <c r="G448">
        <v>366</v>
      </c>
      <c r="H448">
        <v>455</v>
      </c>
      <c r="I448">
        <v>0</v>
      </c>
      <c r="J448">
        <v>14394</v>
      </c>
      <c r="K448">
        <v>1</v>
      </c>
      <c r="L448">
        <v>90</v>
      </c>
      <c r="M448">
        <v>449</v>
      </c>
      <c r="N448">
        <v>373</v>
      </c>
      <c r="O448">
        <v>10.10526316</v>
      </c>
      <c r="P448">
        <f>VLOOKUP(A448, vlookup_table!$A:$E, 2, FALSE)</f>
        <v>1</v>
      </c>
      <c r="Q448" s="2">
        <f>VLOOKUP(A448, vlookup_table!$A:$E, 3, FALSE)</f>
        <v>2504</v>
      </c>
      <c r="R448" s="1" t="str">
        <f>VLOOKUP(A448, vlookup_table!$A:$E, 4, FALSE)</f>
        <v>S2</v>
      </c>
      <c r="S448" s="2">
        <f>VLOOKUP(A448, vlookup_table!$A:$E, 5, FALSE)</f>
        <v>10</v>
      </c>
      <c r="T448">
        <f t="shared" si="36"/>
        <v>72</v>
      </c>
      <c r="U448">
        <f t="shared" si="37"/>
        <v>1925</v>
      </c>
      <c r="V448" s="4" t="str">
        <f t="shared" si="41"/>
        <v>04</v>
      </c>
      <c r="W448" t="str">
        <f t="shared" si="38"/>
        <v>Suburbano</v>
      </c>
    </row>
    <row r="449" spans="1:23" x14ac:dyDescent="0.35">
      <c r="A449" s="2">
        <v>4150</v>
      </c>
      <c r="B449" s="2" t="str">
        <f t="shared" si="39"/>
        <v>MO</v>
      </c>
      <c r="C449" t="s">
        <v>8</v>
      </c>
      <c r="D449" t="str">
        <f t="shared" si="40"/>
        <v>F</v>
      </c>
      <c r="E449" t="s">
        <v>2</v>
      </c>
      <c r="F449">
        <v>580</v>
      </c>
      <c r="G449">
        <v>310</v>
      </c>
      <c r="H449">
        <v>374</v>
      </c>
      <c r="I449">
        <v>0</v>
      </c>
      <c r="J449">
        <v>12273</v>
      </c>
      <c r="K449">
        <v>2</v>
      </c>
      <c r="L449">
        <v>75</v>
      </c>
      <c r="M449">
        <v>322</v>
      </c>
      <c r="N449">
        <v>347</v>
      </c>
      <c r="O449">
        <v>10.75</v>
      </c>
      <c r="P449">
        <f>VLOOKUP(A449, vlookup_table!$A:$E, 2, FALSE)</f>
        <v>0</v>
      </c>
      <c r="Q449" s="2">
        <f>VLOOKUP(A449, vlookup_table!$A:$E, 3, FALSE)</f>
        <v>4412</v>
      </c>
      <c r="R449" s="1" t="str">
        <f>VLOOKUP(A449, vlookup_table!$A:$E, 4, FALSE)</f>
        <v>C2</v>
      </c>
      <c r="S449" s="2">
        <f>VLOOKUP(A449, vlookup_table!$A:$E, 5, FALSE)</f>
        <v>14</v>
      </c>
      <c r="T449">
        <f t="shared" si="36"/>
        <v>53</v>
      </c>
      <c r="U449">
        <f t="shared" si="37"/>
        <v>1944</v>
      </c>
      <c r="V449" s="4" t="str">
        <f t="shared" si="41"/>
        <v>12</v>
      </c>
      <c r="W449" t="str">
        <f t="shared" si="38"/>
        <v>Ciudad</v>
      </c>
    </row>
    <row r="450" spans="1:23" x14ac:dyDescent="0.35">
      <c r="A450" s="2">
        <v>120041</v>
      </c>
      <c r="B450" s="2" t="str">
        <f t="shared" si="39"/>
        <v>TX</v>
      </c>
      <c r="C450" t="s">
        <v>6</v>
      </c>
      <c r="D450" t="str">
        <f t="shared" si="40"/>
        <v>F</v>
      </c>
      <c r="E450" t="s">
        <v>2</v>
      </c>
      <c r="F450">
        <v>442</v>
      </c>
      <c r="G450">
        <v>252</v>
      </c>
      <c r="H450">
        <v>390</v>
      </c>
      <c r="I450">
        <v>0</v>
      </c>
      <c r="J450">
        <v>12929</v>
      </c>
      <c r="K450">
        <v>2</v>
      </c>
      <c r="L450">
        <v>69</v>
      </c>
      <c r="M450">
        <v>341</v>
      </c>
      <c r="N450">
        <v>325</v>
      </c>
      <c r="O450">
        <v>6.2857142860000002</v>
      </c>
      <c r="P450">
        <f>VLOOKUP(A450, vlookup_table!$A:$E, 2, FALSE)</f>
        <v>2</v>
      </c>
      <c r="Q450" s="2">
        <f>VLOOKUP(A450, vlookup_table!$A:$E, 3, FALSE)</f>
        <v>5901</v>
      </c>
      <c r="R450" s="1" t="str">
        <f>VLOOKUP(A450, vlookup_table!$A:$E, 4, FALSE)</f>
        <v>T2</v>
      </c>
      <c r="S450" s="2">
        <f>VLOOKUP(A450, vlookup_table!$A:$E, 5, FALSE)</f>
        <v>8</v>
      </c>
      <c r="T450">
        <f t="shared" ref="T450:T513" si="42">$Y$2-U450</f>
        <v>38</v>
      </c>
      <c r="U450">
        <f t="shared" ref="U450:U513" si="43">1900 + INT(Q450/100)</f>
        <v>1959</v>
      </c>
      <c r="V450" s="4" t="str">
        <f t="shared" si="41"/>
        <v>01</v>
      </c>
      <c r="W450" t="str">
        <f t="shared" ref="W450:W513" si="44">IF(LEFT(R450,1)="C","Ciudad",
IF(LEFT(R450,1)="T","Pueblo",
IF(LEFT(R450,1)="R","Rural",
IF(LEFT(R450,1)="S","Suburbano",
IF(LEFT(R450,1)="U","Urbano","Desconocido")))))</f>
        <v>Pueblo</v>
      </c>
    </row>
    <row r="451" spans="1:23" x14ac:dyDescent="0.35">
      <c r="A451" s="2">
        <v>51486</v>
      </c>
      <c r="B451" s="2" t="str">
        <f t="shared" ref="B451:B514" si="45">IF(OR(C451="California",C451="Cali"),"CA",
IF(OR(C451="Arizona",C451="AZ"),"AZ",
IF(OR(C451="Washington",C451="WA"),"WA",
IF(OR(C451="Nevada",C451="NV"),"NV",
IF(OR(C451="Texas",C451="TX"),"TX",
IF(OR(C451="Oregon",C451="OR"),"OR",
IF(OR(C451="Florida",C451="FL"),"FL",
IF(OR(C451="Illinois",C451="IL"),"IL",
IF(OR(C451="North Carolina",C451="NC"),"NC",
IF(OR(C451="South Carolina",C451="SC"),"SC",
IF(OR(C451="New Jersey",C451="NJ"),"NJ",
IF(OR(C451="Missouri",C451="MO"),"MO",
IF(OR(C451="Alabama",C451="AL"),"AL",
IF(OR(C451="Colorado",C451="CO"),"CO",
IF(OR(C451="Michigan",C451="MI"),"MI",
IF(OR(C451="New York",C451="NY"),"NY",
IF(OR(C451="Arkansas",C451="AR"),"AR",
"NA")))))))))))))))))</f>
        <v>NA</v>
      </c>
      <c r="C451" t="s">
        <v>28</v>
      </c>
      <c r="D451" t="str">
        <f t="shared" ref="D451:D514" si="46">IF(OR(E451="F", E451="female", E451="Femal"),"F",
IF(OR(E451="M", E451="Male"),"M",
"NA"))</f>
        <v>M</v>
      </c>
      <c r="E451" t="s">
        <v>0</v>
      </c>
      <c r="F451">
        <v>325</v>
      </c>
      <c r="G451">
        <v>119</v>
      </c>
      <c r="H451">
        <v>210</v>
      </c>
      <c r="I451">
        <v>0</v>
      </c>
      <c r="J451">
        <v>8856</v>
      </c>
      <c r="K451">
        <v>2</v>
      </c>
      <c r="L451">
        <v>78</v>
      </c>
      <c r="M451">
        <v>133</v>
      </c>
      <c r="N451">
        <v>188</v>
      </c>
      <c r="O451">
        <v>6.3636363640000004</v>
      </c>
      <c r="P451">
        <f>VLOOKUP(A451, vlookup_table!$A:$E, 2, FALSE)</f>
        <v>2</v>
      </c>
      <c r="Q451" s="2">
        <f>VLOOKUP(A451, vlookup_table!$A:$E, 3, FALSE)</f>
        <v>2805</v>
      </c>
      <c r="R451" s="1" t="str">
        <f>VLOOKUP(A451, vlookup_table!$A:$E, 4, FALSE)</f>
        <v>C3</v>
      </c>
      <c r="S451" s="2">
        <f>VLOOKUP(A451, vlookup_table!$A:$E, 5, FALSE)</f>
        <v>6</v>
      </c>
      <c r="T451">
        <f t="shared" si="42"/>
        <v>69</v>
      </c>
      <c r="U451">
        <f t="shared" si="43"/>
        <v>1928</v>
      </c>
      <c r="V451" s="4" t="str">
        <f t="shared" ref="V451:V514" si="47">RIGHT(Q451,2)</f>
        <v>05</v>
      </c>
      <c r="W451" t="str">
        <f t="shared" si="44"/>
        <v>Ciudad</v>
      </c>
    </row>
    <row r="452" spans="1:23" x14ac:dyDescent="0.35">
      <c r="A452" s="2">
        <v>173348</v>
      </c>
      <c r="B452" s="2" t="str">
        <f t="shared" si="45"/>
        <v>CA</v>
      </c>
      <c r="C452" t="s">
        <v>41</v>
      </c>
      <c r="D452" t="str">
        <f t="shared" si="46"/>
        <v>M</v>
      </c>
      <c r="E452" t="s">
        <v>0</v>
      </c>
      <c r="F452">
        <v>1276</v>
      </c>
      <c r="G452">
        <v>423</v>
      </c>
      <c r="H452">
        <v>521</v>
      </c>
      <c r="I452">
        <v>7</v>
      </c>
      <c r="J452">
        <v>17032</v>
      </c>
      <c r="K452">
        <v>5</v>
      </c>
      <c r="L452">
        <v>51</v>
      </c>
      <c r="M452">
        <v>524</v>
      </c>
      <c r="N452">
        <v>497</v>
      </c>
      <c r="O452">
        <v>5.5</v>
      </c>
      <c r="P452">
        <f>VLOOKUP(A452, vlookup_table!$A:$E, 2, FALSE)</f>
        <v>28</v>
      </c>
      <c r="Q452" s="2">
        <f>VLOOKUP(A452, vlookup_table!$A:$E, 3, FALSE)</f>
        <v>2701</v>
      </c>
      <c r="R452" s="1" t="str">
        <f>VLOOKUP(A452, vlookup_table!$A:$E, 4, FALSE)</f>
        <v>T2</v>
      </c>
      <c r="S452" s="2">
        <f>VLOOKUP(A452, vlookup_table!$A:$E, 5, FALSE)</f>
        <v>8</v>
      </c>
      <c r="T452">
        <f t="shared" si="42"/>
        <v>70</v>
      </c>
      <c r="U452">
        <f t="shared" si="43"/>
        <v>1927</v>
      </c>
      <c r="V452" s="4" t="str">
        <f t="shared" si="47"/>
        <v>01</v>
      </c>
      <c r="W452" t="str">
        <f t="shared" si="44"/>
        <v>Pueblo</v>
      </c>
    </row>
    <row r="453" spans="1:23" x14ac:dyDescent="0.35">
      <c r="A453" s="2">
        <v>74669</v>
      </c>
      <c r="B453" s="2" t="str">
        <f t="shared" si="45"/>
        <v>MI</v>
      </c>
      <c r="C453" t="s">
        <v>1</v>
      </c>
      <c r="D453" t="str">
        <f t="shared" si="46"/>
        <v>F</v>
      </c>
      <c r="E453" t="s">
        <v>2</v>
      </c>
      <c r="F453">
        <v>438</v>
      </c>
      <c r="G453">
        <v>267</v>
      </c>
      <c r="H453">
        <v>314</v>
      </c>
      <c r="I453">
        <v>0</v>
      </c>
      <c r="J453">
        <v>10329</v>
      </c>
      <c r="K453">
        <v>1</v>
      </c>
      <c r="L453">
        <v>75</v>
      </c>
      <c r="M453">
        <v>302</v>
      </c>
      <c r="N453">
        <v>287</v>
      </c>
      <c r="O453">
        <v>12.25</v>
      </c>
      <c r="P453">
        <f>VLOOKUP(A453, vlookup_table!$A:$E, 2, FALSE)</f>
        <v>0</v>
      </c>
      <c r="Q453" s="2">
        <f>VLOOKUP(A453, vlookup_table!$A:$E, 3, FALSE)</f>
        <v>0</v>
      </c>
      <c r="R453" s="1" t="str">
        <f>VLOOKUP(A453, vlookup_table!$A:$E, 4, FALSE)</f>
        <v>R2</v>
      </c>
      <c r="S453" s="2">
        <f>VLOOKUP(A453, vlookup_table!$A:$E, 5, FALSE)</f>
        <v>20</v>
      </c>
      <c r="T453">
        <f t="shared" si="42"/>
        <v>97</v>
      </c>
      <c r="U453">
        <f t="shared" si="43"/>
        <v>1900</v>
      </c>
      <c r="V453" s="4" t="str">
        <f t="shared" si="47"/>
        <v>0</v>
      </c>
      <c r="W453" t="str">
        <f t="shared" si="44"/>
        <v>Rural</v>
      </c>
    </row>
    <row r="454" spans="1:23" x14ac:dyDescent="0.35">
      <c r="A454" s="2">
        <v>64430</v>
      </c>
      <c r="B454" s="2" t="str">
        <f t="shared" si="45"/>
        <v>NA</v>
      </c>
      <c r="C454" t="s">
        <v>16</v>
      </c>
      <c r="D454" t="str">
        <f t="shared" si="46"/>
        <v>F</v>
      </c>
      <c r="E454" t="s">
        <v>2</v>
      </c>
      <c r="F454">
        <v>386</v>
      </c>
      <c r="G454">
        <v>258</v>
      </c>
      <c r="H454">
        <v>358</v>
      </c>
      <c r="I454">
        <v>1</v>
      </c>
      <c r="J454">
        <v>12513</v>
      </c>
      <c r="K454">
        <v>0</v>
      </c>
      <c r="L454">
        <v>75</v>
      </c>
      <c r="M454">
        <v>301</v>
      </c>
      <c r="N454">
        <v>313</v>
      </c>
      <c r="O454">
        <v>11.66666667</v>
      </c>
      <c r="P454">
        <f>VLOOKUP(A454, vlookup_table!$A:$E, 2, FALSE)</f>
        <v>0</v>
      </c>
      <c r="Q454" s="2">
        <f>VLOOKUP(A454, vlookup_table!$A:$E, 3, FALSE)</f>
        <v>0</v>
      </c>
      <c r="R454" s="1" t="str">
        <f>VLOOKUP(A454, vlookup_table!$A:$E, 4, FALSE)</f>
        <v>R2</v>
      </c>
      <c r="S454" s="2">
        <f>VLOOKUP(A454, vlookup_table!$A:$E, 5, FALSE)</f>
        <v>13</v>
      </c>
      <c r="T454">
        <f t="shared" si="42"/>
        <v>97</v>
      </c>
      <c r="U454">
        <f t="shared" si="43"/>
        <v>1900</v>
      </c>
      <c r="V454" s="4" t="str">
        <f t="shared" si="47"/>
        <v>0</v>
      </c>
      <c r="W454" t="str">
        <f t="shared" si="44"/>
        <v>Rural</v>
      </c>
    </row>
    <row r="455" spans="1:23" x14ac:dyDescent="0.35">
      <c r="A455" s="2">
        <v>156485</v>
      </c>
      <c r="B455" s="2" t="str">
        <f t="shared" si="45"/>
        <v>CA</v>
      </c>
      <c r="C455" t="s">
        <v>41</v>
      </c>
      <c r="D455" t="str">
        <f t="shared" si="46"/>
        <v>F</v>
      </c>
      <c r="E455" t="s">
        <v>2</v>
      </c>
      <c r="F455">
        <v>2433</v>
      </c>
      <c r="G455">
        <v>403</v>
      </c>
      <c r="H455">
        <v>502</v>
      </c>
      <c r="I455">
        <v>86</v>
      </c>
      <c r="J455">
        <v>18284</v>
      </c>
      <c r="K455">
        <v>18</v>
      </c>
      <c r="L455">
        <v>41</v>
      </c>
      <c r="M455">
        <v>459</v>
      </c>
      <c r="N455">
        <v>449</v>
      </c>
      <c r="O455">
        <v>6.266666667</v>
      </c>
      <c r="P455">
        <f>VLOOKUP(A455, vlookup_table!$A:$E, 2, FALSE)</f>
        <v>0</v>
      </c>
      <c r="Q455" s="2">
        <f>VLOOKUP(A455, vlookup_table!$A:$E, 3, FALSE)</f>
        <v>4101</v>
      </c>
      <c r="R455" s="1" t="str">
        <f>VLOOKUP(A455, vlookup_table!$A:$E, 4, FALSE)</f>
        <v>U1</v>
      </c>
      <c r="S455" s="2">
        <f>VLOOKUP(A455, vlookup_table!$A:$E, 5, FALSE)</f>
        <v>10</v>
      </c>
      <c r="T455">
        <f t="shared" si="42"/>
        <v>56</v>
      </c>
      <c r="U455">
        <f t="shared" si="43"/>
        <v>1941</v>
      </c>
      <c r="V455" s="4" t="str">
        <f t="shared" si="47"/>
        <v>01</v>
      </c>
      <c r="W455" t="str">
        <f t="shared" si="44"/>
        <v>Urbano</v>
      </c>
    </row>
    <row r="456" spans="1:23" x14ac:dyDescent="0.35">
      <c r="A456" s="2">
        <v>39935</v>
      </c>
      <c r="B456" s="2" t="str">
        <f t="shared" si="45"/>
        <v>FL</v>
      </c>
      <c r="C456" t="s">
        <v>7</v>
      </c>
      <c r="D456" t="str">
        <f t="shared" si="46"/>
        <v>M</v>
      </c>
      <c r="E456" t="s">
        <v>0</v>
      </c>
      <c r="F456">
        <v>1464</v>
      </c>
      <c r="G456">
        <v>305</v>
      </c>
      <c r="H456">
        <v>472</v>
      </c>
      <c r="I456">
        <v>7</v>
      </c>
      <c r="J456">
        <v>22648</v>
      </c>
      <c r="K456">
        <v>11</v>
      </c>
      <c r="L456">
        <v>13</v>
      </c>
      <c r="M456">
        <v>413</v>
      </c>
      <c r="N456">
        <v>377</v>
      </c>
      <c r="O456">
        <v>4</v>
      </c>
      <c r="P456">
        <f>VLOOKUP(A456, vlookup_table!$A:$E, 2, FALSE)</f>
        <v>0</v>
      </c>
      <c r="Q456" s="2">
        <f>VLOOKUP(A456, vlookup_table!$A:$E, 3, FALSE)</f>
        <v>6001</v>
      </c>
      <c r="R456" s="1" t="str">
        <f>VLOOKUP(A456, vlookup_table!$A:$E, 4, FALSE)</f>
        <v>C3</v>
      </c>
      <c r="S456" s="2">
        <f>VLOOKUP(A456, vlookup_table!$A:$E, 5, FALSE)</f>
        <v>4</v>
      </c>
      <c r="T456">
        <f t="shared" si="42"/>
        <v>37</v>
      </c>
      <c r="U456">
        <f t="shared" si="43"/>
        <v>1960</v>
      </c>
      <c r="V456" s="4" t="str">
        <f t="shared" si="47"/>
        <v>01</v>
      </c>
      <c r="W456" t="str">
        <f t="shared" si="44"/>
        <v>Ciudad</v>
      </c>
    </row>
    <row r="457" spans="1:23" x14ac:dyDescent="0.35">
      <c r="A457" s="2">
        <v>50187</v>
      </c>
      <c r="B457" s="2" t="str">
        <f t="shared" si="45"/>
        <v>NA</v>
      </c>
      <c r="C457" t="s">
        <v>28</v>
      </c>
      <c r="D457" t="str">
        <f t="shared" si="46"/>
        <v>NA</v>
      </c>
      <c r="F457">
        <v>1052</v>
      </c>
      <c r="G457">
        <v>482</v>
      </c>
      <c r="H457">
        <v>541</v>
      </c>
      <c r="I457">
        <v>9</v>
      </c>
      <c r="J457">
        <v>20492</v>
      </c>
      <c r="K457">
        <v>1</v>
      </c>
      <c r="L457">
        <v>44</v>
      </c>
      <c r="M457">
        <v>499</v>
      </c>
      <c r="N457">
        <v>516</v>
      </c>
      <c r="O457">
        <v>20</v>
      </c>
      <c r="P457">
        <f>VLOOKUP(A457, vlookup_table!$A:$E, 2, FALSE)</f>
        <v>0</v>
      </c>
      <c r="Q457" s="2">
        <f>VLOOKUP(A457, vlookup_table!$A:$E, 3, FALSE)</f>
        <v>0</v>
      </c>
      <c r="R457" s="1" t="str">
        <f>VLOOKUP(A457, vlookup_table!$A:$E, 4, FALSE)</f>
        <v>C1</v>
      </c>
      <c r="S457" s="2">
        <f>VLOOKUP(A457, vlookup_table!$A:$E, 5, FALSE)</f>
        <v>20</v>
      </c>
      <c r="T457">
        <f t="shared" si="42"/>
        <v>97</v>
      </c>
      <c r="U457">
        <f t="shared" si="43"/>
        <v>1900</v>
      </c>
      <c r="V457" s="4" t="str">
        <f t="shared" si="47"/>
        <v>0</v>
      </c>
      <c r="W457" t="str">
        <f t="shared" si="44"/>
        <v>Ciudad</v>
      </c>
    </row>
    <row r="458" spans="1:23" x14ac:dyDescent="0.35">
      <c r="A458" s="2">
        <v>26254</v>
      </c>
      <c r="B458" s="2" t="str">
        <f t="shared" si="45"/>
        <v>NA</v>
      </c>
      <c r="C458" t="s">
        <v>5</v>
      </c>
      <c r="D458" t="str">
        <f t="shared" si="46"/>
        <v>F</v>
      </c>
      <c r="E458" t="s">
        <v>2</v>
      </c>
      <c r="F458">
        <v>998</v>
      </c>
      <c r="G458">
        <v>488</v>
      </c>
      <c r="H458">
        <v>602</v>
      </c>
      <c r="I458">
        <v>21</v>
      </c>
      <c r="J458">
        <v>29540</v>
      </c>
      <c r="K458">
        <v>5</v>
      </c>
      <c r="L458">
        <v>51</v>
      </c>
      <c r="M458">
        <v>550</v>
      </c>
      <c r="N458">
        <v>581</v>
      </c>
      <c r="O458">
        <v>6.25</v>
      </c>
      <c r="P458">
        <f>VLOOKUP(A458, vlookup_table!$A:$E, 2, FALSE)</f>
        <v>0</v>
      </c>
      <c r="Q458" s="2">
        <f>VLOOKUP(A458, vlookup_table!$A:$E, 3, FALSE)</f>
        <v>6801</v>
      </c>
      <c r="R458" s="1" t="str">
        <f>VLOOKUP(A458, vlookup_table!$A:$E, 4, FALSE)</f>
        <v>C1</v>
      </c>
      <c r="S458" s="2">
        <f>VLOOKUP(A458, vlookup_table!$A:$E, 5, FALSE)</f>
        <v>10</v>
      </c>
      <c r="T458">
        <f t="shared" si="42"/>
        <v>29</v>
      </c>
      <c r="U458">
        <f t="shared" si="43"/>
        <v>1968</v>
      </c>
      <c r="V458" s="4" t="str">
        <f t="shared" si="47"/>
        <v>01</v>
      </c>
      <c r="W458" t="str">
        <f t="shared" si="44"/>
        <v>Ciudad</v>
      </c>
    </row>
    <row r="459" spans="1:23" x14ac:dyDescent="0.35">
      <c r="A459" s="2">
        <v>30433</v>
      </c>
      <c r="B459" s="2" t="str">
        <f t="shared" si="45"/>
        <v>NA</v>
      </c>
      <c r="C459" t="s">
        <v>5</v>
      </c>
      <c r="D459" t="str">
        <f t="shared" si="46"/>
        <v>F</v>
      </c>
      <c r="E459" t="s">
        <v>2</v>
      </c>
      <c r="F459">
        <v>821</v>
      </c>
      <c r="G459">
        <v>390</v>
      </c>
      <c r="H459">
        <v>526</v>
      </c>
      <c r="I459">
        <v>1</v>
      </c>
      <c r="J459">
        <v>19734</v>
      </c>
      <c r="K459">
        <v>2</v>
      </c>
      <c r="L459">
        <v>58</v>
      </c>
      <c r="M459">
        <v>475</v>
      </c>
      <c r="N459">
        <v>425</v>
      </c>
      <c r="O459">
        <v>17.1875</v>
      </c>
      <c r="P459">
        <f>VLOOKUP(A459, vlookup_table!$A:$E, 2, FALSE)</f>
        <v>28</v>
      </c>
      <c r="Q459" s="2">
        <f>VLOOKUP(A459, vlookup_table!$A:$E, 3, FALSE)</f>
        <v>2201</v>
      </c>
      <c r="R459" s="1" t="str">
        <f>VLOOKUP(A459, vlookup_table!$A:$E, 4, FALSE)</f>
        <v>C1</v>
      </c>
      <c r="S459" s="2">
        <f>VLOOKUP(A459, vlookup_table!$A:$E, 5, FALSE)</f>
        <v>15</v>
      </c>
      <c r="T459">
        <f t="shared" si="42"/>
        <v>75</v>
      </c>
      <c r="U459">
        <f t="shared" si="43"/>
        <v>1922</v>
      </c>
      <c r="V459" s="4" t="str">
        <f t="shared" si="47"/>
        <v>01</v>
      </c>
      <c r="W459" t="str">
        <f t="shared" si="44"/>
        <v>Ciudad</v>
      </c>
    </row>
    <row r="460" spans="1:23" x14ac:dyDescent="0.35">
      <c r="A460" s="2">
        <v>189373</v>
      </c>
      <c r="B460" s="2" t="str">
        <f t="shared" si="45"/>
        <v>CA</v>
      </c>
      <c r="C460" t="s">
        <v>41</v>
      </c>
      <c r="D460" t="str">
        <f t="shared" si="46"/>
        <v>F</v>
      </c>
      <c r="E460" t="s">
        <v>2</v>
      </c>
      <c r="F460">
        <v>2300</v>
      </c>
      <c r="G460">
        <v>311</v>
      </c>
      <c r="H460">
        <v>375</v>
      </c>
      <c r="I460">
        <v>68</v>
      </c>
      <c r="J460">
        <v>16133</v>
      </c>
      <c r="K460">
        <v>27</v>
      </c>
      <c r="L460">
        <v>42</v>
      </c>
      <c r="M460">
        <v>345</v>
      </c>
      <c r="N460">
        <v>350</v>
      </c>
      <c r="O460">
        <v>5.5333333329999999</v>
      </c>
      <c r="P460">
        <f>VLOOKUP(A460, vlookup_table!$A:$E, 2, FALSE)</f>
        <v>0</v>
      </c>
      <c r="Q460" s="2">
        <f>VLOOKUP(A460, vlookup_table!$A:$E, 3, FALSE)</f>
        <v>1804</v>
      </c>
      <c r="R460" s="1" t="str">
        <f>VLOOKUP(A460, vlookup_table!$A:$E, 4, FALSE)</f>
        <v>U2</v>
      </c>
      <c r="S460" s="2">
        <f>VLOOKUP(A460, vlookup_table!$A:$E, 5, FALSE)</f>
        <v>15</v>
      </c>
      <c r="T460">
        <f t="shared" si="42"/>
        <v>79</v>
      </c>
      <c r="U460">
        <f t="shared" si="43"/>
        <v>1918</v>
      </c>
      <c r="V460" s="4" t="str">
        <f t="shared" si="47"/>
        <v>04</v>
      </c>
      <c r="W460" t="str">
        <f t="shared" si="44"/>
        <v>Urbano</v>
      </c>
    </row>
    <row r="461" spans="1:23" x14ac:dyDescent="0.35">
      <c r="A461" s="2">
        <v>91756</v>
      </c>
      <c r="B461" s="2" t="str">
        <f t="shared" si="45"/>
        <v>IL</v>
      </c>
      <c r="C461" t="s">
        <v>25</v>
      </c>
      <c r="D461" t="str">
        <f t="shared" si="46"/>
        <v>M</v>
      </c>
      <c r="E461" t="s">
        <v>0</v>
      </c>
      <c r="F461">
        <v>1852</v>
      </c>
      <c r="G461">
        <v>550</v>
      </c>
      <c r="H461">
        <v>614</v>
      </c>
      <c r="I461">
        <v>34</v>
      </c>
      <c r="J461">
        <v>17690</v>
      </c>
      <c r="K461">
        <v>7</v>
      </c>
      <c r="L461">
        <v>86</v>
      </c>
      <c r="M461">
        <v>561</v>
      </c>
      <c r="N461">
        <v>602</v>
      </c>
      <c r="O461">
        <v>7.3684210529999996</v>
      </c>
      <c r="P461">
        <f>VLOOKUP(A461, vlookup_table!$A:$E, 2, FALSE)</f>
        <v>2</v>
      </c>
      <c r="Q461" s="2">
        <f>VLOOKUP(A461, vlookup_table!$A:$E, 3, FALSE)</f>
        <v>5810</v>
      </c>
      <c r="R461" s="1" t="str">
        <f>VLOOKUP(A461, vlookup_table!$A:$E, 4, FALSE)</f>
        <v>T1</v>
      </c>
      <c r="S461" s="2">
        <f>VLOOKUP(A461, vlookup_table!$A:$E, 5, FALSE)</f>
        <v>7</v>
      </c>
      <c r="T461">
        <f t="shared" si="42"/>
        <v>39</v>
      </c>
      <c r="U461">
        <f t="shared" si="43"/>
        <v>1958</v>
      </c>
      <c r="V461" s="4" t="str">
        <f t="shared" si="47"/>
        <v>10</v>
      </c>
      <c r="W461" t="str">
        <f t="shared" si="44"/>
        <v>Pueblo</v>
      </c>
    </row>
    <row r="462" spans="1:23" x14ac:dyDescent="0.35">
      <c r="A462" s="2">
        <v>182279</v>
      </c>
      <c r="B462" s="2" t="str">
        <f t="shared" si="45"/>
        <v>WA</v>
      </c>
      <c r="C462" t="s">
        <v>14</v>
      </c>
      <c r="D462" t="str">
        <f t="shared" si="46"/>
        <v>F</v>
      </c>
      <c r="E462" t="s">
        <v>2</v>
      </c>
      <c r="F462">
        <v>663</v>
      </c>
      <c r="G462">
        <v>205</v>
      </c>
      <c r="H462">
        <v>277</v>
      </c>
      <c r="I462">
        <v>0</v>
      </c>
      <c r="J462">
        <v>10959</v>
      </c>
      <c r="K462">
        <v>12</v>
      </c>
      <c r="L462">
        <v>41</v>
      </c>
      <c r="M462">
        <v>220</v>
      </c>
      <c r="N462">
        <v>234</v>
      </c>
      <c r="O462">
        <v>13.24</v>
      </c>
      <c r="P462">
        <f>VLOOKUP(A462, vlookup_table!$A:$E, 2, FALSE)</f>
        <v>0</v>
      </c>
      <c r="Q462" s="2">
        <f>VLOOKUP(A462, vlookup_table!$A:$E, 3, FALSE)</f>
        <v>6201</v>
      </c>
      <c r="R462" s="1" t="str">
        <f>VLOOKUP(A462, vlookup_table!$A:$E, 4, FALSE)</f>
        <v>C3</v>
      </c>
      <c r="S462" s="2">
        <f>VLOOKUP(A462, vlookup_table!$A:$E, 5, FALSE)</f>
        <v>20</v>
      </c>
      <c r="T462">
        <f t="shared" si="42"/>
        <v>35</v>
      </c>
      <c r="U462">
        <f t="shared" si="43"/>
        <v>1962</v>
      </c>
      <c r="V462" s="4" t="str">
        <f t="shared" si="47"/>
        <v>01</v>
      </c>
      <c r="W462" t="str">
        <f t="shared" si="44"/>
        <v>Ciudad</v>
      </c>
    </row>
    <row r="463" spans="1:23" x14ac:dyDescent="0.35">
      <c r="A463" s="2">
        <v>122465</v>
      </c>
      <c r="B463" s="2" t="str">
        <f t="shared" si="45"/>
        <v>TX</v>
      </c>
      <c r="C463" t="s">
        <v>6</v>
      </c>
      <c r="D463" t="str">
        <f t="shared" si="46"/>
        <v>F</v>
      </c>
      <c r="E463" t="s">
        <v>2</v>
      </c>
      <c r="F463">
        <v>2056</v>
      </c>
      <c r="G463">
        <v>906</v>
      </c>
      <c r="H463">
        <v>957</v>
      </c>
      <c r="I463">
        <v>52</v>
      </c>
      <c r="J463">
        <v>29903</v>
      </c>
      <c r="K463">
        <v>4</v>
      </c>
      <c r="L463">
        <v>28</v>
      </c>
      <c r="M463">
        <v>924</v>
      </c>
      <c r="N463">
        <v>931</v>
      </c>
      <c r="O463">
        <v>7.2</v>
      </c>
      <c r="P463">
        <f>VLOOKUP(A463, vlookup_table!$A:$E, 2, FALSE)</f>
        <v>0</v>
      </c>
      <c r="Q463" s="2">
        <f>VLOOKUP(A463, vlookup_table!$A:$E, 3, FALSE)</f>
        <v>4501</v>
      </c>
      <c r="R463" s="1" t="str">
        <f>VLOOKUP(A463, vlookup_table!$A:$E, 4, FALSE)</f>
        <v>C1</v>
      </c>
      <c r="S463" s="2">
        <f>VLOOKUP(A463, vlookup_table!$A:$E, 5, FALSE)</f>
        <v>8</v>
      </c>
      <c r="T463">
        <f t="shared" si="42"/>
        <v>52</v>
      </c>
      <c r="U463">
        <f t="shared" si="43"/>
        <v>1945</v>
      </c>
      <c r="V463" s="4" t="str">
        <f t="shared" si="47"/>
        <v>01</v>
      </c>
      <c r="W463" t="str">
        <f t="shared" si="44"/>
        <v>Ciudad</v>
      </c>
    </row>
    <row r="464" spans="1:23" x14ac:dyDescent="0.35">
      <c r="A464" s="2">
        <v>24666</v>
      </c>
      <c r="B464" s="2" t="str">
        <f t="shared" si="45"/>
        <v>SC</v>
      </c>
      <c r="C464" t="s">
        <v>11</v>
      </c>
      <c r="D464" t="str">
        <f t="shared" si="46"/>
        <v>M</v>
      </c>
      <c r="E464" t="s">
        <v>0</v>
      </c>
      <c r="F464">
        <v>916</v>
      </c>
      <c r="G464">
        <v>416</v>
      </c>
      <c r="H464">
        <v>468</v>
      </c>
      <c r="I464">
        <v>2</v>
      </c>
      <c r="J464">
        <v>14496</v>
      </c>
      <c r="K464">
        <v>1</v>
      </c>
      <c r="L464">
        <v>72</v>
      </c>
      <c r="M464">
        <v>435</v>
      </c>
      <c r="N464">
        <v>444</v>
      </c>
      <c r="O464">
        <v>10.9</v>
      </c>
      <c r="P464">
        <f>VLOOKUP(A464, vlookup_table!$A:$E, 2, FALSE)</f>
        <v>1</v>
      </c>
      <c r="Q464" s="2">
        <f>VLOOKUP(A464, vlookup_table!$A:$E, 3, FALSE)</f>
        <v>5201</v>
      </c>
      <c r="R464" s="1" t="str">
        <f>VLOOKUP(A464, vlookup_table!$A:$E, 4, FALSE)</f>
        <v>T2</v>
      </c>
      <c r="S464" s="2">
        <f>VLOOKUP(A464, vlookup_table!$A:$E, 5, FALSE)</f>
        <v>15</v>
      </c>
      <c r="T464">
        <f t="shared" si="42"/>
        <v>45</v>
      </c>
      <c r="U464">
        <f t="shared" si="43"/>
        <v>1952</v>
      </c>
      <c r="V464" s="4" t="str">
        <f t="shared" si="47"/>
        <v>01</v>
      </c>
      <c r="W464" t="str">
        <f t="shared" si="44"/>
        <v>Pueblo</v>
      </c>
    </row>
    <row r="465" spans="1:23" x14ac:dyDescent="0.35">
      <c r="A465" s="2">
        <v>19664</v>
      </c>
      <c r="B465" s="2" t="str">
        <f t="shared" si="45"/>
        <v>NC</v>
      </c>
      <c r="C465" t="s">
        <v>18</v>
      </c>
      <c r="D465" t="str">
        <f t="shared" si="46"/>
        <v>M</v>
      </c>
      <c r="E465" t="s">
        <v>0</v>
      </c>
      <c r="F465">
        <v>2282</v>
      </c>
      <c r="G465">
        <v>908</v>
      </c>
      <c r="H465">
        <v>980</v>
      </c>
      <c r="I465">
        <v>62</v>
      </c>
      <c r="J465">
        <v>42236</v>
      </c>
      <c r="K465">
        <v>12</v>
      </c>
      <c r="L465">
        <v>34</v>
      </c>
      <c r="M465">
        <v>945</v>
      </c>
      <c r="N465">
        <v>938</v>
      </c>
      <c r="O465">
        <v>18</v>
      </c>
      <c r="P465">
        <f>VLOOKUP(A465, vlookup_table!$A:$E, 2, FALSE)</f>
        <v>1</v>
      </c>
      <c r="Q465" s="2">
        <f>VLOOKUP(A465, vlookup_table!$A:$E, 3, FALSE)</f>
        <v>2301</v>
      </c>
      <c r="R465" s="1" t="str">
        <f>VLOOKUP(A465, vlookup_table!$A:$E, 4, FALSE)</f>
        <v>S1</v>
      </c>
      <c r="S465" s="2">
        <f>VLOOKUP(A465, vlookup_table!$A:$E, 5, FALSE)</f>
        <v>10</v>
      </c>
      <c r="T465">
        <f t="shared" si="42"/>
        <v>74</v>
      </c>
      <c r="U465">
        <f t="shared" si="43"/>
        <v>1923</v>
      </c>
      <c r="V465" s="4" t="str">
        <f t="shared" si="47"/>
        <v>01</v>
      </c>
      <c r="W465" t="str">
        <f t="shared" si="44"/>
        <v>Suburbano</v>
      </c>
    </row>
    <row r="466" spans="1:23" x14ac:dyDescent="0.35">
      <c r="A466" s="2">
        <v>162228</v>
      </c>
      <c r="B466" s="2" t="str">
        <f t="shared" si="45"/>
        <v>CA</v>
      </c>
      <c r="C466" t="s">
        <v>41</v>
      </c>
      <c r="D466" t="str">
        <f t="shared" si="46"/>
        <v>F</v>
      </c>
      <c r="E466" t="s">
        <v>2</v>
      </c>
      <c r="F466">
        <v>2883</v>
      </c>
      <c r="G466">
        <v>501</v>
      </c>
      <c r="H466">
        <v>649</v>
      </c>
      <c r="I466">
        <v>89</v>
      </c>
      <c r="J466">
        <v>34012</v>
      </c>
      <c r="K466">
        <v>25</v>
      </c>
      <c r="L466">
        <v>28</v>
      </c>
      <c r="M466">
        <v>532</v>
      </c>
      <c r="N466">
        <v>588</v>
      </c>
      <c r="O466">
        <v>13.33333333</v>
      </c>
      <c r="P466">
        <f>VLOOKUP(A466, vlookup_table!$A:$E, 2, FALSE)</f>
        <v>0</v>
      </c>
      <c r="Q466" s="2">
        <f>VLOOKUP(A466, vlookup_table!$A:$E, 3, FALSE)</f>
        <v>0</v>
      </c>
      <c r="R466" s="1" t="str">
        <f>VLOOKUP(A466, vlookup_table!$A:$E, 4, FALSE)</f>
        <v>U1</v>
      </c>
      <c r="S466" s="2">
        <f>VLOOKUP(A466, vlookup_table!$A:$E, 5, FALSE)</f>
        <v>25</v>
      </c>
      <c r="T466">
        <f t="shared" si="42"/>
        <v>97</v>
      </c>
      <c r="U466">
        <f t="shared" si="43"/>
        <v>1900</v>
      </c>
      <c r="V466" s="4" t="str">
        <f t="shared" si="47"/>
        <v>0</v>
      </c>
      <c r="W466" t="str">
        <f t="shared" si="44"/>
        <v>Urbano</v>
      </c>
    </row>
    <row r="467" spans="1:23" x14ac:dyDescent="0.35">
      <c r="A467" s="2">
        <v>76578</v>
      </c>
      <c r="B467" s="2" t="str">
        <f t="shared" si="45"/>
        <v>NA</v>
      </c>
      <c r="C467" t="s">
        <v>15</v>
      </c>
      <c r="D467" t="str">
        <f t="shared" si="46"/>
        <v>M</v>
      </c>
      <c r="E467" t="s">
        <v>0</v>
      </c>
      <c r="F467">
        <v>637</v>
      </c>
      <c r="G467">
        <v>379</v>
      </c>
      <c r="H467">
        <v>407</v>
      </c>
      <c r="I467">
        <v>0</v>
      </c>
      <c r="J467">
        <v>12275</v>
      </c>
      <c r="K467">
        <v>1</v>
      </c>
      <c r="L467">
        <v>75</v>
      </c>
      <c r="M467">
        <v>425</v>
      </c>
      <c r="N467">
        <v>355</v>
      </c>
      <c r="O467">
        <v>8.615384615</v>
      </c>
      <c r="P467">
        <f>VLOOKUP(A467, vlookup_table!$A:$E, 2, FALSE)</f>
        <v>1</v>
      </c>
      <c r="Q467" s="2">
        <f>VLOOKUP(A467, vlookup_table!$A:$E, 3, FALSE)</f>
        <v>5602</v>
      </c>
      <c r="R467" s="1" t="str">
        <f>VLOOKUP(A467, vlookup_table!$A:$E, 4, FALSE)</f>
        <v>C2</v>
      </c>
      <c r="S467" s="2">
        <f>VLOOKUP(A467, vlookup_table!$A:$E, 5, FALSE)</f>
        <v>9</v>
      </c>
      <c r="T467">
        <f t="shared" si="42"/>
        <v>41</v>
      </c>
      <c r="U467">
        <f t="shared" si="43"/>
        <v>1956</v>
      </c>
      <c r="V467" s="4" t="str">
        <f t="shared" si="47"/>
        <v>02</v>
      </c>
      <c r="W467" t="str">
        <f t="shared" si="44"/>
        <v>Ciudad</v>
      </c>
    </row>
    <row r="468" spans="1:23" x14ac:dyDescent="0.35">
      <c r="A468" s="2">
        <v>52740</v>
      </c>
      <c r="B468" s="2" t="str">
        <f t="shared" si="45"/>
        <v>NA</v>
      </c>
      <c r="C468" t="s">
        <v>28</v>
      </c>
      <c r="D468" t="str">
        <f t="shared" si="46"/>
        <v>F</v>
      </c>
      <c r="E468" t="s">
        <v>2</v>
      </c>
      <c r="F468">
        <v>273</v>
      </c>
      <c r="G468">
        <v>138</v>
      </c>
      <c r="H468">
        <v>163</v>
      </c>
      <c r="I468">
        <v>0</v>
      </c>
      <c r="J468">
        <v>7089</v>
      </c>
      <c r="K468">
        <v>0</v>
      </c>
      <c r="L468">
        <v>75</v>
      </c>
      <c r="M468">
        <v>150</v>
      </c>
      <c r="N468">
        <v>152</v>
      </c>
      <c r="O468">
        <v>7.6046511629999998</v>
      </c>
      <c r="P468">
        <f>VLOOKUP(A468, vlookup_table!$A:$E, 2, FALSE)</f>
        <v>0</v>
      </c>
      <c r="Q468" s="2">
        <f>VLOOKUP(A468, vlookup_table!$A:$E, 3, FALSE)</f>
        <v>1604</v>
      </c>
      <c r="R468" s="1" t="str">
        <f>VLOOKUP(A468, vlookup_table!$A:$E, 4, FALSE)</f>
        <v>C3</v>
      </c>
      <c r="S468" s="2">
        <f>VLOOKUP(A468, vlookup_table!$A:$E, 5, FALSE)</f>
        <v>8</v>
      </c>
      <c r="T468">
        <f t="shared" si="42"/>
        <v>81</v>
      </c>
      <c r="U468">
        <f t="shared" si="43"/>
        <v>1916</v>
      </c>
      <c r="V468" s="4" t="str">
        <f t="shared" si="47"/>
        <v>04</v>
      </c>
      <c r="W468" t="str">
        <f t="shared" si="44"/>
        <v>Ciudad</v>
      </c>
    </row>
    <row r="469" spans="1:23" x14ac:dyDescent="0.35">
      <c r="A469" s="2">
        <v>159174</v>
      </c>
      <c r="B469" s="2" t="str">
        <f t="shared" si="45"/>
        <v>CA</v>
      </c>
      <c r="C469" t="s">
        <v>41</v>
      </c>
      <c r="D469" t="str">
        <f t="shared" si="46"/>
        <v>F</v>
      </c>
      <c r="E469" t="s">
        <v>2</v>
      </c>
      <c r="F469">
        <v>1709</v>
      </c>
      <c r="G469">
        <v>368</v>
      </c>
      <c r="H469">
        <v>454</v>
      </c>
      <c r="I469">
        <v>13</v>
      </c>
      <c r="J469">
        <v>14118</v>
      </c>
      <c r="K469">
        <v>23</v>
      </c>
      <c r="L469">
        <v>48</v>
      </c>
      <c r="M469">
        <v>422</v>
      </c>
      <c r="N469">
        <v>408</v>
      </c>
      <c r="O469">
        <v>7.1764705879999999</v>
      </c>
      <c r="P469">
        <f>VLOOKUP(A469, vlookup_table!$A:$E, 2, FALSE)</f>
        <v>0</v>
      </c>
      <c r="Q469" s="2">
        <f>VLOOKUP(A469, vlookup_table!$A:$E, 3, FALSE)</f>
        <v>1504</v>
      </c>
      <c r="R469" s="1" t="str">
        <f>VLOOKUP(A469, vlookup_table!$A:$E, 4, FALSE)</f>
        <v>C2</v>
      </c>
      <c r="S469" s="2">
        <f>VLOOKUP(A469, vlookup_table!$A:$E, 5, FALSE)</f>
        <v>10</v>
      </c>
      <c r="T469">
        <f t="shared" si="42"/>
        <v>82</v>
      </c>
      <c r="U469">
        <f t="shared" si="43"/>
        <v>1915</v>
      </c>
      <c r="V469" s="4" t="str">
        <f t="shared" si="47"/>
        <v>04</v>
      </c>
      <c r="W469" t="str">
        <f t="shared" si="44"/>
        <v>Ciudad</v>
      </c>
    </row>
    <row r="470" spans="1:23" x14ac:dyDescent="0.35">
      <c r="A470" s="2">
        <v>156903</v>
      </c>
      <c r="B470" s="2" t="str">
        <f t="shared" si="45"/>
        <v>CA</v>
      </c>
      <c r="C470" t="s">
        <v>41</v>
      </c>
      <c r="D470" t="str">
        <f t="shared" si="46"/>
        <v>M</v>
      </c>
      <c r="E470" t="s">
        <v>0</v>
      </c>
      <c r="F470">
        <v>2307</v>
      </c>
      <c r="G470">
        <v>477</v>
      </c>
      <c r="H470">
        <v>499</v>
      </c>
      <c r="I470">
        <v>83</v>
      </c>
      <c r="J470">
        <v>14345</v>
      </c>
      <c r="K470">
        <v>13</v>
      </c>
      <c r="L470">
        <v>58</v>
      </c>
      <c r="M470">
        <v>478</v>
      </c>
      <c r="N470">
        <v>490</v>
      </c>
      <c r="O470">
        <v>3.2142857139999998</v>
      </c>
      <c r="P470">
        <f>VLOOKUP(A470, vlookup_table!$A:$E, 2, FALSE)</f>
        <v>1</v>
      </c>
      <c r="Q470" s="2">
        <f>VLOOKUP(A470, vlookup_table!$A:$E, 3, FALSE)</f>
        <v>3901</v>
      </c>
      <c r="R470" s="1" t="str">
        <f>VLOOKUP(A470, vlookup_table!$A:$E, 4, FALSE)</f>
        <v>U2</v>
      </c>
      <c r="S470" s="2">
        <f>VLOOKUP(A470, vlookup_table!$A:$E, 5, FALSE)</f>
        <v>3</v>
      </c>
      <c r="T470">
        <f t="shared" si="42"/>
        <v>58</v>
      </c>
      <c r="U470">
        <f t="shared" si="43"/>
        <v>1939</v>
      </c>
      <c r="V470" s="4" t="str">
        <f t="shared" si="47"/>
        <v>01</v>
      </c>
      <c r="W470" t="str">
        <f t="shared" si="44"/>
        <v>Urbano</v>
      </c>
    </row>
    <row r="471" spans="1:23" x14ac:dyDescent="0.35">
      <c r="A471" s="2">
        <v>177926</v>
      </c>
      <c r="B471" s="2" t="str">
        <f t="shared" si="45"/>
        <v>OR</v>
      </c>
      <c r="C471" t="s">
        <v>26</v>
      </c>
      <c r="D471" t="str">
        <f t="shared" si="46"/>
        <v>M</v>
      </c>
      <c r="E471" t="s">
        <v>0</v>
      </c>
      <c r="F471">
        <v>691</v>
      </c>
      <c r="G471">
        <v>263</v>
      </c>
      <c r="H471">
        <v>360</v>
      </c>
      <c r="I471">
        <v>2</v>
      </c>
      <c r="J471">
        <v>12166</v>
      </c>
      <c r="K471">
        <v>2</v>
      </c>
      <c r="L471">
        <v>50</v>
      </c>
      <c r="M471">
        <v>308</v>
      </c>
      <c r="N471">
        <v>327</v>
      </c>
      <c r="O471">
        <v>9.8666666670000005</v>
      </c>
      <c r="P471">
        <f>VLOOKUP(A471, vlookup_table!$A:$E, 2, FALSE)</f>
        <v>1</v>
      </c>
      <c r="Q471" s="2">
        <f>VLOOKUP(A471, vlookup_table!$A:$E, 3, FALSE)</f>
        <v>2604</v>
      </c>
      <c r="R471" s="1" t="str">
        <f>VLOOKUP(A471, vlookup_table!$A:$E, 4, FALSE)</f>
        <v>R2</v>
      </c>
      <c r="S471" s="2">
        <f>VLOOKUP(A471, vlookup_table!$A:$E, 5, FALSE)</f>
        <v>15</v>
      </c>
      <c r="T471">
        <f t="shared" si="42"/>
        <v>71</v>
      </c>
      <c r="U471">
        <f t="shared" si="43"/>
        <v>1926</v>
      </c>
      <c r="V471" s="4" t="str">
        <f t="shared" si="47"/>
        <v>04</v>
      </c>
      <c r="W471" t="str">
        <f t="shared" si="44"/>
        <v>Rural</v>
      </c>
    </row>
    <row r="472" spans="1:23" x14ac:dyDescent="0.35">
      <c r="A472" s="2">
        <v>142057</v>
      </c>
      <c r="B472" s="2" t="str">
        <f t="shared" si="45"/>
        <v>NV</v>
      </c>
      <c r="C472" t="s">
        <v>35</v>
      </c>
      <c r="D472" t="str">
        <f t="shared" si="46"/>
        <v>NA</v>
      </c>
      <c r="F472">
        <v>2479</v>
      </c>
      <c r="G472">
        <v>409</v>
      </c>
      <c r="H472">
        <v>557</v>
      </c>
      <c r="I472">
        <v>63</v>
      </c>
      <c r="J472">
        <v>23023</v>
      </c>
      <c r="K472">
        <v>7</v>
      </c>
      <c r="L472">
        <v>10</v>
      </c>
      <c r="M472">
        <v>456</v>
      </c>
      <c r="N472">
        <v>500</v>
      </c>
      <c r="O472">
        <v>11.6</v>
      </c>
      <c r="P472">
        <f>VLOOKUP(A472, vlookup_table!$A:$E, 2, FALSE)</f>
        <v>0</v>
      </c>
      <c r="Q472" s="2">
        <f>VLOOKUP(A472, vlookup_table!$A:$E, 3, FALSE)</f>
        <v>904</v>
      </c>
      <c r="R472" s="1" t="str">
        <f>VLOOKUP(A472, vlookup_table!$A:$E, 4, FALSE)</f>
        <v>T1</v>
      </c>
      <c r="S472" s="2">
        <f>VLOOKUP(A472, vlookup_table!$A:$E, 5, FALSE)</f>
        <v>15</v>
      </c>
      <c r="T472">
        <f t="shared" si="42"/>
        <v>88</v>
      </c>
      <c r="U472">
        <f t="shared" si="43"/>
        <v>1909</v>
      </c>
      <c r="V472" s="4" t="str">
        <f t="shared" si="47"/>
        <v>04</v>
      </c>
      <c r="W472" t="str">
        <f t="shared" si="44"/>
        <v>Pueblo</v>
      </c>
    </row>
    <row r="473" spans="1:23" x14ac:dyDescent="0.35">
      <c r="A473" s="2">
        <v>175637</v>
      </c>
      <c r="B473" s="2" t="str">
        <f t="shared" si="45"/>
        <v>OR</v>
      </c>
      <c r="C473" t="s">
        <v>26</v>
      </c>
      <c r="D473" t="str">
        <f t="shared" si="46"/>
        <v>M</v>
      </c>
      <c r="E473" t="s">
        <v>0</v>
      </c>
      <c r="F473">
        <v>858</v>
      </c>
      <c r="G473">
        <v>502</v>
      </c>
      <c r="H473">
        <v>574</v>
      </c>
      <c r="I473">
        <v>7</v>
      </c>
      <c r="J473">
        <v>20867</v>
      </c>
      <c r="K473">
        <v>6</v>
      </c>
      <c r="L473">
        <v>52</v>
      </c>
      <c r="M473">
        <v>505</v>
      </c>
      <c r="N473">
        <v>555</v>
      </c>
      <c r="O473">
        <v>15</v>
      </c>
      <c r="P473">
        <f>VLOOKUP(A473, vlookup_table!$A:$E, 2, FALSE)</f>
        <v>1</v>
      </c>
      <c r="Q473" s="2">
        <f>VLOOKUP(A473, vlookup_table!$A:$E, 3, FALSE)</f>
        <v>4501</v>
      </c>
      <c r="R473" s="1" t="str">
        <f>VLOOKUP(A473, vlookup_table!$A:$E, 4, FALSE)</f>
        <v>S1</v>
      </c>
      <c r="S473" s="2">
        <f>VLOOKUP(A473, vlookup_table!$A:$E, 5, FALSE)</f>
        <v>20</v>
      </c>
      <c r="T473">
        <f t="shared" si="42"/>
        <v>52</v>
      </c>
      <c r="U473">
        <f t="shared" si="43"/>
        <v>1945</v>
      </c>
      <c r="V473" s="4" t="str">
        <f t="shared" si="47"/>
        <v>01</v>
      </c>
      <c r="W473" t="str">
        <f t="shared" si="44"/>
        <v>Suburbano</v>
      </c>
    </row>
    <row r="474" spans="1:23" x14ac:dyDescent="0.35">
      <c r="A474" s="2">
        <v>32096</v>
      </c>
      <c r="B474" s="2" t="str">
        <f t="shared" si="45"/>
        <v>FL</v>
      </c>
      <c r="C474" t="s">
        <v>7</v>
      </c>
      <c r="D474" t="str">
        <f t="shared" si="46"/>
        <v>M</v>
      </c>
      <c r="E474" t="s">
        <v>0</v>
      </c>
      <c r="F474">
        <v>351</v>
      </c>
      <c r="G474">
        <v>205</v>
      </c>
      <c r="H474">
        <v>254</v>
      </c>
      <c r="I474">
        <v>0</v>
      </c>
      <c r="J474">
        <v>8456</v>
      </c>
      <c r="K474">
        <v>1</v>
      </c>
      <c r="L474">
        <v>76</v>
      </c>
      <c r="M474">
        <v>225</v>
      </c>
      <c r="N474">
        <v>238</v>
      </c>
      <c r="O474">
        <v>13</v>
      </c>
      <c r="P474">
        <f>VLOOKUP(A474, vlookup_table!$A:$E, 2, FALSE)</f>
        <v>1</v>
      </c>
      <c r="Q474" s="2">
        <f>VLOOKUP(A474, vlookup_table!$A:$E, 3, FALSE)</f>
        <v>4501</v>
      </c>
      <c r="R474" s="1" t="str">
        <f>VLOOKUP(A474, vlookup_table!$A:$E, 4, FALSE)</f>
        <v>R3</v>
      </c>
      <c r="S474" s="2">
        <f>VLOOKUP(A474, vlookup_table!$A:$E, 5, FALSE)</f>
        <v>16</v>
      </c>
      <c r="T474">
        <f t="shared" si="42"/>
        <v>52</v>
      </c>
      <c r="U474">
        <f t="shared" si="43"/>
        <v>1945</v>
      </c>
      <c r="V474" s="4" t="str">
        <f t="shared" si="47"/>
        <v>01</v>
      </c>
      <c r="W474" t="str">
        <f t="shared" si="44"/>
        <v>Rural</v>
      </c>
    </row>
    <row r="475" spans="1:23" x14ac:dyDescent="0.35">
      <c r="A475" s="2">
        <v>26946</v>
      </c>
      <c r="B475" s="2" t="str">
        <f t="shared" si="45"/>
        <v>NA</v>
      </c>
      <c r="C475" t="s">
        <v>5</v>
      </c>
      <c r="D475" t="str">
        <f t="shared" si="46"/>
        <v>F</v>
      </c>
      <c r="E475" t="s">
        <v>2</v>
      </c>
      <c r="F475">
        <v>1672</v>
      </c>
      <c r="G475">
        <v>722</v>
      </c>
      <c r="H475">
        <v>770</v>
      </c>
      <c r="I475">
        <v>17</v>
      </c>
      <c r="J475">
        <v>29286</v>
      </c>
      <c r="K475">
        <v>6</v>
      </c>
      <c r="L475">
        <v>31</v>
      </c>
      <c r="M475">
        <v>732</v>
      </c>
      <c r="N475">
        <v>765</v>
      </c>
      <c r="O475">
        <v>23</v>
      </c>
      <c r="P475">
        <f>VLOOKUP(A475, vlookup_table!$A:$E, 2, FALSE)</f>
        <v>0</v>
      </c>
      <c r="Q475" s="2">
        <f>VLOOKUP(A475, vlookup_table!$A:$E, 3, FALSE)</f>
        <v>7001</v>
      </c>
      <c r="R475" s="1" t="str">
        <f>VLOOKUP(A475, vlookup_table!$A:$E, 4, FALSE)</f>
        <v/>
      </c>
      <c r="S475" s="2">
        <f>VLOOKUP(A475, vlookup_table!$A:$E, 5, FALSE)</f>
        <v>30</v>
      </c>
      <c r="T475">
        <f t="shared" si="42"/>
        <v>27</v>
      </c>
      <c r="U475">
        <f t="shared" si="43"/>
        <v>1970</v>
      </c>
      <c r="V475" s="4" t="str">
        <f t="shared" si="47"/>
        <v>01</v>
      </c>
      <c r="W475" t="str">
        <f t="shared" si="44"/>
        <v>Desconocido</v>
      </c>
    </row>
    <row r="476" spans="1:23" x14ac:dyDescent="0.35">
      <c r="A476" s="2">
        <v>160863</v>
      </c>
      <c r="B476" s="2" t="str">
        <f t="shared" si="45"/>
        <v>CA</v>
      </c>
      <c r="C476" t="s">
        <v>41</v>
      </c>
      <c r="D476" t="str">
        <f t="shared" si="46"/>
        <v>NA</v>
      </c>
      <c r="F476">
        <v>1069</v>
      </c>
      <c r="G476">
        <v>267</v>
      </c>
      <c r="H476">
        <v>369</v>
      </c>
      <c r="I476">
        <v>0</v>
      </c>
      <c r="J476">
        <v>11849</v>
      </c>
      <c r="K476">
        <v>11</v>
      </c>
      <c r="L476">
        <v>59</v>
      </c>
      <c r="M476">
        <v>320</v>
      </c>
      <c r="N476">
        <v>318</v>
      </c>
      <c r="O476">
        <v>8.2222222219999992</v>
      </c>
      <c r="P476">
        <f>VLOOKUP(A476, vlookup_table!$A:$E, 2, FALSE)</f>
        <v>1002</v>
      </c>
      <c r="Q476" s="2">
        <f>VLOOKUP(A476, vlookup_table!$A:$E, 3, FALSE)</f>
        <v>0</v>
      </c>
      <c r="R476" s="1" t="str">
        <f>VLOOKUP(A476, vlookup_table!$A:$E, 4, FALSE)</f>
        <v>C2</v>
      </c>
      <c r="S476" s="2">
        <f>VLOOKUP(A476, vlookup_table!$A:$E, 5, FALSE)</f>
        <v>10</v>
      </c>
      <c r="T476">
        <f t="shared" si="42"/>
        <v>97</v>
      </c>
      <c r="U476">
        <f t="shared" si="43"/>
        <v>1900</v>
      </c>
      <c r="V476" s="4" t="str">
        <f t="shared" si="47"/>
        <v>0</v>
      </c>
      <c r="W476" t="str">
        <f t="shared" si="44"/>
        <v>Ciudad</v>
      </c>
    </row>
    <row r="477" spans="1:23" x14ac:dyDescent="0.35">
      <c r="A477" s="2">
        <v>57162</v>
      </c>
      <c r="B477" s="2" t="str">
        <f t="shared" si="45"/>
        <v>NA</v>
      </c>
      <c r="C477" t="s">
        <v>3</v>
      </c>
      <c r="D477" t="str">
        <f t="shared" si="46"/>
        <v>F</v>
      </c>
      <c r="E477" t="s">
        <v>2</v>
      </c>
      <c r="F477">
        <v>463</v>
      </c>
      <c r="G477">
        <v>249</v>
      </c>
      <c r="H477">
        <v>298</v>
      </c>
      <c r="I477">
        <v>0</v>
      </c>
      <c r="J477">
        <v>11621</v>
      </c>
      <c r="K477">
        <v>1</v>
      </c>
      <c r="L477">
        <v>88</v>
      </c>
      <c r="M477">
        <v>265</v>
      </c>
      <c r="N477">
        <v>308</v>
      </c>
      <c r="O477">
        <v>11.5</v>
      </c>
      <c r="P477">
        <f>VLOOKUP(A477, vlookup_table!$A:$E, 2, FALSE)</f>
        <v>0</v>
      </c>
      <c r="Q477" s="2">
        <f>VLOOKUP(A477, vlookup_table!$A:$E, 3, FALSE)</f>
        <v>5501</v>
      </c>
      <c r="R477" s="1" t="str">
        <f>VLOOKUP(A477, vlookup_table!$A:$E, 4, FALSE)</f>
        <v>T2</v>
      </c>
      <c r="S477" s="2">
        <f>VLOOKUP(A477, vlookup_table!$A:$E, 5, FALSE)</f>
        <v>20</v>
      </c>
      <c r="T477">
        <f t="shared" si="42"/>
        <v>42</v>
      </c>
      <c r="U477">
        <f t="shared" si="43"/>
        <v>1955</v>
      </c>
      <c r="V477" s="4" t="str">
        <f t="shared" si="47"/>
        <v>01</v>
      </c>
      <c r="W477" t="str">
        <f t="shared" si="44"/>
        <v>Pueblo</v>
      </c>
    </row>
    <row r="478" spans="1:23" x14ac:dyDescent="0.35">
      <c r="A478" s="2">
        <v>12220</v>
      </c>
      <c r="B478" s="2" t="str">
        <f t="shared" si="45"/>
        <v>NA</v>
      </c>
      <c r="C478" t="s">
        <v>28</v>
      </c>
      <c r="D478" t="str">
        <f t="shared" si="46"/>
        <v>M</v>
      </c>
      <c r="E478" t="s">
        <v>0</v>
      </c>
      <c r="F478">
        <v>470</v>
      </c>
      <c r="G478">
        <v>245</v>
      </c>
      <c r="H478">
        <v>348</v>
      </c>
      <c r="I478">
        <v>0</v>
      </c>
      <c r="J478">
        <v>12519</v>
      </c>
      <c r="K478">
        <v>0</v>
      </c>
      <c r="L478">
        <v>73</v>
      </c>
      <c r="M478">
        <v>273</v>
      </c>
      <c r="N478">
        <v>314</v>
      </c>
      <c r="O478">
        <v>6.5555555559999998</v>
      </c>
      <c r="P478">
        <f>VLOOKUP(A478, vlookup_table!$A:$E, 2, FALSE)</f>
        <v>0</v>
      </c>
      <c r="Q478" s="2">
        <f>VLOOKUP(A478, vlookup_table!$A:$E, 3, FALSE)</f>
        <v>5301</v>
      </c>
      <c r="R478" s="1" t="str">
        <f>VLOOKUP(A478, vlookup_table!$A:$E, 4, FALSE)</f>
        <v>T2</v>
      </c>
      <c r="S478" s="2">
        <f>VLOOKUP(A478, vlookup_table!$A:$E, 5, FALSE)</f>
        <v>5</v>
      </c>
      <c r="T478">
        <f t="shared" si="42"/>
        <v>44</v>
      </c>
      <c r="U478">
        <f t="shared" si="43"/>
        <v>1953</v>
      </c>
      <c r="V478" s="4" t="str">
        <f t="shared" si="47"/>
        <v>01</v>
      </c>
      <c r="W478" t="str">
        <f t="shared" si="44"/>
        <v>Pueblo</v>
      </c>
    </row>
    <row r="479" spans="1:23" x14ac:dyDescent="0.35">
      <c r="A479" s="2">
        <v>170563</v>
      </c>
      <c r="B479" s="2" t="str">
        <f t="shared" si="45"/>
        <v>CA</v>
      </c>
      <c r="C479" t="s">
        <v>41</v>
      </c>
      <c r="D479" t="str">
        <f t="shared" si="46"/>
        <v>F</v>
      </c>
      <c r="E479" t="s">
        <v>2</v>
      </c>
      <c r="F479">
        <v>1248</v>
      </c>
      <c r="G479">
        <v>289</v>
      </c>
      <c r="H479">
        <v>379</v>
      </c>
      <c r="I479">
        <v>1</v>
      </c>
      <c r="J479">
        <v>17282</v>
      </c>
      <c r="K479">
        <v>6</v>
      </c>
      <c r="L479">
        <v>47</v>
      </c>
      <c r="M479">
        <v>348</v>
      </c>
      <c r="N479">
        <v>346</v>
      </c>
      <c r="O479">
        <v>7.5</v>
      </c>
      <c r="P479">
        <f>VLOOKUP(A479, vlookup_table!$A:$E, 2, FALSE)</f>
        <v>0</v>
      </c>
      <c r="Q479" s="2">
        <f>VLOOKUP(A479, vlookup_table!$A:$E, 3, FALSE)</f>
        <v>3201</v>
      </c>
      <c r="R479" s="1" t="str">
        <f>VLOOKUP(A479, vlookup_table!$A:$E, 4, FALSE)</f>
        <v>U3</v>
      </c>
      <c r="S479" s="2">
        <f>VLOOKUP(A479, vlookup_table!$A:$E, 5, FALSE)</f>
        <v>5</v>
      </c>
      <c r="T479">
        <f t="shared" si="42"/>
        <v>65</v>
      </c>
      <c r="U479">
        <f t="shared" si="43"/>
        <v>1932</v>
      </c>
      <c r="V479" s="4" t="str">
        <f t="shared" si="47"/>
        <v>01</v>
      </c>
      <c r="W479" t="str">
        <f t="shared" si="44"/>
        <v>Urbano</v>
      </c>
    </row>
    <row r="480" spans="1:23" x14ac:dyDescent="0.35">
      <c r="A480" s="2">
        <v>79389</v>
      </c>
      <c r="B480" s="2" t="str">
        <f t="shared" si="45"/>
        <v>NA</v>
      </c>
      <c r="C480" t="s">
        <v>10</v>
      </c>
      <c r="D480" t="str">
        <f t="shared" si="46"/>
        <v>M</v>
      </c>
      <c r="E480" t="s">
        <v>13</v>
      </c>
      <c r="F480">
        <v>492</v>
      </c>
      <c r="G480">
        <v>316</v>
      </c>
      <c r="H480">
        <v>339</v>
      </c>
      <c r="I480">
        <v>0</v>
      </c>
      <c r="J480">
        <v>12451</v>
      </c>
      <c r="K480">
        <v>1</v>
      </c>
      <c r="L480">
        <v>80</v>
      </c>
      <c r="M480">
        <v>349</v>
      </c>
      <c r="N480">
        <v>304</v>
      </c>
      <c r="O480">
        <v>10.14285714</v>
      </c>
      <c r="P480">
        <f>VLOOKUP(A480, vlookup_table!$A:$E, 2, FALSE)</f>
        <v>0</v>
      </c>
      <c r="Q480" s="2">
        <f>VLOOKUP(A480, vlookup_table!$A:$E, 3, FALSE)</f>
        <v>3101</v>
      </c>
      <c r="R480" s="1" t="str">
        <f>VLOOKUP(A480, vlookup_table!$A:$E, 4, FALSE)</f>
        <v>T2</v>
      </c>
      <c r="S480" s="2">
        <f>VLOOKUP(A480, vlookup_table!$A:$E, 5, FALSE)</f>
        <v>11</v>
      </c>
      <c r="T480">
        <f t="shared" si="42"/>
        <v>66</v>
      </c>
      <c r="U480">
        <f t="shared" si="43"/>
        <v>1931</v>
      </c>
      <c r="V480" s="4" t="str">
        <f t="shared" si="47"/>
        <v>01</v>
      </c>
      <c r="W480" t="str">
        <f t="shared" si="44"/>
        <v>Pueblo</v>
      </c>
    </row>
    <row r="481" spans="1:23" x14ac:dyDescent="0.35">
      <c r="A481" s="2">
        <v>180752</v>
      </c>
      <c r="B481" s="2" t="str">
        <f t="shared" si="45"/>
        <v>WA</v>
      </c>
      <c r="C481" t="s">
        <v>14</v>
      </c>
      <c r="D481" t="str">
        <f t="shared" si="46"/>
        <v>M</v>
      </c>
      <c r="E481" t="s">
        <v>13</v>
      </c>
      <c r="F481">
        <v>2800</v>
      </c>
      <c r="G481">
        <v>368</v>
      </c>
      <c r="H481">
        <v>528</v>
      </c>
      <c r="I481">
        <v>62</v>
      </c>
      <c r="J481">
        <v>25386</v>
      </c>
      <c r="K481">
        <v>9</v>
      </c>
      <c r="L481">
        <v>34</v>
      </c>
      <c r="M481">
        <v>438</v>
      </c>
      <c r="N481">
        <v>500</v>
      </c>
      <c r="O481">
        <v>6.1666666670000003</v>
      </c>
      <c r="P481">
        <f>VLOOKUP(A481, vlookup_table!$A:$E, 2, FALSE)</f>
        <v>1</v>
      </c>
      <c r="Q481" s="2">
        <f>VLOOKUP(A481, vlookup_table!$A:$E, 3, FALSE)</f>
        <v>3901</v>
      </c>
      <c r="R481" s="1" t="str">
        <f>VLOOKUP(A481, vlookup_table!$A:$E, 4, FALSE)</f>
        <v>C1</v>
      </c>
      <c r="S481" s="2">
        <f>VLOOKUP(A481, vlookup_table!$A:$E, 5, FALSE)</f>
        <v>8</v>
      </c>
      <c r="T481">
        <f t="shared" si="42"/>
        <v>58</v>
      </c>
      <c r="U481">
        <f t="shared" si="43"/>
        <v>1939</v>
      </c>
      <c r="V481" s="4" t="str">
        <f t="shared" si="47"/>
        <v>01</v>
      </c>
      <c r="W481" t="str">
        <f t="shared" si="44"/>
        <v>Ciudad</v>
      </c>
    </row>
    <row r="482" spans="1:23" x14ac:dyDescent="0.35">
      <c r="A482" s="2">
        <v>82701</v>
      </c>
      <c r="B482" s="2" t="str">
        <f t="shared" si="45"/>
        <v>NA</v>
      </c>
      <c r="C482" t="s">
        <v>17</v>
      </c>
      <c r="D482" t="str">
        <f t="shared" si="46"/>
        <v>F</v>
      </c>
      <c r="E482" t="s">
        <v>2</v>
      </c>
      <c r="F482">
        <v>994</v>
      </c>
      <c r="G482">
        <v>437</v>
      </c>
      <c r="H482">
        <v>540</v>
      </c>
      <c r="I482">
        <v>11</v>
      </c>
      <c r="J482">
        <v>18133</v>
      </c>
      <c r="K482">
        <v>4</v>
      </c>
      <c r="L482">
        <v>72</v>
      </c>
      <c r="M482">
        <v>488</v>
      </c>
      <c r="N482">
        <v>491</v>
      </c>
      <c r="O482">
        <v>10</v>
      </c>
      <c r="P482">
        <f>VLOOKUP(A482, vlookup_table!$A:$E, 2, FALSE)</f>
        <v>2</v>
      </c>
      <c r="Q482" s="2">
        <f>VLOOKUP(A482, vlookup_table!$A:$E, 3, FALSE)</f>
        <v>6001</v>
      </c>
      <c r="R482" s="1" t="str">
        <f>VLOOKUP(A482, vlookup_table!$A:$E, 4, FALSE)</f>
        <v>S1</v>
      </c>
      <c r="S482" s="2">
        <f>VLOOKUP(A482, vlookup_table!$A:$E, 5, FALSE)</f>
        <v>25</v>
      </c>
      <c r="T482">
        <f t="shared" si="42"/>
        <v>37</v>
      </c>
      <c r="U482">
        <f t="shared" si="43"/>
        <v>1960</v>
      </c>
      <c r="V482" s="4" t="str">
        <f t="shared" si="47"/>
        <v>01</v>
      </c>
      <c r="W482" t="str">
        <f t="shared" si="44"/>
        <v>Suburbano</v>
      </c>
    </row>
    <row r="483" spans="1:23" x14ac:dyDescent="0.35">
      <c r="A483" s="2">
        <v>158506</v>
      </c>
      <c r="B483" s="2" t="str">
        <f t="shared" si="45"/>
        <v>CA</v>
      </c>
      <c r="C483" t="s">
        <v>41</v>
      </c>
      <c r="D483" t="str">
        <f t="shared" si="46"/>
        <v>F</v>
      </c>
      <c r="E483" t="s">
        <v>2</v>
      </c>
      <c r="F483">
        <v>1654</v>
      </c>
      <c r="G483">
        <v>159</v>
      </c>
      <c r="H483">
        <v>313</v>
      </c>
      <c r="I483">
        <v>20</v>
      </c>
      <c r="J483">
        <v>8018</v>
      </c>
      <c r="K483">
        <v>32</v>
      </c>
      <c r="L483">
        <v>44</v>
      </c>
      <c r="M483">
        <v>203</v>
      </c>
      <c r="N483">
        <v>266</v>
      </c>
      <c r="O483">
        <v>10</v>
      </c>
      <c r="P483">
        <f>VLOOKUP(A483, vlookup_table!$A:$E, 2, FALSE)</f>
        <v>28</v>
      </c>
      <c r="Q483" s="2">
        <f>VLOOKUP(A483, vlookup_table!$A:$E, 3, FALSE)</f>
        <v>5201</v>
      </c>
      <c r="R483" s="1" t="str">
        <f>VLOOKUP(A483, vlookup_table!$A:$E, 4, FALSE)</f>
        <v>U3</v>
      </c>
      <c r="S483" s="2">
        <f>VLOOKUP(A483, vlookup_table!$A:$E, 5, FALSE)</f>
        <v>15</v>
      </c>
      <c r="T483">
        <f t="shared" si="42"/>
        <v>45</v>
      </c>
      <c r="U483">
        <f t="shared" si="43"/>
        <v>1952</v>
      </c>
      <c r="V483" s="4" t="str">
        <f t="shared" si="47"/>
        <v>01</v>
      </c>
      <c r="W483" t="str">
        <f t="shared" si="44"/>
        <v>Urbano</v>
      </c>
    </row>
    <row r="484" spans="1:23" x14ac:dyDescent="0.35">
      <c r="A484" s="2">
        <v>84708</v>
      </c>
      <c r="B484" s="2" t="str">
        <f t="shared" si="45"/>
        <v>NA</v>
      </c>
      <c r="C484" t="s">
        <v>17</v>
      </c>
      <c r="D484" t="str">
        <f t="shared" si="46"/>
        <v>F</v>
      </c>
      <c r="E484" t="s">
        <v>2</v>
      </c>
      <c r="F484">
        <v>653</v>
      </c>
      <c r="G484">
        <v>327</v>
      </c>
      <c r="H484">
        <v>395</v>
      </c>
      <c r="I484">
        <v>0</v>
      </c>
      <c r="J484">
        <v>13079</v>
      </c>
      <c r="K484">
        <v>0</v>
      </c>
      <c r="L484">
        <v>25</v>
      </c>
      <c r="M484">
        <v>364</v>
      </c>
      <c r="N484">
        <v>350</v>
      </c>
      <c r="O484">
        <v>17</v>
      </c>
      <c r="P484">
        <f>VLOOKUP(A484, vlookup_table!$A:$E, 2, FALSE)</f>
        <v>28</v>
      </c>
      <c r="Q484" s="2">
        <f>VLOOKUP(A484, vlookup_table!$A:$E, 3, FALSE)</f>
        <v>3801</v>
      </c>
      <c r="R484" s="1" t="str">
        <f>VLOOKUP(A484, vlookup_table!$A:$E, 4, FALSE)</f>
        <v>T2</v>
      </c>
      <c r="S484" s="2">
        <f>VLOOKUP(A484, vlookup_table!$A:$E, 5, FALSE)</f>
        <v>25</v>
      </c>
      <c r="T484">
        <f t="shared" si="42"/>
        <v>59</v>
      </c>
      <c r="U484">
        <f t="shared" si="43"/>
        <v>1938</v>
      </c>
      <c r="V484" s="4" t="str">
        <f t="shared" si="47"/>
        <v>01</v>
      </c>
      <c r="W484" t="str">
        <f t="shared" si="44"/>
        <v>Pueblo</v>
      </c>
    </row>
    <row r="485" spans="1:23" x14ac:dyDescent="0.35">
      <c r="A485" s="2">
        <v>103543</v>
      </c>
      <c r="B485" s="2" t="str">
        <f t="shared" si="45"/>
        <v>MO</v>
      </c>
      <c r="C485" t="s">
        <v>8</v>
      </c>
      <c r="D485" t="str">
        <f t="shared" si="46"/>
        <v>M</v>
      </c>
      <c r="E485" t="s">
        <v>0</v>
      </c>
      <c r="F485">
        <v>402</v>
      </c>
      <c r="G485">
        <v>162</v>
      </c>
      <c r="H485">
        <v>241</v>
      </c>
      <c r="I485">
        <v>0</v>
      </c>
      <c r="J485">
        <v>9434</v>
      </c>
      <c r="K485">
        <v>0</v>
      </c>
      <c r="L485">
        <v>65</v>
      </c>
      <c r="M485">
        <v>192</v>
      </c>
      <c r="N485">
        <v>210</v>
      </c>
      <c r="O485">
        <v>9.2142857140000007</v>
      </c>
      <c r="P485">
        <f>VLOOKUP(A485, vlookup_table!$A:$E, 2, FALSE)</f>
        <v>1</v>
      </c>
      <c r="Q485" s="2">
        <f>VLOOKUP(A485, vlookup_table!$A:$E, 3, FALSE)</f>
        <v>1908</v>
      </c>
      <c r="R485" s="1" t="str">
        <f>VLOOKUP(A485, vlookup_table!$A:$E, 4, FALSE)</f>
        <v>R3</v>
      </c>
      <c r="S485" s="2">
        <f>VLOOKUP(A485, vlookup_table!$A:$E, 5, FALSE)</f>
        <v>11</v>
      </c>
      <c r="T485">
        <f t="shared" si="42"/>
        <v>78</v>
      </c>
      <c r="U485">
        <f t="shared" si="43"/>
        <v>1919</v>
      </c>
      <c r="V485" s="4" t="str">
        <f t="shared" si="47"/>
        <v>08</v>
      </c>
      <c r="W485" t="str">
        <f t="shared" si="44"/>
        <v>Rural</v>
      </c>
    </row>
    <row r="486" spans="1:23" x14ac:dyDescent="0.35">
      <c r="A486" s="2">
        <v>164175</v>
      </c>
      <c r="B486" s="2" t="str">
        <f t="shared" si="45"/>
        <v>CA</v>
      </c>
      <c r="C486" t="s">
        <v>41</v>
      </c>
      <c r="D486" t="str">
        <f t="shared" si="46"/>
        <v>F</v>
      </c>
      <c r="E486" t="s">
        <v>2</v>
      </c>
      <c r="F486">
        <v>1914</v>
      </c>
      <c r="G486">
        <v>351</v>
      </c>
      <c r="H486">
        <v>437</v>
      </c>
      <c r="I486">
        <v>46</v>
      </c>
      <c r="J486">
        <v>18951</v>
      </c>
      <c r="K486">
        <v>6</v>
      </c>
      <c r="L486">
        <v>51</v>
      </c>
      <c r="M486">
        <v>399</v>
      </c>
      <c r="N486">
        <v>392</v>
      </c>
      <c r="O486">
        <v>9.0909090910000003</v>
      </c>
      <c r="P486">
        <f>VLOOKUP(A486, vlookup_table!$A:$E, 2, FALSE)</f>
        <v>2</v>
      </c>
      <c r="Q486" s="2">
        <f>VLOOKUP(A486, vlookup_table!$A:$E, 3, FALSE)</f>
        <v>0</v>
      </c>
      <c r="R486" s="1" t="str">
        <f>VLOOKUP(A486, vlookup_table!$A:$E, 4, FALSE)</f>
        <v>R2</v>
      </c>
      <c r="S486" s="2">
        <f>VLOOKUP(A486, vlookup_table!$A:$E, 5, FALSE)</f>
        <v>15</v>
      </c>
      <c r="T486">
        <f t="shared" si="42"/>
        <v>97</v>
      </c>
      <c r="U486">
        <f t="shared" si="43"/>
        <v>1900</v>
      </c>
      <c r="V486" s="4" t="str">
        <f t="shared" si="47"/>
        <v>0</v>
      </c>
      <c r="W486" t="str">
        <f t="shared" si="44"/>
        <v>Rural</v>
      </c>
    </row>
    <row r="487" spans="1:23" x14ac:dyDescent="0.35">
      <c r="A487" s="2">
        <v>145120</v>
      </c>
      <c r="B487" s="2" t="str">
        <f t="shared" si="45"/>
        <v>CA</v>
      </c>
      <c r="C487" t="s">
        <v>41</v>
      </c>
      <c r="D487" t="str">
        <f t="shared" si="46"/>
        <v>F</v>
      </c>
      <c r="E487" t="s">
        <v>2</v>
      </c>
      <c r="F487">
        <v>5619</v>
      </c>
      <c r="G487">
        <v>572</v>
      </c>
      <c r="H487">
        <v>995</v>
      </c>
      <c r="I487">
        <v>97</v>
      </c>
      <c r="J487">
        <v>43978</v>
      </c>
      <c r="K487">
        <v>6</v>
      </c>
      <c r="L487">
        <v>33</v>
      </c>
      <c r="M487">
        <v>942</v>
      </c>
      <c r="N487">
        <v>649</v>
      </c>
      <c r="O487">
        <v>12.545454550000001</v>
      </c>
      <c r="P487">
        <f>VLOOKUP(A487, vlookup_table!$A:$E, 2, FALSE)</f>
        <v>28</v>
      </c>
      <c r="Q487" s="2">
        <f>VLOOKUP(A487, vlookup_table!$A:$E, 3, FALSE)</f>
        <v>3707</v>
      </c>
      <c r="R487" s="1" t="str">
        <f>VLOOKUP(A487, vlookup_table!$A:$E, 4, FALSE)</f>
        <v>U1</v>
      </c>
      <c r="S487" s="2">
        <f>VLOOKUP(A487, vlookup_table!$A:$E, 5, FALSE)</f>
        <v>10</v>
      </c>
      <c r="T487">
        <f t="shared" si="42"/>
        <v>60</v>
      </c>
      <c r="U487">
        <f t="shared" si="43"/>
        <v>1937</v>
      </c>
      <c r="V487" s="4" t="str">
        <f t="shared" si="47"/>
        <v>07</v>
      </c>
      <c r="W487" t="str">
        <f t="shared" si="44"/>
        <v>Urbano</v>
      </c>
    </row>
    <row r="488" spans="1:23" x14ac:dyDescent="0.35">
      <c r="A488" s="2">
        <v>55358</v>
      </c>
      <c r="B488" s="2" t="str">
        <f t="shared" si="45"/>
        <v>NA</v>
      </c>
      <c r="C488" t="s">
        <v>34</v>
      </c>
      <c r="D488" t="str">
        <f t="shared" si="46"/>
        <v>F</v>
      </c>
      <c r="E488" t="s">
        <v>38</v>
      </c>
      <c r="F488">
        <v>426</v>
      </c>
      <c r="G488">
        <v>139</v>
      </c>
      <c r="H488">
        <v>156</v>
      </c>
      <c r="I488">
        <v>2</v>
      </c>
      <c r="J488">
        <v>4437</v>
      </c>
      <c r="K488">
        <v>1</v>
      </c>
      <c r="L488">
        <v>94</v>
      </c>
      <c r="M488">
        <v>130</v>
      </c>
      <c r="N488">
        <v>169</v>
      </c>
      <c r="O488">
        <v>15.83333333</v>
      </c>
      <c r="P488">
        <f>VLOOKUP(A488, vlookup_table!$A:$E, 2, FALSE)</f>
        <v>0</v>
      </c>
      <c r="Q488" s="2">
        <f>VLOOKUP(A488, vlookup_table!$A:$E, 3, FALSE)</f>
        <v>4808</v>
      </c>
      <c r="R488" s="1" t="str">
        <f>VLOOKUP(A488, vlookup_table!$A:$E, 4, FALSE)</f>
        <v>C3</v>
      </c>
      <c r="S488" s="2">
        <f>VLOOKUP(A488, vlookup_table!$A:$E, 5, FALSE)</f>
        <v>30</v>
      </c>
      <c r="T488">
        <f t="shared" si="42"/>
        <v>49</v>
      </c>
      <c r="U488">
        <f t="shared" si="43"/>
        <v>1948</v>
      </c>
      <c r="V488" s="4" t="str">
        <f t="shared" si="47"/>
        <v>08</v>
      </c>
      <c r="W488" t="str">
        <f t="shared" si="44"/>
        <v>Ciudad</v>
      </c>
    </row>
    <row r="489" spans="1:23" x14ac:dyDescent="0.35">
      <c r="A489" s="2">
        <v>26665</v>
      </c>
      <c r="B489" s="2" t="str">
        <f t="shared" si="45"/>
        <v>NA</v>
      </c>
      <c r="C489" t="s">
        <v>5</v>
      </c>
      <c r="D489" t="str">
        <f t="shared" si="46"/>
        <v>M</v>
      </c>
      <c r="E489" t="s">
        <v>0</v>
      </c>
      <c r="F489">
        <v>670</v>
      </c>
      <c r="G489">
        <v>268</v>
      </c>
      <c r="H489">
        <v>383</v>
      </c>
      <c r="I489">
        <v>3</v>
      </c>
      <c r="J489">
        <v>13147</v>
      </c>
      <c r="K489">
        <v>1</v>
      </c>
      <c r="L489">
        <v>76</v>
      </c>
      <c r="M489">
        <v>321</v>
      </c>
      <c r="N489">
        <v>336</v>
      </c>
      <c r="O489">
        <v>7.375</v>
      </c>
      <c r="P489">
        <f>VLOOKUP(A489, vlookup_table!$A:$E, 2, FALSE)</f>
        <v>1</v>
      </c>
      <c r="Q489" s="2">
        <f>VLOOKUP(A489, vlookup_table!$A:$E, 3, FALSE)</f>
        <v>0</v>
      </c>
      <c r="R489" s="1" t="str">
        <f>VLOOKUP(A489, vlookup_table!$A:$E, 4, FALSE)</f>
        <v>T3</v>
      </c>
      <c r="S489" s="2">
        <f>VLOOKUP(A489, vlookup_table!$A:$E, 5, FALSE)</f>
        <v>30</v>
      </c>
      <c r="T489">
        <f t="shared" si="42"/>
        <v>97</v>
      </c>
      <c r="U489">
        <f t="shared" si="43"/>
        <v>1900</v>
      </c>
      <c r="V489" s="4" t="str">
        <f t="shared" si="47"/>
        <v>0</v>
      </c>
      <c r="W489" t="str">
        <f t="shared" si="44"/>
        <v>Pueblo</v>
      </c>
    </row>
    <row r="490" spans="1:23" x14ac:dyDescent="0.35">
      <c r="A490" s="2">
        <v>42279</v>
      </c>
      <c r="B490" s="2" t="str">
        <f t="shared" si="45"/>
        <v>FL</v>
      </c>
      <c r="C490" t="s">
        <v>7</v>
      </c>
      <c r="D490" t="str">
        <f t="shared" si="46"/>
        <v>F</v>
      </c>
      <c r="E490" t="s">
        <v>2</v>
      </c>
      <c r="F490">
        <v>400</v>
      </c>
      <c r="G490">
        <v>216</v>
      </c>
      <c r="H490">
        <v>279</v>
      </c>
      <c r="I490">
        <v>1</v>
      </c>
      <c r="J490">
        <v>9840</v>
      </c>
      <c r="K490">
        <v>4</v>
      </c>
      <c r="L490">
        <v>36</v>
      </c>
      <c r="M490">
        <v>242</v>
      </c>
      <c r="N490">
        <v>247</v>
      </c>
      <c r="O490">
        <v>5.6</v>
      </c>
      <c r="P490">
        <f>VLOOKUP(A490, vlookup_table!$A:$E, 2, FALSE)</f>
        <v>28</v>
      </c>
      <c r="Q490" s="2">
        <f>VLOOKUP(A490, vlookup_table!$A:$E, 3, FALSE)</f>
        <v>3301</v>
      </c>
      <c r="R490" s="1" t="str">
        <f>VLOOKUP(A490, vlookup_table!$A:$E, 4, FALSE)</f>
        <v>T3</v>
      </c>
      <c r="S490" s="2">
        <f>VLOOKUP(A490, vlookup_table!$A:$E, 5, FALSE)</f>
        <v>5</v>
      </c>
      <c r="T490">
        <f t="shared" si="42"/>
        <v>64</v>
      </c>
      <c r="U490">
        <f t="shared" si="43"/>
        <v>1933</v>
      </c>
      <c r="V490" s="4" t="str">
        <f t="shared" si="47"/>
        <v>01</v>
      </c>
      <c r="W490" t="str">
        <f t="shared" si="44"/>
        <v>Pueblo</v>
      </c>
    </row>
    <row r="491" spans="1:23" x14ac:dyDescent="0.35">
      <c r="A491" s="2">
        <v>148354</v>
      </c>
      <c r="B491" s="2" t="str">
        <f t="shared" si="45"/>
        <v>CA</v>
      </c>
      <c r="C491" t="s">
        <v>41</v>
      </c>
      <c r="D491" t="str">
        <f t="shared" si="46"/>
        <v>NA</v>
      </c>
      <c r="F491">
        <v>2206</v>
      </c>
      <c r="G491">
        <v>574</v>
      </c>
      <c r="H491">
        <v>562</v>
      </c>
      <c r="I491">
        <v>72</v>
      </c>
      <c r="J491">
        <v>12225</v>
      </c>
      <c r="K491">
        <v>39</v>
      </c>
      <c r="L491">
        <v>40</v>
      </c>
      <c r="M491">
        <v>567</v>
      </c>
      <c r="N491">
        <v>583</v>
      </c>
      <c r="O491">
        <v>8.4285714289999998</v>
      </c>
      <c r="P491">
        <f>VLOOKUP(A491, vlookup_table!$A:$E, 2, FALSE)</f>
        <v>0</v>
      </c>
      <c r="Q491" s="2">
        <f>VLOOKUP(A491, vlookup_table!$A:$E, 3, FALSE)</f>
        <v>0</v>
      </c>
      <c r="R491" s="1" t="str">
        <f>VLOOKUP(A491, vlookup_table!$A:$E, 4, FALSE)</f>
        <v>S1</v>
      </c>
      <c r="S491" s="2">
        <f>VLOOKUP(A491, vlookup_table!$A:$E, 5, FALSE)</f>
        <v>8</v>
      </c>
      <c r="T491">
        <f t="shared" si="42"/>
        <v>97</v>
      </c>
      <c r="U491">
        <f t="shared" si="43"/>
        <v>1900</v>
      </c>
      <c r="V491" s="4" t="str">
        <f t="shared" si="47"/>
        <v>0</v>
      </c>
      <c r="W491" t="str">
        <f t="shared" si="44"/>
        <v>Suburbano</v>
      </c>
    </row>
    <row r="492" spans="1:23" x14ac:dyDescent="0.35">
      <c r="A492" s="2">
        <v>123822</v>
      </c>
      <c r="B492" s="2" t="str">
        <f t="shared" si="45"/>
        <v>NA</v>
      </c>
      <c r="C492" t="s">
        <v>28</v>
      </c>
      <c r="D492" t="str">
        <f t="shared" si="46"/>
        <v>F</v>
      </c>
      <c r="E492" t="s">
        <v>2</v>
      </c>
      <c r="F492">
        <v>535</v>
      </c>
      <c r="G492">
        <v>269</v>
      </c>
      <c r="H492">
        <v>375</v>
      </c>
      <c r="I492">
        <v>1</v>
      </c>
      <c r="J492">
        <v>14661</v>
      </c>
      <c r="K492">
        <v>1</v>
      </c>
      <c r="L492">
        <v>72</v>
      </c>
      <c r="M492">
        <v>318</v>
      </c>
      <c r="N492">
        <v>328</v>
      </c>
      <c r="O492">
        <v>7.6</v>
      </c>
      <c r="P492">
        <f>VLOOKUP(A492, vlookup_table!$A:$E, 2, FALSE)</f>
        <v>0</v>
      </c>
      <c r="Q492" s="2">
        <f>VLOOKUP(A492, vlookup_table!$A:$E, 3, FALSE)</f>
        <v>0</v>
      </c>
      <c r="R492" s="1" t="str">
        <f>VLOOKUP(A492, vlookup_table!$A:$E, 4, FALSE)</f>
        <v>S1</v>
      </c>
      <c r="S492" s="2">
        <f>VLOOKUP(A492, vlookup_table!$A:$E, 5, FALSE)</f>
        <v>10</v>
      </c>
      <c r="T492">
        <f t="shared" si="42"/>
        <v>97</v>
      </c>
      <c r="U492">
        <f t="shared" si="43"/>
        <v>1900</v>
      </c>
      <c r="V492" s="4" t="str">
        <f t="shared" si="47"/>
        <v>0</v>
      </c>
      <c r="W492" t="str">
        <f t="shared" si="44"/>
        <v>Suburbano</v>
      </c>
    </row>
    <row r="493" spans="1:23" x14ac:dyDescent="0.35">
      <c r="A493" s="2">
        <v>22038</v>
      </c>
      <c r="B493" s="2" t="str">
        <f t="shared" si="45"/>
        <v>NC</v>
      </c>
      <c r="C493" t="s">
        <v>18</v>
      </c>
      <c r="D493" t="str">
        <f t="shared" si="46"/>
        <v>M</v>
      </c>
      <c r="E493" t="s">
        <v>0</v>
      </c>
      <c r="F493">
        <v>444</v>
      </c>
      <c r="G493">
        <v>222</v>
      </c>
      <c r="H493">
        <v>291</v>
      </c>
      <c r="I493">
        <v>1</v>
      </c>
      <c r="J493">
        <v>10074</v>
      </c>
      <c r="K493">
        <v>1</v>
      </c>
      <c r="L493">
        <v>73</v>
      </c>
      <c r="M493">
        <v>259</v>
      </c>
      <c r="N493">
        <v>259</v>
      </c>
      <c r="O493">
        <v>9.9499999999999993</v>
      </c>
      <c r="P493">
        <f>VLOOKUP(A493, vlookup_table!$A:$E, 2, FALSE)</f>
        <v>1</v>
      </c>
      <c r="Q493" s="2">
        <f>VLOOKUP(A493, vlookup_table!$A:$E, 3, FALSE)</f>
        <v>4401</v>
      </c>
      <c r="R493" s="1" t="str">
        <f>VLOOKUP(A493, vlookup_table!$A:$E, 4, FALSE)</f>
        <v>R3</v>
      </c>
      <c r="S493" s="2">
        <f>VLOOKUP(A493, vlookup_table!$A:$E, 5, FALSE)</f>
        <v>10</v>
      </c>
      <c r="T493">
        <f t="shared" si="42"/>
        <v>53</v>
      </c>
      <c r="U493">
        <f t="shared" si="43"/>
        <v>1944</v>
      </c>
      <c r="V493" s="4" t="str">
        <f t="shared" si="47"/>
        <v>01</v>
      </c>
      <c r="W493" t="str">
        <f t="shared" si="44"/>
        <v>Rural</v>
      </c>
    </row>
    <row r="494" spans="1:23" x14ac:dyDescent="0.35">
      <c r="A494" s="2">
        <v>185024</v>
      </c>
      <c r="B494" s="2" t="str">
        <f t="shared" si="45"/>
        <v>NA</v>
      </c>
      <c r="C494" t="s">
        <v>17</v>
      </c>
      <c r="D494" t="str">
        <f t="shared" si="46"/>
        <v>F</v>
      </c>
      <c r="E494" t="s">
        <v>2</v>
      </c>
      <c r="F494">
        <v>476</v>
      </c>
      <c r="G494">
        <v>202</v>
      </c>
      <c r="H494">
        <v>304</v>
      </c>
      <c r="I494">
        <v>0</v>
      </c>
      <c r="J494">
        <v>10581</v>
      </c>
      <c r="K494">
        <v>2</v>
      </c>
      <c r="L494">
        <v>80</v>
      </c>
      <c r="M494">
        <v>274</v>
      </c>
      <c r="N494">
        <v>236</v>
      </c>
      <c r="O494">
        <v>23.852941179999998</v>
      </c>
      <c r="P494">
        <f>VLOOKUP(A494, vlookup_table!$A:$E, 2, FALSE)</f>
        <v>0</v>
      </c>
      <c r="Q494" s="2">
        <f>VLOOKUP(A494, vlookup_table!$A:$E, 3, FALSE)</f>
        <v>605</v>
      </c>
      <c r="R494" s="1" t="str">
        <f>VLOOKUP(A494, vlookup_table!$A:$E, 4, FALSE)</f>
        <v>R2</v>
      </c>
      <c r="S494" s="2">
        <f>VLOOKUP(A494, vlookup_table!$A:$E, 5, FALSE)</f>
        <v>8</v>
      </c>
      <c r="T494">
        <f t="shared" si="42"/>
        <v>91</v>
      </c>
      <c r="U494">
        <f t="shared" si="43"/>
        <v>1906</v>
      </c>
      <c r="V494" s="4" t="str">
        <f t="shared" si="47"/>
        <v>05</v>
      </c>
      <c r="W494" t="str">
        <f t="shared" si="44"/>
        <v>Rural</v>
      </c>
    </row>
    <row r="495" spans="1:23" x14ac:dyDescent="0.35">
      <c r="A495" s="2">
        <v>129600</v>
      </c>
      <c r="B495" s="2" t="str">
        <f t="shared" si="45"/>
        <v>CO</v>
      </c>
      <c r="C495" t="s">
        <v>20</v>
      </c>
      <c r="D495" t="str">
        <f t="shared" si="46"/>
        <v>F</v>
      </c>
      <c r="E495" t="s">
        <v>2</v>
      </c>
      <c r="F495">
        <v>593</v>
      </c>
      <c r="G495">
        <v>256</v>
      </c>
      <c r="H495">
        <v>399</v>
      </c>
      <c r="I495">
        <v>0</v>
      </c>
      <c r="J495">
        <v>37734</v>
      </c>
      <c r="K495">
        <v>7</v>
      </c>
      <c r="L495">
        <v>55</v>
      </c>
      <c r="M495">
        <v>298</v>
      </c>
      <c r="N495">
        <v>336</v>
      </c>
      <c r="O495">
        <v>13</v>
      </c>
      <c r="P495">
        <f>VLOOKUP(A495, vlookup_table!$A:$E, 2, FALSE)</f>
        <v>0</v>
      </c>
      <c r="Q495" s="2">
        <f>VLOOKUP(A495, vlookup_table!$A:$E, 3, FALSE)</f>
        <v>3705</v>
      </c>
      <c r="R495" s="1" t="str">
        <f>VLOOKUP(A495, vlookup_table!$A:$E, 4, FALSE)</f>
        <v>U4</v>
      </c>
      <c r="S495" s="2">
        <f>VLOOKUP(A495, vlookup_table!$A:$E, 5, FALSE)</f>
        <v>20</v>
      </c>
      <c r="T495">
        <f t="shared" si="42"/>
        <v>60</v>
      </c>
      <c r="U495">
        <f t="shared" si="43"/>
        <v>1937</v>
      </c>
      <c r="V495" s="4" t="str">
        <f t="shared" si="47"/>
        <v>05</v>
      </c>
      <c r="W495" t="str">
        <f t="shared" si="44"/>
        <v>Urbano</v>
      </c>
    </row>
    <row r="496" spans="1:23" x14ac:dyDescent="0.35">
      <c r="A496" s="2">
        <v>107613</v>
      </c>
      <c r="B496" s="2" t="str">
        <f t="shared" si="45"/>
        <v>CA</v>
      </c>
      <c r="C496" t="s">
        <v>41</v>
      </c>
      <c r="D496" t="str">
        <f t="shared" si="46"/>
        <v>M</v>
      </c>
      <c r="E496" t="s">
        <v>0</v>
      </c>
      <c r="F496">
        <v>2238</v>
      </c>
      <c r="G496">
        <v>580</v>
      </c>
      <c r="H496">
        <v>605</v>
      </c>
      <c r="I496">
        <v>75</v>
      </c>
      <c r="J496">
        <v>18247</v>
      </c>
      <c r="K496">
        <v>9</v>
      </c>
      <c r="L496">
        <v>50</v>
      </c>
      <c r="M496">
        <v>602</v>
      </c>
      <c r="N496">
        <v>587</v>
      </c>
      <c r="O496">
        <v>3.25</v>
      </c>
      <c r="P496">
        <f>VLOOKUP(A496, vlookup_table!$A:$E, 2, FALSE)</f>
        <v>0</v>
      </c>
      <c r="Q496" s="2">
        <f>VLOOKUP(A496, vlookup_table!$A:$E, 3, FALSE)</f>
        <v>0</v>
      </c>
      <c r="R496" s="1" t="str">
        <f>VLOOKUP(A496, vlookup_table!$A:$E, 4, FALSE)</f>
        <v>R2</v>
      </c>
      <c r="S496" s="2">
        <f>VLOOKUP(A496, vlookup_table!$A:$E, 5, FALSE)</f>
        <v>7</v>
      </c>
      <c r="T496">
        <f t="shared" si="42"/>
        <v>97</v>
      </c>
      <c r="U496">
        <f t="shared" si="43"/>
        <v>1900</v>
      </c>
      <c r="V496" s="4" t="str">
        <f t="shared" si="47"/>
        <v>0</v>
      </c>
      <c r="W496" t="str">
        <f t="shared" si="44"/>
        <v>Rural</v>
      </c>
    </row>
    <row r="497" spans="1:23" x14ac:dyDescent="0.35">
      <c r="A497" s="2">
        <v>165302</v>
      </c>
      <c r="B497" s="2" t="str">
        <f t="shared" si="45"/>
        <v>CA</v>
      </c>
      <c r="C497" t="s">
        <v>41</v>
      </c>
      <c r="D497" t="str">
        <f t="shared" si="46"/>
        <v>NA</v>
      </c>
      <c r="F497">
        <v>2811</v>
      </c>
      <c r="G497">
        <v>524</v>
      </c>
      <c r="H497">
        <v>645</v>
      </c>
      <c r="I497">
        <v>72</v>
      </c>
      <c r="J497">
        <v>23861</v>
      </c>
      <c r="K497">
        <v>8</v>
      </c>
      <c r="L497">
        <v>60</v>
      </c>
      <c r="M497">
        <v>577</v>
      </c>
      <c r="N497">
        <v>599</v>
      </c>
      <c r="O497">
        <v>11.08333333</v>
      </c>
      <c r="P497">
        <f>VLOOKUP(A497, vlookup_table!$A:$E, 2, FALSE)</f>
        <v>0</v>
      </c>
      <c r="Q497" s="2">
        <f>VLOOKUP(A497, vlookup_table!$A:$E, 3, FALSE)</f>
        <v>2207</v>
      </c>
      <c r="R497" s="1" t="str">
        <f>VLOOKUP(A497, vlookup_table!$A:$E, 4, FALSE)</f>
        <v>C1</v>
      </c>
      <c r="S497" s="2">
        <f>VLOOKUP(A497, vlookup_table!$A:$E, 5, FALSE)</f>
        <v>20</v>
      </c>
      <c r="T497">
        <f t="shared" si="42"/>
        <v>75</v>
      </c>
      <c r="U497">
        <f t="shared" si="43"/>
        <v>1922</v>
      </c>
      <c r="V497" s="4" t="str">
        <f t="shared" si="47"/>
        <v>07</v>
      </c>
      <c r="W497" t="str">
        <f t="shared" si="44"/>
        <v>Ciudad</v>
      </c>
    </row>
    <row r="498" spans="1:23" x14ac:dyDescent="0.35">
      <c r="A498" s="2">
        <v>152990</v>
      </c>
      <c r="B498" s="2" t="str">
        <f t="shared" si="45"/>
        <v>CA</v>
      </c>
      <c r="C498" t="s">
        <v>41</v>
      </c>
      <c r="D498" t="str">
        <f t="shared" si="46"/>
        <v>F</v>
      </c>
      <c r="E498" t="s">
        <v>2</v>
      </c>
      <c r="F498">
        <v>1775</v>
      </c>
      <c r="G498">
        <v>445</v>
      </c>
      <c r="H498">
        <v>469</v>
      </c>
      <c r="I498">
        <v>14</v>
      </c>
      <c r="J498">
        <v>15256</v>
      </c>
      <c r="K498">
        <v>13</v>
      </c>
      <c r="L498">
        <v>46</v>
      </c>
      <c r="M498">
        <v>443</v>
      </c>
      <c r="N498">
        <v>490</v>
      </c>
      <c r="O498">
        <v>10</v>
      </c>
      <c r="P498">
        <f>VLOOKUP(A498, vlookup_table!$A:$E, 2, FALSE)</f>
        <v>0</v>
      </c>
      <c r="Q498" s="2">
        <f>VLOOKUP(A498, vlookup_table!$A:$E, 3, FALSE)</f>
        <v>6101</v>
      </c>
      <c r="R498" s="1" t="str">
        <f>VLOOKUP(A498, vlookup_table!$A:$E, 4, FALSE)</f>
        <v>C2</v>
      </c>
      <c r="S498" s="2">
        <f>VLOOKUP(A498, vlookup_table!$A:$E, 5, FALSE)</f>
        <v>20</v>
      </c>
      <c r="T498">
        <f t="shared" si="42"/>
        <v>36</v>
      </c>
      <c r="U498">
        <f t="shared" si="43"/>
        <v>1961</v>
      </c>
      <c r="V498" s="4" t="str">
        <f t="shared" si="47"/>
        <v>01</v>
      </c>
      <c r="W498" t="str">
        <f t="shared" si="44"/>
        <v>Ciudad</v>
      </c>
    </row>
    <row r="499" spans="1:23" x14ac:dyDescent="0.35">
      <c r="A499" s="2">
        <v>88766</v>
      </c>
      <c r="B499" s="2" t="str">
        <f t="shared" si="45"/>
        <v>IL</v>
      </c>
      <c r="C499" t="s">
        <v>25</v>
      </c>
      <c r="D499" t="str">
        <f t="shared" si="46"/>
        <v>M</v>
      </c>
      <c r="E499" t="s">
        <v>0</v>
      </c>
      <c r="F499">
        <v>2549</v>
      </c>
      <c r="G499">
        <v>715</v>
      </c>
      <c r="H499">
        <v>839</v>
      </c>
      <c r="I499">
        <v>69</v>
      </c>
      <c r="J499">
        <v>28878</v>
      </c>
      <c r="K499">
        <v>15</v>
      </c>
      <c r="L499">
        <v>70</v>
      </c>
      <c r="M499">
        <v>757</v>
      </c>
      <c r="N499">
        <v>786</v>
      </c>
      <c r="O499">
        <v>11</v>
      </c>
      <c r="P499">
        <f>VLOOKUP(A499, vlookup_table!$A:$E, 2, FALSE)</f>
        <v>1</v>
      </c>
      <c r="Q499" s="2">
        <f>VLOOKUP(A499, vlookup_table!$A:$E, 3, FALSE)</f>
        <v>4709</v>
      </c>
      <c r="R499" s="1" t="str">
        <f>VLOOKUP(A499, vlookup_table!$A:$E, 4, FALSE)</f>
        <v>S1</v>
      </c>
      <c r="S499" s="2">
        <f>VLOOKUP(A499, vlookup_table!$A:$E, 5, FALSE)</f>
        <v>15</v>
      </c>
      <c r="T499">
        <f t="shared" si="42"/>
        <v>50</v>
      </c>
      <c r="U499">
        <f t="shared" si="43"/>
        <v>1947</v>
      </c>
      <c r="V499" s="4" t="str">
        <f t="shared" si="47"/>
        <v>09</v>
      </c>
      <c r="W499" t="str">
        <f t="shared" si="44"/>
        <v>Suburbano</v>
      </c>
    </row>
    <row r="500" spans="1:23" x14ac:dyDescent="0.35">
      <c r="A500" s="2">
        <v>4522</v>
      </c>
      <c r="B500" s="2" t="str">
        <f t="shared" si="45"/>
        <v>CA</v>
      </c>
      <c r="C500" t="s">
        <v>41</v>
      </c>
      <c r="D500" t="str">
        <f t="shared" si="46"/>
        <v>M</v>
      </c>
      <c r="E500" t="s">
        <v>0</v>
      </c>
      <c r="F500">
        <v>2356</v>
      </c>
      <c r="G500">
        <v>523</v>
      </c>
      <c r="H500">
        <v>615</v>
      </c>
      <c r="I500">
        <v>83</v>
      </c>
      <c r="J500">
        <v>21871</v>
      </c>
      <c r="K500">
        <v>8</v>
      </c>
      <c r="L500">
        <v>49</v>
      </c>
      <c r="M500">
        <v>560</v>
      </c>
      <c r="N500">
        <v>560</v>
      </c>
      <c r="O500">
        <v>16.09090909</v>
      </c>
      <c r="P500">
        <f>VLOOKUP(A500, vlookup_table!$A:$E, 2, FALSE)</f>
        <v>1</v>
      </c>
      <c r="Q500" s="2">
        <f>VLOOKUP(A500, vlookup_table!$A:$E, 3, FALSE)</f>
        <v>1402</v>
      </c>
      <c r="R500" s="1" t="str">
        <f>VLOOKUP(A500, vlookup_table!$A:$E, 4, FALSE)</f>
        <v>S1</v>
      </c>
      <c r="S500" s="2">
        <f>VLOOKUP(A500, vlookup_table!$A:$E, 5, FALSE)</f>
        <v>20</v>
      </c>
      <c r="T500">
        <f t="shared" si="42"/>
        <v>83</v>
      </c>
      <c r="U500">
        <f t="shared" si="43"/>
        <v>1914</v>
      </c>
      <c r="V500" s="4" t="str">
        <f t="shared" si="47"/>
        <v>02</v>
      </c>
      <c r="W500" t="str">
        <f t="shared" si="44"/>
        <v>Suburbano</v>
      </c>
    </row>
    <row r="501" spans="1:23" x14ac:dyDescent="0.35">
      <c r="A501" s="2">
        <v>32350</v>
      </c>
      <c r="B501" s="2" t="str">
        <f t="shared" si="45"/>
        <v>FL</v>
      </c>
      <c r="C501" t="s">
        <v>7</v>
      </c>
      <c r="D501" t="str">
        <f t="shared" si="46"/>
        <v>M</v>
      </c>
      <c r="E501" t="s">
        <v>0</v>
      </c>
      <c r="F501">
        <v>913</v>
      </c>
      <c r="G501">
        <v>256</v>
      </c>
      <c r="H501">
        <v>338</v>
      </c>
      <c r="I501">
        <v>5</v>
      </c>
      <c r="J501">
        <v>14424</v>
      </c>
      <c r="K501">
        <v>7</v>
      </c>
      <c r="L501">
        <v>16</v>
      </c>
      <c r="M501">
        <v>289</v>
      </c>
      <c r="N501">
        <v>309</v>
      </c>
      <c r="O501">
        <v>13</v>
      </c>
      <c r="P501">
        <f>VLOOKUP(A501, vlookup_table!$A:$E, 2, FALSE)</f>
        <v>0</v>
      </c>
      <c r="Q501" s="2">
        <f>VLOOKUP(A501, vlookup_table!$A:$E, 3, FALSE)</f>
        <v>1809</v>
      </c>
      <c r="R501" s="1" t="str">
        <f>VLOOKUP(A501, vlookup_table!$A:$E, 4, FALSE)</f>
        <v>R1</v>
      </c>
      <c r="S501" s="2">
        <f>VLOOKUP(A501, vlookup_table!$A:$E, 5, FALSE)</f>
        <v>20</v>
      </c>
      <c r="T501">
        <f t="shared" si="42"/>
        <v>79</v>
      </c>
      <c r="U501">
        <f t="shared" si="43"/>
        <v>1918</v>
      </c>
      <c r="V501" s="4" t="str">
        <f t="shared" si="47"/>
        <v>09</v>
      </c>
      <c r="W501" t="str">
        <f t="shared" si="44"/>
        <v>Rural</v>
      </c>
    </row>
    <row r="502" spans="1:23" x14ac:dyDescent="0.35">
      <c r="A502" s="2">
        <v>74774</v>
      </c>
      <c r="B502" s="2" t="str">
        <f t="shared" si="45"/>
        <v>AR</v>
      </c>
      <c r="C502" t="s">
        <v>27</v>
      </c>
      <c r="D502" t="str">
        <f t="shared" si="46"/>
        <v>M</v>
      </c>
      <c r="E502" t="s">
        <v>0</v>
      </c>
      <c r="F502">
        <v>500</v>
      </c>
      <c r="G502">
        <v>245</v>
      </c>
      <c r="H502">
        <v>314</v>
      </c>
      <c r="I502">
        <v>3</v>
      </c>
      <c r="J502">
        <v>12271</v>
      </c>
      <c r="K502">
        <v>1</v>
      </c>
      <c r="L502">
        <v>81</v>
      </c>
      <c r="M502">
        <v>308</v>
      </c>
      <c r="N502">
        <v>304</v>
      </c>
      <c r="O502">
        <v>15</v>
      </c>
      <c r="P502">
        <f>VLOOKUP(A502, vlookup_table!$A:$E, 2, FALSE)</f>
        <v>0</v>
      </c>
      <c r="Q502" s="2">
        <f>VLOOKUP(A502, vlookup_table!$A:$E, 3, FALSE)</f>
        <v>0</v>
      </c>
      <c r="R502" s="1" t="str">
        <f>VLOOKUP(A502, vlookup_table!$A:$E, 4, FALSE)</f>
        <v>C1</v>
      </c>
      <c r="S502" s="2">
        <f>VLOOKUP(A502, vlookup_table!$A:$E, 5, FALSE)</f>
        <v>21</v>
      </c>
      <c r="T502">
        <f t="shared" si="42"/>
        <v>97</v>
      </c>
      <c r="U502">
        <f t="shared" si="43"/>
        <v>1900</v>
      </c>
      <c r="V502" s="4" t="str">
        <f t="shared" si="47"/>
        <v>0</v>
      </c>
      <c r="W502" t="str">
        <f t="shared" si="44"/>
        <v>Ciudad</v>
      </c>
    </row>
    <row r="503" spans="1:23" x14ac:dyDescent="0.35">
      <c r="A503" s="2">
        <v>67475</v>
      </c>
      <c r="B503" s="2" t="str">
        <f t="shared" si="45"/>
        <v>MI</v>
      </c>
      <c r="C503" t="s">
        <v>1</v>
      </c>
      <c r="D503" t="str">
        <f t="shared" si="46"/>
        <v>F</v>
      </c>
      <c r="E503" t="s">
        <v>2</v>
      </c>
      <c r="F503">
        <v>687</v>
      </c>
      <c r="G503">
        <v>111</v>
      </c>
      <c r="H503">
        <v>172</v>
      </c>
      <c r="I503">
        <v>0</v>
      </c>
      <c r="J503">
        <v>6615</v>
      </c>
      <c r="K503">
        <v>7</v>
      </c>
      <c r="L503">
        <v>65</v>
      </c>
      <c r="M503">
        <v>90</v>
      </c>
      <c r="N503">
        <v>171</v>
      </c>
      <c r="O503">
        <v>5.2222222220000001</v>
      </c>
      <c r="P503">
        <f>VLOOKUP(A503, vlookup_table!$A:$E, 2, FALSE)</f>
        <v>28</v>
      </c>
      <c r="Q503" s="2">
        <f>VLOOKUP(A503, vlookup_table!$A:$E, 3, FALSE)</f>
        <v>6201</v>
      </c>
      <c r="R503" s="1" t="str">
        <f>VLOOKUP(A503, vlookup_table!$A:$E, 4, FALSE)</f>
        <v>C3</v>
      </c>
      <c r="S503" s="2">
        <f>VLOOKUP(A503, vlookup_table!$A:$E, 5, FALSE)</f>
        <v>5</v>
      </c>
      <c r="T503">
        <f t="shared" si="42"/>
        <v>35</v>
      </c>
      <c r="U503">
        <f t="shared" si="43"/>
        <v>1962</v>
      </c>
      <c r="V503" s="4" t="str">
        <f t="shared" si="47"/>
        <v>01</v>
      </c>
      <c r="W503" t="str">
        <f t="shared" si="44"/>
        <v>Ciudad</v>
      </c>
    </row>
    <row r="504" spans="1:23" x14ac:dyDescent="0.35">
      <c r="A504" s="2">
        <v>104267</v>
      </c>
      <c r="B504" s="2" t="str">
        <f t="shared" si="45"/>
        <v>NA</v>
      </c>
      <c r="C504" t="s">
        <v>19</v>
      </c>
      <c r="D504" t="str">
        <f t="shared" si="46"/>
        <v>M</v>
      </c>
      <c r="E504" t="s">
        <v>0</v>
      </c>
      <c r="F504">
        <v>284</v>
      </c>
      <c r="G504">
        <v>231</v>
      </c>
      <c r="H504">
        <v>299</v>
      </c>
      <c r="I504">
        <v>0</v>
      </c>
      <c r="J504">
        <v>9838</v>
      </c>
      <c r="K504">
        <v>0</v>
      </c>
      <c r="L504">
        <v>83</v>
      </c>
      <c r="M504">
        <v>258</v>
      </c>
      <c r="N504">
        <v>269</v>
      </c>
      <c r="O504">
        <v>4.4375</v>
      </c>
      <c r="P504">
        <f>VLOOKUP(A504, vlookup_table!$A:$E, 2, FALSE)</f>
        <v>0</v>
      </c>
      <c r="Q504" s="2">
        <f>VLOOKUP(A504, vlookup_table!$A:$E, 3, FALSE)</f>
        <v>0</v>
      </c>
      <c r="R504" s="1" t="str">
        <f>VLOOKUP(A504, vlookup_table!$A:$E, 4, FALSE)</f>
        <v>R2</v>
      </c>
      <c r="S504" s="2">
        <f>VLOOKUP(A504, vlookup_table!$A:$E, 5, FALSE)</f>
        <v>5</v>
      </c>
      <c r="T504">
        <f t="shared" si="42"/>
        <v>97</v>
      </c>
      <c r="U504">
        <f t="shared" si="43"/>
        <v>1900</v>
      </c>
      <c r="V504" s="4" t="str">
        <f t="shared" si="47"/>
        <v>0</v>
      </c>
      <c r="W504" t="str">
        <f t="shared" si="44"/>
        <v>Rural</v>
      </c>
    </row>
    <row r="505" spans="1:23" x14ac:dyDescent="0.35">
      <c r="A505" s="2">
        <v>131031</v>
      </c>
      <c r="B505" s="2" t="str">
        <f t="shared" si="45"/>
        <v>CO</v>
      </c>
      <c r="C505" t="s">
        <v>20</v>
      </c>
      <c r="D505" t="str">
        <f t="shared" si="46"/>
        <v>F</v>
      </c>
      <c r="E505" t="s">
        <v>2</v>
      </c>
      <c r="F505">
        <v>678</v>
      </c>
      <c r="G505">
        <v>155</v>
      </c>
      <c r="H505">
        <v>306</v>
      </c>
      <c r="I505">
        <v>0</v>
      </c>
      <c r="J505">
        <v>8675</v>
      </c>
      <c r="K505">
        <v>3</v>
      </c>
      <c r="L505">
        <v>34</v>
      </c>
      <c r="M505">
        <v>242</v>
      </c>
      <c r="N505">
        <v>196</v>
      </c>
      <c r="O505">
        <v>8.1052631579999996</v>
      </c>
      <c r="P505">
        <f>VLOOKUP(A505, vlookup_table!$A:$E, 2, FALSE)</f>
        <v>2</v>
      </c>
      <c r="Q505" s="2">
        <f>VLOOKUP(A505, vlookup_table!$A:$E, 3, FALSE)</f>
        <v>604</v>
      </c>
      <c r="R505" s="1" t="str">
        <f>VLOOKUP(A505, vlookup_table!$A:$E, 4, FALSE)</f>
        <v>C2</v>
      </c>
      <c r="S505" s="2">
        <f>VLOOKUP(A505, vlookup_table!$A:$E, 5, FALSE)</f>
        <v>18</v>
      </c>
      <c r="T505">
        <f t="shared" si="42"/>
        <v>91</v>
      </c>
      <c r="U505">
        <f t="shared" si="43"/>
        <v>1906</v>
      </c>
      <c r="V505" s="4" t="str">
        <f t="shared" si="47"/>
        <v>04</v>
      </c>
      <c r="W505" t="str">
        <f t="shared" si="44"/>
        <v>Ciudad</v>
      </c>
    </row>
    <row r="506" spans="1:23" x14ac:dyDescent="0.35">
      <c r="A506" s="2">
        <v>158058</v>
      </c>
      <c r="B506" s="2" t="str">
        <f t="shared" si="45"/>
        <v>CA</v>
      </c>
      <c r="C506" t="s">
        <v>41</v>
      </c>
      <c r="D506" t="str">
        <f t="shared" si="46"/>
        <v>M</v>
      </c>
      <c r="E506" t="s">
        <v>0</v>
      </c>
      <c r="F506">
        <v>1685</v>
      </c>
      <c r="G506">
        <v>430</v>
      </c>
      <c r="H506">
        <v>540</v>
      </c>
      <c r="I506">
        <v>16</v>
      </c>
      <c r="J506">
        <v>15765</v>
      </c>
      <c r="K506">
        <v>19</v>
      </c>
      <c r="L506">
        <v>33</v>
      </c>
      <c r="M506">
        <v>479</v>
      </c>
      <c r="N506">
        <v>449</v>
      </c>
      <c r="O506">
        <v>7.6111111109999996</v>
      </c>
      <c r="P506">
        <f>VLOOKUP(A506, vlookup_table!$A:$E, 2, FALSE)</f>
        <v>0</v>
      </c>
      <c r="Q506" s="2">
        <f>VLOOKUP(A506, vlookup_table!$A:$E, 3, FALSE)</f>
        <v>4307</v>
      </c>
      <c r="R506" s="1" t="str">
        <f>VLOOKUP(A506, vlookup_table!$A:$E, 4, FALSE)</f>
        <v>U3</v>
      </c>
      <c r="S506" s="2">
        <f>VLOOKUP(A506, vlookup_table!$A:$E, 5, FALSE)</f>
        <v>5</v>
      </c>
      <c r="T506">
        <f t="shared" si="42"/>
        <v>54</v>
      </c>
      <c r="U506">
        <f t="shared" si="43"/>
        <v>1943</v>
      </c>
      <c r="V506" s="4" t="str">
        <f t="shared" si="47"/>
        <v>07</v>
      </c>
      <c r="W506" t="str">
        <f t="shared" si="44"/>
        <v>Urbano</v>
      </c>
    </row>
    <row r="507" spans="1:23" x14ac:dyDescent="0.35">
      <c r="A507" s="2">
        <v>181755</v>
      </c>
      <c r="B507" s="2" t="str">
        <f t="shared" si="45"/>
        <v>WA</v>
      </c>
      <c r="C507" t="s">
        <v>14</v>
      </c>
      <c r="D507" t="str">
        <f t="shared" si="46"/>
        <v>F</v>
      </c>
      <c r="E507" t="s">
        <v>2</v>
      </c>
      <c r="F507">
        <v>1461</v>
      </c>
      <c r="G507">
        <v>313</v>
      </c>
      <c r="H507">
        <v>464</v>
      </c>
      <c r="I507">
        <v>20</v>
      </c>
      <c r="J507">
        <v>20659</v>
      </c>
      <c r="K507">
        <v>7</v>
      </c>
      <c r="L507">
        <v>31</v>
      </c>
      <c r="M507">
        <v>342</v>
      </c>
      <c r="N507">
        <v>411</v>
      </c>
      <c r="O507">
        <v>5</v>
      </c>
      <c r="P507">
        <f>VLOOKUP(A507, vlookup_table!$A:$E, 2, FALSE)</f>
        <v>2</v>
      </c>
      <c r="Q507" s="2">
        <f>VLOOKUP(A507, vlookup_table!$A:$E, 3, FALSE)</f>
        <v>0</v>
      </c>
      <c r="R507" s="1" t="str">
        <f>VLOOKUP(A507, vlookup_table!$A:$E, 4, FALSE)</f>
        <v>C1</v>
      </c>
      <c r="S507" s="2">
        <f>VLOOKUP(A507, vlookup_table!$A:$E, 5, FALSE)</f>
        <v>5</v>
      </c>
      <c r="T507">
        <f t="shared" si="42"/>
        <v>97</v>
      </c>
      <c r="U507">
        <f t="shared" si="43"/>
        <v>1900</v>
      </c>
      <c r="V507" s="4" t="str">
        <f t="shared" si="47"/>
        <v>0</v>
      </c>
      <c r="W507" t="str">
        <f t="shared" si="44"/>
        <v>Ciudad</v>
      </c>
    </row>
    <row r="508" spans="1:23" x14ac:dyDescent="0.35">
      <c r="A508" s="2">
        <v>181412</v>
      </c>
      <c r="B508" s="2" t="str">
        <f t="shared" si="45"/>
        <v>WA</v>
      </c>
      <c r="C508" t="s">
        <v>14</v>
      </c>
      <c r="D508" t="str">
        <f t="shared" si="46"/>
        <v>M</v>
      </c>
      <c r="E508" t="s">
        <v>13</v>
      </c>
      <c r="F508">
        <v>538</v>
      </c>
      <c r="G508">
        <v>227</v>
      </c>
      <c r="H508">
        <v>308</v>
      </c>
      <c r="I508">
        <v>1</v>
      </c>
      <c r="J508">
        <v>10590</v>
      </c>
      <c r="K508">
        <v>1</v>
      </c>
      <c r="L508">
        <v>61</v>
      </c>
      <c r="M508">
        <v>252</v>
      </c>
      <c r="N508">
        <v>278</v>
      </c>
      <c r="O508">
        <v>5</v>
      </c>
      <c r="P508">
        <f>VLOOKUP(A508, vlookup_table!$A:$E, 2, FALSE)</f>
        <v>1</v>
      </c>
      <c r="Q508" s="2">
        <f>VLOOKUP(A508, vlookup_table!$A:$E, 3, FALSE)</f>
        <v>3301</v>
      </c>
      <c r="R508" s="1" t="str">
        <f>VLOOKUP(A508, vlookup_table!$A:$E, 4, FALSE)</f>
        <v>R2</v>
      </c>
      <c r="S508" s="2">
        <f>VLOOKUP(A508, vlookup_table!$A:$E, 5, FALSE)</f>
        <v>5</v>
      </c>
      <c r="T508">
        <f t="shared" si="42"/>
        <v>64</v>
      </c>
      <c r="U508">
        <f t="shared" si="43"/>
        <v>1933</v>
      </c>
      <c r="V508" s="4" t="str">
        <f t="shared" si="47"/>
        <v>01</v>
      </c>
      <c r="W508" t="str">
        <f t="shared" si="44"/>
        <v>Rural</v>
      </c>
    </row>
    <row r="509" spans="1:23" x14ac:dyDescent="0.35">
      <c r="A509" s="2">
        <v>185602</v>
      </c>
      <c r="B509" s="2" t="str">
        <f t="shared" si="45"/>
        <v>NA</v>
      </c>
      <c r="C509" t="s">
        <v>10</v>
      </c>
      <c r="D509" t="str">
        <f t="shared" si="46"/>
        <v>F</v>
      </c>
      <c r="E509" t="s">
        <v>2</v>
      </c>
      <c r="F509">
        <v>400</v>
      </c>
      <c r="G509">
        <v>232</v>
      </c>
      <c r="H509">
        <v>315</v>
      </c>
      <c r="I509">
        <v>0</v>
      </c>
      <c r="J509">
        <v>10504</v>
      </c>
      <c r="K509">
        <v>1</v>
      </c>
      <c r="L509">
        <v>86</v>
      </c>
      <c r="M509">
        <v>279</v>
      </c>
      <c r="N509">
        <v>264</v>
      </c>
      <c r="O509">
        <v>9.5333333329999999</v>
      </c>
      <c r="P509">
        <f>VLOOKUP(A509, vlookup_table!$A:$E, 2, FALSE)</f>
        <v>28</v>
      </c>
      <c r="Q509" s="2">
        <f>VLOOKUP(A509, vlookup_table!$A:$E, 3, FALSE)</f>
        <v>0</v>
      </c>
      <c r="R509" s="1" t="str">
        <f>VLOOKUP(A509, vlookup_table!$A:$E, 4, FALSE)</f>
        <v>R2</v>
      </c>
      <c r="S509" s="2">
        <f>VLOOKUP(A509, vlookup_table!$A:$E, 5, FALSE)</f>
        <v>10</v>
      </c>
      <c r="T509">
        <f t="shared" si="42"/>
        <v>97</v>
      </c>
      <c r="U509">
        <f t="shared" si="43"/>
        <v>1900</v>
      </c>
      <c r="V509" s="4" t="str">
        <f t="shared" si="47"/>
        <v>0</v>
      </c>
      <c r="W509" t="str">
        <f t="shared" si="44"/>
        <v>Rural</v>
      </c>
    </row>
    <row r="510" spans="1:23" x14ac:dyDescent="0.35">
      <c r="A510" s="2">
        <v>23603</v>
      </c>
      <c r="B510" s="2" t="str">
        <f t="shared" si="45"/>
        <v>SC</v>
      </c>
      <c r="C510" t="s">
        <v>11</v>
      </c>
      <c r="D510" t="str">
        <f t="shared" si="46"/>
        <v>M</v>
      </c>
      <c r="E510" t="s">
        <v>0</v>
      </c>
      <c r="F510">
        <v>824</v>
      </c>
      <c r="G510">
        <v>348</v>
      </c>
      <c r="H510">
        <v>400</v>
      </c>
      <c r="I510">
        <v>0</v>
      </c>
      <c r="J510">
        <v>14663</v>
      </c>
      <c r="K510">
        <v>2</v>
      </c>
      <c r="L510">
        <v>40</v>
      </c>
      <c r="M510">
        <v>371</v>
      </c>
      <c r="N510">
        <v>365</v>
      </c>
      <c r="O510">
        <v>12.5</v>
      </c>
      <c r="P510">
        <f>VLOOKUP(A510, vlookup_table!$A:$E, 2, FALSE)</f>
        <v>1</v>
      </c>
      <c r="Q510" s="2">
        <f>VLOOKUP(A510, vlookup_table!$A:$E, 3, FALSE)</f>
        <v>5801</v>
      </c>
      <c r="R510" s="1" t="str">
        <f>VLOOKUP(A510, vlookup_table!$A:$E, 4, FALSE)</f>
        <v>S2</v>
      </c>
      <c r="S510" s="2">
        <f>VLOOKUP(A510, vlookup_table!$A:$E, 5, FALSE)</f>
        <v>25</v>
      </c>
      <c r="T510">
        <f t="shared" si="42"/>
        <v>39</v>
      </c>
      <c r="U510">
        <f t="shared" si="43"/>
        <v>1958</v>
      </c>
      <c r="V510" s="4" t="str">
        <f t="shared" si="47"/>
        <v>01</v>
      </c>
      <c r="W510" t="str">
        <f t="shared" si="44"/>
        <v>Suburbano</v>
      </c>
    </row>
    <row r="511" spans="1:23" x14ac:dyDescent="0.35">
      <c r="A511" s="2">
        <v>112943</v>
      </c>
      <c r="B511" s="2" t="str">
        <f t="shared" si="45"/>
        <v>NA</v>
      </c>
      <c r="C511" t="s">
        <v>32</v>
      </c>
      <c r="D511" t="str">
        <f t="shared" si="46"/>
        <v>F</v>
      </c>
      <c r="E511" t="s">
        <v>2</v>
      </c>
      <c r="F511">
        <v>855</v>
      </c>
      <c r="G511">
        <v>345</v>
      </c>
      <c r="H511">
        <v>560</v>
      </c>
      <c r="I511">
        <v>10</v>
      </c>
      <c r="J511">
        <v>17869</v>
      </c>
      <c r="K511">
        <v>2</v>
      </c>
      <c r="L511">
        <v>64</v>
      </c>
      <c r="M511">
        <v>384</v>
      </c>
      <c r="N511">
        <v>508</v>
      </c>
      <c r="O511">
        <v>8.7291666669999994</v>
      </c>
      <c r="P511">
        <f>VLOOKUP(A511, vlookup_table!$A:$E, 2, FALSE)</f>
        <v>2</v>
      </c>
      <c r="Q511" s="2">
        <f>VLOOKUP(A511, vlookup_table!$A:$E, 3, FALSE)</f>
        <v>3601</v>
      </c>
      <c r="R511" s="1" t="str">
        <f>VLOOKUP(A511, vlookup_table!$A:$E, 4, FALSE)</f>
        <v>T1</v>
      </c>
      <c r="S511" s="2">
        <f>VLOOKUP(A511, vlookup_table!$A:$E, 5, FALSE)</f>
        <v>12</v>
      </c>
      <c r="T511">
        <f t="shared" si="42"/>
        <v>61</v>
      </c>
      <c r="U511">
        <f t="shared" si="43"/>
        <v>1936</v>
      </c>
      <c r="V511" s="4" t="str">
        <f t="shared" si="47"/>
        <v>01</v>
      </c>
      <c r="W511" t="str">
        <f t="shared" si="44"/>
        <v>Pueblo</v>
      </c>
    </row>
    <row r="512" spans="1:23" x14ac:dyDescent="0.35">
      <c r="A512" s="2">
        <v>44853</v>
      </c>
      <c r="B512" s="2" t="str">
        <f t="shared" si="45"/>
        <v>FL</v>
      </c>
      <c r="C512" t="s">
        <v>7</v>
      </c>
      <c r="D512" t="str">
        <f t="shared" si="46"/>
        <v>M</v>
      </c>
      <c r="E512" t="s">
        <v>0</v>
      </c>
      <c r="F512">
        <v>578</v>
      </c>
      <c r="G512">
        <v>246</v>
      </c>
      <c r="H512">
        <v>323</v>
      </c>
      <c r="I512">
        <v>0</v>
      </c>
      <c r="J512">
        <v>14121</v>
      </c>
      <c r="K512">
        <v>3</v>
      </c>
      <c r="L512">
        <v>13</v>
      </c>
      <c r="M512">
        <v>323</v>
      </c>
      <c r="N512">
        <v>275</v>
      </c>
      <c r="O512">
        <v>10.64285714</v>
      </c>
      <c r="P512">
        <f>VLOOKUP(A512, vlookup_table!$A:$E, 2, FALSE)</f>
        <v>1</v>
      </c>
      <c r="Q512" s="2">
        <f>VLOOKUP(A512, vlookup_table!$A:$E, 3, FALSE)</f>
        <v>2912</v>
      </c>
      <c r="R512" s="1" t="str">
        <f>VLOOKUP(A512, vlookup_table!$A:$E, 4, FALSE)</f>
        <v>C3</v>
      </c>
      <c r="S512" s="2">
        <f>VLOOKUP(A512, vlookup_table!$A:$E, 5, FALSE)</f>
        <v>12</v>
      </c>
      <c r="T512">
        <f t="shared" si="42"/>
        <v>68</v>
      </c>
      <c r="U512">
        <f t="shared" si="43"/>
        <v>1929</v>
      </c>
      <c r="V512" s="4" t="str">
        <f t="shared" si="47"/>
        <v>12</v>
      </c>
      <c r="W512" t="str">
        <f t="shared" si="44"/>
        <v>Ciudad</v>
      </c>
    </row>
    <row r="513" spans="1:23" x14ac:dyDescent="0.35">
      <c r="A513" s="2">
        <v>83094</v>
      </c>
      <c r="B513" s="2" t="str">
        <f t="shared" si="45"/>
        <v>NA</v>
      </c>
      <c r="C513" t="s">
        <v>17</v>
      </c>
      <c r="D513" t="str">
        <f t="shared" si="46"/>
        <v>F</v>
      </c>
      <c r="E513" t="s">
        <v>2</v>
      </c>
      <c r="F513">
        <v>699</v>
      </c>
      <c r="G513">
        <v>246</v>
      </c>
      <c r="H513">
        <v>319</v>
      </c>
      <c r="I513">
        <v>0</v>
      </c>
      <c r="J513">
        <v>11020</v>
      </c>
      <c r="K513">
        <v>1</v>
      </c>
      <c r="L513">
        <v>81</v>
      </c>
      <c r="M513">
        <v>254</v>
      </c>
      <c r="N513">
        <v>304</v>
      </c>
      <c r="O513">
        <v>13.6</v>
      </c>
      <c r="P513">
        <f>VLOOKUP(A513, vlookup_table!$A:$E, 2, FALSE)</f>
        <v>0</v>
      </c>
      <c r="Q513" s="2">
        <f>VLOOKUP(A513, vlookup_table!$A:$E, 3, FALSE)</f>
        <v>1211</v>
      </c>
      <c r="R513" s="1" t="str">
        <f>VLOOKUP(A513, vlookup_table!$A:$E, 4, FALSE)</f>
        <v>T2</v>
      </c>
      <c r="S513" s="2">
        <f>VLOOKUP(A513, vlookup_table!$A:$E, 5, FALSE)</f>
        <v>20</v>
      </c>
      <c r="T513">
        <f t="shared" si="42"/>
        <v>85</v>
      </c>
      <c r="U513">
        <f t="shared" si="43"/>
        <v>1912</v>
      </c>
      <c r="V513" s="4" t="str">
        <f t="shared" si="47"/>
        <v>11</v>
      </c>
      <c r="W513" t="str">
        <f t="shared" si="44"/>
        <v>Pueblo</v>
      </c>
    </row>
    <row r="514" spans="1:23" x14ac:dyDescent="0.35">
      <c r="A514" s="2">
        <v>148166</v>
      </c>
      <c r="B514" s="2" t="str">
        <f t="shared" si="45"/>
        <v>CA</v>
      </c>
      <c r="C514" t="s">
        <v>41</v>
      </c>
      <c r="D514" t="str">
        <f t="shared" si="46"/>
        <v>F</v>
      </c>
      <c r="E514" t="s">
        <v>2</v>
      </c>
      <c r="F514">
        <v>5372</v>
      </c>
      <c r="G514">
        <v>673</v>
      </c>
      <c r="H514">
        <v>892</v>
      </c>
      <c r="I514">
        <v>97</v>
      </c>
      <c r="J514">
        <v>44570</v>
      </c>
      <c r="K514">
        <v>16</v>
      </c>
      <c r="L514">
        <v>42</v>
      </c>
      <c r="M514">
        <v>845</v>
      </c>
      <c r="N514">
        <v>801</v>
      </c>
      <c r="O514">
        <v>18.75</v>
      </c>
      <c r="P514">
        <f>VLOOKUP(A514, vlookup_table!$A:$E, 2, FALSE)</f>
        <v>0</v>
      </c>
      <c r="Q514" s="2">
        <f>VLOOKUP(A514, vlookup_table!$A:$E, 3, FALSE)</f>
        <v>0</v>
      </c>
      <c r="R514" s="1" t="str">
        <f>VLOOKUP(A514, vlookup_table!$A:$E, 4, FALSE)</f>
        <v>S1</v>
      </c>
      <c r="S514" s="2">
        <f>VLOOKUP(A514, vlookup_table!$A:$E, 5, FALSE)</f>
        <v>20</v>
      </c>
      <c r="T514">
        <f t="shared" ref="T514:T577" si="48">$Y$2-U514</f>
        <v>97</v>
      </c>
      <c r="U514">
        <f t="shared" ref="U514:U577" si="49">1900 + INT(Q514/100)</f>
        <v>1900</v>
      </c>
      <c r="V514" s="4" t="str">
        <f t="shared" si="47"/>
        <v>0</v>
      </c>
      <c r="W514" t="str">
        <f t="shared" ref="W514:W577" si="50">IF(LEFT(R514,1)="C","Ciudad",
IF(LEFT(R514,1)="T","Pueblo",
IF(LEFT(R514,1)="R","Rural",
IF(LEFT(R514,1)="S","Suburbano",
IF(LEFT(R514,1)="U","Urbano","Desconocido")))))</f>
        <v>Suburbano</v>
      </c>
    </row>
    <row r="515" spans="1:23" x14ac:dyDescent="0.35">
      <c r="A515" s="2">
        <v>101113</v>
      </c>
      <c r="B515" s="2" t="str">
        <f t="shared" ref="B515:B578" si="51">IF(OR(C515="California",C515="Cali"),"CA",
IF(OR(C515="Arizona",C515="AZ"),"AZ",
IF(OR(C515="Washington",C515="WA"),"WA",
IF(OR(C515="Nevada",C515="NV"),"NV",
IF(OR(C515="Texas",C515="TX"),"TX",
IF(OR(C515="Oregon",C515="OR"),"OR",
IF(OR(C515="Florida",C515="FL"),"FL",
IF(OR(C515="Illinois",C515="IL"),"IL",
IF(OR(C515="North Carolina",C515="NC"),"NC",
IF(OR(C515="South Carolina",C515="SC"),"SC",
IF(OR(C515="New Jersey",C515="NJ"),"NJ",
IF(OR(C515="Missouri",C515="MO"),"MO",
IF(OR(C515="Alabama",C515="AL"),"AL",
IF(OR(C515="Colorado",C515="CO"),"CO",
IF(OR(C515="Michigan",C515="MI"),"MI",
IF(OR(C515="New York",C515="NY"),"NY",
IF(OR(C515="Arkansas",C515="AR"),"AR",
"NA")))))))))))))))))</f>
        <v>MO</v>
      </c>
      <c r="C515" t="s">
        <v>8</v>
      </c>
      <c r="D515" t="str">
        <f t="shared" ref="D515:D578" si="52">IF(OR(E515="F", E515="female", E515="Femal"),"F",
IF(OR(E515="M", E515="Male"),"M",
"NA"))</f>
        <v>F</v>
      </c>
      <c r="E515" t="s">
        <v>2</v>
      </c>
      <c r="F515">
        <v>839</v>
      </c>
      <c r="G515">
        <v>456</v>
      </c>
      <c r="H515">
        <v>485</v>
      </c>
      <c r="I515">
        <v>2</v>
      </c>
      <c r="J515">
        <v>14713</v>
      </c>
      <c r="K515">
        <v>1</v>
      </c>
      <c r="L515">
        <v>65</v>
      </c>
      <c r="M515">
        <v>465</v>
      </c>
      <c r="N515">
        <v>475</v>
      </c>
      <c r="O515">
        <v>9.625</v>
      </c>
      <c r="P515">
        <f>VLOOKUP(A515, vlookup_table!$A:$E, 2, FALSE)</f>
        <v>0</v>
      </c>
      <c r="Q515" s="2">
        <f>VLOOKUP(A515, vlookup_table!$A:$E, 3, FALSE)</f>
        <v>5801</v>
      </c>
      <c r="R515" s="1" t="str">
        <f>VLOOKUP(A515, vlookup_table!$A:$E, 4, FALSE)</f>
        <v>C2</v>
      </c>
      <c r="S515" s="2">
        <f>VLOOKUP(A515, vlookup_table!$A:$E, 5, FALSE)</f>
        <v>10</v>
      </c>
      <c r="T515">
        <f t="shared" si="48"/>
        <v>39</v>
      </c>
      <c r="U515">
        <f t="shared" si="49"/>
        <v>1958</v>
      </c>
      <c r="V515" s="4" t="str">
        <f t="shared" ref="V515:V578" si="53">RIGHT(Q515,2)</f>
        <v>01</v>
      </c>
      <c r="W515" t="str">
        <f t="shared" si="50"/>
        <v>Ciudad</v>
      </c>
    </row>
    <row r="516" spans="1:23" x14ac:dyDescent="0.35">
      <c r="A516" s="2">
        <v>101889</v>
      </c>
      <c r="B516" s="2" t="str">
        <f t="shared" si="51"/>
        <v>MO</v>
      </c>
      <c r="C516" t="s">
        <v>8</v>
      </c>
      <c r="D516" t="str">
        <f t="shared" si="52"/>
        <v>F</v>
      </c>
      <c r="E516" t="s">
        <v>2</v>
      </c>
      <c r="F516">
        <v>662</v>
      </c>
      <c r="G516">
        <v>424</v>
      </c>
      <c r="H516">
        <v>456</v>
      </c>
      <c r="I516">
        <v>0</v>
      </c>
      <c r="J516">
        <v>13377</v>
      </c>
      <c r="K516">
        <v>0</v>
      </c>
      <c r="L516">
        <v>79</v>
      </c>
      <c r="M516">
        <v>436</v>
      </c>
      <c r="N516">
        <v>444</v>
      </c>
      <c r="O516">
        <v>13.5</v>
      </c>
      <c r="P516">
        <f>VLOOKUP(A516, vlookup_table!$A:$E, 2, FALSE)</f>
        <v>0</v>
      </c>
      <c r="Q516" s="2">
        <f>VLOOKUP(A516, vlookup_table!$A:$E, 3, FALSE)</f>
        <v>5111</v>
      </c>
      <c r="R516" s="1" t="str">
        <f>VLOOKUP(A516, vlookup_table!$A:$E, 4, FALSE)</f>
        <v>S2</v>
      </c>
      <c r="S516" s="2">
        <f>VLOOKUP(A516, vlookup_table!$A:$E, 5, FALSE)</f>
        <v>16</v>
      </c>
      <c r="T516">
        <f t="shared" si="48"/>
        <v>46</v>
      </c>
      <c r="U516">
        <f t="shared" si="49"/>
        <v>1951</v>
      </c>
      <c r="V516" s="4" t="str">
        <f t="shared" si="53"/>
        <v>11</v>
      </c>
      <c r="W516" t="str">
        <f t="shared" si="50"/>
        <v>Suburbano</v>
      </c>
    </row>
    <row r="517" spans="1:23" x14ac:dyDescent="0.35">
      <c r="A517" s="2">
        <v>58808</v>
      </c>
      <c r="B517" s="2" t="str">
        <f t="shared" si="51"/>
        <v>NA</v>
      </c>
      <c r="C517" t="s">
        <v>3</v>
      </c>
      <c r="D517" t="str">
        <f t="shared" si="52"/>
        <v>F</v>
      </c>
      <c r="E517" t="s">
        <v>2</v>
      </c>
      <c r="F517">
        <v>575</v>
      </c>
      <c r="G517">
        <v>228</v>
      </c>
      <c r="H517">
        <v>327</v>
      </c>
      <c r="I517">
        <v>1</v>
      </c>
      <c r="J517">
        <v>12600</v>
      </c>
      <c r="K517">
        <v>0</v>
      </c>
      <c r="L517">
        <v>72</v>
      </c>
      <c r="M517">
        <v>299</v>
      </c>
      <c r="N517">
        <v>261</v>
      </c>
      <c r="O517">
        <v>10.5</v>
      </c>
      <c r="P517">
        <f>VLOOKUP(A517, vlookup_table!$A:$E, 2, FALSE)</f>
        <v>0</v>
      </c>
      <c r="Q517" s="2">
        <f>VLOOKUP(A517, vlookup_table!$A:$E, 3, FALSE)</f>
        <v>1401</v>
      </c>
      <c r="R517" s="1" t="str">
        <f>VLOOKUP(A517, vlookup_table!$A:$E, 4, FALSE)</f>
        <v>T2</v>
      </c>
      <c r="S517" s="2">
        <f>VLOOKUP(A517, vlookup_table!$A:$E, 5, FALSE)</f>
        <v>10</v>
      </c>
      <c r="T517">
        <f t="shared" si="48"/>
        <v>83</v>
      </c>
      <c r="U517">
        <f t="shared" si="49"/>
        <v>1914</v>
      </c>
      <c r="V517" s="4" t="str">
        <f t="shared" si="53"/>
        <v>01</v>
      </c>
      <c r="W517" t="str">
        <f t="shared" si="50"/>
        <v>Pueblo</v>
      </c>
    </row>
    <row r="518" spans="1:23" x14ac:dyDescent="0.35">
      <c r="A518" s="2">
        <v>85498</v>
      </c>
      <c r="B518" s="2" t="str">
        <f t="shared" si="51"/>
        <v>NA</v>
      </c>
      <c r="C518" t="s">
        <v>17</v>
      </c>
      <c r="D518" t="str">
        <f t="shared" si="52"/>
        <v>F</v>
      </c>
      <c r="E518" t="s">
        <v>2</v>
      </c>
      <c r="F518">
        <v>281</v>
      </c>
      <c r="G518">
        <v>176</v>
      </c>
      <c r="H518">
        <v>235</v>
      </c>
      <c r="I518">
        <v>0</v>
      </c>
      <c r="J518">
        <v>7683</v>
      </c>
      <c r="K518">
        <v>0</v>
      </c>
      <c r="L518">
        <v>86</v>
      </c>
      <c r="M518">
        <v>207</v>
      </c>
      <c r="N518">
        <v>208</v>
      </c>
      <c r="O518">
        <v>5.9090909089999997</v>
      </c>
      <c r="P518">
        <f>VLOOKUP(A518, vlookup_table!$A:$E, 2, FALSE)</f>
        <v>0</v>
      </c>
      <c r="Q518" s="2">
        <f>VLOOKUP(A518, vlookup_table!$A:$E, 3, FALSE)</f>
        <v>0</v>
      </c>
      <c r="R518" s="1" t="str">
        <f>VLOOKUP(A518, vlookup_table!$A:$E, 4, FALSE)</f>
        <v>R3</v>
      </c>
      <c r="S518" s="2">
        <f>VLOOKUP(A518, vlookup_table!$A:$E, 5, FALSE)</f>
        <v>10</v>
      </c>
      <c r="T518">
        <f t="shared" si="48"/>
        <v>97</v>
      </c>
      <c r="U518">
        <f t="shared" si="49"/>
        <v>1900</v>
      </c>
      <c r="V518" s="4" t="str">
        <f t="shared" si="53"/>
        <v>0</v>
      </c>
      <c r="W518" t="str">
        <f t="shared" si="50"/>
        <v>Rural</v>
      </c>
    </row>
    <row r="519" spans="1:23" x14ac:dyDescent="0.35">
      <c r="A519" s="2">
        <v>153864</v>
      </c>
      <c r="B519" s="2" t="str">
        <f t="shared" si="51"/>
        <v>CA</v>
      </c>
      <c r="C519" t="s">
        <v>41</v>
      </c>
      <c r="D519" t="str">
        <f t="shared" si="52"/>
        <v>F</v>
      </c>
      <c r="E519" t="s">
        <v>2</v>
      </c>
      <c r="F519">
        <v>3370</v>
      </c>
      <c r="G519">
        <v>763</v>
      </c>
      <c r="H519">
        <v>871</v>
      </c>
      <c r="I519">
        <v>88</v>
      </c>
      <c r="J519">
        <v>32072</v>
      </c>
      <c r="K519">
        <v>16</v>
      </c>
      <c r="L519">
        <v>33</v>
      </c>
      <c r="M519">
        <v>824</v>
      </c>
      <c r="N519">
        <v>824</v>
      </c>
      <c r="O519">
        <v>9.8888888890000004</v>
      </c>
      <c r="P519">
        <f>VLOOKUP(A519, vlookup_table!$A:$E, 2, FALSE)</f>
        <v>0</v>
      </c>
      <c r="Q519" s="2">
        <f>VLOOKUP(A519, vlookup_table!$A:$E, 3, FALSE)</f>
        <v>5201</v>
      </c>
      <c r="R519" s="1" t="str">
        <f>VLOOKUP(A519, vlookup_table!$A:$E, 4, FALSE)</f>
        <v>S1</v>
      </c>
      <c r="S519" s="2">
        <f>VLOOKUP(A519, vlookup_table!$A:$E, 5, FALSE)</f>
        <v>20</v>
      </c>
      <c r="T519">
        <f t="shared" si="48"/>
        <v>45</v>
      </c>
      <c r="U519">
        <f t="shared" si="49"/>
        <v>1952</v>
      </c>
      <c r="V519" s="4" t="str">
        <f t="shared" si="53"/>
        <v>01</v>
      </c>
      <c r="W519" t="str">
        <f t="shared" si="50"/>
        <v>Suburbano</v>
      </c>
    </row>
    <row r="520" spans="1:23" x14ac:dyDescent="0.35">
      <c r="A520" s="2">
        <v>145496</v>
      </c>
      <c r="B520" s="2" t="str">
        <f t="shared" si="51"/>
        <v>CA</v>
      </c>
      <c r="C520" t="s">
        <v>41</v>
      </c>
      <c r="D520" t="str">
        <f t="shared" si="52"/>
        <v>M</v>
      </c>
      <c r="E520" t="s">
        <v>0</v>
      </c>
      <c r="F520">
        <v>2803</v>
      </c>
      <c r="G520">
        <v>555</v>
      </c>
      <c r="H520">
        <v>620</v>
      </c>
      <c r="I520">
        <v>88</v>
      </c>
      <c r="J520">
        <v>17655</v>
      </c>
      <c r="K520">
        <v>15</v>
      </c>
      <c r="L520">
        <v>52</v>
      </c>
      <c r="M520">
        <v>616</v>
      </c>
      <c r="N520">
        <v>546</v>
      </c>
      <c r="O520">
        <v>12.2</v>
      </c>
      <c r="P520">
        <f>VLOOKUP(A520, vlookup_table!$A:$E, 2, FALSE)</f>
        <v>1</v>
      </c>
      <c r="Q520" s="2">
        <f>VLOOKUP(A520, vlookup_table!$A:$E, 3, FALSE)</f>
        <v>5111</v>
      </c>
      <c r="R520" s="1" t="str">
        <f>VLOOKUP(A520, vlookup_table!$A:$E, 4, FALSE)</f>
        <v>U1</v>
      </c>
      <c r="S520" s="2">
        <f>VLOOKUP(A520, vlookup_table!$A:$E, 5, FALSE)</f>
        <v>22</v>
      </c>
      <c r="T520">
        <f t="shared" si="48"/>
        <v>46</v>
      </c>
      <c r="U520">
        <f t="shared" si="49"/>
        <v>1951</v>
      </c>
      <c r="V520" s="4" t="str">
        <f t="shared" si="53"/>
        <v>11</v>
      </c>
      <c r="W520" t="str">
        <f t="shared" si="50"/>
        <v>Urbano</v>
      </c>
    </row>
    <row r="521" spans="1:23" x14ac:dyDescent="0.35">
      <c r="A521" s="2">
        <v>27566</v>
      </c>
      <c r="B521" s="2" t="str">
        <f t="shared" si="51"/>
        <v>NA</v>
      </c>
      <c r="C521" t="s">
        <v>5</v>
      </c>
      <c r="D521" t="str">
        <f t="shared" si="52"/>
        <v>M</v>
      </c>
      <c r="E521" t="s">
        <v>0</v>
      </c>
      <c r="F521">
        <v>601</v>
      </c>
      <c r="G521">
        <v>249</v>
      </c>
      <c r="H521">
        <v>306</v>
      </c>
      <c r="I521">
        <v>1</v>
      </c>
      <c r="J521">
        <v>11235</v>
      </c>
      <c r="K521">
        <v>4</v>
      </c>
      <c r="L521">
        <v>67</v>
      </c>
      <c r="M521">
        <v>274</v>
      </c>
      <c r="N521">
        <v>286</v>
      </c>
      <c r="O521">
        <v>15</v>
      </c>
      <c r="P521">
        <f>VLOOKUP(A521, vlookup_table!$A:$E, 2, FALSE)</f>
        <v>0</v>
      </c>
      <c r="Q521" s="2">
        <f>VLOOKUP(A521, vlookup_table!$A:$E, 3, FALSE)</f>
        <v>0</v>
      </c>
      <c r="R521" s="1" t="str">
        <f>VLOOKUP(A521, vlookup_table!$A:$E, 4, FALSE)</f>
        <v>C3</v>
      </c>
      <c r="S521" s="2">
        <f>VLOOKUP(A521, vlookup_table!$A:$E, 5, FALSE)</f>
        <v>30</v>
      </c>
      <c r="T521">
        <f t="shared" si="48"/>
        <v>97</v>
      </c>
      <c r="U521">
        <f t="shared" si="49"/>
        <v>1900</v>
      </c>
      <c r="V521" s="4" t="str">
        <f t="shared" si="53"/>
        <v>0</v>
      </c>
      <c r="W521" t="str">
        <f t="shared" si="50"/>
        <v>Ciudad</v>
      </c>
    </row>
    <row r="522" spans="1:23" x14ac:dyDescent="0.35">
      <c r="A522" s="2">
        <v>38031</v>
      </c>
      <c r="B522" s="2" t="str">
        <f t="shared" si="51"/>
        <v>FL</v>
      </c>
      <c r="C522" t="s">
        <v>7</v>
      </c>
      <c r="D522" t="str">
        <f t="shared" si="52"/>
        <v>M</v>
      </c>
      <c r="E522" t="s">
        <v>0</v>
      </c>
      <c r="F522">
        <v>828</v>
      </c>
      <c r="G522">
        <v>401</v>
      </c>
      <c r="H522">
        <v>451</v>
      </c>
      <c r="I522">
        <v>0</v>
      </c>
      <c r="J522">
        <v>13716</v>
      </c>
      <c r="K522">
        <v>31</v>
      </c>
      <c r="L522">
        <v>31</v>
      </c>
      <c r="M522">
        <v>396</v>
      </c>
      <c r="N522">
        <v>451</v>
      </c>
      <c r="O522">
        <v>12.5</v>
      </c>
      <c r="P522">
        <f>VLOOKUP(A522, vlookup_table!$A:$E, 2, FALSE)</f>
        <v>1</v>
      </c>
      <c r="Q522" s="2">
        <f>VLOOKUP(A522, vlookup_table!$A:$E, 3, FALSE)</f>
        <v>5801</v>
      </c>
      <c r="R522" s="1" t="str">
        <f>VLOOKUP(A522, vlookup_table!$A:$E, 4, FALSE)</f>
        <v>S2</v>
      </c>
      <c r="S522" s="2">
        <f>VLOOKUP(A522, vlookup_table!$A:$E, 5, FALSE)</f>
        <v>10</v>
      </c>
      <c r="T522">
        <f t="shared" si="48"/>
        <v>39</v>
      </c>
      <c r="U522">
        <f t="shared" si="49"/>
        <v>1958</v>
      </c>
      <c r="V522" s="4" t="str">
        <f t="shared" si="53"/>
        <v>01</v>
      </c>
      <c r="W522" t="str">
        <f t="shared" si="50"/>
        <v>Suburbano</v>
      </c>
    </row>
    <row r="523" spans="1:23" x14ac:dyDescent="0.35">
      <c r="A523" s="2">
        <v>130756</v>
      </c>
      <c r="B523" s="2" t="str">
        <f t="shared" si="51"/>
        <v>CO</v>
      </c>
      <c r="C523" t="s">
        <v>20</v>
      </c>
      <c r="D523" t="str">
        <f t="shared" si="52"/>
        <v>NA</v>
      </c>
      <c r="F523">
        <v>2408</v>
      </c>
      <c r="G523">
        <v>906</v>
      </c>
      <c r="H523">
        <v>961</v>
      </c>
      <c r="I523">
        <v>65</v>
      </c>
      <c r="J523">
        <v>42897</v>
      </c>
      <c r="K523">
        <v>5</v>
      </c>
      <c r="L523">
        <v>25</v>
      </c>
      <c r="M523">
        <v>952</v>
      </c>
      <c r="N523">
        <v>924</v>
      </c>
      <c r="O523">
        <v>15</v>
      </c>
      <c r="P523">
        <f>VLOOKUP(A523, vlookup_table!$A:$E, 2, FALSE)</f>
        <v>0</v>
      </c>
      <c r="Q523" s="2">
        <f>VLOOKUP(A523, vlookup_table!$A:$E, 3, FALSE)</f>
        <v>4701</v>
      </c>
      <c r="R523" s="1" t="str">
        <f>VLOOKUP(A523, vlookup_table!$A:$E, 4, FALSE)</f>
        <v>T1</v>
      </c>
      <c r="S523" s="2">
        <f>VLOOKUP(A523, vlookup_table!$A:$E, 5, FALSE)</f>
        <v>20</v>
      </c>
      <c r="T523">
        <f t="shared" si="48"/>
        <v>50</v>
      </c>
      <c r="U523">
        <f t="shared" si="49"/>
        <v>1947</v>
      </c>
      <c r="V523" s="4" t="str">
        <f t="shared" si="53"/>
        <v>01</v>
      </c>
      <c r="W523" t="str">
        <f t="shared" si="50"/>
        <v>Pueblo</v>
      </c>
    </row>
    <row r="524" spans="1:23" x14ac:dyDescent="0.35">
      <c r="A524" s="2">
        <v>87281</v>
      </c>
      <c r="B524" s="2" t="str">
        <f t="shared" si="51"/>
        <v>NA</v>
      </c>
      <c r="C524" t="s">
        <v>39</v>
      </c>
      <c r="D524" t="str">
        <f t="shared" si="52"/>
        <v>NA</v>
      </c>
      <c r="F524">
        <v>445</v>
      </c>
      <c r="G524">
        <v>192</v>
      </c>
      <c r="H524">
        <v>275</v>
      </c>
      <c r="I524">
        <v>0</v>
      </c>
      <c r="J524">
        <v>9747</v>
      </c>
      <c r="K524">
        <v>1</v>
      </c>
      <c r="L524">
        <v>57</v>
      </c>
      <c r="M524">
        <v>242</v>
      </c>
      <c r="N524">
        <v>244</v>
      </c>
      <c r="O524">
        <v>7.3</v>
      </c>
      <c r="P524">
        <f>VLOOKUP(A524, vlookup_table!$A:$E, 2, FALSE)</f>
        <v>0</v>
      </c>
      <c r="Q524" s="2">
        <f>VLOOKUP(A524, vlookup_table!$A:$E, 3, FALSE)</f>
        <v>0</v>
      </c>
      <c r="R524" s="1" t="str">
        <f>VLOOKUP(A524, vlookup_table!$A:$E, 4, FALSE)</f>
        <v>R2</v>
      </c>
      <c r="S524" s="2">
        <f>VLOOKUP(A524, vlookup_table!$A:$E, 5, FALSE)</f>
        <v>8</v>
      </c>
      <c r="T524">
        <f t="shared" si="48"/>
        <v>97</v>
      </c>
      <c r="U524">
        <f t="shared" si="49"/>
        <v>1900</v>
      </c>
      <c r="V524" s="4" t="str">
        <f t="shared" si="53"/>
        <v>0</v>
      </c>
      <c r="W524" t="str">
        <f t="shared" si="50"/>
        <v>Rural</v>
      </c>
    </row>
    <row r="525" spans="1:23" x14ac:dyDescent="0.35">
      <c r="A525" s="2">
        <v>16863</v>
      </c>
      <c r="B525" s="2" t="str">
        <f t="shared" si="51"/>
        <v>NC</v>
      </c>
      <c r="C525" t="s">
        <v>18</v>
      </c>
      <c r="D525" t="str">
        <f t="shared" si="52"/>
        <v>F</v>
      </c>
      <c r="E525" t="s">
        <v>38</v>
      </c>
      <c r="F525">
        <v>951</v>
      </c>
      <c r="G525">
        <v>307</v>
      </c>
      <c r="H525">
        <v>487</v>
      </c>
      <c r="I525">
        <v>11</v>
      </c>
      <c r="J525">
        <v>17187</v>
      </c>
      <c r="K525">
        <v>6</v>
      </c>
      <c r="L525">
        <v>39</v>
      </c>
      <c r="M525">
        <v>427</v>
      </c>
      <c r="N525">
        <v>370</v>
      </c>
      <c r="O525">
        <v>15</v>
      </c>
      <c r="P525">
        <f>VLOOKUP(A525, vlookup_table!$A:$E, 2, FALSE)</f>
        <v>2</v>
      </c>
      <c r="Q525" s="2">
        <f>VLOOKUP(A525, vlookup_table!$A:$E, 3, FALSE)</f>
        <v>3301</v>
      </c>
      <c r="R525" s="1" t="str">
        <f>VLOOKUP(A525, vlookup_table!$A:$E, 4, FALSE)</f>
        <v>C1</v>
      </c>
      <c r="S525" s="2">
        <f>VLOOKUP(A525, vlookup_table!$A:$E, 5, FALSE)</f>
        <v>50</v>
      </c>
      <c r="T525">
        <f t="shared" si="48"/>
        <v>64</v>
      </c>
      <c r="U525">
        <f t="shared" si="49"/>
        <v>1933</v>
      </c>
      <c r="V525" s="4" t="str">
        <f t="shared" si="53"/>
        <v>01</v>
      </c>
      <c r="W525" t="str">
        <f t="shared" si="50"/>
        <v>Ciudad</v>
      </c>
    </row>
    <row r="526" spans="1:23" x14ac:dyDescent="0.35">
      <c r="A526" s="2">
        <v>20065</v>
      </c>
      <c r="B526" s="2" t="str">
        <f t="shared" si="51"/>
        <v>NC</v>
      </c>
      <c r="C526" t="s">
        <v>18</v>
      </c>
      <c r="D526" t="str">
        <f t="shared" si="52"/>
        <v>NA</v>
      </c>
      <c r="F526">
        <v>722</v>
      </c>
      <c r="G526">
        <v>327</v>
      </c>
      <c r="H526">
        <v>371</v>
      </c>
      <c r="I526">
        <v>0</v>
      </c>
      <c r="J526">
        <v>13168</v>
      </c>
      <c r="K526">
        <v>6</v>
      </c>
      <c r="L526">
        <v>25</v>
      </c>
      <c r="M526">
        <v>325</v>
      </c>
      <c r="N526">
        <v>374</v>
      </c>
      <c r="O526">
        <v>20.85714286</v>
      </c>
      <c r="P526">
        <f>VLOOKUP(A526, vlookup_table!$A:$E, 2, FALSE)</f>
        <v>28</v>
      </c>
      <c r="Q526" s="2">
        <f>VLOOKUP(A526, vlookup_table!$A:$E, 3, FALSE)</f>
        <v>5301</v>
      </c>
      <c r="R526" s="1" t="str">
        <f>VLOOKUP(A526, vlookup_table!$A:$E, 4, FALSE)</f>
        <v>T2</v>
      </c>
      <c r="S526" s="2">
        <f>VLOOKUP(A526, vlookup_table!$A:$E, 5, FALSE)</f>
        <v>40</v>
      </c>
      <c r="T526">
        <f t="shared" si="48"/>
        <v>44</v>
      </c>
      <c r="U526">
        <f t="shared" si="49"/>
        <v>1953</v>
      </c>
      <c r="V526" s="4" t="str">
        <f t="shared" si="53"/>
        <v>01</v>
      </c>
      <c r="W526" t="str">
        <f t="shared" si="50"/>
        <v>Pueblo</v>
      </c>
    </row>
    <row r="527" spans="1:23" x14ac:dyDescent="0.35">
      <c r="A527" s="2">
        <v>142554</v>
      </c>
      <c r="B527" s="2" t="str">
        <f t="shared" si="51"/>
        <v>CA</v>
      </c>
      <c r="C527" t="s">
        <v>41</v>
      </c>
      <c r="D527" t="str">
        <f t="shared" si="52"/>
        <v>M</v>
      </c>
      <c r="E527" t="s">
        <v>0</v>
      </c>
      <c r="F527">
        <v>1811</v>
      </c>
      <c r="G527">
        <v>350</v>
      </c>
      <c r="H527">
        <v>466</v>
      </c>
      <c r="I527">
        <v>33</v>
      </c>
      <c r="J527">
        <v>18591</v>
      </c>
      <c r="K527">
        <v>12</v>
      </c>
      <c r="L527">
        <v>52</v>
      </c>
      <c r="M527">
        <v>405</v>
      </c>
      <c r="N527">
        <v>440</v>
      </c>
      <c r="O527">
        <v>13.75</v>
      </c>
      <c r="P527">
        <f>VLOOKUP(A527, vlookup_table!$A:$E, 2, FALSE)</f>
        <v>0</v>
      </c>
      <c r="Q527" s="2">
        <f>VLOOKUP(A527, vlookup_table!$A:$E, 3, FALSE)</f>
        <v>1601</v>
      </c>
      <c r="R527" s="1" t="str">
        <f>VLOOKUP(A527, vlookup_table!$A:$E, 4, FALSE)</f>
        <v>U2</v>
      </c>
      <c r="S527" s="2">
        <f>VLOOKUP(A527, vlookup_table!$A:$E, 5, FALSE)</f>
        <v>15</v>
      </c>
      <c r="T527">
        <f t="shared" si="48"/>
        <v>81</v>
      </c>
      <c r="U527">
        <f t="shared" si="49"/>
        <v>1916</v>
      </c>
      <c r="V527" s="4" t="str">
        <f t="shared" si="53"/>
        <v>01</v>
      </c>
      <c r="W527" t="str">
        <f t="shared" si="50"/>
        <v>Urbano</v>
      </c>
    </row>
    <row r="528" spans="1:23" x14ac:dyDescent="0.35">
      <c r="A528" s="2">
        <v>10789</v>
      </c>
      <c r="B528" s="2" t="str">
        <f t="shared" si="51"/>
        <v>NA</v>
      </c>
      <c r="C528" t="s">
        <v>17</v>
      </c>
      <c r="D528" t="str">
        <f t="shared" si="52"/>
        <v>F</v>
      </c>
      <c r="E528" t="s">
        <v>2</v>
      </c>
      <c r="F528">
        <v>534</v>
      </c>
      <c r="G528">
        <v>284</v>
      </c>
      <c r="H528">
        <v>351</v>
      </c>
      <c r="I528">
        <v>0</v>
      </c>
      <c r="J528">
        <v>11303</v>
      </c>
      <c r="K528">
        <v>2</v>
      </c>
      <c r="L528">
        <v>83</v>
      </c>
      <c r="M528">
        <v>321</v>
      </c>
      <c r="N528">
        <v>308</v>
      </c>
      <c r="O528">
        <v>5.2903225809999999</v>
      </c>
      <c r="P528">
        <f>VLOOKUP(A528, vlookup_table!$A:$E, 2, FALSE)</f>
        <v>2</v>
      </c>
      <c r="Q528" s="2">
        <f>VLOOKUP(A528, vlookup_table!$A:$E, 3, FALSE)</f>
        <v>2309</v>
      </c>
      <c r="R528" s="1" t="str">
        <f>VLOOKUP(A528, vlookup_table!$A:$E, 4, FALSE)</f>
        <v>R2</v>
      </c>
      <c r="S528" s="2">
        <f>VLOOKUP(A528, vlookup_table!$A:$E, 5, FALSE)</f>
        <v>3</v>
      </c>
      <c r="T528">
        <f t="shared" si="48"/>
        <v>74</v>
      </c>
      <c r="U528">
        <f t="shared" si="49"/>
        <v>1923</v>
      </c>
      <c r="V528" s="4" t="str">
        <f t="shared" si="53"/>
        <v>09</v>
      </c>
      <c r="W528" t="str">
        <f t="shared" si="50"/>
        <v>Rural</v>
      </c>
    </row>
    <row r="529" spans="1:23" x14ac:dyDescent="0.35">
      <c r="A529" s="2">
        <v>64224</v>
      </c>
      <c r="B529" s="2" t="str">
        <f t="shared" si="51"/>
        <v>NA</v>
      </c>
      <c r="C529" t="s">
        <v>16</v>
      </c>
      <c r="D529" t="str">
        <f t="shared" si="52"/>
        <v>F</v>
      </c>
      <c r="E529" t="s">
        <v>2</v>
      </c>
      <c r="F529">
        <v>866</v>
      </c>
      <c r="G529">
        <v>443</v>
      </c>
      <c r="H529">
        <v>472</v>
      </c>
      <c r="I529">
        <v>3</v>
      </c>
      <c r="J529">
        <v>10484</v>
      </c>
      <c r="K529">
        <v>1</v>
      </c>
      <c r="L529">
        <v>57</v>
      </c>
      <c r="M529">
        <v>453</v>
      </c>
      <c r="N529">
        <v>454</v>
      </c>
      <c r="O529">
        <v>12.83333333</v>
      </c>
      <c r="P529">
        <f>VLOOKUP(A529, vlookup_table!$A:$E, 2, FALSE)</f>
        <v>0</v>
      </c>
      <c r="Q529" s="2">
        <f>VLOOKUP(A529, vlookup_table!$A:$E, 3, FALSE)</f>
        <v>3811</v>
      </c>
      <c r="R529" s="1" t="str">
        <f>VLOOKUP(A529, vlookup_table!$A:$E, 4, FALSE)</f>
        <v>T1</v>
      </c>
      <c r="S529" s="2">
        <f>VLOOKUP(A529, vlookup_table!$A:$E, 5, FALSE)</f>
        <v>20</v>
      </c>
      <c r="T529">
        <f t="shared" si="48"/>
        <v>59</v>
      </c>
      <c r="U529">
        <f t="shared" si="49"/>
        <v>1938</v>
      </c>
      <c r="V529" s="4" t="str">
        <f t="shared" si="53"/>
        <v>11</v>
      </c>
      <c r="W529" t="str">
        <f t="shared" si="50"/>
        <v>Pueblo</v>
      </c>
    </row>
    <row r="530" spans="1:23" x14ac:dyDescent="0.35">
      <c r="A530" s="2">
        <v>6695</v>
      </c>
      <c r="B530" s="2" t="str">
        <f t="shared" si="51"/>
        <v>IL</v>
      </c>
      <c r="C530" t="s">
        <v>25</v>
      </c>
      <c r="D530" t="str">
        <f t="shared" si="52"/>
        <v>M</v>
      </c>
      <c r="E530" t="s">
        <v>0</v>
      </c>
      <c r="F530">
        <v>471</v>
      </c>
      <c r="G530">
        <v>299</v>
      </c>
      <c r="H530">
        <v>347</v>
      </c>
      <c r="I530">
        <v>0</v>
      </c>
      <c r="J530">
        <v>14658</v>
      </c>
      <c r="K530">
        <v>0</v>
      </c>
      <c r="L530">
        <v>87</v>
      </c>
      <c r="M530">
        <v>334</v>
      </c>
      <c r="N530">
        <v>303</v>
      </c>
      <c r="O530">
        <v>5.6470588240000001</v>
      </c>
      <c r="P530">
        <f>VLOOKUP(A530, vlookup_table!$A:$E, 2, FALSE)</f>
        <v>0</v>
      </c>
      <c r="Q530" s="2">
        <f>VLOOKUP(A530, vlookup_table!$A:$E, 3, FALSE)</f>
        <v>6609</v>
      </c>
      <c r="R530" s="1" t="str">
        <f>VLOOKUP(A530, vlookup_table!$A:$E, 4, FALSE)</f>
        <v>C2</v>
      </c>
      <c r="S530" s="2">
        <f>VLOOKUP(A530, vlookup_table!$A:$E, 5, FALSE)</f>
        <v>6</v>
      </c>
      <c r="T530">
        <f t="shared" si="48"/>
        <v>31</v>
      </c>
      <c r="U530">
        <f t="shared" si="49"/>
        <v>1966</v>
      </c>
      <c r="V530" s="4" t="str">
        <f t="shared" si="53"/>
        <v>09</v>
      </c>
      <c r="W530" t="str">
        <f t="shared" si="50"/>
        <v>Ciudad</v>
      </c>
    </row>
    <row r="531" spans="1:23" x14ac:dyDescent="0.35">
      <c r="A531" s="2">
        <v>139799</v>
      </c>
      <c r="B531" s="2" t="str">
        <f t="shared" si="51"/>
        <v>NA</v>
      </c>
      <c r="C531" t="s">
        <v>29</v>
      </c>
      <c r="D531" t="str">
        <f t="shared" si="52"/>
        <v>F</v>
      </c>
      <c r="E531" t="s">
        <v>2</v>
      </c>
      <c r="F531">
        <v>987</v>
      </c>
      <c r="G531">
        <v>405</v>
      </c>
      <c r="H531">
        <v>599</v>
      </c>
      <c r="I531">
        <v>4</v>
      </c>
      <c r="J531">
        <v>20940</v>
      </c>
      <c r="K531">
        <v>8</v>
      </c>
      <c r="L531">
        <v>42</v>
      </c>
      <c r="M531">
        <v>544</v>
      </c>
      <c r="N531">
        <v>490</v>
      </c>
      <c r="O531">
        <v>25</v>
      </c>
      <c r="P531">
        <f>VLOOKUP(A531, vlookup_table!$A:$E, 2, FALSE)</f>
        <v>0</v>
      </c>
      <c r="Q531" s="2">
        <f>VLOOKUP(A531, vlookup_table!$A:$E, 3, FALSE)</f>
        <v>5301</v>
      </c>
      <c r="R531" s="1" t="str">
        <f>VLOOKUP(A531, vlookup_table!$A:$E, 4, FALSE)</f>
        <v>T1</v>
      </c>
      <c r="S531" s="2">
        <f>VLOOKUP(A531, vlookup_table!$A:$E, 5, FALSE)</f>
        <v>25</v>
      </c>
      <c r="T531">
        <f t="shared" si="48"/>
        <v>44</v>
      </c>
      <c r="U531">
        <f t="shared" si="49"/>
        <v>1953</v>
      </c>
      <c r="V531" s="4" t="str">
        <f t="shared" si="53"/>
        <v>01</v>
      </c>
      <c r="W531" t="str">
        <f t="shared" si="50"/>
        <v>Pueblo</v>
      </c>
    </row>
    <row r="532" spans="1:23" x14ac:dyDescent="0.35">
      <c r="A532" s="2">
        <v>1254</v>
      </c>
      <c r="B532" s="2" t="str">
        <f t="shared" si="51"/>
        <v>TX</v>
      </c>
      <c r="C532" t="s">
        <v>6</v>
      </c>
      <c r="D532" t="str">
        <f t="shared" si="52"/>
        <v>M</v>
      </c>
      <c r="E532" t="s">
        <v>0</v>
      </c>
      <c r="F532">
        <v>1102</v>
      </c>
      <c r="G532">
        <v>613</v>
      </c>
      <c r="H532">
        <v>676</v>
      </c>
      <c r="I532">
        <v>0</v>
      </c>
      <c r="J532">
        <v>20557</v>
      </c>
      <c r="K532">
        <v>4</v>
      </c>
      <c r="L532">
        <v>46</v>
      </c>
      <c r="M532">
        <v>639</v>
      </c>
      <c r="N532">
        <v>648</v>
      </c>
      <c r="O532">
        <v>25</v>
      </c>
      <c r="P532">
        <f>VLOOKUP(A532, vlookup_table!$A:$E, 2, FALSE)</f>
        <v>1</v>
      </c>
      <c r="Q532" s="2">
        <f>VLOOKUP(A532, vlookup_table!$A:$E, 3, FALSE)</f>
        <v>4801</v>
      </c>
      <c r="R532" s="1" t="str">
        <f>VLOOKUP(A532, vlookup_table!$A:$E, 4, FALSE)</f>
        <v>S1</v>
      </c>
      <c r="S532" s="2">
        <f>VLOOKUP(A532, vlookup_table!$A:$E, 5, FALSE)</f>
        <v>30</v>
      </c>
      <c r="T532">
        <f t="shared" si="48"/>
        <v>49</v>
      </c>
      <c r="U532">
        <f t="shared" si="49"/>
        <v>1948</v>
      </c>
      <c r="V532" s="4" t="str">
        <f t="shared" si="53"/>
        <v>01</v>
      </c>
      <c r="W532" t="str">
        <f t="shared" si="50"/>
        <v>Suburbano</v>
      </c>
    </row>
    <row r="533" spans="1:23" x14ac:dyDescent="0.35">
      <c r="A533" s="2">
        <v>1549</v>
      </c>
      <c r="B533" s="2" t="str">
        <f t="shared" si="51"/>
        <v>CA</v>
      </c>
      <c r="C533" t="s">
        <v>41</v>
      </c>
      <c r="D533" t="str">
        <f t="shared" si="52"/>
        <v>M</v>
      </c>
      <c r="E533" t="s">
        <v>0</v>
      </c>
      <c r="F533">
        <v>5863</v>
      </c>
      <c r="G533">
        <v>1500</v>
      </c>
      <c r="H533">
        <v>1150</v>
      </c>
      <c r="I533">
        <v>98</v>
      </c>
      <c r="J533">
        <v>174523</v>
      </c>
      <c r="K533">
        <v>20</v>
      </c>
      <c r="L533">
        <v>40</v>
      </c>
      <c r="M533">
        <v>1500</v>
      </c>
      <c r="N533">
        <v>1146</v>
      </c>
      <c r="O533">
        <v>50</v>
      </c>
      <c r="P533">
        <f>VLOOKUP(A533, vlookup_table!$A:$E, 2, FALSE)</f>
        <v>0</v>
      </c>
      <c r="Q533" s="2">
        <f>VLOOKUP(A533, vlookup_table!$A:$E, 3, FALSE)</f>
        <v>1604</v>
      </c>
      <c r="R533" s="1" t="str">
        <f>VLOOKUP(A533, vlookup_table!$A:$E, 4, FALSE)</f>
        <v>S1</v>
      </c>
      <c r="S533" s="2">
        <f>VLOOKUP(A533, vlookup_table!$A:$E, 5, FALSE)</f>
        <v>50</v>
      </c>
      <c r="T533">
        <f t="shared" si="48"/>
        <v>81</v>
      </c>
      <c r="U533">
        <f t="shared" si="49"/>
        <v>1916</v>
      </c>
      <c r="V533" s="4" t="str">
        <f t="shared" si="53"/>
        <v>04</v>
      </c>
      <c r="W533" t="str">
        <f t="shared" si="50"/>
        <v>Suburbano</v>
      </c>
    </row>
    <row r="534" spans="1:23" x14ac:dyDescent="0.35">
      <c r="A534" s="2">
        <v>2159</v>
      </c>
      <c r="B534" s="2" t="str">
        <f t="shared" si="51"/>
        <v>NA</v>
      </c>
      <c r="C534" t="s">
        <v>33</v>
      </c>
      <c r="D534" t="str">
        <f t="shared" si="52"/>
        <v>F</v>
      </c>
      <c r="E534" t="s">
        <v>2</v>
      </c>
      <c r="F534">
        <v>198</v>
      </c>
      <c r="G534">
        <v>193</v>
      </c>
      <c r="H534">
        <v>256</v>
      </c>
      <c r="I534">
        <v>0</v>
      </c>
      <c r="J534">
        <v>8898</v>
      </c>
      <c r="K534">
        <v>1</v>
      </c>
      <c r="L534">
        <v>48</v>
      </c>
      <c r="M534">
        <v>211</v>
      </c>
      <c r="N534">
        <v>237</v>
      </c>
      <c r="O534">
        <v>9.2666666670000009</v>
      </c>
      <c r="P534">
        <f>VLOOKUP(A534, vlookup_table!$A:$E, 2, FALSE)</f>
        <v>2</v>
      </c>
      <c r="Q534" s="2">
        <f>VLOOKUP(A534, vlookup_table!$A:$E, 3, FALSE)</f>
        <v>1901</v>
      </c>
      <c r="R534" s="1" t="str">
        <f>VLOOKUP(A534, vlookup_table!$A:$E, 4, FALSE)</f>
        <v>R2</v>
      </c>
      <c r="S534" s="2">
        <f>VLOOKUP(A534, vlookup_table!$A:$E, 5, FALSE)</f>
        <v>9</v>
      </c>
      <c r="T534">
        <f t="shared" si="48"/>
        <v>78</v>
      </c>
      <c r="U534">
        <f t="shared" si="49"/>
        <v>1919</v>
      </c>
      <c r="V534" s="4" t="str">
        <f t="shared" si="53"/>
        <v>01</v>
      </c>
      <c r="W534" t="str">
        <f t="shared" si="50"/>
        <v>Rural</v>
      </c>
    </row>
    <row r="535" spans="1:23" x14ac:dyDescent="0.35">
      <c r="A535" s="2">
        <v>80903</v>
      </c>
      <c r="B535" s="2" t="str">
        <f t="shared" si="51"/>
        <v>NA</v>
      </c>
      <c r="C535" t="s">
        <v>10</v>
      </c>
      <c r="D535" t="str">
        <f t="shared" si="52"/>
        <v>M</v>
      </c>
      <c r="E535" t="s">
        <v>13</v>
      </c>
      <c r="F535">
        <v>658</v>
      </c>
      <c r="G535">
        <v>305</v>
      </c>
      <c r="H535">
        <v>376</v>
      </c>
      <c r="I535">
        <v>3</v>
      </c>
      <c r="J535">
        <v>13284</v>
      </c>
      <c r="K535">
        <v>0</v>
      </c>
      <c r="L535">
        <v>74</v>
      </c>
      <c r="M535">
        <v>318</v>
      </c>
      <c r="N535">
        <v>353</v>
      </c>
      <c r="O535">
        <v>6.3181818180000002</v>
      </c>
      <c r="P535">
        <f>VLOOKUP(A535, vlookup_table!$A:$E, 2, FALSE)</f>
        <v>1002</v>
      </c>
      <c r="Q535" s="2">
        <f>VLOOKUP(A535, vlookup_table!$A:$E, 3, FALSE)</f>
        <v>6206</v>
      </c>
      <c r="R535" s="1" t="str">
        <f>VLOOKUP(A535, vlookup_table!$A:$E, 4, FALSE)</f>
        <v>T1</v>
      </c>
      <c r="S535" s="2">
        <f>VLOOKUP(A535, vlookup_table!$A:$E, 5, FALSE)</f>
        <v>15</v>
      </c>
      <c r="T535">
        <f t="shared" si="48"/>
        <v>35</v>
      </c>
      <c r="U535">
        <f t="shared" si="49"/>
        <v>1962</v>
      </c>
      <c r="V535" s="4" t="str">
        <f t="shared" si="53"/>
        <v>06</v>
      </c>
      <c r="W535" t="str">
        <f t="shared" si="50"/>
        <v>Pueblo</v>
      </c>
    </row>
    <row r="536" spans="1:23" x14ac:dyDescent="0.35">
      <c r="A536" s="2">
        <v>186731</v>
      </c>
      <c r="B536" s="2" t="str">
        <f t="shared" si="51"/>
        <v>FL</v>
      </c>
      <c r="C536" t="s">
        <v>7</v>
      </c>
      <c r="D536" t="str">
        <f t="shared" si="52"/>
        <v>F</v>
      </c>
      <c r="E536" t="s">
        <v>2</v>
      </c>
      <c r="F536">
        <v>512</v>
      </c>
      <c r="G536">
        <v>175</v>
      </c>
      <c r="H536">
        <v>236</v>
      </c>
      <c r="I536">
        <v>0</v>
      </c>
      <c r="J536">
        <v>12221</v>
      </c>
      <c r="K536">
        <v>14</v>
      </c>
      <c r="L536">
        <v>11</v>
      </c>
      <c r="M536">
        <v>198</v>
      </c>
      <c r="N536">
        <v>208</v>
      </c>
      <c r="O536">
        <v>11.125</v>
      </c>
      <c r="P536">
        <f>VLOOKUP(A536, vlookup_table!$A:$E, 2, FALSE)</f>
        <v>28</v>
      </c>
      <c r="Q536" s="2">
        <f>VLOOKUP(A536, vlookup_table!$A:$E, 3, FALSE)</f>
        <v>3407</v>
      </c>
      <c r="R536" s="1" t="str">
        <f>VLOOKUP(A536, vlookup_table!$A:$E, 4, FALSE)</f>
        <v/>
      </c>
      <c r="S536" s="2">
        <f>VLOOKUP(A536, vlookup_table!$A:$E, 5, FALSE)</f>
        <v>15</v>
      </c>
      <c r="T536">
        <f t="shared" si="48"/>
        <v>63</v>
      </c>
      <c r="U536">
        <f t="shared" si="49"/>
        <v>1934</v>
      </c>
      <c r="V536" s="4" t="str">
        <f t="shared" si="53"/>
        <v>07</v>
      </c>
      <c r="W536" t="str">
        <f t="shared" si="50"/>
        <v>Desconocido</v>
      </c>
    </row>
    <row r="537" spans="1:23" x14ac:dyDescent="0.35">
      <c r="A537" s="2">
        <v>67342</v>
      </c>
      <c r="B537" s="2" t="str">
        <f t="shared" si="51"/>
        <v>MI</v>
      </c>
      <c r="C537" t="s">
        <v>1</v>
      </c>
      <c r="D537" t="str">
        <f t="shared" si="52"/>
        <v>M</v>
      </c>
      <c r="E537" t="s">
        <v>0</v>
      </c>
      <c r="F537">
        <v>886</v>
      </c>
      <c r="G537">
        <v>367</v>
      </c>
      <c r="H537">
        <v>497</v>
      </c>
      <c r="I537">
        <v>9</v>
      </c>
      <c r="J537">
        <v>17984</v>
      </c>
      <c r="K537">
        <v>6</v>
      </c>
      <c r="L537">
        <v>74</v>
      </c>
      <c r="M537">
        <v>458</v>
      </c>
      <c r="N537">
        <v>433</v>
      </c>
      <c r="O537">
        <v>11.28571429</v>
      </c>
      <c r="P537">
        <f>VLOOKUP(A537, vlookup_table!$A:$E, 2, FALSE)</f>
        <v>1</v>
      </c>
      <c r="Q537" s="2">
        <f>VLOOKUP(A537, vlookup_table!$A:$E, 3, FALSE)</f>
        <v>1312</v>
      </c>
      <c r="R537" s="1" t="str">
        <f>VLOOKUP(A537, vlookup_table!$A:$E, 4, FALSE)</f>
        <v>S2</v>
      </c>
      <c r="S537" s="2">
        <f>VLOOKUP(A537, vlookup_table!$A:$E, 5, FALSE)</f>
        <v>30</v>
      </c>
      <c r="T537">
        <f t="shared" si="48"/>
        <v>84</v>
      </c>
      <c r="U537">
        <f t="shared" si="49"/>
        <v>1913</v>
      </c>
      <c r="V537" s="4" t="str">
        <f t="shared" si="53"/>
        <v>12</v>
      </c>
      <c r="W537" t="str">
        <f t="shared" si="50"/>
        <v>Suburbano</v>
      </c>
    </row>
    <row r="538" spans="1:23" x14ac:dyDescent="0.35">
      <c r="A538" s="2">
        <v>30366</v>
      </c>
      <c r="B538" s="2" t="str">
        <f t="shared" si="51"/>
        <v>NA</v>
      </c>
      <c r="C538" t="s">
        <v>32</v>
      </c>
      <c r="D538" t="str">
        <f t="shared" si="52"/>
        <v>M</v>
      </c>
      <c r="E538" t="s">
        <v>0</v>
      </c>
      <c r="F538">
        <v>1429</v>
      </c>
      <c r="G538">
        <v>724</v>
      </c>
      <c r="H538">
        <v>813</v>
      </c>
      <c r="I538">
        <v>12</v>
      </c>
      <c r="J538">
        <v>34070</v>
      </c>
      <c r="K538">
        <v>4</v>
      </c>
      <c r="L538">
        <v>48</v>
      </c>
      <c r="M538">
        <v>759</v>
      </c>
      <c r="N538">
        <v>755</v>
      </c>
      <c r="O538">
        <v>5.1875</v>
      </c>
      <c r="P538">
        <f>VLOOKUP(A538, vlookup_table!$A:$E, 2, FALSE)</f>
        <v>2</v>
      </c>
      <c r="Q538" s="2">
        <f>VLOOKUP(A538, vlookup_table!$A:$E, 3, FALSE)</f>
        <v>3601</v>
      </c>
      <c r="R538" s="1" t="str">
        <f>VLOOKUP(A538, vlookup_table!$A:$E, 4, FALSE)</f>
        <v>C1</v>
      </c>
      <c r="S538" s="2">
        <f>VLOOKUP(A538, vlookup_table!$A:$E, 5, FALSE)</f>
        <v>6</v>
      </c>
      <c r="T538">
        <f t="shared" si="48"/>
        <v>61</v>
      </c>
      <c r="U538">
        <f t="shared" si="49"/>
        <v>1936</v>
      </c>
      <c r="V538" s="4" t="str">
        <f t="shared" si="53"/>
        <v>01</v>
      </c>
      <c r="W538" t="str">
        <f t="shared" si="50"/>
        <v>Ciudad</v>
      </c>
    </row>
    <row r="539" spans="1:23" x14ac:dyDescent="0.35">
      <c r="A539" s="2">
        <v>64441</v>
      </c>
      <c r="B539" s="2" t="str">
        <f t="shared" si="51"/>
        <v>NA</v>
      </c>
      <c r="C539" t="s">
        <v>16</v>
      </c>
      <c r="D539" t="str">
        <f t="shared" si="52"/>
        <v>M</v>
      </c>
      <c r="E539" t="s">
        <v>0</v>
      </c>
      <c r="F539">
        <v>386</v>
      </c>
      <c r="G539">
        <v>258</v>
      </c>
      <c r="H539">
        <v>358</v>
      </c>
      <c r="I539">
        <v>1</v>
      </c>
      <c r="J539">
        <v>12513</v>
      </c>
      <c r="K539">
        <v>0</v>
      </c>
      <c r="L539">
        <v>75</v>
      </c>
      <c r="M539">
        <v>301</v>
      </c>
      <c r="N539">
        <v>313</v>
      </c>
      <c r="O539">
        <v>5.4285714289999998</v>
      </c>
      <c r="P539">
        <f>VLOOKUP(A539, vlookup_table!$A:$E, 2, FALSE)</f>
        <v>1</v>
      </c>
      <c r="Q539" s="2">
        <f>VLOOKUP(A539, vlookup_table!$A:$E, 3, FALSE)</f>
        <v>5401</v>
      </c>
      <c r="R539" s="1" t="str">
        <f>VLOOKUP(A539, vlookup_table!$A:$E, 4, FALSE)</f>
        <v>R3</v>
      </c>
      <c r="S539" s="2">
        <f>VLOOKUP(A539, vlookup_table!$A:$E, 5, FALSE)</f>
        <v>10</v>
      </c>
      <c r="T539">
        <f t="shared" si="48"/>
        <v>43</v>
      </c>
      <c r="U539">
        <f t="shared" si="49"/>
        <v>1954</v>
      </c>
      <c r="V539" s="4" t="str">
        <f t="shared" si="53"/>
        <v>01</v>
      </c>
      <c r="W539" t="str">
        <f t="shared" si="50"/>
        <v>Rural</v>
      </c>
    </row>
    <row r="540" spans="1:23" x14ac:dyDescent="0.35">
      <c r="A540" s="2">
        <v>175155</v>
      </c>
      <c r="B540" s="2" t="str">
        <f t="shared" si="51"/>
        <v>OR</v>
      </c>
      <c r="C540" t="s">
        <v>26</v>
      </c>
      <c r="D540" t="str">
        <f t="shared" si="52"/>
        <v>F</v>
      </c>
      <c r="E540" t="s">
        <v>2</v>
      </c>
      <c r="F540">
        <v>740</v>
      </c>
      <c r="G540">
        <v>211</v>
      </c>
      <c r="H540">
        <v>312</v>
      </c>
      <c r="I540">
        <v>3</v>
      </c>
      <c r="J540">
        <v>12165</v>
      </c>
      <c r="K540">
        <v>3</v>
      </c>
      <c r="L540">
        <v>46</v>
      </c>
      <c r="M540">
        <v>259</v>
      </c>
      <c r="N540">
        <v>257</v>
      </c>
      <c r="O540">
        <v>10</v>
      </c>
      <c r="P540">
        <f>VLOOKUP(A540, vlookup_table!$A:$E, 2, FALSE)</f>
        <v>28</v>
      </c>
      <c r="Q540" s="2">
        <f>VLOOKUP(A540, vlookup_table!$A:$E, 3, FALSE)</f>
        <v>4801</v>
      </c>
      <c r="R540" s="1" t="str">
        <f>VLOOKUP(A540, vlookup_table!$A:$E, 4, FALSE)</f>
        <v>R2</v>
      </c>
      <c r="S540" s="2">
        <f>VLOOKUP(A540, vlookup_table!$A:$E, 5, FALSE)</f>
        <v>21</v>
      </c>
      <c r="T540">
        <f t="shared" si="48"/>
        <v>49</v>
      </c>
      <c r="U540">
        <f t="shared" si="49"/>
        <v>1948</v>
      </c>
      <c r="V540" s="4" t="str">
        <f t="shared" si="53"/>
        <v>01</v>
      </c>
      <c r="W540" t="str">
        <f t="shared" si="50"/>
        <v>Rural</v>
      </c>
    </row>
    <row r="541" spans="1:23" x14ac:dyDescent="0.35">
      <c r="A541" s="2">
        <v>82015</v>
      </c>
      <c r="B541" s="2" t="str">
        <f t="shared" si="51"/>
        <v>NA</v>
      </c>
      <c r="C541" t="s">
        <v>10</v>
      </c>
      <c r="D541" t="str">
        <f t="shared" si="52"/>
        <v>F</v>
      </c>
      <c r="E541" t="s">
        <v>2</v>
      </c>
      <c r="F541">
        <v>543</v>
      </c>
      <c r="G541">
        <v>306</v>
      </c>
      <c r="H541">
        <v>337</v>
      </c>
      <c r="I541">
        <v>0</v>
      </c>
      <c r="J541">
        <v>11140</v>
      </c>
      <c r="K541">
        <v>0</v>
      </c>
      <c r="L541">
        <v>94</v>
      </c>
      <c r="M541">
        <v>314</v>
      </c>
      <c r="N541">
        <v>321</v>
      </c>
      <c r="O541">
        <v>10.91666667</v>
      </c>
      <c r="P541">
        <f>VLOOKUP(A541, vlookup_table!$A:$E, 2, FALSE)</f>
        <v>2</v>
      </c>
      <c r="Q541" s="2">
        <f>VLOOKUP(A541, vlookup_table!$A:$E, 3, FALSE)</f>
        <v>2812</v>
      </c>
      <c r="R541" s="1" t="str">
        <f>VLOOKUP(A541, vlookup_table!$A:$E, 4, FALSE)</f>
        <v>R2</v>
      </c>
      <c r="S541" s="2">
        <f>VLOOKUP(A541, vlookup_table!$A:$E, 5, FALSE)</f>
        <v>18</v>
      </c>
      <c r="T541">
        <f t="shared" si="48"/>
        <v>69</v>
      </c>
      <c r="U541">
        <f t="shared" si="49"/>
        <v>1928</v>
      </c>
      <c r="V541" s="4" t="str">
        <f t="shared" si="53"/>
        <v>12</v>
      </c>
      <c r="W541" t="str">
        <f t="shared" si="50"/>
        <v>Rural</v>
      </c>
    </row>
    <row r="542" spans="1:23" x14ac:dyDescent="0.35">
      <c r="A542" s="2">
        <v>170912</v>
      </c>
      <c r="B542" s="2" t="str">
        <f t="shared" si="51"/>
        <v>CA</v>
      </c>
      <c r="C542" t="s">
        <v>41</v>
      </c>
      <c r="D542" t="str">
        <f t="shared" si="52"/>
        <v>M</v>
      </c>
      <c r="E542" t="s">
        <v>0</v>
      </c>
      <c r="F542">
        <v>1896</v>
      </c>
      <c r="G542">
        <v>502</v>
      </c>
      <c r="H542">
        <v>555</v>
      </c>
      <c r="I542">
        <v>45</v>
      </c>
      <c r="J542">
        <v>17405</v>
      </c>
      <c r="K542">
        <v>6</v>
      </c>
      <c r="L542">
        <v>56</v>
      </c>
      <c r="M542">
        <v>511</v>
      </c>
      <c r="N542">
        <v>548</v>
      </c>
      <c r="O542">
        <v>15</v>
      </c>
      <c r="P542">
        <f>VLOOKUP(A542, vlookup_table!$A:$E, 2, FALSE)</f>
        <v>0</v>
      </c>
      <c r="Q542" s="2">
        <f>VLOOKUP(A542, vlookup_table!$A:$E, 3, FALSE)</f>
        <v>4401</v>
      </c>
      <c r="R542" s="1" t="str">
        <f>VLOOKUP(A542, vlookup_table!$A:$E, 4, FALSE)</f>
        <v>S1</v>
      </c>
      <c r="S542" s="2">
        <f>VLOOKUP(A542, vlookup_table!$A:$E, 5, FALSE)</f>
        <v>20</v>
      </c>
      <c r="T542">
        <f t="shared" si="48"/>
        <v>53</v>
      </c>
      <c r="U542">
        <f t="shared" si="49"/>
        <v>1944</v>
      </c>
      <c r="V542" s="4" t="str">
        <f t="shared" si="53"/>
        <v>01</v>
      </c>
      <c r="W542" t="str">
        <f t="shared" si="50"/>
        <v>Suburbano</v>
      </c>
    </row>
    <row r="543" spans="1:23" x14ac:dyDescent="0.35">
      <c r="A543" s="2">
        <v>183055</v>
      </c>
      <c r="B543" s="2" t="str">
        <f t="shared" si="51"/>
        <v>WA</v>
      </c>
      <c r="C543" t="s">
        <v>14</v>
      </c>
      <c r="D543" t="str">
        <f t="shared" si="52"/>
        <v>F</v>
      </c>
      <c r="E543" t="s">
        <v>2</v>
      </c>
      <c r="F543">
        <v>876</v>
      </c>
      <c r="G543">
        <v>337</v>
      </c>
      <c r="H543">
        <v>439</v>
      </c>
      <c r="I543">
        <v>3</v>
      </c>
      <c r="J543">
        <v>15017</v>
      </c>
      <c r="K543">
        <v>4</v>
      </c>
      <c r="L543">
        <v>37</v>
      </c>
      <c r="M543">
        <v>353</v>
      </c>
      <c r="N543">
        <v>403</v>
      </c>
      <c r="O543">
        <v>7.875</v>
      </c>
      <c r="P543">
        <f>VLOOKUP(A543, vlookup_table!$A:$E, 2, FALSE)</f>
        <v>2</v>
      </c>
      <c r="Q543" s="2">
        <f>VLOOKUP(A543, vlookup_table!$A:$E, 3, FALSE)</f>
        <v>3704</v>
      </c>
      <c r="R543" s="1" t="str">
        <f>VLOOKUP(A543, vlookup_table!$A:$E, 4, FALSE)</f>
        <v>S2</v>
      </c>
      <c r="S543" s="2">
        <f>VLOOKUP(A543, vlookup_table!$A:$E, 5, FALSE)</f>
        <v>10</v>
      </c>
      <c r="T543">
        <f t="shared" si="48"/>
        <v>60</v>
      </c>
      <c r="U543">
        <f t="shared" si="49"/>
        <v>1937</v>
      </c>
      <c r="V543" s="4" t="str">
        <f t="shared" si="53"/>
        <v>04</v>
      </c>
      <c r="W543" t="str">
        <f t="shared" si="50"/>
        <v>Suburbano</v>
      </c>
    </row>
    <row r="544" spans="1:23" x14ac:dyDescent="0.35">
      <c r="A544" s="2">
        <v>134032</v>
      </c>
      <c r="B544" s="2" t="str">
        <f t="shared" si="51"/>
        <v>NA</v>
      </c>
      <c r="C544" t="s">
        <v>43</v>
      </c>
      <c r="D544" t="str">
        <f t="shared" si="52"/>
        <v>F</v>
      </c>
      <c r="E544" t="s">
        <v>2</v>
      </c>
      <c r="F544">
        <v>575</v>
      </c>
      <c r="G544">
        <v>305</v>
      </c>
      <c r="H544">
        <v>368</v>
      </c>
      <c r="I544">
        <v>0</v>
      </c>
      <c r="J544">
        <v>9906</v>
      </c>
      <c r="K544">
        <v>1</v>
      </c>
      <c r="L544">
        <v>80</v>
      </c>
      <c r="M544">
        <v>349</v>
      </c>
      <c r="N544">
        <v>326</v>
      </c>
      <c r="O544">
        <v>15</v>
      </c>
      <c r="P544">
        <f>VLOOKUP(A544, vlookup_table!$A:$E, 2, FALSE)</f>
        <v>2</v>
      </c>
      <c r="Q544" s="2">
        <f>VLOOKUP(A544, vlookup_table!$A:$E, 3, FALSE)</f>
        <v>0</v>
      </c>
      <c r="R544" s="1" t="str">
        <f>VLOOKUP(A544, vlookup_table!$A:$E, 4, FALSE)</f>
        <v>R2</v>
      </c>
      <c r="S544" s="2">
        <f>VLOOKUP(A544, vlookup_table!$A:$E, 5, FALSE)</f>
        <v>10</v>
      </c>
      <c r="T544">
        <f t="shared" si="48"/>
        <v>97</v>
      </c>
      <c r="U544">
        <f t="shared" si="49"/>
        <v>1900</v>
      </c>
      <c r="V544" s="4" t="str">
        <f t="shared" si="53"/>
        <v>0</v>
      </c>
      <c r="W544" t="str">
        <f t="shared" si="50"/>
        <v>Rural</v>
      </c>
    </row>
    <row r="545" spans="1:23" x14ac:dyDescent="0.35">
      <c r="A545" s="2">
        <v>186573</v>
      </c>
      <c r="B545" s="2" t="str">
        <f t="shared" si="51"/>
        <v>NA</v>
      </c>
      <c r="C545" t="s">
        <v>10</v>
      </c>
      <c r="D545" t="str">
        <f t="shared" si="52"/>
        <v>F</v>
      </c>
      <c r="E545" t="s">
        <v>2</v>
      </c>
      <c r="F545">
        <v>900</v>
      </c>
      <c r="G545">
        <v>488</v>
      </c>
      <c r="H545">
        <v>563</v>
      </c>
      <c r="I545">
        <v>2</v>
      </c>
      <c r="J545">
        <v>18369</v>
      </c>
      <c r="K545">
        <v>1</v>
      </c>
      <c r="L545">
        <v>84</v>
      </c>
      <c r="M545">
        <v>524</v>
      </c>
      <c r="N545">
        <v>537</v>
      </c>
      <c r="O545">
        <v>7.692307692</v>
      </c>
      <c r="P545">
        <f>VLOOKUP(A545, vlookup_table!$A:$E, 2, FALSE)</f>
        <v>0</v>
      </c>
      <c r="Q545" s="2">
        <f>VLOOKUP(A545, vlookup_table!$A:$E, 3, FALSE)</f>
        <v>0</v>
      </c>
      <c r="R545" s="1" t="str">
        <f>VLOOKUP(A545, vlookup_table!$A:$E, 4, FALSE)</f>
        <v>T2</v>
      </c>
      <c r="S545" s="2">
        <f>VLOOKUP(A545, vlookup_table!$A:$E, 5, FALSE)</f>
        <v>3</v>
      </c>
      <c r="T545">
        <f t="shared" si="48"/>
        <v>97</v>
      </c>
      <c r="U545">
        <f t="shared" si="49"/>
        <v>1900</v>
      </c>
      <c r="V545" s="4" t="str">
        <f t="shared" si="53"/>
        <v>0</v>
      </c>
      <c r="W545" t="str">
        <f t="shared" si="50"/>
        <v>Pueblo</v>
      </c>
    </row>
    <row r="546" spans="1:23" x14ac:dyDescent="0.35">
      <c r="A546" s="2">
        <v>37299</v>
      </c>
      <c r="B546" s="2" t="str">
        <f t="shared" si="51"/>
        <v>FL</v>
      </c>
      <c r="C546" t="s">
        <v>7</v>
      </c>
      <c r="D546" t="str">
        <f t="shared" si="52"/>
        <v>F</v>
      </c>
      <c r="E546" t="s">
        <v>2</v>
      </c>
      <c r="F546">
        <v>1171</v>
      </c>
      <c r="G546">
        <v>272</v>
      </c>
      <c r="H546">
        <v>383</v>
      </c>
      <c r="I546">
        <v>4</v>
      </c>
      <c r="J546">
        <v>14539</v>
      </c>
      <c r="K546">
        <v>17</v>
      </c>
      <c r="L546">
        <v>15</v>
      </c>
      <c r="M546">
        <v>323</v>
      </c>
      <c r="N546">
        <v>329</v>
      </c>
      <c r="O546">
        <v>9.8888888890000004</v>
      </c>
      <c r="P546">
        <f>VLOOKUP(A546, vlookup_table!$A:$E, 2, FALSE)</f>
        <v>2</v>
      </c>
      <c r="Q546" s="2">
        <f>VLOOKUP(A546, vlookup_table!$A:$E, 3, FALSE)</f>
        <v>5502</v>
      </c>
      <c r="R546" s="1" t="str">
        <f>VLOOKUP(A546, vlookup_table!$A:$E, 4, FALSE)</f>
        <v>C2</v>
      </c>
      <c r="S546" s="2">
        <f>VLOOKUP(A546, vlookup_table!$A:$E, 5, FALSE)</f>
        <v>15</v>
      </c>
      <c r="T546">
        <f t="shared" si="48"/>
        <v>42</v>
      </c>
      <c r="U546">
        <f t="shared" si="49"/>
        <v>1955</v>
      </c>
      <c r="V546" s="4" t="str">
        <f t="shared" si="53"/>
        <v>02</v>
      </c>
      <c r="W546" t="str">
        <f t="shared" si="50"/>
        <v>Ciudad</v>
      </c>
    </row>
    <row r="547" spans="1:23" x14ac:dyDescent="0.35">
      <c r="A547" s="2">
        <v>165746</v>
      </c>
      <c r="B547" s="2" t="str">
        <f t="shared" si="51"/>
        <v>CA</v>
      </c>
      <c r="C547" t="s">
        <v>41</v>
      </c>
      <c r="D547" t="str">
        <f t="shared" si="52"/>
        <v>M</v>
      </c>
      <c r="E547" t="s">
        <v>0</v>
      </c>
      <c r="F547">
        <v>1429</v>
      </c>
      <c r="G547">
        <v>492</v>
      </c>
      <c r="H547">
        <v>508</v>
      </c>
      <c r="I547">
        <v>1</v>
      </c>
      <c r="J547">
        <v>14106</v>
      </c>
      <c r="K547">
        <v>15</v>
      </c>
      <c r="L547">
        <v>48</v>
      </c>
      <c r="M547">
        <v>497</v>
      </c>
      <c r="N547">
        <v>507</v>
      </c>
      <c r="O547">
        <v>4.75</v>
      </c>
      <c r="P547">
        <f>VLOOKUP(A547, vlookup_table!$A:$E, 2, FALSE)</f>
        <v>0</v>
      </c>
      <c r="Q547" s="2">
        <f>VLOOKUP(A547, vlookup_table!$A:$E, 3, FALSE)</f>
        <v>703</v>
      </c>
      <c r="R547" s="1" t="str">
        <f>VLOOKUP(A547, vlookup_table!$A:$E, 4, FALSE)</f>
        <v>C2</v>
      </c>
      <c r="S547" s="2">
        <f>VLOOKUP(A547, vlookup_table!$A:$E, 5, FALSE)</f>
        <v>10</v>
      </c>
      <c r="T547">
        <f t="shared" si="48"/>
        <v>90</v>
      </c>
      <c r="U547">
        <f t="shared" si="49"/>
        <v>1907</v>
      </c>
      <c r="V547" s="4" t="str">
        <f t="shared" si="53"/>
        <v>03</v>
      </c>
      <c r="W547" t="str">
        <f t="shared" si="50"/>
        <v>Ciudad</v>
      </c>
    </row>
    <row r="548" spans="1:23" x14ac:dyDescent="0.35">
      <c r="A548" s="2">
        <v>189520</v>
      </c>
      <c r="B548" s="2" t="str">
        <f t="shared" si="51"/>
        <v>CA</v>
      </c>
      <c r="C548" t="s">
        <v>41</v>
      </c>
      <c r="D548" t="str">
        <f t="shared" si="52"/>
        <v>M</v>
      </c>
      <c r="E548" t="s">
        <v>0</v>
      </c>
      <c r="F548">
        <v>4143</v>
      </c>
      <c r="G548">
        <v>617</v>
      </c>
      <c r="H548">
        <v>755</v>
      </c>
      <c r="I548">
        <v>97</v>
      </c>
      <c r="J548">
        <v>25985</v>
      </c>
      <c r="K548">
        <v>9</v>
      </c>
      <c r="L548">
        <v>59</v>
      </c>
      <c r="M548">
        <v>690</v>
      </c>
      <c r="N548">
        <v>704</v>
      </c>
      <c r="O548">
        <v>13.727272729999999</v>
      </c>
      <c r="P548">
        <f>VLOOKUP(A548, vlookup_table!$A:$E, 2, FALSE)</f>
        <v>1</v>
      </c>
      <c r="Q548" s="2">
        <f>VLOOKUP(A548, vlookup_table!$A:$E, 3, FALSE)</f>
        <v>1902</v>
      </c>
      <c r="R548" s="1" t="str">
        <f>VLOOKUP(A548, vlookup_table!$A:$E, 4, FALSE)</f>
        <v>S1</v>
      </c>
      <c r="S548" s="2">
        <f>VLOOKUP(A548, vlookup_table!$A:$E, 5, FALSE)</f>
        <v>20</v>
      </c>
      <c r="T548">
        <f t="shared" si="48"/>
        <v>78</v>
      </c>
      <c r="U548">
        <f t="shared" si="49"/>
        <v>1919</v>
      </c>
      <c r="V548" s="4" t="str">
        <f t="shared" si="53"/>
        <v>02</v>
      </c>
      <c r="W548" t="str">
        <f t="shared" si="50"/>
        <v>Suburbano</v>
      </c>
    </row>
    <row r="549" spans="1:23" x14ac:dyDescent="0.35">
      <c r="A549" s="2">
        <v>26579</v>
      </c>
      <c r="B549" s="2" t="str">
        <f t="shared" si="51"/>
        <v>NA</v>
      </c>
      <c r="C549" t="s">
        <v>5</v>
      </c>
      <c r="D549" t="str">
        <f t="shared" si="52"/>
        <v>F</v>
      </c>
      <c r="E549" t="s">
        <v>2</v>
      </c>
      <c r="F549">
        <v>858</v>
      </c>
      <c r="G549">
        <v>388</v>
      </c>
      <c r="H549">
        <v>494</v>
      </c>
      <c r="I549">
        <v>7</v>
      </c>
      <c r="J549">
        <v>19457</v>
      </c>
      <c r="K549">
        <v>0</v>
      </c>
      <c r="L549">
        <v>75</v>
      </c>
      <c r="M549">
        <v>418</v>
      </c>
      <c r="N549">
        <v>429</v>
      </c>
      <c r="O549">
        <v>7.7857142860000002</v>
      </c>
      <c r="P549">
        <f>VLOOKUP(A549, vlookup_table!$A:$E, 2, FALSE)</f>
        <v>0</v>
      </c>
      <c r="Q549" s="2">
        <f>VLOOKUP(A549, vlookup_table!$A:$E, 3, FALSE)</f>
        <v>4301</v>
      </c>
      <c r="R549" s="1" t="str">
        <f>VLOOKUP(A549, vlookup_table!$A:$E, 4, FALSE)</f>
        <v>T2</v>
      </c>
      <c r="S549" s="2">
        <f>VLOOKUP(A549, vlookup_table!$A:$E, 5, FALSE)</f>
        <v>10</v>
      </c>
      <c r="T549">
        <f t="shared" si="48"/>
        <v>54</v>
      </c>
      <c r="U549">
        <f t="shared" si="49"/>
        <v>1943</v>
      </c>
      <c r="V549" s="4" t="str">
        <f t="shared" si="53"/>
        <v>01</v>
      </c>
      <c r="W549" t="str">
        <f t="shared" si="50"/>
        <v>Pueblo</v>
      </c>
    </row>
    <row r="550" spans="1:23" x14ac:dyDescent="0.35">
      <c r="A550" s="2">
        <v>109583</v>
      </c>
      <c r="B550" s="2" t="str">
        <f t="shared" si="51"/>
        <v>NA</v>
      </c>
      <c r="C550" t="s">
        <v>31</v>
      </c>
      <c r="D550" t="str">
        <f t="shared" si="52"/>
        <v>F</v>
      </c>
      <c r="E550" t="s">
        <v>2</v>
      </c>
      <c r="F550">
        <v>582</v>
      </c>
      <c r="G550">
        <v>301</v>
      </c>
      <c r="H550">
        <v>354</v>
      </c>
      <c r="I550">
        <v>1</v>
      </c>
      <c r="J550">
        <v>11139</v>
      </c>
      <c r="K550">
        <v>0</v>
      </c>
      <c r="L550">
        <v>80</v>
      </c>
      <c r="M550">
        <v>325</v>
      </c>
      <c r="N550">
        <v>321</v>
      </c>
      <c r="O550">
        <v>4</v>
      </c>
      <c r="P550">
        <f>VLOOKUP(A550, vlookup_table!$A:$E, 2, FALSE)</f>
        <v>0</v>
      </c>
      <c r="Q550" s="2">
        <f>VLOOKUP(A550, vlookup_table!$A:$E, 3, FALSE)</f>
        <v>4501</v>
      </c>
      <c r="R550" s="1" t="str">
        <f>VLOOKUP(A550, vlookup_table!$A:$E, 4, FALSE)</f>
        <v>T2</v>
      </c>
      <c r="S550" s="2">
        <f>VLOOKUP(A550, vlookup_table!$A:$E, 5, FALSE)</f>
        <v>5</v>
      </c>
      <c r="T550">
        <f t="shared" si="48"/>
        <v>52</v>
      </c>
      <c r="U550">
        <f t="shared" si="49"/>
        <v>1945</v>
      </c>
      <c r="V550" s="4" t="str">
        <f t="shared" si="53"/>
        <v>01</v>
      </c>
      <c r="W550" t="str">
        <f t="shared" si="50"/>
        <v>Pueblo</v>
      </c>
    </row>
    <row r="551" spans="1:23" x14ac:dyDescent="0.35">
      <c r="A551" s="2">
        <v>40341</v>
      </c>
      <c r="B551" s="2" t="str">
        <f t="shared" si="51"/>
        <v>FL</v>
      </c>
      <c r="C551" t="s">
        <v>7</v>
      </c>
      <c r="D551" t="str">
        <f t="shared" si="52"/>
        <v>F</v>
      </c>
      <c r="E551" t="s">
        <v>2</v>
      </c>
      <c r="F551">
        <v>902</v>
      </c>
      <c r="G551">
        <v>410</v>
      </c>
      <c r="H551">
        <v>461</v>
      </c>
      <c r="I551">
        <v>4</v>
      </c>
      <c r="J551">
        <v>15332</v>
      </c>
      <c r="K551">
        <v>13</v>
      </c>
      <c r="L551">
        <v>28</v>
      </c>
      <c r="M551">
        <v>413</v>
      </c>
      <c r="N551">
        <v>460</v>
      </c>
      <c r="O551">
        <v>10</v>
      </c>
      <c r="P551">
        <f>VLOOKUP(A551, vlookup_table!$A:$E, 2, FALSE)</f>
        <v>2</v>
      </c>
      <c r="Q551" s="2">
        <f>VLOOKUP(A551, vlookup_table!$A:$E, 3, FALSE)</f>
        <v>2401</v>
      </c>
      <c r="R551" s="1" t="str">
        <f>VLOOKUP(A551, vlookup_table!$A:$E, 4, FALSE)</f>
        <v>S2</v>
      </c>
      <c r="S551" s="2">
        <f>VLOOKUP(A551, vlookup_table!$A:$E, 5, FALSE)</f>
        <v>15</v>
      </c>
      <c r="T551">
        <f t="shared" si="48"/>
        <v>73</v>
      </c>
      <c r="U551">
        <f t="shared" si="49"/>
        <v>1924</v>
      </c>
      <c r="V551" s="4" t="str">
        <f t="shared" si="53"/>
        <v>01</v>
      </c>
      <c r="W551" t="str">
        <f t="shared" si="50"/>
        <v>Suburbano</v>
      </c>
    </row>
    <row r="552" spans="1:23" x14ac:dyDescent="0.35">
      <c r="A552" s="2">
        <v>111615</v>
      </c>
      <c r="B552" s="2" t="str">
        <f t="shared" si="51"/>
        <v>AR</v>
      </c>
      <c r="C552" t="s">
        <v>27</v>
      </c>
      <c r="D552" t="str">
        <f t="shared" si="52"/>
        <v>F</v>
      </c>
      <c r="E552" t="s">
        <v>37</v>
      </c>
      <c r="F552">
        <v>356</v>
      </c>
      <c r="G552">
        <v>229</v>
      </c>
      <c r="H552">
        <v>225</v>
      </c>
      <c r="I552">
        <v>0</v>
      </c>
      <c r="J552">
        <v>8075</v>
      </c>
      <c r="K552">
        <v>0</v>
      </c>
      <c r="L552">
        <v>85</v>
      </c>
      <c r="M552">
        <v>236</v>
      </c>
      <c r="N552">
        <v>219</v>
      </c>
      <c r="O552">
        <v>12.33333333</v>
      </c>
      <c r="P552">
        <f>VLOOKUP(A552, vlookup_table!$A:$E, 2, FALSE)</f>
        <v>0</v>
      </c>
      <c r="Q552" s="2">
        <f>VLOOKUP(A552, vlookup_table!$A:$E, 3, FALSE)</f>
        <v>5306</v>
      </c>
      <c r="R552" s="1" t="str">
        <f>VLOOKUP(A552, vlookup_table!$A:$E, 4, FALSE)</f>
        <v>C3</v>
      </c>
      <c r="S552" s="2">
        <f>VLOOKUP(A552, vlookup_table!$A:$E, 5, FALSE)</f>
        <v>25</v>
      </c>
      <c r="T552">
        <f t="shared" si="48"/>
        <v>44</v>
      </c>
      <c r="U552">
        <f t="shared" si="49"/>
        <v>1953</v>
      </c>
      <c r="V552" s="4" t="str">
        <f t="shared" si="53"/>
        <v>06</v>
      </c>
      <c r="W552" t="str">
        <f t="shared" si="50"/>
        <v>Ciudad</v>
      </c>
    </row>
    <row r="553" spans="1:23" x14ac:dyDescent="0.35">
      <c r="A553" s="2">
        <v>93397</v>
      </c>
      <c r="B553" s="2" t="str">
        <f t="shared" si="51"/>
        <v>IL</v>
      </c>
      <c r="C553" t="s">
        <v>25</v>
      </c>
      <c r="D553" t="str">
        <f t="shared" si="52"/>
        <v>F</v>
      </c>
      <c r="E553" t="s">
        <v>2</v>
      </c>
      <c r="F553">
        <v>582</v>
      </c>
      <c r="G553">
        <v>288</v>
      </c>
      <c r="H553">
        <v>279</v>
      </c>
      <c r="I553">
        <v>0</v>
      </c>
      <c r="J553">
        <v>8165</v>
      </c>
      <c r="K553">
        <v>0</v>
      </c>
      <c r="L553">
        <v>75</v>
      </c>
      <c r="M553">
        <v>288</v>
      </c>
      <c r="N553">
        <v>286</v>
      </c>
      <c r="O553">
        <v>20</v>
      </c>
      <c r="P553">
        <f>VLOOKUP(A553, vlookup_table!$A:$E, 2, FALSE)</f>
        <v>0</v>
      </c>
      <c r="Q553" s="2">
        <f>VLOOKUP(A553, vlookup_table!$A:$E, 3, FALSE)</f>
        <v>0</v>
      </c>
      <c r="R553" s="1" t="str">
        <f>VLOOKUP(A553, vlookup_table!$A:$E, 4, FALSE)</f>
        <v>U3</v>
      </c>
      <c r="S553" s="2">
        <f>VLOOKUP(A553, vlookup_table!$A:$E, 5, FALSE)</f>
        <v>20</v>
      </c>
      <c r="T553">
        <f t="shared" si="48"/>
        <v>97</v>
      </c>
      <c r="U553">
        <f t="shared" si="49"/>
        <v>1900</v>
      </c>
      <c r="V553" s="4" t="str">
        <f t="shared" si="53"/>
        <v>0</v>
      </c>
      <c r="W553" t="str">
        <f t="shared" si="50"/>
        <v>Urbano</v>
      </c>
    </row>
    <row r="554" spans="1:23" x14ac:dyDescent="0.35">
      <c r="A554" s="2">
        <v>5881</v>
      </c>
      <c r="B554" s="2" t="str">
        <f t="shared" si="51"/>
        <v>CA</v>
      </c>
      <c r="C554" t="s">
        <v>41</v>
      </c>
      <c r="D554" t="str">
        <f t="shared" si="52"/>
        <v>M</v>
      </c>
      <c r="E554" t="s">
        <v>0</v>
      </c>
      <c r="F554">
        <v>2469</v>
      </c>
      <c r="G554">
        <v>340</v>
      </c>
      <c r="H554">
        <v>522</v>
      </c>
      <c r="I554">
        <v>71</v>
      </c>
      <c r="J554">
        <v>23188</v>
      </c>
      <c r="K554">
        <v>5</v>
      </c>
      <c r="L554">
        <v>54</v>
      </c>
      <c r="M554">
        <v>411</v>
      </c>
      <c r="N554">
        <v>475</v>
      </c>
      <c r="O554">
        <v>13.25</v>
      </c>
      <c r="P554">
        <f>VLOOKUP(A554, vlookup_table!$A:$E, 2, FALSE)</f>
        <v>1</v>
      </c>
      <c r="Q554" s="2">
        <f>VLOOKUP(A554, vlookup_table!$A:$E, 3, FALSE)</f>
        <v>1701</v>
      </c>
      <c r="R554" s="1" t="str">
        <f>VLOOKUP(A554, vlookup_table!$A:$E, 4, FALSE)</f>
        <v>U1</v>
      </c>
      <c r="S554" s="2">
        <f>VLOOKUP(A554, vlookup_table!$A:$E, 5, FALSE)</f>
        <v>12</v>
      </c>
      <c r="T554">
        <f t="shared" si="48"/>
        <v>80</v>
      </c>
      <c r="U554">
        <f t="shared" si="49"/>
        <v>1917</v>
      </c>
      <c r="V554" s="4" t="str">
        <f t="shared" si="53"/>
        <v>01</v>
      </c>
      <c r="W554" t="str">
        <f t="shared" si="50"/>
        <v>Urbano</v>
      </c>
    </row>
    <row r="555" spans="1:23" x14ac:dyDescent="0.35">
      <c r="A555" s="2">
        <v>93184</v>
      </c>
      <c r="B555" s="2" t="str">
        <f t="shared" si="51"/>
        <v>IL</v>
      </c>
      <c r="C555" t="s">
        <v>25</v>
      </c>
      <c r="D555" t="str">
        <f t="shared" si="52"/>
        <v>F</v>
      </c>
      <c r="E555" t="s">
        <v>2</v>
      </c>
      <c r="F555">
        <v>0</v>
      </c>
      <c r="G555">
        <v>315</v>
      </c>
      <c r="H555">
        <v>581</v>
      </c>
      <c r="I555">
        <v>0</v>
      </c>
      <c r="J555">
        <v>34143</v>
      </c>
      <c r="K555">
        <v>5</v>
      </c>
      <c r="L555">
        <v>46</v>
      </c>
      <c r="M555">
        <v>423</v>
      </c>
      <c r="N555">
        <v>417</v>
      </c>
      <c r="O555">
        <v>5.4375</v>
      </c>
      <c r="P555">
        <f>VLOOKUP(A555, vlookup_table!$A:$E, 2, FALSE)</f>
        <v>0</v>
      </c>
      <c r="Q555" s="2">
        <f>VLOOKUP(A555, vlookup_table!$A:$E, 3, FALSE)</f>
        <v>1708</v>
      </c>
      <c r="R555" s="1" t="str">
        <f>VLOOKUP(A555, vlookup_table!$A:$E, 4, FALSE)</f>
        <v>U1</v>
      </c>
      <c r="S555" s="2">
        <f>VLOOKUP(A555, vlookup_table!$A:$E, 5, FALSE)</f>
        <v>10</v>
      </c>
      <c r="T555">
        <f t="shared" si="48"/>
        <v>80</v>
      </c>
      <c r="U555">
        <f t="shared" si="49"/>
        <v>1917</v>
      </c>
      <c r="V555" s="4" t="str">
        <f t="shared" si="53"/>
        <v>08</v>
      </c>
      <c r="W555" t="str">
        <f t="shared" si="50"/>
        <v>Urbano</v>
      </c>
    </row>
    <row r="556" spans="1:23" x14ac:dyDescent="0.35">
      <c r="A556" s="2">
        <v>9946</v>
      </c>
      <c r="B556" s="2" t="str">
        <f t="shared" si="51"/>
        <v>IL</v>
      </c>
      <c r="C556" t="s">
        <v>25</v>
      </c>
      <c r="D556" t="str">
        <f t="shared" si="52"/>
        <v>F</v>
      </c>
      <c r="E556" t="s">
        <v>2</v>
      </c>
      <c r="F556">
        <v>1107</v>
      </c>
      <c r="G556">
        <v>428</v>
      </c>
      <c r="H556">
        <v>497</v>
      </c>
      <c r="I556">
        <v>0</v>
      </c>
      <c r="J556">
        <v>15788</v>
      </c>
      <c r="K556">
        <v>4</v>
      </c>
      <c r="L556">
        <v>80</v>
      </c>
      <c r="M556">
        <v>476</v>
      </c>
      <c r="N556">
        <v>432</v>
      </c>
      <c r="O556">
        <v>7.7647058820000003</v>
      </c>
      <c r="P556">
        <f>VLOOKUP(A556, vlookup_table!$A:$E, 2, FALSE)</f>
        <v>2</v>
      </c>
      <c r="Q556" s="2">
        <f>VLOOKUP(A556, vlookup_table!$A:$E, 3, FALSE)</f>
        <v>2605</v>
      </c>
      <c r="R556" s="1" t="str">
        <f>VLOOKUP(A556, vlookup_table!$A:$E, 4, FALSE)</f>
        <v>U2</v>
      </c>
      <c r="S556" s="2">
        <f>VLOOKUP(A556, vlookup_table!$A:$E, 5, FALSE)</f>
        <v>5</v>
      </c>
      <c r="T556">
        <f t="shared" si="48"/>
        <v>71</v>
      </c>
      <c r="U556">
        <f t="shared" si="49"/>
        <v>1926</v>
      </c>
      <c r="V556" s="4" t="str">
        <f t="shared" si="53"/>
        <v>05</v>
      </c>
      <c r="W556" t="str">
        <f t="shared" si="50"/>
        <v>Urbano</v>
      </c>
    </row>
    <row r="557" spans="1:23" x14ac:dyDescent="0.35">
      <c r="A557" s="2">
        <v>46671</v>
      </c>
      <c r="B557" s="2" t="str">
        <f t="shared" si="51"/>
        <v>AL</v>
      </c>
      <c r="C557" t="s">
        <v>23</v>
      </c>
      <c r="D557" t="str">
        <f t="shared" si="52"/>
        <v>M</v>
      </c>
      <c r="E557" t="s">
        <v>22</v>
      </c>
      <c r="F557">
        <v>746</v>
      </c>
      <c r="G557">
        <v>366</v>
      </c>
      <c r="H557">
        <v>433</v>
      </c>
      <c r="I557">
        <v>1</v>
      </c>
      <c r="J557">
        <v>13901</v>
      </c>
      <c r="K557">
        <v>1</v>
      </c>
      <c r="L557">
        <v>73</v>
      </c>
      <c r="M557">
        <v>409</v>
      </c>
      <c r="N557">
        <v>399</v>
      </c>
      <c r="O557">
        <v>9.8181818179999993</v>
      </c>
      <c r="P557">
        <f>VLOOKUP(A557, vlookup_table!$A:$E, 2, FALSE)</f>
        <v>0</v>
      </c>
      <c r="Q557" s="2">
        <f>VLOOKUP(A557, vlookup_table!$A:$E, 3, FALSE)</f>
        <v>5701</v>
      </c>
      <c r="R557" s="1" t="str">
        <f>VLOOKUP(A557, vlookup_table!$A:$E, 4, FALSE)</f>
        <v>T1</v>
      </c>
      <c r="S557" s="2">
        <f>VLOOKUP(A557, vlookup_table!$A:$E, 5, FALSE)</f>
        <v>10</v>
      </c>
      <c r="T557">
        <f t="shared" si="48"/>
        <v>40</v>
      </c>
      <c r="U557">
        <f t="shared" si="49"/>
        <v>1957</v>
      </c>
      <c r="V557" s="4" t="str">
        <f t="shared" si="53"/>
        <v>01</v>
      </c>
      <c r="W557" t="str">
        <f t="shared" si="50"/>
        <v>Pueblo</v>
      </c>
    </row>
    <row r="558" spans="1:23" x14ac:dyDescent="0.35">
      <c r="A558" s="2">
        <v>172750</v>
      </c>
      <c r="B558" s="2" t="str">
        <f t="shared" si="51"/>
        <v>CA</v>
      </c>
      <c r="C558" t="s">
        <v>41</v>
      </c>
      <c r="D558" t="str">
        <f t="shared" si="52"/>
        <v>M</v>
      </c>
      <c r="E558" t="s">
        <v>0</v>
      </c>
      <c r="F558">
        <v>967</v>
      </c>
      <c r="G558">
        <v>300</v>
      </c>
      <c r="H558">
        <v>412</v>
      </c>
      <c r="I558">
        <v>11</v>
      </c>
      <c r="J558">
        <v>13399</v>
      </c>
      <c r="K558">
        <v>6</v>
      </c>
      <c r="L558">
        <v>58</v>
      </c>
      <c r="M558">
        <v>348</v>
      </c>
      <c r="N558">
        <v>342</v>
      </c>
      <c r="O558">
        <v>18.666666670000001</v>
      </c>
      <c r="P558">
        <f>VLOOKUP(A558, vlookup_table!$A:$E, 2, FALSE)</f>
        <v>1</v>
      </c>
      <c r="Q558" s="2">
        <f>VLOOKUP(A558, vlookup_table!$A:$E, 3, FALSE)</f>
        <v>5401</v>
      </c>
      <c r="R558" s="1" t="str">
        <f>VLOOKUP(A558, vlookup_table!$A:$E, 4, FALSE)</f>
        <v>C2</v>
      </c>
      <c r="S558" s="2">
        <f>VLOOKUP(A558, vlookup_table!$A:$E, 5, FALSE)</f>
        <v>25</v>
      </c>
      <c r="T558">
        <f t="shared" si="48"/>
        <v>43</v>
      </c>
      <c r="U558">
        <f t="shared" si="49"/>
        <v>1954</v>
      </c>
      <c r="V558" s="4" t="str">
        <f t="shared" si="53"/>
        <v>01</v>
      </c>
      <c r="W558" t="str">
        <f t="shared" si="50"/>
        <v>Ciudad</v>
      </c>
    </row>
    <row r="559" spans="1:23" x14ac:dyDescent="0.35">
      <c r="A559" s="2">
        <v>22264</v>
      </c>
      <c r="B559" s="2" t="str">
        <f t="shared" si="51"/>
        <v>NC</v>
      </c>
      <c r="C559" t="s">
        <v>18</v>
      </c>
      <c r="D559" t="str">
        <f t="shared" si="52"/>
        <v>M</v>
      </c>
      <c r="E559" t="s">
        <v>0</v>
      </c>
      <c r="F559">
        <v>1250</v>
      </c>
      <c r="G559">
        <v>319</v>
      </c>
      <c r="H559">
        <v>540</v>
      </c>
      <c r="I559">
        <v>8</v>
      </c>
      <c r="J559">
        <v>25660</v>
      </c>
      <c r="K559">
        <v>3</v>
      </c>
      <c r="L559">
        <v>33</v>
      </c>
      <c r="M559">
        <v>411</v>
      </c>
      <c r="N559">
        <v>429</v>
      </c>
      <c r="O559">
        <v>22.5</v>
      </c>
      <c r="P559">
        <f>VLOOKUP(A559, vlookup_table!$A:$E, 2, FALSE)</f>
        <v>1</v>
      </c>
      <c r="Q559" s="2">
        <f>VLOOKUP(A559, vlookup_table!$A:$E, 3, FALSE)</f>
        <v>3001</v>
      </c>
      <c r="R559" s="1" t="str">
        <f>VLOOKUP(A559, vlookup_table!$A:$E, 4, FALSE)</f>
        <v>C1</v>
      </c>
      <c r="S559" s="2">
        <f>VLOOKUP(A559, vlookup_table!$A:$E, 5, FALSE)</f>
        <v>10</v>
      </c>
      <c r="T559">
        <f t="shared" si="48"/>
        <v>67</v>
      </c>
      <c r="U559">
        <f t="shared" si="49"/>
        <v>1930</v>
      </c>
      <c r="V559" s="4" t="str">
        <f t="shared" si="53"/>
        <v>01</v>
      </c>
      <c r="W559" t="str">
        <f t="shared" si="50"/>
        <v>Ciudad</v>
      </c>
    </row>
    <row r="560" spans="1:23" x14ac:dyDescent="0.35">
      <c r="A560" s="2">
        <v>56479</v>
      </c>
      <c r="B560" s="2" t="str">
        <f t="shared" si="51"/>
        <v>NA</v>
      </c>
      <c r="C560" t="s">
        <v>3</v>
      </c>
      <c r="D560" t="str">
        <f t="shared" si="52"/>
        <v>F</v>
      </c>
      <c r="E560" t="s">
        <v>2</v>
      </c>
      <c r="F560">
        <v>139</v>
      </c>
      <c r="G560">
        <v>63</v>
      </c>
      <c r="H560">
        <v>137</v>
      </c>
      <c r="I560">
        <v>0</v>
      </c>
      <c r="J560">
        <v>5159</v>
      </c>
      <c r="K560">
        <v>0</v>
      </c>
      <c r="L560">
        <v>77</v>
      </c>
      <c r="M560">
        <v>106</v>
      </c>
      <c r="N560">
        <v>92</v>
      </c>
      <c r="O560">
        <v>3.3125</v>
      </c>
      <c r="P560">
        <f>VLOOKUP(A560, vlookup_table!$A:$E, 2, FALSE)</f>
        <v>2</v>
      </c>
      <c r="Q560" s="2">
        <f>VLOOKUP(A560, vlookup_table!$A:$E, 3, FALSE)</f>
        <v>2601</v>
      </c>
      <c r="R560" s="1" t="str">
        <f>VLOOKUP(A560, vlookup_table!$A:$E, 4, FALSE)</f>
        <v>U4</v>
      </c>
      <c r="S560" s="2">
        <f>VLOOKUP(A560, vlookup_table!$A:$E, 5, FALSE)</f>
        <v>4</v>
      </c>
      <c r="T560">
        <f t="shared" si="48"/>
        <v>71</v>
      </c>
      <c r="U560">
        <f t="shared" si="49"/>
        <v>1926</v>
      </c>
      <c r="V560" s="4" t="str">
        <f t="shared" si="53"/>
        <v>01</v>
      </c>
      <c r="W560" t="str">
        <f t="shared" si="50"/>
        <v>Urbano</v>
      </c>
    </row>
    <row r="561" spans="1:23" x14ac:dyDescent="0.35">
      <c r="A561" s="2">
        <v>164372</v>
      </c>
      <c r="B561" s="2" t="str">
        <f t="shared" si="51"/>
        <v>CA</v>
      </c>
      <c r="C561" t="s">
        <v>41</v>
      </c>
      <c r="D561" t="str">
        <f t="shared" si="52"/>
        <v>M</v>
      </c>
      <c r="E561" t="s">
        <v>0</v>
      </c>
      <c r="F561">
        <v>1861</v>
      </c>
      <c r="G561">
        <v>402</v>
      </c>
      <c r="H561">
        <v>527</v>
      </c>
      <c r="I561">
        <v>38</v>
      </c>
      <c r="J561">
        <v>22794</v>
      </c>
      <c r="K561">
        <v>12</v>
      </c>
      <c r="L561">
        <v>49</v>
      </c>
      <c r="M561">
        <v>499</v>
      </c>
      <c r="N561">
        <v>461</v>
      </c>
      <c r="O561">
        <v>14</v>
      </c>
      <c r="P561">
        <f>VLOOKUP(A561, vlookup_table!$A:$E, 2, FALSE)</f>
        <v>1</v>
      </c>
      <c r="Q561" s="2">
        <f>VLOOKUP(A561, vlookup_table!$A:$E, 3, FALSE)</f>
        <v>5501</v>
      </c>
      <c r="R561" s="1" t="str">
        <f>VLOOKUP(A561, vlookup_table!$A:$E, 4, FALSE)</f>
        <v>S1</v>
      </c>
      <c r="S561" s="2">
        <f>VLOOKUP(A561, vlookup_table!$A:$E, 5, FALSE)</f>
        <v>25</v>
      </c>
      <c r="T561">
        <f t="shared" si="48"/>
        <v>42</v>
      </c>
      <c r="U561">
        <f t="shared" si="49"/>
        <v>1955</v>
      </c>
      <c r="V561" s="4" t="str">
        <f t="shared" si="53"/>
        <v>01</v>
      </c>
      <c r="W561" t="str">
        <f t="shared" si="50"/>
        <v>Suburbano</v>
      </c>
    </row>
    <row r="562" spans="1:23" x14ac:dyDescent="0.35">
      <c r="A562" s="2">
        <v>5140</v>
      </c>
      <c r="B562" s="2" t="str">
        <f t="shared" si="51"/>
        <v>CA</v>
      </c>
      <c r="C562" t="s">
        <v>41</v>
      </c>
      <c r="D562" t="str">
        <f t="shared" si="52"/>
        <v>M</v>
      </c>
      <c r="E562" t="s">
        <v>0</v>
      </c>
      <c r="F562">
        <v>3247</v>
      </c>
      <c r="G562">
        <v>653</v>
      </c>
      <c r="H562">
        <v>732</v>
      </c>
      <c r="I562">
        <v>94</v>
      </c>
      <c r="J562">
        <v>24693</v>
      </c>
      <c r="K562">
        <v>5</v>
      </c>
      <c r="L562">
        <v>63</v>
      </c>
      <c r="M562">
        <v>666</v>
      </c>
      <c r="N562">
        <v>722</v>
      </c>
      <c r="O562">
        <v>6.1470588240000001</v>
      </c>
      <c r="P562">
        <f>VLOOKUP(A562, vlookup_table!$A:$E, 2, FALSE)</f>
        <v>1</v>
      </c>
      <c r="Q562" s="2">
        <f>VLOOKUP(A562, vlookup_table!$A:$E, 3, FALSE)</f>
        <v>2201</v>
      </c>
      <c r="R562" s="1" t="str">
        <f>VLOOKUP(A562, vlookup_table!$A:$E, 4, FALSE)</f>
        <v>S1</v>
      </c>
      <c r="S562" s="2">
        <f>VLOOKUP(A562, vlookup_table!$A:$E, 5, FALSE)</f>
        <v>7</v>
      </c>
      <c r="T562">
        <f t="shared" si="48"/>
        <v>75</v>
      </c>
      <c r="U562">
        <f t="shared" si="49"/>
        <v>1922</v>
      </c>
      <c r="V562" s="4" t="str">
        <f t="shared" si="53"/>
        <v>01</v>
      </c>
      <c r="W562" t="str">
        <f t="shared" si="50"/>
        <v>Suburbano</v>
      </c>
    </row>
    <row r="563" spans="1:23" x14ac:dyDescent="0.35">
      <c r="A563" s="2">
        <v>32198</v>
      </c>
      <c r="B563" s="2" t="str">
        <f t="shared" si="51"/>
        <v>FL</v>
      </c>
      <c r="C563" t="s">
        <v>7</v>
      </c>
      <c r="D563" t="str">
        <f t="shared" si="52"/>
        <v>F</v>
      </c>
      <c r="E563" t="s">
        <v>2</v>
      </c>
      <c r="F563">
        <v>1146</v>
      </c>
      <c r="G563">
        <v>384</v>
      </c>
      <c r="H563">
        <v>504</v>
      </c>
      <c r="I563">
        <v>20</v>
      </c>
      <c r="J563">
        <v>24850</v>
      </c>
      <c r="K563">
        <v>10</v>
      </c>
      <c r="L563">
        <v>9</v>
      </c>
      <c r="M563">
        <v>435</v>
      </c>
      <c r="N563">
        <v>447</v>
      </c>
      <c r="O563">
        <v>7.5</v>
      </c>
      <c r="P563">
        <f>VLOOKUP(A563, vlookup_table!$A:$E, 2, FALSE)</f>
        <v>0</v>
      </c>
      <c r="Q563" s="2">
        <f>VLOOKUP(A563, vlookup_table!$A:$E, 3, FALSE)</f>
        <v>4401</v>
      </c>
      <c r="R563" s="1" t="str">
        <f>VLOOKUP(A563, vlookup_table!$A:$E, 4, FALSE)</f>
        <v>C1</v>
      </c>
      <c r="S563" s="2">
        <f>VLOOKUP(A563, vlookup_table!$A:$E, 5, FALSE)</f>
        <v>9</v>
      </c>
      <c r="T563">
        <f t="shared" si="48"/>
        <v>53</v>
      </c>
      <c r="U563">
        <f t="shared" si="49"/>
        <v>1944</v>
      </c>
      <c r="V563" s="4" t="str">
        <f t="shared" si="53"/>
        <v>01</v>
      </c>
      <c r="W563" t="str">
        <f t="shared" si="50"/>
        <v>Ciudad</v>
      </c>
    </row>
    <row r="564" spans="1:23" x14ac:dyDescent="0.35">
      <c r="A564" s="2">
        <v>113607</v>
      </c>
      <c r="B564" s="2" t="str">
        <f t="shared" si="51"/>
        <v>NA</v>
      </c>
      <c r="C564" t="s">
        <v>32</v>
      </c>
      <c r="D564" t="str">
        <f t="shared" si="52"/>
        <v>F</v>
      </c>
      <c r="E564" t="s">
        <v>2</v>
      </c>
      <c r="F564">
        <v>415</v>
      </c>
      <c r="G564">
        <v>212</v>
      </c>
      <c r="H564">
        <v>325</v>
      </c>
      <c r="I564">
        <v>1</v>
      </c>
      <c r="J564">
        <v>11659</v>
      </c>
      <c r="K564">
        <v>1</v>
      </c>
      <c r="L564">
        <v>71</v>
      </c>
      <c r="M564">
        <v>262</v>
      </c>
      <c r="N564">
        <v>281</v>
      </c>
      <c r="O564">
        <v>9.3333333330000006</v>
      </c>
      <c r="P564">
        <f>VLOOKUP(A564, vlookup_table!$A:$E, 2, FALSE)</f>
        <v>0</v>
      </c>
      <c r="Q564" s="2">
        <f>VLOOKUP(A564, vlookup_table!$A:$E, 3, FALSE)</f>
        <v>0</v>
      </c>
      <c r="R564" s="1" t="str">
        <f>VLOOKUP(A564, vlookup_table!$A:$E, 4, FALSE)</f>
        <v>T2</v>
      </c>
      <c r="S564" s="2">
        <f>VLOOKUP(A564, vlookup_table!$A:$E, 5, FALSE)</f>
        <v>15</v>
      </c>
      <c r="T564">
        <f t="shared" si="48"/>
        <v>97</v>
      </c>
      <c r="U564">
        <f t="shared" si="49"/>
        <v>1900</v>
      </c>
      <c r="V564" s="4" t="str">
        <f t="shared" si="53"/>
        <v>0</v>
      </c>
      <c r="W564" t="str">
        <f t="shared" si="50"/>
        <v>Pueblo</v>
      </c>
    </row>
    <row r="565" spans="1:23" x14ac:dyDescent="0.35">
      <c r="A565" s="2">
        <v>19499</v>
      </c>
      <c r="B565" s="2" t="str">
        <f t="shared" si="51"/>
        <v>NC</v>
      </c>
      <c r="C565" t="s">
        <v>18</v>
      </c>
      <c r="D565" t="str">
        <f t="shared" si="52"/>
        <v>F</v>
      </c>
      <c r="E565" t="s">
        <v>38</v>
      </c>
      <c r="F565">
        <v>854</v>
      </c>
      <c r="G565">
        <v>382</v>
      </c>
      <c r="H565">
        <v>419</v>
      </c>
      <c r="I565">
        <v>3</v>
      </c>
      <c r="J565">
        <v>14002</v>
      </c>
      <c r="K565">
        <v>3</v>
      </c>
      <c r="L565">
        <v>52</v>
      </c>
      <c r="M565">
        <v>407</v>
      </c>
      <c r="N565">
        <v>406</v>
      </c>
      <c r="O565">
        <v>22.5</v>
      </c>
      <c r="P565">
        <f>VLOOKUP(A565, vlookup_table!$A:$E, 2, FALSE)</f>
        <v>0</v>
      </c>
      <c r="Q565" s="2">
        <f>VLOOKUP(A565, vlookup_table!$A:$E, 3, FALSE)</f>
        <v>0</v>
      </c>
      <c r="R565" s="1" t="str">
        <f>VLOOKUP(A565, vlookup_table!$A:$E, 4, FALSE)</f>
        <v>C1</v>
      </c>
      <c r="S565" s="2">
        <f>VLOOKUP(A565, vlookup_table!$A:$E, 5, FALSE)</f>
        <v>20</v>
      </c>
      <c r="T565">
        <f t="shared" si="48"/>
        <v>97</v>
      </c>
      <c r="U565">
        <f t="shared" si="49"/>
        <v>1900</v>
      </c>
      <c r="V565" s="4" t="str">
        <f t="shared" si="53"/>
        <v>0</v>
      </c>
      <c r="W565" t="str">
        <f t="shared" si="50"/>
        <v>Ciudad</v>
      </c>
    </row>
    <row r="566" spans="1:23" x14ac:dyDescent="0.35">
      <c r="A566" s="2">
        <v>73028</v>
      </c>
      <c r="B566" s="2" t="str">
        <f t="shared" si="51"/>
        <v>MI</v>
      </c>
      <c r="C566" t="s">
        <v>1</v>
      </c>
      <c r="D566" t="str">
        <f t="shared" si="52"/>
        <v>M</v>
      </c>
      <c r="E566" t="s">
        <v>0</v>
      </c>
      <c r="F566">
        <v>496</v>
      </c>
      <c r="G566">
        <v>301</v>
      </c>
      <c r="H566">
        <v>372</v>
      </c>
      <c r="I566">
        <v>0</v>
      </c>
      <c r="J566">
        <v>11714</v>
      </c>
      <c r="K566">
        <v>2</v>
      </c>
      <c r="L566">
        <v>84</v>
      </c>
      <c r="M566">
        <v>317</v>
      </c>
      <c r="N566">
        <v>351</v>
      </c>
      <c r="O566">
        <v>8.8333333330000006</v>
      </c>
      <c r="P566">
        <f>VLOOKUP(A566, vlookup_table!$A:$E, 2, FALSE)</f>
        <v>1</v>
      </c>
      <c r="Q566" s="2">
        <f>VLOOKUP(A566, vlookup_table!$A:$E, 3, FALSE)</f>
        <v>4704</v>
      </c>
      <c r="R566" s="1" t="str">
        <f>VLOOKUP(A566, vlookup_table!$A:$E, 4, FALSE)</f>
        <v>R2</v>
      </c>
      <c r="S566" s="2">
        <f>VLOOKUP(A566, vlookup_table!$A:$E, 5, FALSE)</f>
        <v>9</v>
      </c>
      <c r="T566">
        <f t="shared" si="48"/>
        <v>50</v>
      </c>
      <c r="U566">
        <f t="shared" si="49"/>
        <v>1947</v>
      </c>
      <c r="V566" s="4" t="str">
        <f t="shared" si="53"/>
        <v>04</v>
      </c>
      <c r="W566" t="str">
        <f t="shared" si="50"/>
        <v>Rural</v>
      </c>
    </row>
    <row r="567" spans="1:23" x14ac:dyDescent="0.35">
      <c r="A567" s="2">
        <v>35553</v>
      </c>
      <c r="B567" s="2" t="str">
        <f t="shared" si="51"/>
        <v>FL</v>
      </c>
      <c r="C567" t="s">
        <v>7</v>
      </c>
      <c r="D567" t="str">
        <f t="shared" si="52"/>
        <v>F</v>
      </c>
      <c r="E567" t="s">
        <v>2</v>
      </c>
      <c r="F567">
        <v>726</v>
      </c>
      <c r="G567">
        <v>302</v>
      </c>
      <c r="H567">
        <v>363</v>
      </c>
      <c r="I567">
        <v>0</v>
      </c>
      <c r="J567">
        <v>12484</v>
      </c>
      <c r="K567">
        <v>5</v>
      </c>
      <c r="L567">
        <v>33</v>
      </c>
      <c r="M567">
        <v>334</v>
      </c>
      <c r="N567">
        <v>326</v>
      </c>
      <c r="O567">
        <v>10.66666667</v>
      </c>
      <c r="P567">
        <f>VLOOKUP(A567, vlookup_table!$A:$E, 2, FALSE)</f>
        <v>2</v>
      </c>
      <c r="Q567" s="2">
        <f>VLOOKUP(A567, vlookup_table!$A:$E, 3, FALSE)</f>
        <v>0</v>
      </c>
      <c r="R567" s="1" t="str">
        <f>VLOOKUP(A567, vlookup_table!$A:$E, 4, FALSE)</f>
        <v>S2</v>
      </c>
      <c r="S567" s="2">
        <f>VLOOKUP(A567, vlookup_table!$A:$E, 5, FALSE)</f>
        <v>20</v>
      </c>
      <c r="T567">
        <f t="shared" si="48"/>
        <v>97</v>
      </c>
      <c r="U567">
        <f t="shared" si="49"/>
        <v>1900</v>
      </c>
      <c r="V567" s="4" t="str">
        <f t="shared" si="53"/>
        <v>0</v>
      </c>
      <c r="W567" t="str">
        <f t="shared" si="50"/>
        <v>Suburbano</v>
      </c>
    </row>
    <row r="568" spans="1:23" x14ac:dyDescent="0.35">
      <c r="A568" s="2">
        <v>35463</v>
      </c>
      <c r="B568" s="2" t="str">
        <f t="shared" si="51"/>
        <v>FL</v>
      </c>
      <c r="C568" t="s">
        <v>7</v>
      </c>
      <c r="D568" t="str">
        <f t="shared" si="52"/>
        <v>M</v>
      </c>
      <c r="E568" t="s">
        <v>0</v>
      </c>
      <c r="F568">
        <v>1028</v>
      </c>
      <c r="G568">
        <v>394</v>
      </c>
      <c r="H568">
        <v>584</v>
      </c>
      <c r="I568">
        <v>19</v>
      </c>
      <c r="J568">
        <v>25787</v>
      </c>
      <c r="K568">
        <v>3</v>
      </c>
      <c r="L568">
        <v>31</v>
      </c>
      <c r="M568">
        <v>493</v>
      </c>
      <c r="N568">
        <v>483</v>
      </c>
      <c r="O568">
        <v>20</v>
      </c>
      <c r="P568">
        <f>VLOOKUP(A568, vlookup_table!$A:$E, 2, FALSE)</f>
        <v>0</v>
      </c>
      <c r="Q568" s="2">
        <f>VLOOKUP(A568, vlookup_table!$A:$E, 3, FALSE)</f>
        <v>3701</v>
      </c>
      <c r="R568" s="1" t="str">
        <f>VLOOKUP(A568, vlookup_table!$A:$E, 4, FALSE)</f>
        <v>C1</v>
      </c>
      <c r="S568" s="2">
        <f>VLOOKUP(A568, vlookup_table!$A:$E, 5, FALSE)</f>
        <v>30</v>
      </c>
      <c r="T568">
        <f t="shared" si="48"/>
        <v>60</v>
      </c>
      <c r="U568">
        <f t="shared" si="49"/>
        <v>1937</v>
      </c>
      <c r="V568" s="4" t="str">
        <f t="shared" si="53"/>
        <v>01</v>
      </c>
      <c r="W568" t="str">
        <f t="shared" si="50"/>
        <v>Ciudad</v>
      </c>
    </row>
    <row r="569" spans="1:23" x14ac:dyDescent="0.35">
      <c r="A569" s="2">
        <v>91591</v>
      </c>
      <c r="B569" s="2" t="str">
        <f t="shared" si="51"/>
        <v>IL</v>
      </c>
      <c r="C569" t="s">
        <v>25</v>
      </c>
      <c r="D569" t="str">
        <f t="shared" si="52"/>
        <v>M</v>
      </c>
      <c r="E569" t="s">
        <v>0</v>
      </c>
      <c r="F569">
        <v>1464</v>
      </c>
      <c r="G569">
        <v>256</v>
      </c>
      <c r="H569">
        <v>457</v>
      </c>
      <c r="I569">
        <v>23</v>
      </c>
      <c r="J569">
        <v>22015</v>
      </c>
      <c r="K569">
        <v>9</v>
      </c>
      <c r="L569">
        <v>84</v>
      </c>
      <c r="M569">
        <v>413</v>
      </c>
      <c r="N569">
        <v>294</v>
      </c>
      <c r="O569">
        <v>9.8571428569999995</v>
      </c>
      <c r="P569">
        <f>VLOOKUP(A569, vlookup_table!$A:$E, 2, FALSE)</f>
        <v>1</v>
      </c>
      <c r="Q569" s="2">
        <f>VLOOKUP(A569, vlookup_table!$A:$E, 3, FALSE)</f>
        <v>0</v>
      </c>
      <c r="R569" s="1" t="str">
        <f>VLOOKUP(A569, vlookup_table!$A:$E, 4, FALSE)</f>
        <v>C1</v>
      </c>
      <c r="S569" s="2">
        <f>VLOOKUP(A569, vlookup_table!$A:$E, 5, FALSE)</f>
        <v>10</v>
      </c>
      <c r="T569">
        <f t="shared" si="48"/>
        <v>97</v>
      </c>
      <c r="U569">
        <f t="shared" si="49"/>
        <v>1900</v>
      </c>
      <c r="V569" s="4" t="str">
        <f t="shared" si="53"/>
        <v>0</v>
      </c>
      <c r="W569" t="str">
        <f t="shared" si="50"/>
        <v>Ciudad</v>
      </c>
    </row>
    <row r="570" spans="1:23" x14ac:dyDescent="0.35">
      <c r="A570" s="2">
        <v>109099</v>
      </c>
      <c r="B570" s="2" t="str">
        <f t="shared" si="51"/>
        <v>NA</v>
      </c>
      <c r="C570" t="s">
        <v>31</v>
      </c>
      <c r="D570" t="str">
        <f t="shared" si="52"/>
        <v>F</v>
      </c>
      <c r="E570" t="s">
        <v>2</v>
      </c>
      <c r="F570">
        <v>719</v>
      </c>
      <c r="G570">
        <v>313</v>
      </c>
      <c r="H570">
        <v>391</v>
      </c>
      <c r="I570">
        <v>2</v>
      </c>
      <c r="J570">
        <v>12333</v>
      </c>
      <c r="K570">
        <v>0</v>
      </c>
      <c r="L570">
        <v>84</v>
      </c>
      <c r="M570">
        <v>337</v>
      </c>
      <c r="N570">
        <v>373</v>
      </c>
      <c r="O570">
        <v>6.4285714289999998</v>
      </c>
      <c r="P570">
        <f>VLOOKUP(A570, vlookup_table!$A:$E, 2, FALSE)</f>
        <v>0</v>
      </c>
      <c r="Q570" s="2">
        <f>VLOOKUP(A570, vlookup_table!$A:$E, 3, FALSE)</f>
        <v>5701</v>
      </c>
      <c r="R570" s="1" t="str">
        <f>VLOOKUP(A570, vlookup_table!$A:$E, 4, FALSE)</f>
        <v>T2</v>
      </c>
      <c r="S570" s="2">
        <f>VLOOKUP(A570, vlookup_table!$A:$E, 5, FALSE)</f>
        <v>6</v>
      </c>
      <c r="T570">
        <f t="shared" si="48"/>
        <v>40</v>
      </c>
      <c r="U570">
        <f t="shared" si="49"/>
        <v>1957</v>
      </c>
      <c r="V570" s="4" t="str">
        <f t="shared" si="53"/>
        <v>01</v>
      </c>
      <c r="W570" t="str">
        <f t="shared" si="50"/>
        <v>Pueblo</v>
      </c>
    </row>
    <row r="571" spans="1:23" x14ac:dyDescent="0.35">
      <c r="A571" s="2">
        <v>174182</v>
      </c>
      <c r="B571" s="2" t="str">
        <f t="shared" si="51"/>
        <v>NA</v>
      </c>
      <c r="C571" t="s">
        <v>40</v>
      </c>
      <c r="D571" t="str">
        <f t="shared" si="52"/>
        <v>F</v>
      </c>
      <c r="E571" t="s">
        <v>2</v>
      </c>
      <c r="F571">
        <v>3063</v>
      </c>
      <c r="G571">
        <v>337</v>
      </c>
      <c r="H571">
        <v>506</v>
      </c>
      <c r="I571">
        <v>78</v>
      </c>
      <c r="J571">
        <v>21051</v>
      </c>
      <c r="K571">
        <v>22</v>
      </c>
      <c r="L571">
        <v>41</v>
      </c>
      <c r="M571">
        <v>429</v>
      </c>
      <c r="N571">
        <v>418</v>
      </c>
      <c r="O571">
        <v>20</v>
      </c>
      <c r="P571">
        <f>VLOOKUP(A571, vlookup_table!$A:$E, 2, FALSE)</f>
        <v>0</v>
      </c>
      <c r="Q571" s="2">
        <f>VLOOKUP(A571, vlookup_table!$A:$E, 3, FALSE)</f>
        <v>3201</v>
      </c>
      <c r="R571" s="1" t="str">
        <f>VLOOKUP(A571, vlookup_table!$A:$E, 4, FALSE)</f>
        <v>U1</v>
      </c>
      <c r="S571" s="2">
        <f>VLOOKUP(A571, vlookup_table!$A:$E, 5, FALSE)</f>
        <v>20</v>
      </c>
      <c r="T571">
        <f t="shared" si="48"/>
        <v>65</v>
      </c>
      <c r="U571">
        <f t="shared" si="49"/>
        <v>1932</v>
      </c>
      <c r="V571" s="4" t="str">
        <f t="shared" si="53"/>
        <v>01</v>
      </c>
      <c r="W571" t="str">
        <f t="shared" si="50"/>
        <v>Urbano</v>
      </c>
    </row>
    <row r="572" spans="1:23" x14ac:dyDescent="0.35">
      <c r="A572" s="2">
        <v>183722</v>
      </c>
      <c r="B572" s="2" t="str">
        <f t="shared" si="51"/>
        <v>WA</v>
      </c>
      <c r="C572" t="s">
        <v>14</v>
      </c>
      <c r="D572" t="str">
        <f t="shared" si="52"/>
        <v>F</v>
      </c>
      <c r="E572" t="s">
        <v>2</v>
      </c>
      <c r="F572">
        <v>684</v>
      </c>
      <c r="G572">
        <v>280</v>
      </c>
      <c r="H572">
        <v>355</v>
      </c>
      <c r="I572">
        <v>1</v>
      </c>
      <c r="J572">
        <v>11763</v>
      </c>
      <c r="K572">
        <v>2</v>
      </c>
      <c r="L572">
        <v>57</v>
      </c>
      <c r="M572">
        <v>311</v>
      </c>
      <c r="N572">
        <v>326</v>
      </c>
      <c r="O572">
        <v>12.2</v>
      </c>
      <c r="P572">
        <f>VLOOKUP(A572, vlookup_table!$A:$E, 2, FALSE)</f>
        <v>0</v>
      </c>
      <c r="Q572" s="2">
        <f>VLOOKUP(A572, vlookup_table!$A:$E, 3, FALSE)</f>
        <v>4808</v>
      </c>
      <c r="R572" s="1" t="str">
        <f>VLOOKUP(A572, vlookup_table!$A:$E, 4, FALSE)</f>
        <v>R2</v>
      </c>
      <c r="S572" s="2">
        <f>VLOOKUP(A572, vlookup_table!$A:$E, 5, FALSE)</f>
        <v>20</v>
      </c>
      <c r="T572">
        <f t="shared" si="48"/>
        <v>49</v>
      </c>
      <c r="U572">
        <f t="shared" si="49"/>
        <v>1948</v>
      </c>
      <c r="V572" s="4" t="str">
        <f t="shared" si="53"/>
        <v>08</v>
      </c>
      <c r="W572" t="str">
        <f t="shared" si="50"/>
        <v>Rural</v>
      </c>
    </row>
    <row r="573" spans="1:23" x14ac:dyDescent="0.35">
      <c r="A573" s="2">
        <v>98374</v>
      </c>
      <c r="B573" s="2" t="str">
        <f t="shared" si="51"/>
        <v>IL</v>
      </c>
      <c r="C573" t="s">
        <v>25</v>
      </c>
      <c r="D573" t="str">
        <f t="shared" si="52"/>
        <v>F</v>
      </c>
      <c r="E573" t="s">
        <v>2</v>
      </c>
      <c r="F573">
        <v>376</v>
      </c>
      <c r="G573">
        <v>268</v>
      </c>
      <c r="H573">
        <v>344</v>
      </c>
      <c r="I573">
        <v>0</v>
      </c>
      <c r="J573">
        <v>11979</v>
      </c>
      <c r="K573">
        <v>0</v>
      </c>
      <c r="L573">
        <v>86</v>
      </c>
      <c r="M573">
        <v>339</v>
      </c>
      <c r="N573">
        <v>304</v>
      </c>
      <c r="O573">
        <v>6.2173913040000004</v>
      </c>
      <c r="P573">
        <f>VLOOKUP(A573, vlookup_table!$A:$E, 2, FALSE)</f>
        <v>0</v>
      </c>
      <c r="Q573" s="2">
        <f>VLOOKUP(A573, vlookup_table!$A:$E, 3, FALSE)</f>
        <v>2008</v>
      </c>
      <c r="R573" s="1" t="str">
        <f>VLOOKUP(A573, vlookup_table!$A:$E, 4, FALSE)</f>
        <v>C2</v>
      </c>
      <c r="S573" s="2">
        <f>VLOOKUP(A573, vlookup_table!$A:$E, 5, FALSE)</f>
        <v>15</v>
      </c>
      <c r="T573">
        <f t="shared" si="48"/>
        <v>77</v>
      </c>
      <c r="U573">
        <f t="shared" si="49"/>
        <v>1920</v>
      </c>
      <c r="V573" s="4" t="str">
        <f t="shared" si="53"/>
        <v>08</v>
      </c>
      <c r="W573" t="str">
        <f t="shared" si="50"/>
        <v>Ciudad</v>
      </c>
    </row>
    <row r="574" spans="1:23" x14ac:dyDescent="0.35">
      <c r="A574" s="2">
        <v>126681</v>
      </c>
      <c r="B574" s="2" t="str">
        <f t="shared" si="51"/>
        <v>TX</v>
      </c>
      <c r="C574" t="s">
        <v>6</v>
      </c>
      <c r="D574" t="str">
        <f t="shared" si="52"/>
        <v>F</v>
      </c>
      <c r="E574" t="s">
        <v>2</v>
      </c>
      <c r="F574">
        <v>927</v>
      </c>
      <c r="G574">
        <v>386</v>
      </c>
      <c r="H574">
        <v>484</v>
      </c>
      <c r="I574">
        <v>5</v>
      </c>
      <c r="J574">
        <v>16777</v>
      </c>
      <c r="K574">
        <v>2</v>
      </c>
      <c r="L574">
        <v>57</v>
      </c>
      <c r="M574">
        <v>417</v>
      </c>
      <c r="N574">
        <v>448</v>
      </c>
      <c r="O574">
        <v>9.7333333329999991</v>
      </c>
      <c r="P574">
        <f>VLOOKUP(A574, vlookup_table!$A:$E, 2, FALSE)</f>
        <v>28</v>
      </c>
      <c r="Q574" s="2">
        <f>VLOOKUP(A574, vlookup_table!$A:$E, 3, FALSE)</f>
        <v>3911</v>
      </c>
      <c r="R574" s="1" t="str">
        <f>VLOOKUP(A574, vlookup_table!$A:$E, 4, FALSE)</f>
        <v>R2</v>
      </c>
      <c r="S574" s="2">
        <f>VLOOKUP(A574, vlookup_table!$A:$E, 5, FALSE)</f>
        <v>15</v>
      </c>
      <c r="T574">
        <f t="shared" si="48"/>
        <v>58</v>
      </c>
      <c r="U574">
        <f t="shared" si="49"/>
        <v>1939</v>
      </c>
      <c r="V574" s="4" t="str">
        <f t="shared" si="53"/>
        <v>11</v>
      </c>
      <c r="W574" t="str">
        <f t="shared" si="50"/>
        <v>Rural</v>
      </c>
    </row>
    <row r="575" spans="1:23" x14ac:dyDescent="0.35">
      <c r="A575" s="2">
        <v>147936</v>
      </c>
      <c r="B575" s="2" t="str">
        <f t="shared" si="51"/>
        <v>CA</v>
      </c>
      <c r="C575" t="s">
        <v>41</v>
      </c>
      <c r="D575" t="str">
        <f t="shared" si="52"/>
        <v>M</v>
      </c>
      <c r="E575" t="s">
        <v>0</v>
      </c>
      <c r="F575">
        <v>3511</v>
      </c>
      <c r="G575">
        <v>373</v>
      </c>
      <c r="H575">
        <v>491</v>
      </c>
      <c r="I575">
        <v>92</v>
      </c>
      <c r="J575">
        <v>23187</v>
      </c>
      <c r="K575">
        <v>44</v>
      </c>
      <c r="L575">
        <v>25</v>
      </c>
      <c r="M575">
        <v>452</v>
      </c>
      <c r="N575">
        <v>421</v>
      </c>
      <c r="O575">
        <v>5.4666666670000001</v>
      </c>
      <c r="P575">
        <f>VLOOKUP(A575, vlookup_table!$A:$E, 2, FALSE)</f>
        <v>1</v>
      </c>
      <c r="Q575" s="2">
        <f>VLOOKUP(A575, vlookup_table!$A:$E, 3, FALSE)</f>
        <v>901</v>
      </c>
      <c r="R575" s="1" t="str">
        <f>VLOOKUP(A575, vlookup_table!$A:$E, 4, FALSE)</f>
        <v>U1</v>
      </c>
      <c r="S575" s="2">
        <f>VLOOKUP(A575, vlookup_table!$A:$E, 5, FALSE)</f>
        <v>5</v>
      </c>
      <c r="T575">
        <f t="shared" si="48"/>
        <v>88</v>
      </c>
      <c r="U575">
        <f t="shared" si="49"/>
        <v>1909</v>
      </c>
      <c r="V575" s="4" t="str">
        <f t="shared" si="53"/>
        <v>01</v>
      </c>
      <c r="W575" t="str">
        <f t="shared" si="50"/>
        <v>Urbano</v>
      </c>
    </row>
    <row r="576" spans="1:23" x14ac:dyDescent="0.35">
      <c r="A576" s="2">
        <v>152133</v>
      </c>
      <c r="B576" s="2" t="str">
        <f t="shared" si="51"/>
        <v>CA</v>
      </c>
      <c r="C576" t="s">
        <v>41</v>
      </c>
      <c r="D576" t="str">
        <f t="shared" si="52"/>
        <v>F</v>
      </c>
      <c r="E576" t="s">
        <v>2</v>
      </c>
      <c r="F576">
        <v>1185</v>
      </c>
      <c r="G576">
        <v>354</v>
      </c>
      <c r="H576">
        <v>383</v>
      </c>
      <c r="I576">
        <v>0</v>
      </c>
      <c r="J576">
        <v>11061</v>
      </c>
      <c r="K576">
        <v>16</v>
      </c>
      <c r="L576">
        <v>48</v>
      </c>
      <c r="M576">
        <v>373</v>
      </c>
      <c r="N576">
        <v>369</v>
      </c>
      <c r="O576">
        <v>21.666666670000001</v>
      </c>
      <c r="P576">
        <f>VLOOKUP(A576, vlookup_table!$A:$E, 2, FALSE)</f>
        <v>28</v>
      </c>
      <c r="Q576" s="2">
        <f>VLOOKUP(A576, vlookup_table!$A:$E, 3, FALSE)</f>
        <v>0</v>
      </c>
      <c r="R576" s="1" t="str">
        <f>VLOOKUP(A576, vlookup_table!$A:$E, 4, FALSE)</f>
        <v>S3</v>
      </c>
      <c r="S576" s="2">
        <f>VLOOKUP(A576, vlookup_table!$A:$E, 5, FALSE)</f>
        <v>5</v>
      </c>
      <c r="T576">
        <f t="shared" si="48"/>
        <v>97</v>
      </c>
      <c r="U576">
        <f t="shared" si="49"/>
        <v>1900</v>
      </c>
      <c r="V576" s="4" t="str">
        <f t="shared" si="53"/>
        <v>0</v>
      </c>
      <c r="W576" t="str">
        <f t="shared" si="50"/>
        <v>Suburbano</v>
      </c>
    </row>
    <row r="577" spans="1:23" x14ac:dyDescent="0.35">
      <c r="A577" s="2">
        <v>57929</v>
      </c>
      <c r="B577" s="2" t="str">
        <f t="shared" si="51"/>
        <v>NA</v>
      </c>
      <c r="C577" t="s">
        <v>3</v>
      </c>
      <c r="D577" t="str">
        <f t="shared" si="52"/>
        <v>F</v>
      </c>
      <c r="E577" t="s">
        <v>2</v>
      </c>
      <c r="F577">
        <v>453</v>
      </c>
      <c r="G577">
        <v>215</v>
      </c>
      <c r="H577">
        <v>302</v>
      </c>
      <c r="I577">
        <v>1</v>
      </c>
      <c r="J577">
        <v>9722</v>
      </c>
      <c r="K577">
        <v>0</v>
      </c>
      <c r="L577">
        <v>82</v>
      </c>
      <c r="M577">
        <v>260</v>
      </c>
      <c r="N577">
        <v>266</v>
      </c>
      <c r="O577">
        <v>8.307692308</v>
      </c>
      <c r="P577">
        <f>VLOOKUP(A577, vlookup_table!$A:$E, 2, FALSE)</f>
        <v>2</v>
      </c>
      <c r="Q577" s="2">
        <f>VLOOKUP(A577, vlookup_table!$A:$E, 3, FALSE)</f>
        <v>3503</v>
      </c>
      <c r="R577" s="1" t="str">
        <f>VLOOKUP(A577, vlookup_table!$A:$E, 4, FALSE)</f>
        <v>R3</v>
      </c>
      <c r="S577" s="2">
        <f>VLOOKUP(A577, vlookup_table!$A:$E, 5, FALSE)</f>
        <v>10</v>
      </c>
      <c r="T577">
        <f t="shared" si="48"/>
        <v>62</v>
      </c>
      <c r="U577">
        <f t="shared" si="49"/>
        <v>1935</v>
      </c>
      <c r="V577" s="4" t="str">
        <f t="shared" si="53"/>
        <v>03</v>
      </c>
      <c r="W577" t="str">
        <f t="shared" si="50"/>
        <v>Rural</v>
      </c>
    </row>
    <row r="578" spans="1:23" x14ac:dyDescent="0.35">
      <c r="A578" s="2">
        <v>15697</v>
      </c>
      <c r="B578" s="2" t="str">
        <f t="shared" si="51"/>
        <v>NC</v>
      </c>
      <c r="C578" t="s">
        <v>18</v>
      </c>
      <c r="D578" t="str">
        <f t="shared" si="52"/>
        <v>NA</v>
      </c>
      <c r="F578">
        <v>535</v>
      </c>
      <c r="G578">
        <v>283</v>
      </c>
      <c r="H578">
        <v>336</v>
      </c>
      <c r="I578">
        <v>1</v>
      </c>
      <c r="J578">
        <v>12206</v>
      </c>
      <c r="K578">
        <v>3</v>
      </c>
      <c r="L578">
        <v>77</v>
      </c>
      <c r="M578">
        <v>307</v>
      </c>
      <c r="N578">
        <v>306</v>
      </c>
      <c r="O578">
        <v>14</v>
      </c>
      <c r="P578">
        <f>VLOOKUP(A578, vlookup_table!$A:$E, 2, FALSE)</f>
        <v>0</v>
      </c>
      <c r="Q578" s="2">
        <f>VLOOKUP(A578, vlookup_table!$A:$E, 3, FALSE)</f>
        <v>0</v>
      </c>
      <c r="R578" s="1" t="str">
        <f>VLOOKUP(A578, vlookup_table!$A:$E, 4, FALSE)</f>
        <v>R2</v>
      </c>
      <c r="S578" s="2">
        <f>VLOOKUP(A578, vlookup_table!$A:$E, 5, FALSE)</f>
        <v>20</v>
      </c>
      <c r="T578">
        <f t="shared" ref="T578:T641" si="54">$Y$2-U578</f>
        <v>97</v>
      </c>
      <c r="U578">
        <f t="shared" ref="U578:U641" si="55">1900 + INT(Q578/100)</f>
        <v>1900</v>
      </c>
      <c r="V578" s="4" t="str">
        <f t="shared" si="53"/>
        <v>0</v>
      </c>
      <c r="W578" t="str">
        <f t="shared" ref="W578:W641" si="56">IF(LEFT(R578,1)="C","Ciudad",
IF(LEFT(R578,1)="T","Pueblo",
IF(LEFT(R578,1)="R","Rural",
IF(LEFT(R578,1)="S","Suburbano",
IF(LEFT(R578,1)="U","Urbano","Desconocido")))))</f>
        <v>Rural</v>
      </c>
    </row>
    <row r="579" spans="1:23" x14ac:dyDescent="0.35">
      <c r="A579" s="2">
        <v>92814</v>
      </c>
      <c r="B579" s="2" t="str">
        <f t="shared" ref="B579:B642" si="57">IF(OR(C579="California",C579="Cali"),"CA",
IF(OR(C579="Arizona",C579="AZ"),"AZ",
IF(OR(C579="Washington",C579="WA"),"WA",
IF(OR(C579="Nevada",C579="NV"),"NV",
IF(OR(C579="Texas",C579="TX"),"TX",
IF(OR(C579="Oregon",C579="OR"),"OR",
IF(OR(C579="Florida",C579="FL"),"FL",
IF(OR(C579="Illinois",C579="IL"),"IL",
IF(OR(C579="North Carolina",C579="NC"),"NC",
IF(OR(C579="South Carolina",C579="SC"),"SC",
IF(OR(C579="New Jersey",C579="NJ"),"NJ",
IF(OR(C579="Missouri",C579="MO"),"MO",
IF(OR(C579="Alabama",C579="AL"),"AL",
IF(OR(C579="Colorado",C579="CO"),"CO",
IF(OR(C579="Michigan",C579="MI"),"MI",
IF(OR(C579="New York",C579="NY"),"NY",
IF(OR(C579="Arkansas",C579="AR"),"AR",
"NA")))))))))))))))))</f>
        <v>IL</v>
      </c>
      <c r="C579" t="s">
        <v>25</v>
      </c>
      <c r="D579" t="str">
        <f t="shared" ref="D579:D642" si="58">IF(OR(E579="F", E579="female", E579="Femal"),"F",
IF(OR(E579="M", E579="Male"),"M",
"NA"))</f>
        <v>F</v>
      </c>
      <c r="E579" t="s">
        <v>2</v>
      </c>
      <c r="F579">
        <v>747</v>
      </c>
      <c r="G579">
        <v>458</v>
      </c>
      <c r="H579">
        <v>503</v>
      </c>
      <c r="I579">
        <v>0</v>
      </c>
      <c r="J579">
        <v>14965</v>
      </c>
      <c r="K579">
        <v>13</v>
      </c>
      <c r="L579">
        <v>63</v>
      </c>
      <c r="M579">
        <v>489</v>
      </c>
      <c r="N579">
        <v>475</v>
      </c>
      <c r="O579">
        <v>10</v>
      </c>
      <c r="P579">
        <f>VLOOKUP(A579, vlookup_table!$A:$E, 2, FALSE)</f>
        <v>0</v>
      </c>
      <c r="Q579" s="2">
        <f>VLOOKUP(A579, vlookup_table!$A:$E, 3, FALSE)</f>
        <v>6401</v>
      </c>
      <c r="R579" s="1" t="str">
        <f>VLOOKUP(A579, vlookup_table!$A:$E, 4, FALSE)</f>
        <v>U1</v>
      </c>
      <c r="S579" s="2">
        <f>VLOOKUP(A579, vlookup_table!$A:$E, 5, FALSE)</f>
        <v>25</v>
      </c>
      <c r="T579">
        <f t="shared" si="54"/>
        <v>33</v>
      </c>
      <c r="U579">
        <f t="shared" si="55"/>
        <v>1964</v>
      </c>
      <c r="V579" s="4" t="str">
        <f t="shared" ref="V579:V642" si="59">RIGHT(Q579,2)</f>
        <v>01</v>
      </c>
      <c r="W579" t="str">
        <f t="shared" si="56"/>
        <v>Urbano</v>
      </c>
    </row>
    <row r="580" spans="1:23" x14ac:dyDescent="0.35">
      <c r="A580" s="2">
        <v>98282</v>
      </c>
      <c r="B580" s="2" t="str">
        <f t="shared" si="57"/>
        <v>IL</v>
      </c>
      <c r="C580" t="s">
        <v>25</v>
      </c>
      <c r="D580" t="str">
        <f t="shared" si="58"/>
        <v>M</v>
      </c>
      <c r="E580" t="s">
        <v>0</v>
      </c>
      <c r="F580">
        <v>439</v>
      </c>
      <c r="G580">
        <v>362</v>
      </c>
      <c r="H580">
        <v>404</v>
      </c>
      <c r="I580">
        <v>0</v>
      </c>
      <c r="J580">
        <v>13570</v>
      </c>
      <c r="K580">
        <v>1</v>
      </c>
      <c r="L580">
        <v>89</v>
      </c>
      <c r="M580">
        <v>388</v>
      </c>
      <c r="N580">
        <v>371</v>
      </c>
      <c r="O580">
        <v>10.6</v>
      </c>
      <c r="P580">
        <f>VLOOKUP(A580, vlookup_table!$A:$E, 2, FALSE)</f>
        <v>0</v>
      </c>
      <c r="Q580" s="2">
        <f>VLOOKUP(A580, vlookup_table!$A:$E, 3, FALSE)</f>
        <v>3505</v>
      </c>
      <c r="R580" s="1" t="str">
        <f>VLOOKUP(A580, vlookup_table!$A:$E, 4, FALSE)</f>
        <v>R2</v>
      </c>
      <c r="S580" s="2">
        <f>VLOOKUP(A580, vlookup_table!$A:$E, 5, FALSE)</f>
        <v>15</v>
      </c>
      <c r="T580">
        <f t="shared" si="54"/>
        <v>62</v>
      </c>
      <c r="U580">
        <f t="shared" si="55"/>
        <v>1935</v>
      </c>
      <c r="V580" s="4" t="str">
        <f t="shared" si="59"/>
        <v>05</v>
      </c>
      <c r="W580" t="str">
        <f t="shared" si="56"/>
        <v>Rural</v>
      </c>
    </row>
    <row r="581" spans="1:23" x14ac:dyDescent="0.35">
      <c r="A581" s="2">
        <v>27798</v>
      </c>
      <c r="B581" s="2" t="str">
        <f t="shared" si="57"/>
        <v>NA</v>
      </c>
      <c r="C581" t="s">
        <v>5</v>
      </c>
      <c r="D581" t="str">
        <f t="shared" si="58"/>
        <v>F</v>
      </c>
      <c r="E581" t="s">
        <v>2</v>
      </c>
      <c r="F581">
        <v>935</v>
      </c>
      <c r="G581">
        <v>419</v>
      </c>
      <c r="H581">
        <v>541</v>
      </c>
      <c r="I581">
        <v>8</v>
      </c>
      <c r="J581">
        <v>16922</v>
      </c>
      <c r="K581">
        <v>1</v>
      </c>
      <c r="L581">
        <v>61</v>
      </c>
      <c r="M581">
        <v>439</v>
      </c>
      <c r="N581">
        <v>510</v>
      </c>
      <c r="O581">
        <v>11.21428571</v>
      </c>
      <c r="P581">
        <f>VLOOKUP(A581, vlookup_table!$A:$E, 2, FALSE)</f>
        <v>0</v>
      </c>
      <c r="Q581" s="2">
        <f>VLOOKUP(A581, vlookup_table!$A:$E, 3, FALSE)</f>
        <v>4301</v>
      </c>
      <c r="R581" s="1" t="str">
        <f>VLOOKUP(A581, vlookup_table!$A:$E, 4, FALSE)</f>
        <v>T2</v>
      </c>
      <c r="S581" s="2">
        <f>VLOOKUP(A581, vlookup_table!$A:$E, 5, FALSE)</f>
        <v>10</v>
      </c>
      <c r="T581">
        <f t="shared" si="54"/>
        <v>54</v>
      </c>
      <c r="U581">
        <f t="shared" si="55"/>
        <v>1943</v>
      </c>
      <c r="V581" s="4" t="str">
        <f t="shared" si="59"/>
        <v>01</v>
      </c>
      <c r="W581" t="str">
        <f t="shared" si="56"/>
        <v>Pueblo</v>
      </c>
    </row>
    <row r="582" spans="1:23" x14ac:dyDescent="0.35">
      <c r="A582" s="2">
        <v>45503</v>
      </c>
      <c r="B582" s="2" t="str">
        <f t="shared" si="57"/>
        <v>FL</v>
      </c>
      <c r="C582" t="s">
        <v>7</v>
      </c>
      <c r="D582" t="str">
        <f t="shared" si="58"/>
        <v>M</v>
      </c>
      <c r="E582" t="s">
        <v>0</v>
      </c>
      <c r="F582">
        <v>616</v>
      </c>
      <c r="G582">
        <v>212</v>
      </c>
      <c r="H582">
        <v>282</v>
      </c>
      <c r="I582">
        <v>1</v>
      </c>
      <c r="J582">
        <v>11912</v>
      </c>
      <c r="K582">
        <v>5</v>
      </c>
      <c r="L582">
        <v>16</v>
      </c>
      <c r="M582">
        <v>234</v>
      </c>
      <c r="N582">
        <v>248</v>
      </c>
      <c r="O582">
        <v>5.1333333330000004</v>
      </c>
      <c r="P582">
        <f>VLOOKUP(A582, vlookup_table!$A:$E, 2, FALSE)</f>
        <v>1</v>
      </c>
      <c r="Q582" s="2">
        <f>VLOOKUP(A582, vlookup_table!$A:$E, 3, FALSE)</f>
        <v>3709</v>
      </c>
      <c r="R582" s="1" t="str">
        <f>VLOOKUP(A582, vlookup_table!$A:$E, 4, FALSE)</f>
        <v>C3</v>
      </c>
      <c r="S582" s="2">
        <f>VLOOKUP(A582, vlookup_table!$A:$E, 5, FALSE)</f>
        <v>5</v>
      </c>
      <c r="T582">
        <f t="shared" si="54"/>
        <v>60</v>
      </c>
      <c r="U582">
        <f t="shared" si="55"/>
        <v>1937</v>
      </c>
      <c r="V582" s="4" t="str">
        <f t="shared" si="59"/>
        <v>09</v>
      </c>
      <c r="W582" t="str">
        <f t="shared" si="56"/>
        <v>Ciudad</v>
      </c>
    </row>
    <row r="583" spans="1:23" x14ac:dyDescent="0.35">
      <c r="A583" s="2">
        <v>6006</v>
      </c>
      <c r="B583" s="2" t="str">
        <f t="shared" si="57"/>
        <v>CO</v>
      </c>
      <c r="C583" t="s">
        <v>20</v>
      </c>
      <c r="D583" t="str">
        <f t="shared" si="58"/>
        <v>F</v>
      </c>
      <c r="E583" t="s">
        <v>2</v>
      </c>
      <c r="F583">
        <v>947</v>
      </c>
      <c r="G583">
        <v>300</v>
      </c>
      <c r="H583">
        <v>469</v>
      </c>
      <c r="I583">
        <v>3</v>
      </c>
      <c r="J583">
        <v>17986</v>
      </c>
      <c r="K583">
        <v>2</v>
      </c>
      <c r="L583">
        <v>43</v>
      </c>
      <c r="M583">
        <v>360</v>
      </c>
      <c r="N583">
        <v>342</v>
      </c>
      <c r="O583">
        <v>85</v>
      </c>
      <c r="P583">
        <f>VLOOKUP(A583, vlookup_table!$A:$E, 2, FALSE)</f>
        <v>0</v>
      </c>
      <c r="Q583" s="2">
        <f>VLOOKUP(A583, vlookup_table!$A:$E, 3, FALSE)</f>
        <v>1602</v>
      </c>
      <c r="R583" s="1" t="str">
        <f>VLOOKUP(A583, vlookup_table!$A:$E, 4, FALSE)</f>
        <v>C1</v>
      </c>
      <c r="S583" s="2">
        <f>VLOOKUP(A583, vlookup_table!$A:$E, 5, FALSE)</f>
        <v>100</v>
      </c>
      <c r="T583">
        <f t="shared" si="54"/>
        <v>81</v>
      </c>
      <c r="U583">
        <f t="shared" si="55"/>
        <v>1916</v>
      </c>
      <c r="V583" s="4" t="str">
        <f t="shared" si="59"/>
        <v>02</v>
      </c>
      <c r="W583" t="str">
        <f t="shared" si="56"/>
        <v>Ciudad</v>
      </c>
    </row>
    <row r="584" spans="1:23" x14ac:dyDescent="0.35">
      <c r="A584" s="2">
        <v>138182</v>
      </c>
      <c r="B584" s="2" t="str">
        <f t="shared" si="57"/>
        <v>AZ</v>
      </c>
      <c r="C584" t="s">
        <v>9</v>
      </c>
      <c r="D584" t="str">
        <f t="shared" si="58"/>
        <v>F</v>
      </c>
      <c r="E584" t="s">
        <v>37</v>
      </c>
      <c r="F584">
        <v>572</v>
      </c>
      <c r="G584">
        <v>204</v>
      </c>
      <c r="H584">
        <v>253</v>
      </c>
      <c r="I584">
        <v>1</v>
      </c>
      <c r="J584">
        <v>10858</v>
      </c>
      <c r="K584">
        <v>7</v>
      </c>
      <c r="L584">
        <v>36</v>
      </c>
      <c r="M584">
        <v>242</v>
      </c>
      <c r="N584">
        <v>238</v>
      </c>
      <c r="O584">
        <v>6</v>
      </c>
      <c r="P584">
        <f>VLOOKUP(A584, vlookup_table!$A:$E, 2, FALSE)</f>
        <v>28</v>
      </c>
      <c r="Q584" s="2">
        <f>VLOOKUP(A584, vlookup_table!$A:$E, 3, FALSE)</f>
        <v>2911</v>
      </c>
      <c r="R584" s="1" t="str">
        <f>VLOOKUP(A584, vlookup_table!$A:$E, 4, FALSE)</f>
        <v>C2</v>
      </c>
      <c r="S584" s="2">
        <f>VLOOKUP(A584, vlookup_table!$A:$E, 5, FALSE)</f>
        <v>5</v>
      </c>
      <c r="T584">
        <f t="shared" si="54"/>
        <v>68</v>
      </c>
      <c r="U584">
        <f t="shared" si="55"/>
        <v>1929</v>
      </c>
      <c r="V584" s="4" t="str">
        <f t="shared" si="59"/>
        <v>11</v>
      </c>
      <c r="W584" t="str">
        <f t="shared" si="56"/>
        <v>Ciudad</v>
      </c>
    </row>
    <row r="585" spans="1:23" x14ac:dyDescent="0.35">
      <c r="A585" s="2">
        <v>144714</v>
      </c>
      <c r="B585" s="2" t="str">
        <f t="shared" si="57"/>
        <v>CA</v>
      </c>
      <c r="C585" t="s">
        <v>41</v>
      </c>
      <c r="D585" t="str">
        <f t="shared" si="58"/>
        <v>F</v>
      </c>
      <c r="E585" t="s">
        <v>2</v>
      </c>
      <c r="F585">
        <v>5014</v>
      </c>
      <c r="G585">
        <v>756</v>
      </c>
      <c r="H585">
        <v>770</v>
      </c>
      <c r="I585">
        <v>98</v>
      </c>
      <c r="J585">
        <v>31694</v>
      </c>
      <c r="K585">
        <v>6</v>
      </c>
      <c r="L585">
        <v>55</v>
      </c>
      <c r="M585">
        <v>664</v>
      </c>
      <c r="N585">
        <v>765</v>
      </c>
      <c r="O585">
        <v>13</v>
      </c>
      <c r="P585">
        <f>VLOOKUP(A585, vlookup_table!$A:$E, 2, FALSE)</f>
        <v>0</v>
      </c>
      <c r="Q585" s="2">
        <f>VLOOKUP(A585, vlookup_table!$A:$E, 3, FALSE)</f>
        <v>0</v>
      </c>
      <c r="R585" s="1" t="str">
        <f>VLOOKUP(A585, vlookup_table!$A:$E, 4, FALSE)</f>
        <v>S1</v>
      </c>
      <c r="S585" s="2">
        <f>VLOOKUP(A585, vlookup_table!$A:$E, 5, FALSE)</f>
        <v>16</v>
      </c>
      <c r="T585">
        <f t="shared" si="54"/>
        <v>97</v>
      </c>
      <c r="U585">
        <f t="shared" si="55"/>
        <v>1900</v>
      </c>
      <c r="V585" s="4" t="str">
        <f t="shared" si="59"/>
        <v>0</v>
      </c>
      <c r="W585" t="str">
        <f t="shared" si="56"/>
        <v>Suburbano</v>
      </c>
    </row>
    <row r="586" spans="1:23" x14ac:dyDescent="0.35">
      <c r="A586" s="2">
        <v>10001</v>
      </c>
      <c r="B586" s="2" t="str">
        <f t="shared" si="57"/>
        <v>IL</v>
      </c>
      <c r="C586" t="s">
        <v>25</v>
      </c>
      <c r="D586" t="str">
        <f t="shared" si="58"/>
        <v>M</v>
      </c>
      <c r="E586" t="s">
        <v>0</v>
      </c>
      <c r="F586">
        <v>675</v>
      </c>
      <c r="G586">
        <v>278</v>
      </c>
      <c r="H586">
        <v>409</v>
      </c>
      <c r="I586">
        <v>0</v>
      </c>
      <c r="J586">
        <v>22221</v>
      </c>
      <c r="K586">
        <v>0</v>
      </c>
      <c r="L586">
        <v>65</v>
      </c>
      <c r="M586">
        <v>298</v>
      </c>
      <c r="N586">
        <v>341</v>
      </c>
      <c r="O586">
        <v>11.222222220000001</v>
      </c>
      <c r="P586">
        <f>VLOOKUP(A586, vlookup_table!$A:$E, 2, FALSE)</f>
        <v>1</v>
      </c>
      <c r="Q586" s="2">
        <f>VLOOKUP(A586, vlookup_table!$A:$E, 3, FALSE)</f>
        <v>5508</v>
      </c>
      <c r="R586" s="1" t="str">
        <f>VLOOKUP(A586, vlookup_table!$A:$E, 4, FALSE)</f>
        <v>C1</v>
      </c>
      <c r="S586" s="2">
        <f>VLOOKUP(A586, vlookup_table!$A:$E, 5, FALSE)</f>
        <v>16</v>
      </c>
      <c r="T586">
        <f t="shared" si="54"/>
        <v>42</v>
      </c>
      <c r="U586">
        <f t="shared" si="55"/>
        <v>1955</v>
      </c>
      <c r="V586" s="4" t="str">
        <f t="shared" si="59"/>
        <v>08</v>
      </c>
      <c r="W586" t="str">
        <f t="shared" si="56"/>
        <v>Ciudad</v>
      </c>
    </row>
    <row r="587" spans="1:23" x14ac:dyDescent="0.35">
      <c r="A587" s="2">
        <v>157860</v>
      </c>
      <c r="B587" s="2" t="str">
        <f t="shared" si="57"/>
        <v>CA</v>
      </c>
      <c r="C587" t="s">
        <v>41</v>
      </c>
      <c r="D587" t="str">
        <f t="shared" si="58"/>
        <v>M</v>
      </c>
      <c r="E587" t="s">
        <v>0</v>
      </c>
      <c r="F587">
        <v>3663</v>
      </c>
      <c r="G587">
        <v>749</v>
      </c>
      <c r="H587">
        <v>818</v>
      </c>
      <c r="I587">
        <v>87</v>
      </c>
      <c r="J587">
        <v>27400</v>
      </c>
      <c r="K587">
        <v>14</v>
      </c>
      <c r="L587">
        <v>52</v>
      </c>
      <c r="M587">
        <v>777</v>
      </c>
      <c r="N587">
        <v>784</v>
      </c>
      <c r="O587">
        <v>4.2857142860000002</v>
      </c>
      <c r="P587">
        <f>VLOOKUP(A587, vlookup_table!$A:$E, 2, FALSE)</f>
        <v>1002</v>
      </c>
      <c r="Q587" s="2">
        <f>VLOOKUP(A587, vlookup_table!$A:$E, 3, FALSE)</f>
        <v>5701</v>
      </c>
      <c r="R587" s="1" t="str">
        <f>VLOOKUP(A587, vlookup_table!$A:$E, 4, FALSE)</f>
        <v>S1</v>
      </c>
      <c r="S587" s="2">
        <f>VLOOKUP(A587, vlookup_table!$A:$E, 5, FALSE)</f>
        <v>4</v>
      </c>
      <c r="T587">
        <f t="shared" si="54"/>
        <v>40</v>
      </c>
      <c r="U587">
        <f t="shared" si="55"/>
        <v>1957</v>
      </c>
      <c r="V587" s="4" t="str">
        <f t="shared" si="59"/>
        <v>01</v>
      </c>
      <c r="W587" t="str">
        <f t="shared" si="56"/>
        <v>Suburbano</v>
      </c>
    </row>
    <row r="588" spans="1:23" x14ac:dyDescent="0.35">
      <c r="A588" s="2">
        <v>58351</v>
      </c>
      <c r="B588" s="2" t="str">
        <f t="shared" si="57"/>
        <v>NA</v>
      </c>
      <c r="C588" t="s">
        <v>3</v>
      </c>
      <c r="D588" t="str">
        <f t="shared" si="58"/>
        <v>M</v>
      </c>
      <c r="E588" t="s">
        <v>0</v>
      </c>
      <c r="F588">
        <v>269</v>
      </c>
      <c r="G588">
        <v>224</v>
      </c>
      <c r="H588">
        <v>284</v>
      </c>
      <c r="I588">
        <v>0</v>
      </c>
      <c r="J588">
        <v>8172</v>
      </c>
      <c r="K588">
        <v>0</v>
      </c>
      <c r="L588">
        <v>77</v>
      </c>
      <c r="M588">
        <v>256</v>
      </c>
      <c r="N588">
        <v>250</v>
      </c>
      <c r="O588">
        <v>7.75</v>
      </c>
      <c r="P588">
        <f>VLOOKUP(A588, vlookup_table!$A:$E, 2, FALSE)</f>
        <v>1</v>
      </c>
      <c r="Q588" s="2">
        <f>VLOOKUP(A588, vlookup_table!$A:$E, 3, FALSE)</f>
        <v>2801</v>
      </c>
      <c r="R588" s="1" t="str">
        <f>VLOOKUP(A588, vlookup_table!$A:$E, 4, FALSE)</f>
        <v>R3</v>
      </c>
      <c r="S588" s="2">
        <f>VLOOKUP(A588, vlookup_table!$A:$E, 5, FALSE)</f>
        <v>9</v>
      </c>
      <c r="T588">
        <f t="shared" si="54"/>
        <v>69</v>
      </c>
      <c r="U588">
        <f t="shared" si="55"/>
        <v>1928</v>
      </c>
      <c r="V588" s="4" t="str">
        <f t="shared" si="59"/>
        <v>01</v>
      </c>
      <c r="W588" t="str">
        <f t="shared" si="56"/>
        <v>Rural</v>
      </c>
    </row>
    <row r="589" spans="1:23" x14ac:dyDescent="0.35">
      <c r="A589" s="2">
        <v>97552</v>
      </c>
      <c r="B589" s="2" t="str">
        <f t="shared" si="57"/>
        <v>IL</v>
      </c>
      <c r="C589" t="s">
        <v>25</v>
      </c>
      <c r="D589" t="str">
        <f t="shared" si="58"/>
        <v>F</v>
      </c>
      <c r="E589" t="s">
        <v>2</v>
      </c>
      <c r="F589">
        <v>226</v>
      </c>
      <c r="G589">
        <v>183</v>
      </c>
      <c r="H589">
        <v>263</v>
      </c>
      <c r="I589">
        <v>0</v>
      </c>
      <c r="J589">
        <v>8763</v>
      </c>
      <c r="K589">
        <v>1</v>
      </c>
      <c r="L589">
        <v>54</v>
      </c>
      <c r="M589">
        <v>288</v>
      </c>
      <c r="N589">
        <v>228</v>
      </c>
      <c r="O589">
        <v>14</v>
      </c>
      <c r="P589">
        <f>VLOOKUP(A589, vlookup_table!$A:$E, 2, FALSE)</f>
        <v>0</v>
      </c>
      <c r="Q589" s="2">
        <f>VLOOKUP(A589, vlookup_table!$A:$E, 3, FALSE)</f>
        <v>2801</v>
      </c>
      <c r="R589" s="1" t="str">
        <f>VLOOKUP(A589, vlookup_table!$A:$E, 4, FALSE)</f>
        <v>C3</v>
      </c>
      <c r="S589" s="2">
        <f>VLOOKUP(A589, vlookup_table!$A:$E, 5, FALSE)</f>
        <v>50</v>
      </c>
      <c r="T589">
        <f t="shared" si="54"/>
        <v>69</v>
      </c>
      <c r="U589">
        <f t="shared" si="55"/>
        <v>1928</v>
      </c>
      <c r="V589" s="4" t="str">
        <f t="shared" si="59"/>
        <v>01</v>
      </c>
      <c r="W589" t="str">
        <f t="shared" si="56"/>
        <v>Ciudad</v>
      </c>
    </row>
    <row r="590" spans="1:23" x14ac:dyDescent="0.35">
      <c r="A590" s="2">
        <v>85920</v>
      </c>
      <c r="B590" s="2" t="str">
        <f t="shared" si="57"/>
        <v>NA</v>
      </c>
      <c r="C590" t="s">
        <v>33</v>
      </c>
      <c r="D590" t="str">
        <f t="shared" si="58"/>
        <v>M</v>
      </c>
      <c r="E590" t="s">
        <v>0</v>
      </c>
      <c r="F590">
        <v>278</v>
      </c>
      <c r="G590">
        <v>199</v>
      </c>
      <c r="H590">
        <v>270</v>
      </c>
      <c r="I590">
        <v>0</v>
      </c>
      <c r="J590">
        <v>9994</v>
      </c>
      <c r="K590">
        <v>1</v>
      </c>
      <c r="L590">
        <v>80</v>
      </c>
      <c r="M590">
        <v>244</v>
      </c>
      <c r="N590">
        <v>238</v>
      </c>
      <c r="O590">
        <v>9.7777777780000008</v>
      </c>
      <c r="P590">
        <f>VLOOKUP(A590, vlookup_table!$A:$E, 2, FALSE)</f>
        <v>1</v>
      </c>
      <c r="Q590" s="2">
        <f>VLOOKUP(A590, vlookup_table!$A:$E, 3, FALSE)</f>
        <v>0</v>
      </c>
      <c r="R590" s="1" t="str">
        <f>VLOOKUP(A590, vlookup_table!$A:$E, 4, FALSE)</f>
        <v/>
      </c>
      <c r="S590" s="2">
        <f>VLOOKUP(A590, vlookup_table!$A:$E, 5, FALSE)</f>
        <v>20</v>
      </c>
      <c r="T590">
        <f t="shared" si="54"/>
        <v>97</v>
      </c>
      <c r="U590">
        <f t="shared" si="55"/>
        <v>1900</v>
      </c>
      <c r="V590" s="4" t="str">
        <f t="shared" si="59"/>
        <v>0</v>
      </c>
      <c r="W590" t="str">
        <f t="shared" si="56"/>
        <v>Desconocido</v>
      </c>
    </row>
    <row r="591" spans="1:23" x14ac:dyDescent="0.35">
      <c r="A591" s="2">
        <v>29401</v>
      </c>
      <c r="B591" s="2" t="str">
        <f t="shared" si="57"/>
        <v>NA</v>
      </c>
      <c r="C591" t="s">
        <v>5</v>
      </c>
      <c r="D591" t="str">
        <f t="shared" si="58"/>
        <v>M</v>
      </c>
      <c r="E591" t="s">
        <v>0</v>
      </c>
      <c r="F591">
        <v>471</v>
      </c>
      <c r="G591">
        <v>282</v>
      </c>
      <c r="H591">
        <v>298</v>
      </c>
      <c r="I591">
        <v>0</v>
      </c>
      <c r="J591">
        <v>9015</v>
      </c>
      <c r="K591">
        <v>1</v>
      </c>
      <c r="L591">
        <v>77</v>
      </c>
      <c r="M591">
        <v>307</v>
      </c>
      <c r="N591">
        <v>273</v>
      </c>
      <c r="O591">
        <v>10.33333333</v>
      </c>
      <c r="P591">
        <f>VLOOKUP(A591, vlookup_table!$A:$E, 2, FALSE)</f>
        <v>1</v>
      </c>
      <c r="Q591" s="2">
        <f>VLOOKUP(A591, vlookup_table!$A:$E, 3, FALSE)</f>
        <v>3410</v>
      </c>
      <c r="R591" s="1" t="str">
        <f>VLOOKUP(A591, vlookup_table!$A:$E, 4, FALSE)</f>
        <v>T2</v>
      </c>
      <c r="S591" s="2">
        <f>VLOOKUP(A591, vlookup_table!$A:$E, 5, FALSE)</f>
        <v>15</v>
      </c>
      <c r="T591">
        <f t="shared" si="54"/>
        <v>63</v>
      </c>
      <c r="U591">
        <f t="shared" si="55"/>
        <v>1934</v>
      </c>
      <c r="V591" s="4" t="str">
        <f t="shared" si="59"/>
        <v>10</v>
      </c>
      <c r="W591" t="str">
        <f t="shared" si="56"/>
        <v>Pueblo</v>
      </c>
    </row>
    <row r="592" spans="1:23" x14ac:dyDescent="0.35">
      <c r="A592" s="2">
        <v>12715</v>
      </c>
      <c r="B592" s="2" t="str">
        <f t="shared" si="57"/>
        <v>AL</v>
      </c>
      <c r="C592" t="s">
        <v>23</v>
      </c>
      <c r="D592" t="str">
        <f t="shared" si="58"/>
        <v>M</v>
      </c>
      <c r="E592" t="s">
        <v>22</v>
      </c>
      <c r="F592">
        <v>604</v>
      </c>
      <c r="G592">
        <v>314</v>
      </c>
      <c r="H592">
        <v>327</v>
      </c>
      <c r="I592">
        <v>0</v>
      </c>
      <c r="J592">
        <v>16211</v>
      </c>
      <c r="K592">
        <v>0</v>
      </c>
      <c r="L592">
        <v>68</v>
      </c>
      <c r="M592">
        <v>337</v>
      </c>
      <c r="N592">
        <v>304</v>
      </c>
      <c r="O592">
        <v>15</v>
      </c>
      <c r="P592">
        <f>VLOOKUP(A592, vlookup_table!$A:$E, 2, FALSE)</f>
        <v>1</v>
      </c>
      <c r="Q592" s="2">
        <f>VLOOKUP(A592, vlookup_table!$A:$E, 3, FALSE)</f>
        <v>1201</v>
      </c>
      <c r="R592" s="1" t="str">
        <f>VLOOKUP(A592, vlookup_table!$A:$E, 4, FALSE)</f>
        <v>C1</v>
      </c>
      <c r="S592" s="2">
        <f>VLOOKUP(A592, vlookup_table!$A:$E, 5, FALSE)</f>
        <v>15</v>
      </c>
      <c r="T592">
        <f t="shared" si="54"/>
        <v>85</v>
      </c>
      <c r="U592">
        <f t="shared" si="55"/>
        <v>1912</v>
      </c>
      <c r="V592" s="4" t="str">
        <f t="shared" si="59"/>
        <v>01</v>
      </c>
      <c r="W592" t="str">
        <f t="shared" si="56"/>
        <v>Ciudad</v>
      </c>
    </row>
    <row r="593" spans="1:23" x14ac:dyDescent="0.35">
      <c r="A593" s="2">
        <v>90031</v>
      </c>
      <c r="B593" s="2" t="str">
        <f t="shared" si="57"/>
        <v>IL</v>
      </c>
      <c r="C593" t="s">
        <v>25</v>
      </c>
      <c r="D593" t="str">
        <f t="shared" si="58"/>
        <v>F</v>
      </c>
      <c r="E593" t="s">
        <v>2</v>
      </c>
      <c r="F593">
        <v>1219</v>
      </c>
      <c r="G593">
        <v>417</v>
      </c>
      <c r="H593">
        <v>540</v>
      </c>
      <c r="I593">
        <v>2</v>
      </c>
      <c r="J593">
        <v>21371</v>
      </c>
      <c r="K593">
        <v>11</v>
      </c>
      <c r="L593">
        <v>71</v>
      </c>
      <c r="M593">
        <v>472</v>
      </c>
      <c r="N593">
        <v>494</v>
      </c>
      <c r="O593">
        <v>3.7222222220000001</v>
      </c>
      <c r="P593">
        <f>VLOOKUP(A593, vlookup_table!$A:$E, 2, FALSE)</f>
        <v>2</v>
      </c>
      <c r="Q593" s="2">
        <f>VLOOKUP(A593, vlookup_table!$A:$E, 3, FALSE)</f>
        <v>1601</v>
      </c>
      <c r="R593" s="1" t="str">
        <f>VLOOKUP(A593, vlookup_table!$A:$E, 4, FALSE)</f>
        <v>C1</v>
      </c>
      <c r="S593" s="2">
        <f>VLOOKUP(A593, vlookup_table!$A:$E, 5, FALSE)</f>
        <v>3</v>
      </c>
      <c r="T593">
        <f t="shared" si="54"/>
        <v>81</v>
      </c>
      <c r="U593">
        <f t="shared" si="55"/>
        <v>1916</v>
      </c>
      <c r="V593" s="4" t="str">
        <f t="shared" si="59"/>
        <v>01</v>
      </c>
      <c r="W593" t="str">
        <f t="shared" si="56"/>
        <v>Ciudad</v>
      </c>
    </row>
    <row r="594" spans="1:23" x14ac:dyDescent="0.35">
      <c r="A594" s="2">
        <v>55442</v>
      </c>
      <c r="B594" s="2" t="str">
        <f t="shared" si="57"/>
        <v>NA</v>
      </c>
      <c r="C594" t="s">
        <v>34</v>
      </c>
      <c r="D594" t="str">
        <f t="shared" si="58"/>
        <v>M</v>
      </c>
      <c r="E594" t="s">
        <v>0</v>
      </c>
      <c r="F594">
        <v>382</v>
      </c>
      <c r="G594">
        <v>142</v>
      </c>
      <c r="H594">
        <v>240</v>
      </c>
      <c r="I594">
        <v>0</v>
      </c>
      <c r="J594">
        <v>9374</v>
      </c>
      <c r="K594">
        <v>1</v>
      </c>
      <c r="L594">
        <v>89</v>
      </c>
      <c r="M594">
        <v>181</v>
      </c>
      <c r="N594">
        <v>205</v>
      </c>
      <c r="O594">
        <v>9.1666666669999994</v>
      </c>
      <c r="P594">
        <f>VLOOKUP(A594, vlookup_table!$A:$E, 2, FALSE)</f>
        <v>0</v>
      </c>
      <c r="Q594" s="2">
        <f>VLOOKUP(A594, vlookup_table!$A:$E, 3, FALSE)</f>
        <v>2504</v>
      </c>
      <c r="R594" s="1" t="str">
        <f>VLOOKUP(A594, vlookup_table!$A:$E, 4, FALSE)</f>
        <v>R3</v>
      </c>
      <c r="S594" s="2">
        <f>VLOOKUP(A594, vlookup_table!$A:$E, 5, FALSE)</f>
        <v>25</v>
      </c>
      <c r="T594">
        <f t="shared" si="54"/>
        <v>72</v>
      </c>
      <c r="U594">
        <f t="shared" si="55"/>
        <v>1925</v>
      </c>
      <c r="V594" s="4" t="str">
        <f t="shared" si="59"/>
        <v>04</v>
      </c>
      <c r="W594" t="str">
        <f t="shared" si="56"/>
        <v>Rural</v>
      </c>
    </row>
    <row r="595" spans="1:23" x14ac:dyDescent="0.35">
      <c r="A595" s="2">
        <v>105984</v>
      </c>
      <c r="B595" s="2" t="str">
        <f t="shared" si="57"/>
        <v>NA</v>
      </c>
      <c r="C595" t="s">
        <v>19</v>
      </c>
      <c r="D595" t="str">
        <f t="shared" si="58"/>
        <v>F</v>
      </c>
      <c r="E595" t="s">
        <v>2</v>
      </c>
      <c r="F595">
        <v>1699</v>
      </c>
      <c r="G595">
        <v>462</v>
      </c>
      <c r="H595">
        <v>787</v>
      </c>
      <c r="I595">
        <v>35</v>
      </c>
      <c r="J595">
        <v>35636</v>
      </c>
      <c r="K595">
        <v>6</v>
      </c>
      <c r="L595">
        <v>47</v>
      </c>
      <c r="M595">
        <v>657</v>
      </c>
      <c r="N595">
        <v>581</v>
      </c>
      <c r="O595">
        <v>12.16666667</v>
      </c>
      <c r="P595">
        <f>VLOOKUP(A595, vlookup_table!$A:$E, 2, FALSE)</f>
        <v>0</v>
      </c>
      <c r="Q595" s="2">
        <f>VLOOKUP(A595, vlookup_table!$A:$E, 3, FALSE)</f>
        <v>5711</v>
      </c>
      <c r="R595" s="1" t="str">
        <f>VLOOKUP(A595, vlookup_table!$A:$E, 4, FALSE)</f>
        <v>S1</v>
      </c>
      <c r="S595" s="2">
        <f>VLOOKUP(A595, vlookup_table!$A:$E, 5, FALSE)</f>
        <v>10</v>
      </c>
      <c r="T595">
        <f t="shared" si="54"/>
        <v>40</v>
      </c>
      <c r="U595">
        <f t="shared" si="55"/>
        <v>1957</v>
      </c>
      <c r="V595" s="4" t="str">
        <f t="shared" si="59"/>
        <v>11</v>
      </c>
      <c r="W595" t="str">
        <f t="shared" si="56"/>
        <v>Suburbano</v>
      </c>
    </row>
    <row r="596" spans="1:23" x14ac:dyDescent="0.35">
      <c r="A596" s="2">
        <v>188035</v>
      </c>
      <c r="B596" s="2" t="str">
        <f t="shared" si="57"/>
        <v>AZ</v>
      </c>
      <c r="C596" t="s">
        <v>9</v>
      </c>
      <c r="D596" t="str">
        <f t="shared" si="58"/>
        <v>NA</v>
      </c>
      <c r="F596">
        <v>1165</v>
      </c>
      <c r="G596">
        <v>489</v>
      </c>
      <c r="H596">
        <v>539</v>
      </c>
      <c r="I596">
        <v>9</v>
      </c>
      <c r="J596">
        <v>19234</v>
      </c>
      <c r="K596">
        <v>6</v>
      </c>
      <c r="L596">
        <v>18</v>
      </c>
      <c r="M596">
        <v>514</v>
      </c>
      <c r="N596">
        <v>519</v>
      </c>
      <c r="O596">
        <v>11.5</v>
      </c>
      <c r="P596">
        <f>VLOOKUP(A596, vlookup_table!$A:$E, 2, FALSE)</f>
        <v>1</v>
      </c>
      <c r="Q596" s="2">
        <f>VLOOKUP(A596, vlookup_table!$A:$E, 3, FALSE)</f>
        <v>0</v>
      </c>
      <c r="R596" s="1" t="str">
        <f>VLOOKUP(A596, vlookup_table!$A:$E, 4, FALSE)</f>
        <v>S1</v>
      </c>
      <c r="S596" s="2">
        <f>VLOOKUP(A596, vlookup_table!$A:$E, 5, FALSE)</f>
        <v>23</v>
      </c>
      <c r="T596">
        <f t="shared" si="54"/>
        <v>97</v>
      </c>
      <c r="U596">
        <f t="shared" si="55"/>
        <v>1900</v>
      </c>
      <c r="V596" s="4" t="str">
        <f t="shared" si="59"/>
        <v>0</v>
      </c>
      <c r="W596" t="str">
        <f t="shared" si="56"/>
        <v>Suburbano</v>
      </c>
    </row>
    <row r="597" spans="1:23" x14ac:dyDescent="0.35">
      <c r="A597" s="2">
        <v>101665</v>
      </c>
      <c r="B597" s="2" t="str">
        <f t="shared" si="57"/>
        <v>MO</v>
      </c>
      <c r="C597" t="s">
        <v>8</v>
      </c>
      <c r="D597" t="str">
        <f t="shared" si="58"/>
        <v>F</v>
      </c>
      <c r="E597" t="s">
        <v>2</v>
      </c>
      <c r="F597">
        <v>803</v>
      </c>
      <c r="G597">
        <v>413</v>
      </c>
      <c r="H597">
        <v>473</v>
      </c>
      <c r="I597">
        <v>0</v>
      </c>
      <c r="J597">
        <v>15002</v>
      </c>
      <c r="K597">
        <v>1</v>
      </c>
      <c r="L597">
        <v>58</v>
      </c>
      <c r="M597">
        <v>429</v>
      </c>
      <c r="N597">
        <v>447</v>
      </c>
      <c r="O597">
        <v>4.0697674419999998</v>
      </c>
      <c r="P597">
        <f>VLOOKUP(A597, vlookup_table!$A:$E, 2, FALSE)</f>
        <v>0</v>
      </c>
      <c r="Q597" s="2">
        <f>VLOOKUP(A597, vlookup_table!$A:$E, 3, FALSE)</f>
        <v>7308</v>
      </c>
      <c r="R597" s="1" t="str">
        <f>VLOOKUP(A597, vlookup_table!$A:$E, 4, FALSE)</f>
        <v>T2</v>
      </c>
      <c r="S597" s="2">
        <f>VLOOKUP(A597, vlookup_table!$A:$E, 5, FALSE)</f>
        <v>5</v>
      </c>
      <c r="T597">
        <f t="shared" si="54"/>
        <v>24</v>
      </c>
      <c r="U597">
        <f t="shared" si="55"/>
        <v>1973</v>
      </c>
      <c r="V597" s="4" t="str">
        <f t="shared" si="59"/>
        <v>08</v>
      </c>
      <c r="W597" t="str">
        <f t="shared" si="56"/>
        <v>Pueblo</v>
      </c>
    </row>
    <row r="598" spans="1:23" x14ac:dyDescent="0.35">
      <c r="A598" s="2">
        <v>70774</v>
      </c>
      <c r="B598" s="2" t="str">
        <f t="shared" si="57"/>
        <v>MI</v>
      </c>
      <c r="C598" t="s">
        <v>1</v>
      </c>
      <c r="D598" t="str">
        <f t="shared" si="58"/>
        <v>F</v>
      </c>
      <c r="E598" t="s">
        <v>2</v>
      </c>
      <c r="F598">
        <v>394</v>
      </c>
      <c r="G598">
        <v>229</v>
      </c>
      <c r="H598">
        <v>308</v>
      </c>
      <c r="I598">
        <v>0</v>
      </c>
      <c r="J598">
        <v>9859</v>
      </c>
      <c r="K598">
        <v>0</v>
      </c>
      <c r="L598">
        <v>92</v>
      </c>
      <c r="M598">
        <v>293</v>
      </c>
      <c r="N598">
        <v>264</v>
      </c>
      <c r="O598">
        <v>3.7</v>
      </c>
      <c r="P598">
        <f>VLOOKUP(A598, vlookup_table!$A:$E, 2, FALSE)</f>
        <v>2</v>
      </c>
      <c r="Q598" s="2">
        <f>VLOOKUP(A598, vlookup_table!$A:$E, 3, FALSE)</f>
        <v>5601</v>
      </c>
      <c r="R598" s="1" t="str">
        <f>VLOOKUP(A598, vlookup_table!$A:$E, 4, FALSE)</f>
        <v>R2</v>
      </c>
      <c r="S598" s="2">
        <f>VLOOKUP(A598, vlookup_table!$A:$E, 5, FALSE)</f>
        <v>4</v>
      </c>
      <c r="T598">
        <f t="shared" si="54"/>
        <v>41</v>
      </c>
      <c r="U598">
        <f t="shared" si="55"/>
        <v>1956</v>
      </c>
      <c r="V598" s="4" t="str">
        <f t="shared" si="59"/>
        <v>01</v>
      </c>
      <c r="W598" t="str">
        <f t="shared" si="56"/>
        <v>Rural</v>
      </c>
    </row>
    <row r="599" spans="1:23" x14ac:dyDescent="0.35">
      <c r="A599" s="2">
        <v>23263</v>
      </c>
      <c r="B599" s="2" t="str">
        <f t="shared" si="57"/>
        <v>SC</v>
      </c>
      <c r="C599" t="s">
        <v>11</v>
      </c>
      <c r="D599" t="str">
        <f t="shared" si="58"/>
        <v>F</v>
      </c>
      <c r="E599" t="s">
        <v>2</v>
      </c>
      <c r="F599">
        <v>490</v>
      </c>
      <c r="G599">
        <v>328</v>
      </c>
      <c r="H599">
        <v>373</v>
      </c>
      <c r="I599">
        <v>0</v>
      </c>
      <c r="J599">
        <v>11313</v>
      </c>
      <c r="K599">
        <v>2</v>
      </c>
      <c r="L599">
        <v>76</v>
      </c>
      <c r="M599">
        <v>341</v>
      </c>
      <c r="N599">
        <v>336</v>
      </c>
      <c r="O599">
        <v>19.600000000000001</v>
      </c>
      <c r="P599">
        <f>VLOOKUP(A599, vlookup_table!$A:$E, 2, FALSE)</f>
        <v>0</v>
      </c>
      <c r="Q599" s="2">
        <f>VLOOKUP(A599, vlookup_table!$A:$E, 3, FALSE)</f>
        <v>3304</v>
      </c>
      <c r="R599" s="1" t="str">
        <f>VLOOKUP(A599, vlookup_table!$A:$E, 4, FALSE)</f>
        <v>R2</v>
      </c>
      <c r="S599" s="2">
        <f>VLOOKUP(A599, vlookup_table!$A:$E, 5, FALSE)</f>
        <v>30</v>
      </c>
      <c r="T599">
        <f t="shared" si="54"/>
        <v>64</v>
      </c>
      <c r="U599">
        <f t="shared" si="55"/>
        <v>1933</v>
      </c>
      <c r="V599" s="4" t="str">
        <f t="shared" si="59"/>
        <v>04</v>
      </c>
      <c r="W599" t="str">
        <f t="shared" si="56"/>
        <v>Rural</v>
      </c>
    </row>
    <row r="600" spans="1:23" x14ac:dyDescent="0.35">
      <c r="A600" s="2">
        <v>166475</v>
      </c>
      <c r="B600" s="2" t="str">
        <f t="shared" si="57"/>
        <v>CA</v>
      </c>
      <c r="C600" t="s">
        <v>41</v>
      </c>
      <c r="D600" t="str">
        <f t="shared" si="58"/>
        <v>NA</v>
      </c>
      <c r="F600">
        <v>949</v>
      </c>
      <c r="G600">
        <v>264</v>
      </c>
      <c r="H600">
        <v>411</v>
      </c>
      <c r="I600">
        <v>1</v>
      </c>
      <c r="J600">
        <v>12784</v>
      </c>
      <c r="K600">
        <v>10</v>
      </c>
      <c r="L600">
        <v>52</v>
      </c>
      <c r="M600">
        <v>371</v>
      </c>
      <c r="N600">
        <v>321</v>
      </c>
      <c r="O600">
        <v>12.5</v>
      </c>
      <c r="P600">
        <f>VLOOKUP(A600, vlookup_table!$A:$E, 2, FALSE)</f>
        <v>0</v>
      </c>
      <c r="Q600" s="2">
        <f>VLOOKUP(A600, vlookup_table!$A:$E, 3, FALSE)</f>
        <v>4201</v>
      </c>
      <c r="R600" s="1" t="str">
        <f>VLOOKUP(A600, vlookup_table!$A:$E, 4, FALSE)</f>
        <v>C1</v>
      </c>
      <c r="S600" s="2">
        <f>VLOOKUP(A600, vlookup_table!$A:$E, 5, FALSE)</f>
        <v>10</v>
      </c>
      <c r="T600">
        <f t="shared" si="54"/>
        <v>55</v>
      </c>
      <c r="U600">
        <f t="shared" si="55"/>
        <v>1942</v>
      </c>
      <c r="V600" s="4" t="str">
        <f t="shared" si="59"/>
        <v>01</v>
      </c>
      <c r="W600" t="str">
        <f t="shared" si="56"/>
        <v>Ciudad</v>
      </c>
    </row>
    <row r="601" spans="1:23" x14ac:dyDescent="0.35">
      <c r="A601" s="2">
        <v>83042</v>
      </c>
      <c r="B601" s="2" t="str">
        <f t="shared" si="57"/>
        <v>NA</v>
      </c>
      <c r="C601" t="s">
        <v>17</v>
      </c>
      <c r="D601" t="str">
        <f t="shared" si="58"/>
        <v>M</v>
      </c>
      <c r="E601" t="s">
        <v>0</v>
      </c>
      <c r="F601">
        <v>849</v>
      </c>
      <c r="G601">
        <v>344</v>
      </c>
      <c r="H601">
        <v>428</v>
      </c>
      <c r="I601">
        <v>0</v>
      </c>
      <c r="J601">
        <v>12940</v>
      </c>
      <c r="K601">
        <v>1</v>
      </c>
      <c r="L601">
        <v>77</v>
      </c>
      <c r="M601">
        <v>368</v>
      </c>
      <c r="N601">
        <v>398</v>
      </c>
      <c r="O601">
        <v>17.85714286</v>
      </c>
      <c r="P601">
        <f>VLOOKUP(A601, vlookup_table!$A:$E, 2, FALSE)</f>
        <v>1</v>
      </c>
      <c r="Q601" s="2">
        <f>VLOOKUP(A601, vlookup_table!$A:$E, 3, FALSE)</f>
        <v>4005</v>
      </c>
      <c r="R601" s="1" t="str">
        <f>VLOOKUP(A601, vlookup_table!$A:$E, 4, FALSE)</f>
        <v>T2</v>
      </c>
      <c r="S601" s="2">
        <f>VLOOKUP(A601, vlookup_table!$A:$E, 5, FALSE)</f>
        <v>10</v>
      </c>
      <c r="T601">
        <f t="shared" si="54"/>
        <v>57</v>
      </c>
      <c r="U601">
        <f t="shared" si="55"/>
        <v>1940</v>
      </c>
      <c r="V601" s="4" t="str">
        <f t="shared" si="59"/>
        <v>05</v>
      </c>
      <c r="W601" t="str">
        <f t="shared" si="56"/>
        <v>Pueblo</v>
      </c>
    </row>
    <row r="602" spans="1:23" x14ac:dyDescent="0.35">
      <c r="A602" s="2">
        <v>149970</v>
      </c>
      <c r="B602" s="2" t="str">
        <f t="shared" si="57"/>
        <v>CA</v>
      </c>
      <c r="C602" t="s">
        <v>41</v>
      </c>
      <c r="D602" t="str">
        <f t="shared" si="58"/>
        <v>F</v>
      </c>
      <c r="E602" t="s">
        <v>2</v>
      </c>
      <c r="F602">
        <v>1372</v>
      </c>
      <c r="G602">
        <v>385</v>
      </c>
      <c r="H602">
        <v>449</v>
      </c>
      <c r="I602">
        <v>8</v>
      </c>
      <c r="J602">
        <v>13902</v>
      </c>
      <c r="K602">
        <v>15</v>
      </c>
      <c r="L602">
        <v>58</v>
      </c>
      <c r="M602">
        <v>419</v>
      </c>
      <c r="N602">
        <v>421</v>
      </c>
      <c r="O602">
        <v>15</v>
      </c>
      <c r="P602">
        <f>VLOOKUP(A602, vlookup_table!$A:$E, 2, FALSE)</f>
        <v>0</v>
      </c>
      <c r="Q602" s="2">
        <f>VLOOKUP(A602, vlookup_table!$A:$E, 3, FALSE)</f>
        <v>0</v>
      </c>
      <c r="R602" s="1" t="str">
        <f>VLOOKUP(A602, vlookup_table!$A:$E, 4, FALSE)</f>
        <v>S2</v>
      </c>
      <c r="S602" s="2">
        <f>VLOOKUP(A602, vlookup_table!$A:$E, 5, FALSE)</f>
        <v>15</v>
      </c>
      <c r="T602">
        <f t="shared" si="54"/>
        <v>97</v>
      </c>
      <c r="U602">
        <f t="shared" si="55"/>
        <v>1900</v>
      </c>
      <c r="V602" s="4" t="str">
        <f t="shared" si="59"/>
        <v>0</v>
      </c>
      <c r="W602" t="str">
        <f t="shared" si="56"/>
        <v>Suburbano</v>
      </c>
    </row>
    <row r="603" spans="1:23" x14ac:dyDescent="0.35">
      <c r="A603" s="2">
        <v>13863</v>
      </c>
      <c r="B603" s="2" t="str">
        <f t="shared" si="57"/>
        <v>TX</v>
      </c>
      <c r="C603" t="s">
        <v>6</v>
      </c>
      <c r="D603" t="str">
        <f t="shared" si="58"/>
        <v>F</v>
      </c>
      <c r="E603" t="s">
        <v>2</v>
      </c>
      <c r="F603">
        <v>358</v>
      </c>
      <c r="G603">
        <v>307</v>
      </c>
      <c r="H603">
        <v>379</v>
      </c>
      <c r="I603">
        <v>0</v>
      </c>
      <c r="J603">
        <v>12507</v>
      </c>
      <c r="K603">
        <v>2</v>
      </c>
      <c r="L603">
        <v>78</v>
      </c>
      <c r="M603">
        <v>325</v>
      </c>
      <c r="N603">
        <v>342</v>
      </c>
      <c r="O603">
        <v>6.9333333330000002</v>
      </c>
      <c r="P603">
        <f>VLOOKUP(A603, vlookup_table!$A:$E, 2, FALSE)</f>
        <v>0</v>
      </c>
      <c r="Q603" s="2">
        <f>VLOOKUP(A603, vlookup_table!$A:$E, 3, FALSE)</f>
        <v>3001</v>
      </c>
      <c r="R603" s="1" t="str">
        <f>VLOOKUP(A603, vlookup_table!$A:$E, 4, FALSE)</f>
        <v>R2</v>
      </c>
      <c r="S603" s="2">
        <f>VLOOKUP(A603, vlookup_table!$A:$E, 5, FALSE)</f>
        <v>6</v>
      </c>
      <c r="T603">
        <f t="shared" si="54"/>
        <v>67</v>
      </c>
      <c r="U603">
        <f t="shared" si="55"/>
        <v>1930</v>
      </c>
      <c r="V603" s="4" t="str">
        <f t="shared" si="59"/>
        <v>01</v>
      </c>
      <c r="W603" t="str">
        <f t="shared" si="56"/>
        <v>Rural</v>
      </c>
    </row>
    <row r="604" spans="1:23" x14ac:dyDescent="0.35">
      <c r="A604" s="2">
        <v>64074</v>
      </c>
      <c r="B604" s="2" t="str">
        <f t="shared" si="57"/>
        <v>NA</v>
      </c>
      <c r="C604" t="s">
        <v>16</v>
      </c>
      <c r="D604" t="str">
        <f t="shared" si="58"/>
        <v>F</v>
      </c>
      <c r="E604" t="s">
        <v>2</v>
      </c>
      <c r="F604">
        <v>325</v>
      </c>
      <c r="G604">
        <v>144</v>
      </c>
      <c r="H604">
        <v>190</v>
      </c>
      <c r="I604">
        <v>0</v>
      </c>
      <c r="J604">
        <v>4578</v>
      </c>
      <c r="K604">
        <v>0</v>
      </c>
      <c r="L604">
        <v>68</v>
      </c>
      <c r="M604">
        <v>231</v>
      </c>
      <c r="N604">
        <v>178</v>
      </c>
      <c r="O604">
        <v>15</v>
      </c>
      <c r="P604">
        <f>VLOOKUP(A604, vlookup_table!$A:$E, 2, FALSE)</f>
        <v>0</v>
      </c>
      <c r="Q604" s="2">
        <f>VLOOKUP(A604, vlookup_table!$A:$E, 3, FALSE)</f>
        <v>0</v>
      </c>
      <c r="R604" s="1" t="str">
        <f>VLOOKUP(A604, vlookup_table!$A:$E, 4, FALSE)</f>
        <v>C3</v>
      </c>
      <c r="S604" s="2">
        <f>VLOOKUP(A604, vlookup_table!$A:$E, 5, FALSE)</f>
        <v>10</v>
      </c>
      <c r="T604">
        <f t="shared" si="54"/>
        <v>97</v>
      </c>
      <c r="U604">
        <f t="shared" si="55"/>
        <v>1900</v>
      </c>
      <c r="V604" s="4" t="str">
        <f t="shared" si="59"/>
        <v>0</v>
      </c>
      <c r="W604" t="str">
        <f t="shared" si="56"/>
        <v>Ciudad</v>
      </c>
    </row>
    <row r="605" spans="1:23" x14ac:dyDescent="0.35">
      <c r="A605" s="2">
        <v>42096</v>
      </c>
      <c r="B605" s="2" t="str">
        <f t="shared" si="57"/>
        <v>FL</v>
      </c>
      <c r="C605" t="s">
        <v>7</v>
      </c>
      <c r="D605" t="str">
        <f t="shared" si="58"/>
        <v>F</v>
      </c>
      <c r="E605" t="s">
        <v>2</v>
      </c>
      <c r="F605">
        <v>355</v>
      </c>
      <c r="G605">
        <v>208</v>
      </c>
      <c r="H605">
        <v>244</v>
      </c>
      <c r="I605">
        <v>0</v>
      </c>
      <c r="J605">
        <v>9881</v>
      </c>
      <c r="K605">
        <v>5</v>
      </c>
      <c r="L605">
        <v>34</v>
      </c>
      <c r="M605">
        <v>224</v>
      </c>
      <c r="N605">
        <v>229</v>
      </c>
      <c r="O605">
        <v>20</v>
      </c>
      <c r="P605">
        <f>VLOOKUP(A605, vlookup_table!$A:$E, 2, FALSE)</f>
        <v>0</v>
      </c>
      <c r="Q605" s="2">
        <f>VLOOKUP(A605, vlookup_table!$A:$E, 3, FALSE)</f>
        <v>0</v>
      </c>
      <c r="R605" s="1" t="str">
        <f>VLOOKUP(A605, vlookup_table!$A:$E, 4, FALSE)</f>
        <v>C3</v>
      </c>
      <c r="S605" s="2">
        <f>VLOOKUP(A605, vlookup_table!$A:$E, 5, FALSE)</f>
        <v>20</v>
      </c>
      <c r="T605">
        <f t="shared" si="54"/>
        <v>97</v>
      </c>
      <c r="U605">
        <f t="shared" si="55"/>
        <v>1900</v>
      </c>
      <c r="V605" s="4" t="str">
        <f t="shared" si="59"/>
        <v>0</v>
      </c>
      <c r="W605" t="str">
        <f t="shared" si="56"/>
        <v>Ciudad</v>
      </c>
    </row>
    <row r="606" spans="1:23" x14ac:dyDescent="0.35">
      <c r="A606" s="2">
        <v>169188</v>
      </c>
      <c r="B606" s="2" t="str">
        <f t="shared" si="57"/>
        <v>CA</v>
      </c>
      <c r="C606" t="s">
        <v>41</v>
      </c>
      <c r="D606" t="str">
        <f t="shared" si="58"/>
        <v>F</v>
      </c>
      <c r="E606" t="s">
        <v>2</v>
      </c>
      <c r="F606">
        <v>713</v>
      </c>
      <c r="G606">
        <v>176</v>
      </c>
      <c r="H606">
        <v>321</v>
      </c>
      <c r="I606">
        <v>3</v>
      </c>
      <c r="J606">
        <v>11467</v>
      </c>
      <c r="K606">
        <v>1</v>
      </c>
      <c r="L606">
        <v>68</v>
      </c>
      <c r="M606">
        <v>259</v>
      </c>
      <c r="N606">
        <v>267</v>
      </c>
      <c r="O606">
        <v>7</v>
      </c>
      <c r="P606">
        <f>VLOOKUP(A606, vlookup_table!$A:$E, 2, FALSE)</f>
        <v>2</v>
      </c>
      <c r="Q606" s="2">
        <f>VLOOKUP(A606, vlookup_table!$A:$E, 3, FALSE)</f>
        <v>0</v>
      </c>
      <c r="R606" s="1" t="str">
        <f>VLOOKUP(A606, vlookup_table!$A:$E, 4, FALSE)</f>
        <v>R2</v>
      </c>
      <c r="S606" s="2">
        <f>VLOOKUP(A606, vlookup_table!$A:$E, 5, FALSE)</f>
        <v>10</v>
      </c>
      <c r="T606">
        <f t="shared" si="54"/>
        <v>97</v>
      </c>
      <c r="U606">
        <f t="shared" si="55"/>
        <v>1900</v>
      </c>
      <c r="V606" s="4" t="str">
        <f t="shared" si="59"/>
        <v>0</v>
      </c>
      <c r="W606" t="str">
        <f t="shared" si="56"/>
        <v>Rural</v>
      </c>
    </row>
    <row r="607" spans="1:23" x14ac:dyDescent="0.35">
      <c r="A607" s="2">
        <v>18609</v>
      </c>
      <c r="B607" s="2" t="str">
        <f t="shared" si="57"/>
        <v>NC</v>
      </c>
      <c r="C607" t="s">
        <v>18</v>
      </c>
      <c r="D607" t="str">
        <f t="shared" si="58"/>
        <v>F</v>
      </c>
      <c r="E607" t="s">
        <v>38</v>
      </c>
      <c r="F607">
        <v>1208</v>
      </c>
      <c r="G607">
        <v>439</v>
      </c>
      <c r="H607">
        <v>587</v>
      </c>
      <c r="I607">
        <v>20</v>
      </c>
      <c r="J607">
        <v>19955</v>
      </c>
      <c r="K607">
        <v>2</v>
      </c>
      <c r="L607">
        <v>60</v>
      </c>
      <c r="M607">
        <v>494</v>
      </c>
      <c r="N607">
        <v>516</v>
      </c>
      <c r="O607">
        <v>14</v>
      </c>
      <c r="P607">
        <f>VLOOKUP(A607, vlookup_table!$A:$E, 2, FALSE)</f>
        <v>0</v>
      </c>
      <c r="Q607" s="2">
        <f>VLOOKUP(A607, vlookup_table!$A:$E, 3, FALSE)</f>
        <v>4901</v>
      </c>
      <c r="R607" s="1" t="str">
        <f>VLOOKUP(A607, vlookup_table!$A:$E, 4, FALSE)</f>
        <v>T1</v>
      </c>
      <c r="S607" s="2">
        <f>VLOOKUP(A607, vlookup_table!$A:$E, 5, FALSE)</f>
        <v>10</v>
      </c>
      <c r="T607">
        <f t="shared" si="54"/>
        <v>48</v>
      </c>
      <c r="U607">
        <f t="shared" si="55"/>
        <v>1949</v>
      </c>
      <c r="V607" s="4" t="str">
        <f t="shared" si="59"/>
        <v>01</v>
      </c>
      <c r="W607" t="str">
        <f t="shared" si="56"/>
        <v>Pueblo</v>
      </c>
    </row>
    <row r="608" spans="1:23" x14ac:dyDescent="0.35">
      <c r="A608" s="2">
        <v>109536</v>
      </c>
      <c r="B608" s="2" t="str">
        <f t="shared" si="57"/>
        <v>NA</v>
      </c>
      <c r="C608" t="s">
        <v>31</v>
      </c>
      <c r="D608" t="str">
        <f t="shared" si="58"/>
        <v>M</v>
      </c>
      <c r="E608" t="s">
        <v>0</v>
      </c>
      <c r="F608">
        <v>550</v>
      </c>
      <c r="G608">
        <v>294</v>
      </c>
      <c r="H608">
        <v>319</v>
      </c>
      <c r="I608">
        <v>1</v>
      </c>
      <c r="J608">
        <v>9540</v>
      </c>
      <c r="K608">
        <v>0</v>
      </c>
      <c r="L608">
        <v>71</v>
      </c>
      <c r="M608">
        <v>313</v>
      </c>
      <c r="N608">
        <v>303</v>
      </c>
      <c r="O608">
        <v>7.2916666670000003</v>
      </c>
      <c r="P608">
        <f>VLOOKUP(A608, vlookup_table!$A:$E, 2, FALSE)</f>
        <v>1</v>
      </c>
      <c r="Q608" s="2">
        <f>VLOOKUP(A608, vlookup_table!$A:$E, 3, FALSE)</f>
        <v>3401</v>
      </c>
      <c r="R608" s="1" t="str">
        <f>VLOOKUP(A608, vlookup_table!$A:$E, 4, FALSE)</f>
        <v>T2</v>
      </c>
      <c r="S608" s="2">
        <f>VLOOKUP(A608, vlookup_table!$A:$E, 5, FALSE)</f>
        <v>7</v>
      </c>
      <c r="T608">
        <f t="shared" si="54"/>
        <v>63</v>
      </c>
      <c r="U608">
        <f t="shared" si="55"/>
        <v>1934</v>
      </c>
      <c r="V608" s="4" t="str">
        <f t="shared" si="59"/>
        <v>01</v>
      </c>
      <c r="W608" t="str">
        <f t="shared" si="56"/>
        <v>Pueblo</v>
      </c>
    </row>
    <row r="609" spans="1:23" x14ac:dyDescent="0.35">
      <c r="A609" s="2">
        <v>9348</v>
      </c>
      <c r="B609" s="2" t="str">
        <f t="shared" si="57"/>
        <v>NA</v>
      </c>
      <c r="C609" t="s">
        <v>32</v>
      </c>
      <c r="D609" t="str">
        <f t="shared" si="58"/>
        <v>M</v>
      </c>
      <c r="E609" t="s">
        <v>0</v>
      </c>
      <c r="F609">
        <v>450</v>
      </c>
      <c r="G609">
        <v>378</v>
      </c>
      <c r="H609">
        <v>432</v>
      </c>
      <c r="I609">
        <v>0</v>
      </c>
      <c r="J609">
        <v>15711</v>
      </c>
      <c r="K609">
        <v>0</v>
      </c>
      <c r="L609">
        <v>57</v>
      </c>
      <c r="M609">
        <v>391</v>
      </c>
      <c r="N609">
        <v>391</v>
      </c>
      <c r="O609">
        <v>11.68181818</v>
      </c>
      <c r="P609">
        <f>VLOOKUP(A609, vlookup_table!$A:$E, 2, FALSE)</f>
        <v>0</v>
      </c>
      <c r="Q609" s="2">
        <f>VLOOKUP(A609, vlookup_table!$A:$E, 3, FALSE)</f>
        <v>1401</v>
      </c>
      <c r="R609" s="1" t="str">
        <f>VLOOKUP(A609, vlookup_table!$A:$E, 4, FALSE)</f>
        <v>T1</v>
      </c>
      <c r="S609" s="2">
        <f>VLOOKUP(A609, vlookup_table!$A:$E, 5, FALSE)</f>
        <v>10</v>
      </c>
      <c r="T609">
        <f t="shared" si="54"/>
        <v>83</v>
      </c>
      <c r="U609">
        <f t="shared" si="55"/>
        <v>1914</v>
      </c>
      <c r="V609" s="4" t="str">
        <f t="shared" si="59"/>
        <v>01</v>
      </c>
      <c r="W609" t="str">
        <f t="shared" si="56"/>
        <v>Pueblo</v>
      </c>
    </row>
    <row r="610" spans="1:23" x14ac:dyDescent="0.35">
      <c r="A610" s="2">
        <v>136790</v>
      </c>
      <c r="B610" s="2" t="str">
        <f t="shared" si="57"/>
        <v>AZ</v>
      </c>
      <c r="C610" t="s">
        <v>9</v>
      </c>
      <c r="D610" t="str">
        <f t="shared" si="58"/>
        <v>M</v>
      </c>
      <c r="E610" t="s">
        <v>0</v>
      </c>
      <c r="F610">
        <v>1460</v>
      </c>
      <c r="G610">
        <v>629</v>
      </c>
      <c r="H610">
        <v>663</v>
      </c>
      <c r="I610">
        <v>10</v>
      </c>
      <c r="J610">
        <v>21821</v>
      </c>
      <c r="K610">
        <v>6</v>
      </c>
      <c r="L610">
        <v>29</v>
      </c>
      <c r="M610">
        <v>633</v>
      </c>
      <c r="N610">
        <v>659</v>
      </c>
      <c r="O610">
        <v>4</v>
      </c>
      <c r="P610">
        <f>VLOOKUP(A610, vlookup_table!$A:$E, 2, FALSE)</f>
        <v>0</v>
      </c>
      <c r="Q610" s="2">
        <f>VLOOKUP(A610, vlookup_table!$A:$E, 3, FALSE)</f>
        <v>2001</v>
      </c>
      <c r="R610" s="1" t="str">
        <f>VLOOKUP(A610, vlookup_table!$A:$E, 4, FALSE)</f>
        <v>S1</v>
      </c>
      <c r="S610" s="2">
        <f>VLOOKUP(A610, vlookup_table!$A:$E, 5, FALSE)</f>
        <v>5</v>
      </c>
      <c r="T610">
        <f t="shared" si="54"/>
        <v>77</v>
      </c>
      <c r="U610">
        <f t="shared" si="55"/>
        <v>1920</v>
      </c>
      <c r="V610" s="4" t="str">
        <f t="shared" si="59"/>
        <v>01</v>
      </c>
      <c r="W610" t="str">
        <f t="shared" si="56"/>
        <v>Suburbano</v>
      </c>
    </row>
    <row r="611" spans="1:23" x14ac:dyDescent="0.35">
      <c r="A611" s="2">
        <v>71332</v>
      </c>
      <c r="B611" s="2" t="str">
        <f t="shared" si="57"/>
        <v>MI</v>
      </c>
      <c r="C611" t="s">
        <v>1</v>
      </c>
      <c r="D611" t="str">
        <f t="shared" si="58"/>
        <v>M</v>
      </c>
      <c r="E611" t="s">
        <v>0</v>
      </c>
      <c r="F611">
        <v>478</v>
      </c>
      <c r="G611">
        <v>316</v>
      </c>
      <c r="H611">
        <v>374</v>
      </c>
      <c r="I611">
        <v>0</v>
      </c>
      <c r="J611">
        <v>11298</v>
      </c>
      <c r="K611">
        <v>0</v>
      </c>
      <c r="L611">
        <v>92</v>
      </c>
      <c r="M611">
        <v>337</v>
      </c>
      <c r="N611">
        <v>352</v>
      </c>
      <c r="O611">
        <v>7.3125</v>
      </c>
      <c r="P611">
        <f>VLOOKUP(A611, vlookup_table!$A:$E, 2, FALSE)</f>
        <v>2</v>
      </c>
      <c r="Q611" s="2">
        <f>VLOOKUP(A611, vlookup_table!$A:$E, 3, FALSE)</f>
        <v>3601</v>
      </c>
      <c r="R611" s="1" t="str">
        <f>VLOOKUP(A611, vlookup_table!$A:$E, 4, FALSE)</f>
        <v>R2</v>
      </c>
      <c r="S611" s="2">
        <f>VLOOKUP(A611, vlookup_table!$A:$E, 5, FALSE)</f>
        <v>7</v>
      </c>
      <c r="T611">
        <f t="shared" si="54"/>
        <v>61</v>
      </c>
      <c r="U611">
        <f t="shared" si="55"/>
        <v>1936</v>
      </c>
      <c r="V611" s="4" t="str">
        <f t="shared" si="59"/>
        <v>01</v>
      </c>
      <c r="W611" t="str">
        <f t="shared" si="56"/>
        <v>Rural</v>
      </c>
    </row>
    <row r="612" spans="1:23" x14ac:dyDescent="0.35">
      <c r="A612" s="2">
        <v>135430</v>
      </c>
      <c r="B612" s="2" t="str">
        <f t="shared" si="57"/>
        <v>AZ</v>
      </c>
      <c r="C612" t="s">
        <v>9</v>
      </c>
      <c r="D612" t="str">
        <f t="shared" si="58"/>
        <v>F</v>
      </c>
      <c r="E612" t="s">
        <v>37</v>
      </c>
      <c r="F612">
        <v>1165</v>
      </c>
      <c r="G612">
        <v>489</v>
      </c>
      <c r="H612">
        <v>539</v>
      </c>
      <c r="I612">
        <v>9</v>
      </c>
      <c r="J612">
        <v>19234</v>
      </c>
      <c r="K612">
        <v>6</v>
      </c>
      <c r="L612">
        <v>18</v>
      </c>
      <c r="M612">
        <v>514</v>
      </c>
      <c r="N612">
        <v>519</v>
      </c>
      <c r="O612">
        <v>12.14285714</v>
      </c>
      <c r="P612">
        <f>VLOOKUP(A612, vlookup_table!$A:$E, 2, FALSE)</f>
        <v>2</v>
      </c>
      <c r="Q612" s="2">
        <f>VLOOKUP(A612, vlookup_table!$A:$E, 3, FALSE)</f>
        <v>3408</v>
      </c>
      <c r="R612" s="1" t="str">
        <f>VLOOKUP(A612, vlookup_table!$A:$E, 4, FALSE)</f>
        <v>S1</v>
      </c>
      <c r="S612" s="2">
        <f>VLOOKUP(A612, vlookup_table!$A:$E, 5, FALSE)</f>
        <v>25</v>
      </c>
      <c r="T612">
        <f t="shared" si="54"/>
        <v>63</v>
      </c>
      <c r="U612">
        <f t="shared" si="55"/>
        <v>1934</v>
      </c>
      <c r="V612" s="4" t="str">
        <f t="shared" si="59"/>
        <v>08</v>
      </c>
      <c r="W612" t="str">
        <f t="shared" si="56"/>
        <v>Suburbano</v>
      </c>
    </row>
    <row r="613" spans="1:23" x14ac:dyDescent="0.35">
      <c r="A613" s="2">
        <v>124484</v>
      </c>
      <c r="B613" s="2" t="str">
        <f t="shared" si="57"/>
        <v>TX</v>
      </c>
      <c r="C613" t="s">
        <v>6</v>
      </c>
      <c r="D613" t="str">
        <f t="shared" si="58"/>
        <v>F</v>
      </c>
      <c r="E613" t="s">
        <v>2</v>
      </c>
      <c r="F613">
        <v>846</v>
      </c>
      <c r="G613">
        <v>330</v>
      </c>
      <c r="H613">
        <v>513</v>
      </c>
      <c r="I613">
        <v>5</v>
      </c>
      <c r="J613">
        <v>16752</v>
      </c>
      <c r="K613">
        <v>5</v>
      </c>
      <c r="L613">
        <v>64</v>
      </c>
      <c r="M613">
        <v>459</v>
      </c>
      <c r="N613">
        <v>399</v>
      </c>
      <c r="O613">
        <v>8.25</v>
      </c>
      <c r="P613">
        <f>VLOOKUP(A613, vlookup_table!$A:$E, 2, FALSE)</f>
        <v>0</v>
      </c>
      <c r="Q613" s="2">
        <f>VLOOKUP(A613, vlookup_table!$A:$E, 3, FALSE)</f>
        <v>0</v>
      </c>
      <c r="R613" s="1" t="str">
        <f>VLOOKUP(A613, vlookup_table!$A:$E, 4, FALSE)</f>
        <v>T1</v>
      </c>
      <c r="S613" s="2">
        <f>VLOOKUP(A613, vlookup_table!$A:$E, 5, FALSE)</f>
        <v>8</v>
      </c>
      <c r="T613">
        <f t="shared" si="54"/>
        <v>97</v>
      </c>
      <c r="U613">
        <f t="shared" si="55"/>
        <v>1900</v>
      </c>
      <c r="V613" s="4" t="str">
        <f t="shared" si="59"/>
        <v>0</v>
      </c>
      <c r="W613" t="str">
        <f t="shared" si="56"/>
        <v>Pueblo</v>
      </c>
    </row>
    <row r="614" spans="1:23" x14ac:dyDescent="0.35">
      <c r="A614" s="2">
        <v>184098</v>
      </c>
      <c r="B614" s="2" t="str">
        <f t="shared" si="57"/>
        <v>WA</v>
      </c>
      <c r="C614" t="s">
        <v>14</v>
      </c>
      <c r="D614" t="str">
        <f t="shared" si="58"/>
        <v>F</v>
      </c>
      <c r="E614" t="s">
        <v>2</v>
      </c>
      <c r="F614">
        <v>694</v>
      </c>
      <c r="G614">
        <v>319</v>
      </c>
      <c r="H614">
        <v>362</v>
      </c>
      <c r="I614">
        <v>0</v>
      </c>
      <c r="J614">
        <v>11517</v>
      </c>
      <c r="K614">
        <v>9</v>
      </c>
      <c r="L614">
        <v>54</v>
      </c>
      <c r="M614">
        <v>321</v>
      </c>
      <c r="N614">
        <v>342</v>
      </c>
      <c r="O614">
        <v>7.6666666670000003</v>
      </c>
      <c r="P614">
        <f>VLOOKUP(A614, vlookup_table!$A:$E, 2, FALSE)</f>
        <v>0</v>
      </c>
      <c r="Q614" s="2">
        <f>VLOOKUP(A614, vlookup_table!$A:$E, 3, FALSE)</f>
        <v>0</v>
      </c>
      <c r="R614" s="1" t="str">
        <f>VLOOKUP(A614, vlookup_table!$A:$E, 4, FALSE)</f>
        <v>C3</v>
      </c>
      <c r="S614" s="2">
        <f>VLOOKUP(A614, vlookup_table!$A:$E, 5, FALSE)</f>
        <v>9</v>
      </c>
      <c r="T614">
        <f t="shared" si="54"/>
        <v>97</v>
      </c>
      <c r="U614">
        <f t="shared" si="55"/>
        <v>1900</v>
      </c>
      <c r="V614" s="4" t="str">
        <f t="shared" si="59"/>
        <v>0</v>
      </c>
      <c r="W614" t="str">
        <f t="shared" si="56"/>
        <v>Ciudad</v>
      </c>
    </row>
    <row r="615" spans="1:23" x14ac:dyDescent="0.35">
      <c r="A615" s="2">
        <v>144850</v>
      </c>
      <c r="B615" s="2" t="str">
        <f t="shared" si="57"/>
        <v>CA</v>
      </c>
      <c r="C615" t="s">
        <v>41</v>
      </c>
      <c r="D615" t="str">
        <f t="shared" si="58"/>
        <v>F</v>
      </c>
      <c r="E615" t="s">
        <v>2</v>
      </c>
      <c r="F615">
        <v>4183</v>
      </c>
      <c r="G615">
        <v>631</v>
      </c>
      <c r="H615">
        <v>738</v>
      </c>
      <c r="I615">
        <v>97</v>
      </c>
      <c r="J615">
        <v>29875</v>
      </c>
      <c r="K615">
        <v>39</v>
      </c>
      <c r="L615">
        <v>21</v>
      </c>
      <c r="M615">
        <v>704</v>
      </c>
      <c r="N615">
        <v>671</v>
      </c>
      <c r="O615">
        <v>5.4285714289999998</v>
      </c>
      <c r="P615">
        <f>VLOOKUP(A615, vlookup_table!$A:$E, 2, FALSE)</f>
        <v>0</v>
      </c>
      <c r="Q615" s="2">
        <f>VLOOKUP(A615, vlookup_table!$A:$E, 3, FALSE)</f>
        <v>4301</v>
      </c>
      <c r="R615" s="1" t="str">
        <f>VLOOKUP(A615, vlookup_table!$A:$E, 4, FALSE)</f>
        <v/>
      </c>
      <c r="S615" s="2">
        <f>VLOOKUP(A615, vlookup_table!$A:$E, 5, FALSE)</f>
        <v>5</v>
      </c>
      <c r="T615">
        <f t="shared" si="54"/>
        <v>54</v>
      </c>
      <c r="U615">
        <f t="shared" si="55"/>
        <v>1943</v>
      </c>
      <c r="V615" s="4" t="str">
        <f t="shared" si="59"/>
        <v>01</v>
      </c>
      <c r="W615" t="str">
        <f t="shared" si="56"/>
        <v>Desconocido</v>
      </c>
    </row>
    <row r="616" spans="1:23" x14ac:dyDescent="0.35">
      <c r="A616" s="2">
        <v>188519</v>
      </c>
      <c r="B616" s="2" t="str">
        <f t="shared" si="57"/>
        <v>NA</v>
      </c>
      <c r="C616" t="s">
        <v>16</v>
      </c>
      <c r="D616" t="str">
        <f t="shared" si="58"/>
        <v>F</v>
      </c>
      <c r="E616" t="s">
        <v>2</v>
      </c>
      <c r="F616">
        <v>744</v>
      </c>
      <c r="G616">
        <v>396</v>
      </c>
      <c r="H616">
        <v>492</v>
      </c>
      <c r="I616">
        <v>0</v>
      </c>
      <c r="J616">
        <v>15863</v>
      </c>
      <c r="K616">
        <v>2</v>
      </c>
      <c r="L616">
        <v>68</v>
      </c>
      <c r="M616">
        <v>457</v>
      </c>
      <c r="N616">
        <v>432</v>
      </c>
      <c r="O616">
        <v>8</v>
      </c>
      <c r="P616">
        <f>VLOOKUP(A616, vlookup_table!$A:$E, 2, FALSE)</f>
        <v>28</v>
      </c>
      <c r="Q616" s="2">
        <f>VLOOKUP(A616, vlookup_table!$A:$E, 3, FALSE)</f>
        <v>2401</v>
      </c>
      <c r="R616" s="1" t="str">
        <f>VLOOKUP(A616, vlookup_table!$A:$E, 4, FALSE)</f>
        <v>S1</v>
      </c>
      <c r="S616" s="2">
        <f>VLOOKUP(A616, vlookup_table!$A:$E, 5, FALSE)</f>
        <v>5</v>
      </c>
      <c r="T616">
        <f t="shared" si="54"/>
        <v>73</v>
      </c>
      <c r="U616">
        <f t="shared" si="55"/>
        <v>1924</v>
      </c>
      <c r="V616" s="4" t="str">
        <f t="shared" si="59"/>
        <v>01</v>
      </c>
      <c r="W616" t="str">
        <f t="shared" si="56"/>
        <v>Suburbano</v>
      </c>
    </row>
    <row r="617" spans="1:23" x14ac:dyDescent="0.35">
      <c r="A617" s="2">
        <v>164367</v>
      </c>
      <c r="B617" s="2" t="str">
        <f t="shared" si="57"/>
        <v>CA</v>
      </c>
      <c r="C617" t="s">
        <v>41</v>
      </c>
      <c r="D617" t="str">
        <f t="shared" si="58"/>
        <v>F</v>
      </c>
      <c r="E617" t="s">
        <v>2</v>
      </c>
      <c r="F617">
        <v>875</v>
      </c>
      <c r="G617">
        <v>280</v>
      </c>
      <c r="H617">
        <v>398</v>
      </c>
      <c r="I617">
        <v>0</v>
      </c>
      <c r="J617">
        <v>18252</v>
      </c>
      <c r="K617">
        <v>4</v>
      </c>
      <c r="L617">
        <v>38</v>
      </c>
      <c r="M617">
        <v>330</v>
      </c>
      <c r="N617">
        <v>326</v>
      </c>
      <c r="O617">
        <v>11.75</v>
      </c>
      <c r="P617">
        <f>VLOOKUP(A617, vlookup_table!$A:$E, 2, FALSE)</f>
        <v>28</v>
      </c>
      <c r="Q617" s="2">
        <f>VLOOKUP(A617, vlookup_table!$A:$E, 3, FALSE)</f>
        <v>0</v>
      </c>
      <c r="R617" s="1" t="str">
        <f>VLOOKUP(A617, vlookup_table!$A:$E, 4, FALSE)</f>
        <v>S1</v>
      </c>
      <c r="S617" s="2">
        <f>VLOOKUP(A617, vlookup_table!$A:$E, 5, FALSE)</f>
        <v>20</v>
      </c>
      <c r="T617">
        <f t="shared" si="54"/>
        <v>97</v>
      </c>
      <c r="U617">
        <f t="shared" si="55"/>
        <v>1900</v>
      </c>
      <c r="V617" s="4" t="str">
        <f t="shared" si="59"/>
        <v>0</v>
      </c>
      <c r="W617" t="str">
        <f t="shared" si="56"/>
        <v>Suburbano</v>
      </c>
    </row>
    <row r="618" spans="1:23" x14ac:dyDescent="0.35">
      <c r="A618" s="2">
        <v>75992</v>
      </c>
      <c r="B618" s="2" t="str">
        <f t="shared" si="57"/>
        <v>NA</v>
      </c>
      <c r="C618" t="s">
        <v>15</v>
      </c>
      <c r="D618" t="str">
        <f t="shared" si="58"/>
        <v>F</v>
      </c>
      <c r="E618" t="s">
        <v>2</v>
      </c>
      <c r="F618">
        <v>354</v>
      </c>
      <c r="G618">
        <v>222</v>
      </c>
      <c r="H618">
        <v>269</v>
      </c>
      <c r="I618">
        <v>0</v>
      </c>
      <c r="J618">
        <v>9579</v>
      </c>
      <c r="K618">
        <v>2</v>
      </c>
      <c r="L618">
        <v>65</v>
      </c>
      <c r="M618">
        <v>248</v>
      </c>
      <c r="N618">
        <v>253</v>
      </c>
      <c r="O618">
        <v>7.8</v>
      </c>
      <c r="P618">
        <f>VLOOKUP(A618, vlookup_table!$A:$E, 2, FALSE)</f>
        <v>28</v>
      </c>
      <c r="Q618" s="2">
        <f>VLOOKUP(A618, vlookup_table!$A:$E, 3, FALSE)</f>
        <v>5601</v>
      </c>
      <c r="R618" s="1" t="str">
        <f>VLOOKUP(A618, vlookup_table!$A:$E, 4, FALSE)</f>
        <v>S3</v>
      </c>
      <c r="S618" s="2">
        <f>VLOOKUP(A618, vlookup_table!$A:$E, 5, FALSE)</f>
        <v>8</v>
      </c>
      <c r="T618">
        <f t="shared" si="54"/>
        <v>41</v>
      </c>
      <c r="U618">
        <f t="shared" si="55"/>
        <v>1956</v>
      </c>
      <c r="V618" s="4" t="str">
        <f t="shared" si="59"/>
        <v>01</v>
      </c>
      <c r="W618" t="str">
        <f t="shared" si="56"/>
        <v>Suburbano</v>
      </c>
    </row>
    <row r="619" spans="1:23" x14ac:dyDescent="0.35">
      <c r="A619" s="2">
        <v>34957</v>
      </c>
      <c r="B619" s="2" t="str">
        <f t="shared" si="57"/>
        <v>FL</v>
      </c>
      <c r="C619" t="s">
        <v>7</v>
      </c>
      <c r="D619" t="str">
        <f t="shared" si="58"/>
        <v>F</v>
      </c>
      <c r="E619" t="s">
        <v>2</v>
      </c>
      <c r="F619">
        <v>1675</v>
      </c>
      <c r="G619">
        <v>336</v>
      </c>
      <c r="H619">
        <v>568</v>
      </c>
      <c r="I619">
        <v>36</v>
      </c>
      <c r="J619">
        <v>25558</v>
      </c>
      <c r="K619">
        <v>10</v>
      </c>
      <c r="L619">
        <v>19</v>
      </c>
      <c r="M619">
        <v>505</v>
      </c>
      <c r="N619">
        <v>441</v>
      </c>
      <c r="O619">
        <v>20</v>
      </c>
      <c r="P619">
        <f>VLOOKUP(A619, vlookup_table!$A:$E, 2, FALSE)</f>
        <v>28</v>
      </c>
      <c r="Q619" s="2">
        <f>VLOOKUP(A619, vlookup_table!$A:$E, 3, FALSE)</f>
        <v>2401</v>
      </c>
      <c r="R619" s="1" t="str">
        <f>VLOOKUP(A619, vlookup_table!$A:$E, 4, FALSE)</f>
        <v>C1</v>
      </c>
      <c r="S619" s="2">
        <f>VLOOKUP(A619, vlookup_table!$A:$E, 5, FALSE)</f>
        <v>10</v>
      </c>
      <c r="T619">
        <f t="shared" si="54"/>
        <v>73</v>
      </c>
      <c r="U619">
        <f t="shared" si="55"/>
        <v>1924</v>
      </c>
      <c r="V619" s="4" t="str">
        <f t="shared" si="59"/>
        <v>01</v>
      </c>
      <c r="W619" t="str">
        <f t="shared" si="56"/>
        <v>Ciudad</v>
      </c>
    </row>
    <row r="620" spans="1:23" x14ac:dyDescent="0.35">
      <c r="A620" s="2">
        <v>110094</v>
      </c>
      <c r="B620" s="2" t="str">
        <f t="shared" si="57"/>
        <v>NA</v>
      </c>
      <c r="C620" t="s">
        <v>31</v>
      </c>
      <c r="D620" t="str">
        <f t="shared" si="58"/>
        <v>F</v>
      </c>
      <c r="E620" t="s">
        <v>2</v>
      </c>
      <c r="F620">
        <v>421</v>
      </c>
      <c r="G620">
        <v>194</v>
      </c>
      <c r="H620">
        <v>247</v>
      </c>
      <c r="I620">
        <v>0</v>
      </c>
      <c r="J620">
        <v>7421</v>
      </c>
      <c r="K620">
        <v>0</v>
      </c>
      <c r="L620">
        <v>85</v>
      </c>
      <c r="M620">
        <v>233</v>
      </c>
      <c r="N620">
        <v>202</v>
      </c>
      <c r="O620">
        <v>10</v>
      </c>
      <c r="P620">
        <f>VLOOKUP(A620, vlookup_table!$A:$E, 2, FALSE)</f>
        <v>2</v>
      </c>
      <c r="Q620" s="2">
        <f>VLOOKUP(A620, vlookup_table!$A:$E, 3, FALSE)</f>
        <v>5305</v>
      </c>
      <c r="R620" s="1" t="str">
        <f>VLOOKUP(A620, vlookup_table!$A:$E, 4, FALSE)</f>
        <v>C3</v>
      </c>
      <c r="S620" s="2">
        <f>VLOOKUP(A620, vlookup_table!$A:$E, 5, FALSE)</f>
        <v>18</v>
      </c>
      <c r="T620">
        <f t="shared" si="54"/>
        <v>44</v>
      </c>
      <c r="U620">
        <f t="shared" si="55"/>
        <v>1953</v>
      </c>
      <c r="V620" s="4" t="str">
        <f t="shared" si="59"/>
        <v>05</v>
      </c>
      <c r="W620" t="str">
        <f t="shared" si="56"/>
        <v>Ciudad</v>
      </c>
    </row>
    <row r="621" spans="1:23" x14ac:dyDescent="0.35">
      <c r="A621" s="2">
        <v>121590</v>
      </c>
      <c r="B621" s="2" t="str">
        <f t="shared" si="57"/>
        <v>TX</v>
      </c>
      <c r="C621" t="s">
        <v>6</v>
      </c>
      <c r="D621" t="str">
        <f t="shared" si="58"/>
        <v>F</v>
      </c>
      <c r="E621" t="s">
        <v>2</v>
      </c>
      <c r="F621">
        <v>782</v>
      </c>
      <c r="G621">
        <v>524</v>
      </c>
      <c r="H621">
        <v>545</v>
      </c>
      <c r="I621">
        <v>0</v>
      </c>
      <c r="J621">
        <v>14635</v>
      </c>
      <c r="K621">
        <v>29</v>
      </c>
      <c r="L621">
        <v>35</v>
      </c>
      <c r="M621">
        <v>469</v>
      </c>
      <c r="N621">
        <v>565</v>
      </c>
      <c r="O621">
        <v>10.73684211</v>
      </c>
      <c r="P621">
        <f>VLOOKUP(A621, vlookup_table!$A:$E, 2, FALSE)</f>
        <v>0</v>
      </c>
      <c r="Q621" s="2">
        <f>VLOOKUP(A621, vlookup_table!$A:$E, 3, FALSE)</f>
        <v>6410</v>
      </c>
      <c r="R621" s="1" t="str">
        <f>VLOOKUP(A621, vlookup_table!$A:$E, 4, FALSE)</f>
        <v>U1</v>
      </c>
      <c r="S621" s="2">
        <f>VLOOKUP(A621, vlookup_table!$A:$E, 5, FALSE)</f>
        <v>10</v>
      </c>
      <c r="T621">
        <f t="shared" si="54"/>
        <v>33</v>
      </c>
      <c r="U621">
        <f t="shared" si="55"/>
        <v>1964</v>
      </c>
      <c r="V621" s="4" t="str">
        <f t="shared" si="59"/>
        <v>10</v>
      </c>
      <c r="W621" t="str">
        <f t="shared" si="56"/>
        <v>Urbano</v>
      </c>
    </row>
    <row r="622" spans="1:23" x14ac:dyDescent="0.35">
      <c r="A622" s="2">
        <v>140652</v>
      </c>
      <c r="B622" s="2" t="str">
        <f t="shared" si="57"/>
        <v>NA</v>
      </c>
      <c r="C622" t="s">
        <v>29</v>
      </c>
      <c r="D622" t="str">
        <f t="shared" si="58"/>
        <v>F</v>
      </c>
      <c r="E622" t="s">
        <v>2</v>
      </c>
      <c r="F622">
        <v>574</v>
      </c>
      <c r="G622">
        <v>212</v>
      </c>
      <c r="H622">
        <v>300</v>
      </c>
      <c r="I622">
        <v>2</v>
      </c>
      <c r="J622">
        <v>10315</v>
      </c>
      <c r="K622">
        <v>2</v>
      </c>
      <c r="L622">
        <v>56</v>
      </c>
      <c r="M622">
        <v>268</v>
      </c>
      <c r="N622">
        <v>256</v>
      </c>
      <c r="O622">
        <v>20</v>
      </c>
      <c r="P622">
        <f>VLOOKUP(A622, vlookup_table!$A:$E, 2, FALSE)</f>
        <v>0</v>
      </c>
      <c r="Q622" s="2">
        <f>VLOOKUP(A622, vlookup_table!$A:$E, 3, FALSE)</f>
        <v>3101</v>
      </c>
      <c r="R622" s="1" t="str">
        <f>VLOOKUP(A622, vlookup_table!$A:$E, 4, FALSE)</f>
        <v>R2</v>
      </c>
      <c r="S622" s="2">
        <f>VLOOKUP(A622, vlookup_table!$A:$E, 5, FALSE)</f>
        <v>20</v>
      </c>
      <c r="T622">
        <f t="shared" si="54"/>
        <v>66</v>
      </c>
      <c r="U622">
        <f t="shared" si="55"/>
        <v>1931</v>
      </c>
      <c r="V622" s="4" t="str">
        <f t="shared" si="59"/>
        <v>01</v>
      </c>
      <c r="W622" t="str">
        <f t="shared" si="56"/>
        <v>Rural</v>
      </c>
    </row>
    <row r="623" spans="1:23" x14ac:dyDescent="0.35">
      <c r="A623" s="2">
        <v>134319</v>
      </c>
      <c r="B623" s="2" t="str">
        <f t="shared" si="57"/>
        <v>NA</v>
      </c>
      <c r="C623" t="s">
        <v>43</v>
      </c>
      <c r="D623" t="str">
        <f t="shared" si="58"/>
        <v>F</v>
      </c>
      <c r="E623" t="s">
        <v>2</v>
      </c>
      <c r="F623">
        <v>742</v>
      </c>
      <c r="G623">
        <v>246</v>
      </c>
      <c r="H623">
        <v>393</v>
      </c>
      <c r="I623">
        <v>0</v>
      </c>
      <c r="J623">
        <v>14377</v>
      </c>
      <c r="K623">
        <v>1</v>
      </c>
      <c r="L623">
        <v>56</v>
      </c>
      <c r="M623">
        <v>361</v>
      </c>
      <c r="N623">
        <v>287</v>
      </c>
      <c r="O623">
        <v>12</v>
      </c>
      <c r="P623">
        <f>VLOOKUP(A623, vlookup_table!$A:$E, 2, FALSE)</f>
        <v>0</v>
      </c>
      <c r="Q623" s="2">
        <f>VLOOKUP(A623, vlookup_table!$A:$E, 3, FALSE)</f>
        <v>0</v>
      </c>
      <c r="R623" s="1" t="str">
        <f>VLOOKUP(A623, vlookup_table!$A:$E, 4, FALSE)</f>
        <v>S1</v>
      </c>
      <c r="S623" s="2">
        <f>VLOOKUP(A623, vlookup_table!$A:$E, 5, FALSE)</f>
        <v>13</v>
      </c>
      <c r="T623">
        <f t="shared" si="54"/>
        <v>97</v>
      </c>
      <c r="U623">
        <f t="shared" si="55"/>
        <v>1900</v>
      </c>
      <c r="V623" s="4" t="str">
        <f t="shared" si="59"/>
        <v>0</v>
      </c>
      <c r="W623" t="str">
        <f t="shared" si="56"/>
        <v>Suburbano</v>
      </c>
    </row>
    <row r="624" spans="1:23" x14ac:dyDescent="0.35">
      <c r="A624" s="2">
        <v>27921</v>
      </c>
      <c r="B624" s="2" t="str">
        <f t="shared" si="57"/>
        <v>NA</v>
      </c>
      <c r="C624" t="s">
        <v>5</v>
      </c>
      <c r="D624" t="str">
        <f t="shared" si="58"/>
        <v>F</v>
      </c>
      <c r="E624" t="s">
        <v>2</v>
      </c>
      <c r="F624">
        <v>1067</v>
      </c>
      <c r="G624">
        <v>481</v>
      </c>
      <c r="H624">
        <v>580</v>
      </c>
      <c r="I624">
        <v>5</v>
      </c>
      <c r="J624">
        <v>17607</v>
      </c>
      <c r="K624">
        <v>5</v>
      </c>
      <c r="L624">
        <v>33</v>
      </c>
      <c r="M624">
        <v>529</v>
      </c>
      <c r="N624">
        <v>534</v>
      </c>
      <c r="O624">
        <v>11.25</v>
      </c>
      <c r="P624">
        <f>VLOOKUP(A624, vlookup_table!$A:$E, 2, FALSE)</f>
        <v>0</v>
      </c>
      <c r="Q624" s="2">
        <f>VLOOKUP(A624, vlookup_table!$A:$E, 3, FALSE)</f>
        <v>0</v>
      </c>
      <c r="R624" s="1" t="str">
        <f>VLOOKUP(A624, vlookup_table!$A:$E, 4, FALSE)</f>
        <v>T1</v>
      </c>
      <c r="S624" s="2">
        <f>VLOOKUP(A624, vlookup_table!$A:$E, 5, FALSE)</f>
        <v>14</v>
      </c>
      <c r="T624">
        <f t="shared" si="54"/>
        <v>97</v>
      </c>
      <c r="U624">
        <f t="shared" si="55"/>
        <v>1900</v>
      </c>
      <c r="V624" s="4" t="str">
        <f t="shared" si="59"/>
        <v>0</v>
      </c>
      <c r="W624" t="str">
        <f t="shared" si="56"/>
        <v>Pueblo</v>
      </c>
    </row>
    <row r="625" spans="1:23" x14ac:dyDescent="0.35">
      <c r="A625" s="2">
        <v>29373</v>
      </c>
      <c r="B625" s="2" t="str">
        <f t="shared" si="57"/>
        <v>NA</v>
      </c>
      <c r="C625" t="s">
        <v>5</v>
      </c>
      <c r="D625" t="str">
        <f t="shared" si="58"/>
        <v>F</v>
      </c>
      <c r="E625" t="s">
        <v>2</v>
      </c>
      <c r="F625">
        <v>860</v>
      </c>
      <c r="G625">
        <v>468</v>
      </c>
      <c r="H625">
        <v>507</v>
      </c>
      <c r="I625">
        <v>0</v>
      </c>
      <c r="J625">
        <v>15986</v>
      </c>
      <c r="K625">
        <v>1</v>
      </c>
      <c r="L625">
        <v>65</v>
      </c>
      <c r="M625">
        <v>490</v>
      </c>
      <c r="N625">
        <v>464</v>
      </c>
      <c r="O625">
        <v>14.88888889</v>
      </c>
      <c r="P625">
        <f>VLOOKUP(A625, vlookup_table!$A:$E, 2, FALSE)</f>
        <v>0</v>
      </c>
      <c r="Q625" s="2">
        <f>VLOOKUP(A625, vlookup_table!$A:$E, 3, FALSE)</f>
        <v>5401</v>
      </c>
      <c r="R625" s="1" t="str">
        <f>VLOOKUP(A625, vlookup_table!$A:$E, 4, FALSE)</f>
        <v>T1</v>
      </c>
      <c r="S625" s="2">
        <f>VLOOKUP(A625, vlookup_table!$A:$E, 5, FALSE)</f>
        <v>20</v>
      </c>
      <c r="T625">
        <f t="shared" si="54"/>
        <v>43</v>
      </c>
      <c r="U625">
        <f t="shared" si="55"/>
        <v>1954</v>
      </c>
      <c r="V625" s="4" t="str">
        <f t="shared" si="59"/>
        <v>01</v>
      </c>
      <c r="W625" t="str">
        <f t="shared" si="56"/>
        <v>Pueblo</v>
      </c>
    </row>
    <row r="626" spans="1:23" x14ac:dyDescent="0.35">
      <c r="A626" s="2">
        <v>130684</v>
      </c>
      <c r="B626" s="2" t="str">
        <f t="shared" si="57"/>
        <v>AL</v>
      </c>
      <c r="C626" t="s">
        <v>23</v>
      </c>
      <c r="D626" t="str">
        <f t="shared" si="58"/>
        <v>NA</v>
      </c>
      <c r="F626">
        <v>1175</v>
      </c>
      <c r="G626">
        <v>586</v>
      </c>
      <c r="H626">
        <v>662</v>
      </c>
      <c r="I626">
        <v>8</v>
      </c>
      <c r="J626">
        <v>22215</v>
      </c>
      <c r="K626">
        <v>4</v>
      </c>
      <c r="L626">
        <v>38</v>
      </c>
      <c r="M626">
        <v>619</v>
      </c>
      <c r="N626">
        <v>626</v>
      </c>
      <c r="O626">
        <v>4.5</v>
      </c>
      <c r="P626">
        <f>VLOOKUP(A626, vlookup_table!$A:$E, 2, FALSE)</f>
        <v>980</v>
      </c>
      <c r="Q626" s="2">
        <f>VLOOKUP(A626, vlookup_table!$A:$E, 3, FALSE)</f>
        <v>0</v>
      </c>
      <c r="R626" s="1" t="str">
        <f>VLOOKUP(A626, vlookup_table!$A:$E, 4, FALSE)</f>
        <v>T1</v>
      </c>
      <c r="S626" s="2">
        <f>VLOOKUP(A626, vlookup_table!$A:$E, 5, FALSE)</f>
        <v>6</v>
      </c>
      <c r="T626">
        <f t="shared" si="54"/>
        <v>97</v>
      </c>
      <c r="U626">
        <f t="shared" si="55"/>
        <v>1900</v>
      </c>
      <c r="V626" s="4" t="str">
        <f t="shared" si="59"/>
        <v>0</v>
      </c>
      <c r="W626" t="str">
        <f t="shared" si="56"/>
        <v>Pueblo</v>
      </c>
    </row>
    <row r="627" spans="1:23" x14ac:dyDescent="0.35">
      <c r="A627" s="2">
        <v>190920</v>
      </c>
      <c r="B627" s="2" t="str">
        <f t="shared" si="57"/>
        <v>CA</v>
      </c>
      <c r="C627" t="s">
        <v>41</v>
      </c>
      <c r="D627" t="str">
        <f t="shared" si="58"/>
        <v>M</v>
      </c>
      <c r="E627" t="s">
        <v>0</v>
      </c>
      <c r="F627">
        <v>916</v>
      </c>
      <c r="G627">
        <v>242</v>
      </c>
      <c r="H627">
        <v>369</v>
      </c>
      <c r="I627">
        <v>5</v>
      </c>
      <c r="J627">
        <v>10719</v>
      </c>
      <c r="K627">
        <v>19</v>
      </c>
      <c r="L627">
        <v>51</v>
      </c>
      <c r="M627">
        <v>321</v>
      </c>
      <c r="N627">
        <v>293</v>
      </c>
      <c r="O627">
        <v>22</v>
      </c>
      <c r="P627">
        <f>VLOOKUP(A627, vlookup_table!$A:$E, 2, FALSE)</f>
        <v>1</v>
      </c>
      <c r="Q627" s="2">
        <f>VLOOKUP(A627, vlookup_table!$A:$E, 3, FALSE)</f>
        <v>0</v>
      </c>
      <c r="R627" s="1" t="str">
        <f>VLOOKUP(A627, vlookup_table!$A:$E, 4, FALSE)</f>
        <v>S2</v>
      </c>
      <c r="S627" s="2">
        <f>VLOOKUP(A627, vlookup_table!$A:$E, 5, FALSE)</f>
        <v>20</v>
      </c>
      <c r="T627">
        <f t="shared" si="54"/>
        <v>97</v>
      </c>
      <c r="U627">
        <f t="shared" si="55"/>
        <v>1900</v>
      </c>
      <c r="V627" s="4" t="str">
        <f t="shared" si="59"/>
        <v>0</v>
      </c>
      <c r="W627" t="str">
        <f t="shared" si="56"/>
        <v>Suburbano</v>
      </c>
    </row>
    <row r="628" spans="1:23" x14ac:dyDescent="0.35">
      <c r="A628" s="2">
        <v>187259</v>
      </c>
      <c r="B628" s="2" t="str">
        <f t="shared" si="57"/>
        <v>CA</v>
      </c>
      <c r="C628" t="s">
        <v>41</v>
      </c>
      <c r="D628" t="str">
        <f t="shared" si="58"/>
        <v>F</v>
      </c>
      <c r="E628" t="s">
        <v>2</v>
      </c>
      <c r="F628">
        <v>4259</v>
      </c>
      <c r="G628">
        <v>435</v>
      </c>
      <c r="H628">
        <v>661</v>
      </c>
      <c r="I628">
        <v>95</v>
      </c>
      <c r="J628">
        <v>31730</v>
      </c>
      <c r="K628">
        <v>16</v>
      </c>
      <c r="L628">
        <v>34</v>
      </c>
      <c r="M628">
        <v>498</v>
      </c>
      <c r="N628">
        <v>573</v>
      </c>
      <c r="O628">
        <v>15</v>
      </c>
      <c r="P628">
        <f>VLOOKUP(A628, vlookup_table!$A:$E, 2, FALSE)</f>
        <v>0</v>
      </c>
      <c r="Q628" s="2">
        <f>VLOOKUP(A628, vlookup_table!$A:$E, 3, FALSE)</f>
        <v>0</v>
      </c>
      <c r="R628" s="1" t="str">
        <f>VLOOKUP(A628, vlookup_table!$A:$E, 4, FALSE)</f>
        <v>S1</v>
      </c>
      <c r="S628" s="2">
        <f>VLOOKUP(A628, vlookup_table!$A:$E, 5, FALSE)</f>
        <v>15</v>
      </c>
      <c r="T628">
        <f t="shared" si="54"/>
        <v>97</v>
      </c>
      <c r="U628">
        <f t="shared" si="55"/>
        <v>1900</v>
      </c>
      <c r="V628" s="4" t="str">
        <f t="shared" si="59"/>
        <v>0</v>
      </c>
      <c r="W628" t="str">
        <f t="shared" si="56"/>
        <v>Suburbano</v>
      </c>
    </row>
    <row r="629" spans="1:23" x14ac:dyDescent="0.35">
      <c r="A629" s="2">
        <v>45666</v>
      </c>
      <c r="B629" s="2" t="str">
        <f t="shared" si="57"/>
        <v>FL</v>
      </c>
      <c r="C629" t="s">
        <v>7</v>
      </c>
      <c r="D629" t="str">
        <f t="shared" si="58"/>
        <v>F</v>
      </c>
      <c r="E629" t="s">
        <v>2</v>
      </c>
      <c r="F629">
        <v>566</v>
      </c>
      <c r="G629">
        <v>218</v>
      </c>
      <c r="H629">
        <v>272</v>
      </c>
      <c r="I629">
        <v>0</v>
      </c>
      <c r="J629">
        <v>11438</v>
      </c>
      <c r="K629">
        <v>9</v>
      </c>
      <c r="L629">
        <v>8</v>
      </c>
      <c r="M629">
        <v>242</v>
      </c>
      <c r="N629">
        <v>249</v>
      </c>
      <c r="O629">
        <v>5.6</v>
      </c>
      <c r="P629">
        <f>VLOOKUP(A629, vlookup_table!$A:$E, 2, FALSE)</f>
        <v>28</v>
      </c>
      <c r="Q629" s="2">
        <f>VLOOKUP(A629, vlookup_table!$A:$E, 3, FALSE)</f>
        <v>4001</v>
      </c>
      <c r="R629" s="1" t="str">
        <f>VLOOKUP(A629, vlookup_table!$A:$E, 4, FALSE)</f>
        <v>C3</v>
      </c>
      <c r="S629" s="2">
        <f>VLOOKUP(A629, vlookup_table!$A:$E, 5, FALSE)</f>
        <v>5</v>
      </c>
      <c r="T629">
        <f t="shared" si="54"/>
        <v>57</v>
      </c>
      <c r="U629">
        <f t="shared" si="55"/>
        <v>1940</v>
      </c>
      <c r="V629" s="4" t="str">
        <f t="shared" si="59"/>
        <v>01</v>
      </c>
      <c r="W629" t="str">
        <f t="shared" si="56"/>
        <v>Ciudad</v>
      </c>
    </row>
    <row r="630" spans="1:23" x14ac:dyDescent="0.35">
      <c r="A630" s="2">
        <v>21335</v>
      </c>
      <c r="B630" s="2" t="str">
        <f t="shared" si="57"/>
        <v>NC</v>
      </c>
      <c r="C630" t="s">
        <v>18</v>
      </c>
      <c r="D630" t="str">
        <f t="shared" si="58"/>
        <v>M</v>
      </c>
      <c r="E630" t="s">
        <v>0</v>
      </c>
      <c r="F630">
        <v>525</v>
      </c>
      <c r="G630">
        <v>333</v>
      </c>
      <c r="H630">
        <v>399</v>
      </c>
      <c r="I630">
        <v>1</v>
      </c>
      <c r="J630">
        <v>12885</v>
      </c>
      <c r="K630">
        <v>0</v>
      </c>
      <c r="L630">
        <v>86</v>
      </c>
      <c r="M630">
        <v>346</v>
      </c>
      <c r="N630">
        <v>364</v>
      </c>
      <c r="O630">
        <v>6.923076923</v>
      </c>
      <c r="P630">
        <f>VLOOKUP(A630, vlookup_table!$A:$E, 2, FALSE)</f>
        <v>2</v>
      </c>
      <c r="Q630" s="2">
        <f>VLOOKUP(A630, vlookup_table!$A:$E, 3, FALSE)</f>
        <v>0</v>
      </c>
      <c r="R630" s="1" t="str">
        <f>VLOOKUP(A630, vlookup_table!$A:$E, 4, FALSE)</f>
        <v>T2</v>
      </c>
      <c r="S630" s="2">
        <f>VLOOKUP(A630, vlookup_table!$A:$E, 5, FALSE)</f>
        <v>10</v>
      </c>
      <c r="T630">
        <f t="shared" si="54"/>
        <v>97</v>
      </c>
      <c r="U630">
        <f t="shared" si="55"/>
        <v>1900</v>
      </c>
      <c r="V630" s="4" t="str">
        <f t="shared" si="59"/>
        <v>0</v>
      </c>
      <c r="W630" t="str">
        <f t="shared" si="56"/>
        <v>Pueblo</v>
      </c>
    </row>
    <row r="631" spans="1:23" x14ac:dyDescent="0.35">
      <c r="A631" s="2">
        <v>160424</v>
      </c>
      <c r="B631" s="2" t="str">
        <f t="shared" si="57"/>
        <v>CA</v>
      </c>
      <c r="C631" t="s">
        <v>41</v>
      </c>
      <c r="D631" t="str">
        <f t="shared" si="58"/>
        <v>M</v>
      </c>
      <c r="E631" t="s">
        <v>0</v>
      </c>
      <c r="F631">
        <v>1582</v>
      </c>
      <c r="G631">
        <v>299</v>
      </c>
      <c r="H631">
        <v>359</v>
      </c>
      <c r="I631">
        <v>21</v>
      </c>
      <c r="J631">
        <v>12976</v>
      </c>
      <c r="K631">
        <v>12</v>
      </c>
      <c r="L631">
        <v>58</v>
      </c>
      <c r="M631">
        <v>335</v>
      </c>
      <c r="N631">
        <v>330</v>
      </c>
      <c r="O631">
        <v>14.25</v>
      </c>
      <c r="P631">
        <f>VLOOKUP(A631, vlookup_table!$A:$E, 2, FALSE)</f>
        <v>1</v>
      </c>
      <c r="Q631" s="2">
        <f>VLOOKUP(A631, vlookup_table!$A:$E, 3, FALSE)</f>
        <v>3201</v>
      </c>
      <c r="R631" s="1" t="str">
        <f>VLOOKUP(A631, vlookup_table!$A:$E, 4, FALSE)</f>
        <v>T2</v>
      </c>
      <c r="S631" s="2">
        <f>VLOOKUP(A631, vlookup_table!$A:$E, 5, FALSE)</f>
        <v>20</v>
      </c>
      <c r="T631">
        <f t="shared" si="54"/>
        <v>65</v>
      </c>
      <c r="U631">
        <f t="shared" si="55"/>
        <v>1932</v>
      </c>
      <c r="V631" s="4" t="str">
        <f t="shared" si="59"/>
        <v>01</v>
      </c>
      <c r="W631" t="str">
        <f t="shared" si="56"/>
        <v>Pueblo</v>
      </c>
    </row>
    <row r="632" spans="1:23" x14ac:dyDescent="0.35">
      <c r="A632" s="2">
        <v>2194</v>
      </c>
      <c r="B632" s="2" t="str">
        <f t="shared" si="57"/>
        <v>FL</v>
      </c>
      <c r="C632" t="s">
        <v>7</v>
      </c>
      <c r="D632" t="str">
        <f t="shared" si="58"/>
        <v>M</v>
      </c>
      <c r="E632" t="s">
        <v>0</v>
      </c>
      <c r="F632">
        <v>1006</v>
      </c>
      <c r="G632">
        <v>282</v>
      </c>
      <c r="H632">
        <v>452</v>
      </c>
      <c r="I632">
        <v>6</v>
      </c>
      <c r="J632">
        <v>19466</v>
      </c>
      <c r="K632">
        <v>5</v>
      </c>
      <c r="L632">
        <v>21</v>
      </c>
      <c r="M632">
        <v>398</v>
      </c>
      <c r="N632">
        <v>383</v>
      </c>
      <c r="O632">
        <v>4.0666666669999998</v>
      </c>
      <c r="P632">
        <f>VLOOKUP(A632, vlookup_table!$A:$E, 2, FALSE)</f>
        <v>0</v>
      </c>
      <c r="Q632" s="2">
        <f>VLOOKUP(A632, vlookup_table!$A:$E, 3, FALSE)</f>
        <v>6008</v>
      </c>
      <c r="R632" s="1" t="str">
        <f>VLOOKUP(A632, vlookup_table!$A:$E, 4, FALSE)</f>
        <v/>
      </c>
      <c r="S632" s="2">
        <f>VLOOKUP(A632, vlookup_table!$A:$E, 5, FALSE)</f>
        <v>4</v>
      </c>
      <c r="T632">
        <f t="shared" si="54"/>
        <v>37</v>
      </c>
      <c r="U632">
        <f t="shared" si="55"/>
        <v>1960</v>
      </c>
      <c r="V632" s="4" t="str">
        <f t="shared" si="59"/>
        <v>08</v>
      </c>
      <c r="W632" t="str">
        <f t="shared" si="56"/>
        <v>Desconocido</v>
      </c>
    </row>
    <row r="633" spans="1:23" x14ac:dyDescent="0.35">
      <c r="A633" s="2">
        <v>53151</v>
      </c>
      <c r="B633" s="2" t="str">
        <f t="shared" si="57"/>
        <v>NA</v>
      </c>
      <c r="C633" t="s">
        <v>28</v>
      </c>
      <c r="D633" t="str">
        <f t="shared" si="58"/>
        <v>M</v>
      </c>
      <c r="E633" t="s">
        <v>0</v>
      </c>
      <c r="F633">
        <v>345</v>
      </c>
      <c r="G633">
        <v>159</v>
      </c>
      <c r="H633">
        <v>277</v>
      </c>
      <c r="I633">
        <v>0</v>
      </c>
      <c r="J633">
        <v>9775</v>
      </c>
      <c r="K633">
        <v>0</v>
      </c>
      <c r="L633">
        <v>85</v>
      </c>
      <c r="M633">
        <v>197</v>
      </c>
      <c r="N633">
        <v>233</v>
      </c>
      <c r="O633">
        <v>20</v>
      </c>
      <c r="P633">
        <f>VLOOKUP(A633, vlookup_table!$A:$E, 2, FALSE)</f>
        <v>0</v>
      </c>
      <c r="Q633" s="2">
        <f>VLOOKUP(A633, vlookup_table!$A:$E, 3, FALSE)</f>
        <v>0</v>
      </c>
      <c r="R633" s="1" t="str">
        <f>VLOOKUP(A633, vlookup_table!$A:$E, 4, FALSE)</f>
        <v>R3</v>
      </c>
      <c r="S633" s="2">
        <f>VLOOKUP(A633, vlookup_table!$A:$E, 5, FALSE)</f>
        <v>40</v>
      </c>
      <c r="T633">
        <f t="shared" si="54"/>
        <v>97</v>
      </c>
      <c r="U633">
        <f t="shared" si="55"/>
        <v>1900</v>
      </c>
      <c r="V633" s="4" t="str">
        <f t="shared" si="59"/>
        <v>0</v>
      </c>
      <c r="W633" t="str">
        <f t="shared" si="56"/>
        <v>Rural</v>
      </c>
    </row>
    <row r="634" spans="1:23" x14ac:dyDescent="0.35">
      <c r="A634" s="2">
        <v>126069</v>
      </c>
      <c r="B634" s="2" t="str">
        <f t="shared" si="57"/>
        <v>TX</v>
      </c>
      <c r="C634" t="s">
        <v>6</v>
      </c>
      <c r="D634" t="str">
        <f t="shared" si="58"/>
        <v>F</v>
      </c>
      <c r="E634" t="s">
        <v>2</v>
      </c>
      <c r="F634">
        <v>362</v>
      </c>
      <c r="G634">
        <v>204</v>
      </c>
      <c r="H634">
        <v>262</v>
      </c>
      <c r="I634">
        <v>0</v>
      </c>
      <c r="J634">
        <v>7285</v>
      </c>
      <c r="K634">
        <v>2</v>
      </c>
      <c r="L634">
        <v>94</v>
      </c>
      <c r="M634">
        <v>216</v>
      </c>
      <c r="N634">
        <v>246</v>
      </c>
      <c r="O634">
        <v>5.08</v>
      </c>
      <c r="P634">
        <f>VLOOKUP(A634, vlookup_table!$A:$E, 2, FALSE)</f>
        <v>2</v>
      </c>
      <c r="Q634" s="2">
        <f>VLOOKUP(A634, vlookup_table!$A:$E, 3, FALSE)</f>
        <v>903</v>
      </c>
      <c r="R634" s="1" t="str">
        <f>VLOOKUP(A634, vlookup_table!$A:$E, 4, FALSE)</f>
        <v>R2</v>
      </c>
      <c r="S634" s="2">
        <f>VLOOKUP(A634, vlookup_table!$A:$E, 5, FALSE)</f>
        <v>5</v>
      </c>
      <c r="T634">
        <f t="shared" si="54"/>
        <v>88</v>
      </c>
      <c r="U634">
        <f t="shared" si="55"/>
        <v>1909</v>
      </c>
      <c r="V634" s="4" t="str">
        <f t="shared" si="59"/>
        <v>03</v>
      </c>
      <c r="W634" t="str">
        <f t="shared" si="56"/>
        <v>Rural</v>
      </c>
    </row>
    <row r="635" spans="1:23" x14ac:dyDescent="0.35">
      <c r="A635" s="2">
        <v>176292</v>
      </c>
      <c r="B635" s="2" t="str">
        <f t="shared" si="57"/>
        <v>OR</v>
      </c>
      <c r="C635" t="s">
        <v>26</v>
      </c>
      <c r="D635" t="str">
        <f t="shared" si="58"/>
        <v>M</v>
      </c>
      <c r="E635" t="s">
        <v>0</v>
      </c>
      <c r="F635">
        <v>431</v>
      </c>
      <c r="G635">
        <v>213</v>
      </c>
      <c r="H635">
        <v>266</v>
      </c>
      <c r="I635">
        <v>0</v>
      </c>
      <c r="J635">
        <v>10611</v>
      </c>
      <c r="K635">
        <v>2</v>
      </c>
      <c r="L635">
        <v>53</v>
      </c>
      <c r="M635">
        <v>260</v>
      </c>
      <c r="N635">
        <v>242</v>
      </c>
      <c r="O635">
        <v>9</v>
      </c>
      <c r="P635">
        <f>VLOOKUP(A635, vlookup_table!$A:$E, 2, FALSE)</f>
        <v>1</v>
      </c>
      <c r="Q635" s="2">
        <f>VLOOKUP(A635, vlookup_table!$A:$E, 3, FALSE)</f>
        <v>0</v>
      </c>
      <c r="R635" s="1" t="str">
        <f>VLOOKUP(A635, vlookup_table!$A:$E, 4, FALSE)</f>
        <v>C3</v>
      </c>
      <c r="S635" s="2">
        <f>VLOOKUP(A635, vlookup_table!$A:$E, 5, FALSE)</f>
        <v>25</v>
      </c>
      <c r="T635">
        <f t="shared" si="54"/>
        <v>97</v>
      </c>
      <c r="U635">
        <f t="shared" si="55"/>
        <v>1900</v>
      </c>
      <c r="V635" s="4" t="str">
        <f t="shared" si="59"/>
        <v>0</v>
      </c>
      <c r="W635" t="str">
        <f t="shared" si="56"/>
        <v>Ciudad</v>
      </c>
    </row>
    <row r="636" spans="1:23" x14ac:dyDescent="0.35">
      <c r="A636" s="2">
        <v>151518</v>
      </c>
      <c r="B636" s="2" t="str">
        <f t="shared" si="57"/>
        <v>CA</v>
      </c>
      <c r="C636" t="s">
        <v>41</v>
      </c>
      <c r="D636" t="str">
        <f t="shared" si="58"/>
        <v>F</v>
      </c>
      <c r="E636" t="s">
        <v>2</v>
      </c>
      <c r="F636">
        <v>2457</v>
      </c>
      <c r="G636">
        <v>381</v>
      </c>
      <c r="H636">
        <v>531</v>
      </c>
      <c r="I636">
        <v>69</v>
      </c>
      <c r="J636">
        <v>17557</v>
      </c>
      <c r="K636">
        <v>5</v>
      </c>
      <c r="L636">
        <v>52</v>
      </c>
      <c r="M636">
        <v>445</v>
      </c>
      <c r="N636">
        <v>472</v>
      </c>
      <c r="O636">
        <v>12.5</v>
      </c>
      <c r="P636">
        <f>VLOOKUP(A636, vlookup_table!$A:$E, 2, FALSE)</f>
        <v>0</v>
      </c>
      <c r="Q636" s="2">
        <f>VLOOKUP(A636, vlookup_table!$A:$E, 3, FALSE)</f>
        <v>4401</v>
      </c>
      <c r="R636" s="1" t="str">
        <f>VLOOKUP(A636, vlookup_table!$A:$E, 4, FALSE)</f>
        <v>T2</v>
      </c>
      <c r="S636" s="2">
        <f>VLOOKUP(A636, vlookup_table!$A:$E, 5, FALSE)</f>
        <v>15</v>
      </c>
      <c r="T636">
        <f t="shared" si="54"/>
        <v>53</v>
      </c>
      <c r="U636">
        <f t="shared" si="55"/>
        <v>1944</v>
      </c>
      <c r="V636" s="4" t="str">
        <f t="shared" si="59"/>
        <v>01</v>
      </c>
      <c r="W636" t="str">
        <f t="shared" si="56"/>
        <v>Pueblo</v>
      </c>
    </row>
    <row r="637" spans="1:23" x14ac:dyDescent="0.35">
      <c r="A637" s="2">
        <v>173872</v>
      </c>
      <c r="B637" s="2" t="str">
        <f t="shared" si="57"/>
        <v>NA</v>
      </c>
      <c r="C637" t="s">
        <v>40</v>
      </c>
      <c r="D637" t="str">
        <f t="shared" si="58"/>
        <v>F</v>
      </c>
      <c r="E637" t="s">
        <v>2</v>
      </c>
      <c r="F637">
        <v>2789</v>
      </c>
      <c r="G637">
        <v>463</v>
      </c>
      <c r="H637">
        <v>551</v>
      </c>
      <c r="I637">
        <v>82</v>
      </c>
      <c r="J637">
        <v>22012</v>
      </c>
      <c r="K637">
        <v>8</v>
      </c>
      <c r="L637">
        <v>54</v>
      </c>
      <c r="M637">
        <v>488</v>
      </c>
      <c r="N637">
        <v>524</v>
      </c>
      <c r="O637">
        <v>15</v>
      </c>
      <c r="P637">
        <f>VLOOKUP(A637, vlookup_table!$A:$E, 2, FALSE)</f>
        <v>28</v>
      </c>
      <c r="Q637" s="2">
        <f>VLOOKUP(A637, vlookup_table!$A:$E, 3, FALSE)</f>
        <v>0</v>
      </c>
      <c r="R637" s="1" t="str">
        <f>VLOOKUP(A637, vlookup_table!$A:$E, 4, FALSE)</f>
        <v>S1</v>
      </c>
      <c r="S637" s="2">
        <f>VLOOKUP(A637, vlookup_table!$A:$E, 5, FALSE)</f>
        <v>15</v>
      </c>
      <c r="T637">
        <f t="shared" si="54"/>
        <v>97</v>
      </c>
      <c r="U637">
        <f t="shared" si="55"/>
        <v>1900</v>
      </c>
      <c r="V637" s="4" t="str">
        <f t="shared" si="59"/>
        <v>0</v>
      </c>
      <c r="W637" t="str">
        <f t="shared" si="56"/>
        <v>Suburbano</v>
      </c>
    </row>
    <row r="638" spans="1:23" x14ac:dyDescent="0.35">
      <c r="A638" s="2">
        <v>117726</v>
      </c>
      <c r="B638" s="2" t="str">
        <f t="shared" si="57"/>
        <v>TX</v>
      </c>
      <c r="C638" t="s">
        <v>6</v>
      </c>
      <c r="D638" t="str">
        <f t="shared" si="58"/>
        <v>F</v>
      </c>
      <c r="E638" t="s">
        <v>2</v>
      </c>
      <c r="F638">
        <v>385</v>
      </c>
      <c r="G638">
        <v>185</v>
      </c>
      <c r="H638">
        <v>348</v>
      </c>
      <c r="I638">
        <v>1</v>
      </c>
      <c r="J638">
        <v>11857</v>
      </c>
      <c r="K638">
        <v>2</v>
      </c>
      <c r="L638">
        <v>83</v>
      </c>
      <c r="M638">
        <v>231</v>
      </c>
      <c r="N638">
        <v>288</v>
      </c>
      <c r="O638">
        <v>8.6666666669999994</v>
      </c>
      <c r="P638">
        <f>VLOOKUP(A638, vlookup_table!$A:$E, 2, FALSE)</f>
        <v>0</v>
      </c>
      <c r="Q638" s="2">
        <f>VLOOKUP(A638, vlookup_table!$A:$E, 3, FALSE)</f>
        <v>0</v>
      </c>
      <c r="R638" s="1" t="str">
        <f>VLOOKUP(A638, vlookup_table!$A:$E, 4, FALSE)</f>
        <v>R3</v>
      </c>
      <c r="S638" s="2">
        <f>VLOOKUP(A638, vlookup_table!$A:$E, 5, FALSE)</f>
        <v>10</v>
      </c>
      <c r="T638">
        <f t="shared" si="54"/>
        <v>97</v>
      </c>
      <c r="U638">
        <f t="shared" si="55"/>
        <v>1900</v>
      </c>
      <c r="V638" s="4" t="str">
        <f t="shared" si="59"/>
        <v>0</v>
      </c>
      <c r="W638" t="str">
        <f t="shared" si="56"/>
        <v>Rural</v>
      </c>
    </row>
    <row r="639" spans="1:23" x14ac:dyDescent="0.35">
      <c r="A639" s="2">
        <v>18948</v>
      </c>
      <c r="B639" s="2" t="str">
        <f t="shared" si="57"/>
        <v>NC</v>
      </c>
      <c r="C639" t="s">
        <v>18</v>
      </c>
      <c r="D639" t="str">
        <f t="shared" si="58"/>
        <v>NA</v>
      </c>
      <c r="F639">
        <v>1136</v>
      </c>
      <c r="G639">
        <v>505</v>
      </c>
      <c r="H639">
        <v>579</v>
      </c>
      <c r="I639">
        <v>6</v>
      </c>
      <c r="J639">
        <v>19283</v>
      </c>
      <c r="K639">
        <v>0</v>
      </c>
      <c r="L639">
        <v>65</v>
      </c>
      <c r="M639">
        <v>512</v>
      </c>
      <c r="N639">
        <v>553</v>
      </c>
      <c r="O639">
        <v>13.4</v>
      </c>
      <c r="P639">
        <f>VLOOKUP(A639, vlookup_table!$A:$E, 2, FALSE)</f>
        <v>0</v>
      </c>
      <c r="Q639" s="2">
        <f>VLOOKUP(A639, vlookup_table!$A:$E, 3, FALSE)</f>
        <v>5601</v>
      </c>
      <c r="R639" s="1" t="str">
        <f>VLOOKUP(A639, vlookup_table!$A:$E, 4, FALSE)</f>
        <v>S1</v>
      </c>
      <c r="S639" s="2">
        <f>VLOOKUP(A639, vlookup_table!$A:$E, 5, FALSE)</f>
        <v>17</v>
      </c>
      <c r="T639">
        <f t="shared" si="54"/>
        <v>41</v>
      </c>
      <c r="U639">
        <f t="shared" si="55"/>
        <v>1956</v>
      </c>
      <c r="V639" s="4" t="str">
        <f t="shared" si="59"/>
        <v>01</v>
      </c>
      <c r="W639" t="str">
        <f t="shared" si="56"/>
        <v>Suburbano</v>
      </c>
    </row>
    <row r="640" spans="1:23" x14ac:dyDescent="0.35">
      <c r="A640" s="2">
        <v>7330</v>
      </c>
      <c r="B640" s="2" t="str">
        <f t="shared" si="57"/>
        <v>IL</v>
      </c>
      <c r="C640" t="s">
        <v>25</v>
      </c>
      <c r="D640" t="str">
        <f t="shared" si="58"/>
        <v>F</v>
      </c>
      <c r="E640" t="s">
        <v>2</v>
      </c>
      <c r="F640">
        <v>623</v>
      </c>
      <c r="G640">
        <v>255</v>
      </c>
      <c r="H640">
        <v>285</v>
      </c>
      <c r="I640">
        <v>3</v>
      </c>
      <c r="J640">
        <v>11108</v>
      </c>
      <c r="K640">
        <v>7</v>
      </c>
      <c r="L640">
        <v>77</v>
      </c>
      <c r="M640">
        <v>294</v>
      </c>
      <c r="N640">
        <v>283</v>
      </c>
      <c r="O640">
        <v>4.4166666670000003</v>
      </c>
      <c r="P640">
        <f>VLOOKUP(A640, vlookup_table!$A:$E, 2, FALSE)</f>
        <v>2</v>
      </c>
      <c r="Q640" s="2">
        <f>VLOOKUP(A640, vlookup_table!$A:$E, 3, FALSE)</f>
        <v>2007</v>
      </c>
      <c r="R640" s="1" t="str">
        <f>VLOOKUP(A640, vlookup_table!$A:$E, 4, FALSE)</f>
        <v>T2</v>
      </c>
      <c r="S640" s="2">
        <f>VLOOKUP(A640, vlookup_table!$A:$E, 5, FALSE)</f>
        <v>6</v>
      </c>
      <c r="T640">
        <f t="shared" si="54"/>
        <v>77</v>
      </c>
      <c r="U640">
        <f t="shared" si="55"/>
        <v>1920</v>
      </c>
      <c r="V640" s="4" t="str">
        <f t="shared" si="59"/>
        <v>07</v>
      </c>
      <c r="W640" t="str">
        <f t="shared" si="56"/>
        <v>Pueblo</v>
      </c>
    </row>
    <row r="641" spans="1:23" x14ac:dyDescent="0.35">
      <c r="A641" s="2">
        <v>160576</v>
      </c>
      <c r="B641" s="2" t="str">
        <f t="shared" si="57"/>
        <v>CA</v>
      </c>
      <c r="C641" t="s">
        <v>41</v>
      </c>
      <c r="D641" t="str">
        <f t="shared" si="58"/>
        <v>M</v>
      </c>
      <c r="E641" t="s">
        <v>0</v>
      </c>
      <c r="F641">
        <v>5470</v>
      </c>
      <c r="G641">
        <v>661</v>
      </c>
      <c r="H641">
        <v>778</v>
      </c>
      <c r="I641">
        <v>98</v>
      </c>
      <c r="J641">
        <v>35092</v>
      </c>
      <c r="K641">
        <v>15</v>
      </c>
      <c r="L641">
        <v>47</v>
      </c>
      <c r="M641">
        <v>664</v>
      </c>
      <c r="N641">
        <v>781</v>
      </c>
      <c r="O641">
        <v>9.75</v>
      </c>
      <c r="P641">
        <f>VLOOKUP(A641, vlookup_table!$A:$E, 2, FALSE)</f>
        <v>1002</v>
      </c>
      <c r="Q641" s="2">
        <f>VLOOKUP(A641, vlookup_table!$A:$E, 3, FALSE)</f>
        <v>4012</v>
      </c>
      <c r="R641" s="1" t="str">
        <f>VLOOKUP(A641, vlookup_table!$A:$E, 4, FALSE)</f>
        <v>T1</v>
      </c>
      <c r="S641" s="2">
        <f>VLOOKUP(A641, vlookup_table!$A:$E, 5, FALSE)</f>
        <v>15</v>
      </c>
      <c r="T641">
        <f t="shared" si="54"/>
        <v>57</v>
      </c>
      <c r="U641">
        <f t="shared" si="55"/>
        <v>1940</v>
      </c>
      <c r="V641" s="4" t="str">
        <f t="shared" si="59"/>
        <v>12</v>
      </c>
      <c r="W641" t="str">
        <f t="shared" si="56"/>
        <v>Pueblo</v>
      </c>
    </row>
    <row r="642" spans="1:23" x14ac:dyDescent="0.35">
      <c r="A642" s="2">
        <v>72190</v>
      </c>
      <c r="B642" s="2" t="str">
        <f t="shared" si="57"/>
        <v>MI</v>
      </c>
      <c r="C642" t="s">
        <v>1</v>
      </c>
      <c r="D642" t="str">
        <f t="shared" si="58"/>
        <v>M</v>
      </c>
      <c r="E642" t="s">
        <v>0</v>
      </c>
      <c r="F642">
        <v>673</v>
      </c>
      <c r="G642">
        <v>354</v>
      </c>
      <c r="H642">
        <v>438</v>
      </c>
      <c r="I642">
        <v>0</v>
      </c>
      <c r="J642">
        <v>14995</v>
      </c>
      <c r="K642">
        <v>4</v>
      </c>
      <c r="L642">
        <v>79</v>
      </c>
      <c r="M642">
        <v>394</v>
      </c>
      <c r="N642">
        <v>406</v>
      </c>
      <c r="O642">
        <v>5.7391304349999999</v>
      </c>
      <c r="P642">
        <f>VLOOKUP(A642, vlookup_table!$A:$E, 2, FALSE)</f>
        <v>2</v>
      </c>
      <c r="Q642" s="2">
        <f>VLOOKUP(A642, vlookup_table!$A:$E, 3, FALSE)</f>
        <v>1312</v>
      </c>
      <c r="R642" s="1" t="str">
        <f>VLOOKUP(A642, vlookup_table!$A:$E, 4, FALSE)</f>
        <v>T1</v>
      </c>
      <c r="S642" s="2">
        <f>VLOOKUP(A642, vlookup_table!$A:$E, 5, FALSE)</f>
        <v>13</v>
      </c>
      <c r="T642">
        <f t="shared" ref="T642:T705" si="60">$Y$2-U642</f>
        <v>84</v>
      </c>
      <c r="U642">
        <f t="shared" ref="U642:U705" si="61">1900 + INT(Q642/100)</f>
        <v>1913</v>
      </c>
      <c r="V642" s="4" t="str">
        <f t="shared" si="59"/>
        <v>12</v>
      </c>
      <c r="W642" t="str">
        <f t="shared" ref="W642:W705" si="62">IF(LEFT(R642,1)="C","Ciudad",
IF(LEFT(R642,1)="T","Pueblo",
IF(LEFT(R642,1)="R","Rural",
IF(LEFT(R642,1)="S","Suburbano",
IF(LEFT(R642,1)="U","Urbano","Desconocido")))))</f>
        <v>Pueblo</v>
      </c>
    </row>
    <row r="643" spans="1:23" x14ac:dyDescent="0.35">
      <c r="A643" s="2">
        <v>13292</v>
      </c>
      <c r="B643" s="2" t="str">
        <f t="shared" ref="B643:B706" si="63">IF(OR(C643="California",C643="Cali"),"CA",
IF(OR(C643="Arizona",C643="AZ"),"AZ",
IF(OR(C643="Washington",C643="WA"),"WA",
IF(OR(C643="Nevada",C643="NV"),"NV",
IF(OR(C643="Texas",C643="TX"),"TX",
IF(OR(C643="Oregon",C643="OR"),"OR",
IF(OR(C643="Florida",C643="FL"),"FL",
IF(OR(C643="Illinois",C643="IL"),"IL",
IF(OR(C643="North Carolina",C643="NC"),"NC",
IF(OR(C643="South Carolina",C643="SC"),"SC",
IF(OR(C643="New Jersey",C643="NJ"),"NJ",
IF(OR(C643="Missouri",C643="MO"),"MO",
IF(OR(C643="Alabama",C643="AL"),"AL",
IF(OR(C643="Colorado",C643="CO"),"CO",
IF(OR(C643="Michigan",C643="MI"),"MI",
IF(OR(C643="New York",C643="NY"),"NY",
IF(OR(C643="Arkansas",C643="AR"),"AR",
"NA")))))))))))))))))</f>
        <v>NA</v>
      </c>
      <c r="C643" t="s">
        <v>3</v>
      </c>
      <c r="D643" t="str">
        <f t="shared" ref="D643:D706" si="64">IF(OR(E643="F", E643="female", E643="Femal"),"F",
IF(OR(E643="M", E643="Male"),"M",
"NA"))</f>
        <v>F</v>
      </c>
      <c r="E643" t="s">
        <v>2</v>
      </c>
      <c r="F643">
        <v>582</v>
      </c>
      <c r="G643">
        <v>254</v>
      </c>
      <c r="H643">
        <v>364</v>
      </c>
      <c r="I643">
        <v>0</v>
      </c>
      <c r="J643">
        <v>12981</v>
      </c>
      <c r="K643">
        <v>0</v>
      </c>
      <c r="L643">
        <v>75</v>
      </c>
      <c r="M643">
        <v>359</v>
      </c>
      <c r="N643">
        <v>297</v>
      </c>
      <c r="O643">
        <v>6.3571428570000004</v>
      </c>
      <c r="P643">
        <f>VLOOKUP(A643, vlookup_table!$A:$E, 2, FALSE)</f>
        <v>0</v>
      </c>
      <c r="Q643" s="2">
        <f>VLOOKUP(A643, vlookup_table!$A:$E, 3, FALSE)</f>
        <v>0</v>
      </c>
      <c r="R643" s="1" t="str">
        <f>VLOOKUP(A643, vlookup_table!$A:$E, 4, FALSE)</f>
        <v>T2</v>
      </c>
      <c r="S643" s="2">
        <f>VLOOKUP(A643, vlookup_table!$A:$E, 5, FALSE)</f>
        <v>10</v>
      </c>
      <c r="T643">
        <f t="shared" si="60"/>
        <v>97</v>
      </c>
      <c r="U643">
        <f t="shared" si="61"/>
        <v>1900</v>
      </c>
      <c r="V643" s="4" t="str">
        <f t="shared" ref="V643:V706" si="65">RIGHT(Q643,2)</f>
        <v>0</v>
      </c>
      <c r="W643" t="str">
        <f t="shared" si="62"/>
        <v>Pueblo</v>
      </c>
    </row>
    <row r="644" spans="1:23" x14ac:dyDescent="0.35">
      <c r="A644" s="2">
        <v>13551</v>
      </c>
      <c r="B644" s="2" t="str">
        <f t="shared" si="63"/>
        <v>CA</v>
      </c>
      <c r="C644" t="s">
        <v>41</v>
      </c>
      <c r="D644" t="str">
        <f t="shared" si="64"/>
        <v>F</v>
      </c>
      <c r="E644" t="s">
        <v>2</v>
      </c>
      <c r="F644">
        <v>4392</v>
      </c>
      <c r="G644">
        <v>516</v>
      </c>
      <c r="H644">
        <v>549</v>
      </c>
      <c r="I644">
        <v>98</v>
      </c>
      <c r="J644">
        <v>21857</v>
      </c>
      <c r="K644">
        <v>11</v>
      </c>
      <c r="L644">
        <v>57</v>
      </c>
      <c r="M644">
        <v>539</v>
      </c>
      <c r="N644">
        <v>509</v>
      </c>
      <c r="O644">
        <v>28.92307692</v>
      </c>
      <c r="P644">
        <f>VLOOKUP(A644, vlookup_table!$A:$E, 2, FALSE)</f>
        <v>0</v>
      </c>
      <c r="Q644" s="2">
        <f>VLOOKUP(A644, vlookup_table!$A:$E, 3, FALSE)</f>
        <v>6201</v>
      </c>
      <c r="R644" s="1" t="str">
        <f>VLOOKUP(A644, vlookup_table!$A:$E, 4, FALSE)</f>
        <v/>
      </c>
      <c r="S644" s="2">
        <f>VLOOKUP(A644, vlookup_table!$A:$E, 5, FALSE)</f>
        <v>10</v>
      </c>
      <c r="T644">
        <f t="shared" si="60"/>
        <v>35</v>
      </c>
      <c r="U644">
        <f t="shared" si="61"/>
        <v>1962</v>
      </c>
      <c r="V644" s="4" t="str">
        <f t="shared" si="65"/>
        <v>01</v>
      </c>
      <c r="W644" t="str">
        <f t="shared" si="62"/>
        <v>Desconocido</v>
      </c>
    </row>
    <row r="645" spans="1:23" x14ac:dyDescent="0.35">
      <c r="A645" s="2">
        <v>170935</v>
      </c>
      <c r="B645" s="2" t="str">
        <f t="shared" si="63"/>
        <v>CA</v>
      </c>
      <c r="C645" t="s">
        <v>41</v>
      </c>
      <c r="D645" t="str">
        <f t="shared" si="64"/>
        <v>F</v>
      </c>
      <c r="E645" t="s">
        <v>2</v>
      </c>
      <c r="F645">
        <v>1468</v>
      </c>
      <c r="G645">
        <v>365</v>
      </c>
      <c r="H645">
        <v>371</v>
      </c>
      <c r="I645">
        <v>18</v>
      </c>
      <c r="J645">
        <v>13469</v>
      </c>
      <c r="K645">
        <v>4</v>
      </c>
      <c r="L645">
        <v>68</v>
      </c>
      <c r="M645">
        <v>363</v>
      </c>
      <c r="N645">
        <v>361</v>
      </c>
      <c r="O645">
        <v>10.66666667</v>
      </c>
      <c r="P645">
        <f>VLOOKUP(A645, vlookup_table!$A:$E, 2, FALSE)</f>
        <v>0</v>
      </c>
      <c r="Q645" s="2">
        <f>VLOOKUP(A645, vlookup_table!$A:$E, 3, FALSE)</f>
        <v>0</v>
      </c>
      <c r="R645" s="1" t="str">
        <f>VLOOKUP(A645, vlookup_table!$A:$E, 4, FALSE)</f>
        <v>R2</v>
      </c>
      <c r="S645" s="2">
        <f>VLOOKUP(A645, vlookup_table!$A:$E, 5, FALSE)</f>
        <v>10</v>
      </c>
      <c r="T645">
        <f t="shared" si="60"/>
        <v>97</v>
      </c>
      <c r="U645">
        <f t="shared" si="61"/>
        <v>1900</v>
      </c>
      <c r="V645" s="4" t="str">
        <f t="shared" si="65"/>
        <v>0</v>
      </c>
      <c r="W645" t="str">
        <f t="shared" si="62"/>
        <v>Rural</v>
      </c>
    </row>
    <row r="646" spans="1:23" x14ac:dyDescent="0.35">
      <c r="A646" s="2">
        <v>126888</v>
      </c>
      <c r="B646" s="2" t="str">
        <f t="shared" si="63"/>
        <v>TX</v>
      </c>
      <c r="C646" t="s">
        <v>6</v>
      </c>
      <c r="D646" t="str">
        <f t="shared" si="64"/>
        <v>M</v>
      </c>
      <c r="E646" t="s">
        <v>0</v>
      </c>
      <c r="F646">
        <v>764</v>
      </c>
      <c r="G646">
        <v>320</v>
      </c>
      <c r="H646">
        <v>406</v>
      </c>
      <c r="I646">
        <v>1</v>
      </c>
      <c r="J646">
        <v>11242</v>
      </c>
      <c r="K646">
        <v>1</v>
      </c>
      <c r="L646">
        <v>77</v>
      </c>
      <c r="M646">
        <v>363</v>
      </c>
      <c r="N646">
        <v>377</v>
      </c>
      <c r="O646">
        <v>20</v>
      </c>
      <c r="P646">
        <f>VLOOKUP(A646, vlookup_table!$A:$E, 2, FALSE)</f>
        <v>1</v>
      </c>
      <c r="Q646" s="2">
        <f>VLOOKUP(A646, vlookup_table!$A:$E, 3, FALSE)</f>
        <v>5601</v>
      </c>
      <c r="R646" s="1" t="str">
        <f>VLOOKUP(A646, vlookup_table!$A:$E, 4, FALSE)</f>
        <v>T2</v>
      </c>
      <c r="S646" s="2">
        <f>VLOOKUP(A646, vlookup_table!$A:$E, 5, FALSE)</f>
        <v>20</v>
      </c>
      <c r="T646">
        <f t="shared" si="60"/>
        <v>41</v>
      </c>
      <c r="U646">
        <f t="shared" si="61"/>
        <v>1956</v>
      </c>
      <c r="V646" s="4" t="str">
        <f t="shared" si="65"/>
        <v>01</v>
      </c>
      <c r="W646" t="str">
        <f t="shared" si="62"/>
        <v>Pueblo</v>
      </c>
    </row>
    <row r="647" spans="1:23" x14ac:dyDescent="0.35">
      <c r="A647" s="2">
        <v>170215</v>
      </c>
      <c r="B647" s="2" t="str">
        <f t="shared" si="63"/>
        <v>CA</v>
      </c>
      <c r="C647" t="s">
        <v>41</v>
      </c>
      <c r="D647" t="str">
        <f t="shared" si="64"/>
        <v>F</v>
      </c>
      <c r="E647" t="s">
        <v>2</v>
      </c>
      <c r="F647">
        <v>1274</v>
      </c>
      <c r="G647">
        <v>405</v>
      </c>
      <c r="H647">
        <v>439</v>
      </c>
      <c r="I647">
        <v>9</v>
      </c>
      <c r="J647">
        <v>12537</v>
      </c>
      <c r="K647">
        <v>9</v>
      </c>
      <c r="L647">
        <v>67</v>
      </c>
      <c r="M647">
        <v>462</v>
      </c>
      <c r="N647">
        <v>404</v>
      </c>
      <c r="O647">
        <v>4.4545454549999999</v>
      </c>
      <c r="P647">
        <f>VLOOKUP(A647, vlookup_table!$A:$E, 2, FALSE)</f>
        <v>0</v>
      </c>
      <c r="Q647" s="2">
        <f>VLOOKUP(A647, vlookup_table!$A:$E, 3, FALSE)</f>
        <v>2001</v>
      </c>
      <c r="R647" s="1" t="str">
        <f>VLOOKUP(A647, vlookup_table!$A:$E, 4, FALSE)</f>
        <v>T2</v>
      </c>
      <c r="S647" s="2">
        <f>VLOOKUP(A647, vlookup_table!$A:$E, 5, FALSE)</f>
        <v>8</v>
      </c>
      <c r="T647">
        <f t="shared" si="60"/>
        <v>77</v>
      </c>
      <c r="U647">
        <f t="shared" si="61"/>
        <v>1920</v>
      </c>
      <c r="V647" s="4" t="str">
        <f t="shared" si="65"/>
        <v>01</v>
      </c>
      <c r="W647" t="str">
        <f t="shared" si="62"/>
        <v>Pueblo</v>
      </c>
    </row>
    <row r="648" spans="1:23" x14ac:dyDescent="0.35">
      <c r="A648" s="2">
        <v>168574</v>
      </c>
      <c r="B648" s="2" t="str">
        <f t="shared" si="63"/>
        <v>CA</v>
      </c>
      <c r="C648" t="s">
        <v>41</v>
      </c>
      <c r="D648" t="str">
        <f t="shared" si="64"/>
        <v>M</v>
      </c>
      <c r="E648" t="s">
        <v>0</v>
      </c>
      <c r="F648">
        <v>1749</v>
      </c>
      <c r="G648">
        <v>234</v>
      </c>
      <c r="H648">
        <v>327</v>
      </c>
      <c r="I648">
        <v>21</v>
      </c>
      <c r="J648">
        <v>14571</v>
      </c>
      <c r="K648">
        <v>15</v>
      </c>
      <c r="L648">
        <v>49</v>
      </c>
      <c r="M648">
        <v>281</v>
      </c>
      <c r="N648">
        <v>291</v>
      </c>
      <c r="O648">
        <v>27.5</v>
      </c>
      <c r="P648">
        <f>VLOOKUP(A648, vlookup_table!$A:$E, 2, FALSE)</f>
        <v>1</v>
      </c>
      <c r="Q648" s="2">
        <f>VLOOKUP(A648, vlookup_table!$A:$E, 3, FALSE)</f>
        <v>0</v>
      </c>
      <c r="R648" s="1" t="str">
        <f>VLOOKUP(A648, vlookup_table!$A:$E, 4, FALSE)</f>
        <v>U3</v>
      </c>
      <c r="S648" s="2">
        <f>VLOOKUP(A648, vlookup_table!$A:$E, 5, FALSE)</f>
        <v>100</v>
      </c>
      <c r="T648">
        <f t="shared" si="60"/>
        <v>97</v>
      </c>
      <c r="U648">
        <f t="shared" si="61"/>
        <v>1900</v>
      </c>
      <c r="V648" s="4" t="str">
        <f t="shared" si="65"/>
        <v>0</v>
      </c>
      <c r="W648" t="str">
        <f t="shared" si="62"/>
        <v>Urbano</v>
      </c>
    </row>
    <row r="649" spans="1:23" x14ac:dyDescent="0.35">
      <c r="A649" s="2">
        <v>90482</v>
      </c>
      <c r="B649" s="2" t="str">
        <f t="shared" si="63"/>
        <v>IL</v>
      </c>
      <c r="C649" t="s">
        <v>25</v>
      </c>
      <c r="D649" t="str">
        <f t="shared" si="64"/>
        <v>M</v>
      </c>
      <c r="E649" t="s">
        <v>0</v>
      </c>
      <c r="F649">
        <v>1509</v>
      </c>
      <c r="G649">
        <v>545</v>
      </c>
      <c r="H649">
        <v>680</v>
      </c>
      <c r="I649">
        <v>19</v>
      </c>
      <c r="J649">
        <v>23170</v>
      </c>
      <c r="K649">
        <v>7</v>
      </c>
      <c r="L649">
        <v>75</v>
      </c>
      <c r="M649">
        <v>617</v>
      </c>
      <c r="N649">
        <v>599</v>
      </c>
      <c r="O649">
        <v>11.125</v>
      </c>
      <c r="P649">
        <f>VLOOKUP(A649, vlookup_table!$A:$E, 2, FALSE)</f>
        <v>1</v>
      </c>
      <c r="Q649" s="2">
        <f>VLOOKUP(A649, vlookup_table!$A:$E, 3, FALSE)</f>
        <v>5003</v>
      </c>
      <c r="R649" s="1" t="str">
        <f>VLOOKUP(A649, vlookup_table!$A:$E, 4, FALSE)</f>
        <v>C1</v>
      </c>
      <c r="S649" s="2">
        <f>VLOOKUP(A649, vlookup_table!$A:$E, 5, FALSE)</f>
        <v>20</v>
      </c>
      <c r="T649">
        <f t="shared" si="60"/>
        <v>47</v>
      </c>
      <c r="U649">
        <f t="shared" si="61"/>
        <v>1950</v>
      </c>
      <c r="V649" s="4" t="str">
        <f t="shared" si="65"/>
        <v>03</v>
      </c>
      <c r="W649" t="str">
        <f t="shared" si="62"/>
        <v>Ciudad</v>
      </c>
    </row>
    <row r="650" spans="1:23" x14ac:dyDescent="0.35">
      <c r="A650" s="2">
        <v>18896</v>
      </c>
      <c r="B650" s="2" t="str">
        <f t="shared" si="63"/>
        <v>NC</v>
      </c>
      <c r="C650" t="s">
        <v>18</v>
      </c>
      <c r="D650" t="str">
        <f t="shared" si="64"/>
        <v>M</v>
      </c>
      <c r="E650" t="s">
        <v>0</v>
      </c>
      <c r="F650">
        <v>816</v>
      </c>
      <c r="G650">
        <v>357</v>
      </c>
      <c r="H650">
        <v>458</v>
      </c>
      <c r="I650">
        <v>5</v>
      </c>
      <c r="J650">
        <v>17434</v>
      </c>
      <c r="K650">
        <v>0</v>
      </c>
      <c r="L650">
        <v>76</v>
      </c>
      <c r="M650">
        <v>384</v>
      </c>
      <c r="N650">
        <v>413</v>
      </c>
      <c r="O650">
        <v>11.6</v>
      </c>
      <c r="P650">
        <f>VLOOKUP(A650, vlookup_table!$A:$E, 2, FALSE)</f>
        <v>1002</v>
      </c>
      <c r="Q650" s="2">
        <f>VLOOKUP(A650, vlookup_table!$A:$E, 3, FALSE)</f>
        <v>3501</v>
      </c>
      <c r="R650" s="1" t="str">
        <f>VLOOKUP(A650, vlookup_table!$A:$E, 4, FALSE)</f>
        <v>T2</v>
      </c>
      <c r="S650" s="2">
        <f>VLOOKUP(A650, vlookup_table!$A:$E, 5, FALSE)</f>
        <v>20</v>
      </c>
      <c r="T650">
        <f t="shared" si="60"/>
        <v>62</v>
      </c>
      <c r="U650">
        <f t="shared" si="61"/>
        <v>1935</v>
      </c>
      <c r="V650" s="4" t="str">
        <f t="shared" si="65"/>
        <v>01</v>
      </c>
      <c r="W650" t="str">
        <f t="shared" si="62"/>
        <v>Pueblo</v>
      </c>
    </row>
    <row r="651" spans="1:23" x14ac:dyDescent="0.35">
      <c r="A651" s="2">
        <v>161335</v>
      </c>
      <c r="B651" s="2" t="str">
        <f t="shared" si="63"/>
        <v>CA</v>
      </c>
      <c r="C651" t="s">
        <v>41</v>
      </c>
      <c r="D651" t="str">
        <f t="shared" si="64"/>
        <v>F</v>
      </c>
      <c r="E651" t="s">
        <v>2</v>
      </c>
      <c r="F651">
        <v>905</v>
      </c>
      <c r="G651">
        <v>223</v>
      </c>
      <c r="H651">
        <v>263</v>
      </c>
      <c r="I651">
        <v>3</v>
      </c>
      <c r="J651">
        <v>8614</v>
      </c>
      <c r="K651">
        <v>6</v>
      </c>
      <c r="L651">
        <v>57</v>
      </c>
      <c r="M651">
        <v>241</v>
      </c>
      <c r="N651">
        <v>244</v>
      </c>
      <c r="O651">
        <v>6.1111111109999996</v>
      </c>
      <c r="P651">
        <f>VLOOKUP(A651, vlookup_table!$A:$E, 2, FALSE)</f>
        <v>0</v>
      </c>
      <c r="Q651" s="2">
        <f>VLOOKUP(A651, vlookup_table!$A:$E, 3, FALSE)</f>
        <v>2601</v>
      </c>
      <c r="R651" s="1" t="str">
        <f>VLOOKUP(A651, vlookup_table!$A:$E, 4, FALSE)</f>
        <v>R2</v>
      </c>
      <c r="S651" s="2">
        <f>VLOOKUP(A651, vlookup_table!$A:$E, 5, FALSE)</f>
        <v>1392</v>
      </c>
      <c r="T651">
        <f t="shared" si="60"/>
        <v>71</v>
      </c>
      <c r="U651">
        <f t="shared" si="61"/>
        <v>1926</v>
      </c>
      <c r="V651" s="4" t="str">
        <f t="shared" si="65"/>
        <v>01</v>
      </c>
      <c r="W651" t="str">
        <f t="shared" si="62"/>
        <v>Rural</v>
      </c>
    </row>
    <row r="652" spans="1:23" x14ac:dyDescent="0.35">
      <c r="A652" s="2">
        <v>82141</v>
      </c>
      <c r="B652" s="2" t="str">
        <f t="shared" si="63"/>
        <v>NA</v>
      </c>
      <c r="C652" t="s">
        <v>17</v>
      </c>
      <c r="D652" t="str">
        <f t="shared" si="64"/>
        <v>F</v>
      </c>
      <c r="E652" t="s">
        <v>2</v>
      </c>
      <c r="F652">
        <v>1027</v>
      </c>
      <c r="G652">
        <v>444</v>
      </c>
      <c r="H652">
        <v>475</v>
      </c>
      <c r="I652">
        <v>0</v>
      </c>
      <c r="J652">
        <v>14926</v>
      </c>
      <c r="K652">
        <v>1</v>
      </c>
      <c r="L652">
        <v>69</v>
      </c>
      <c r="M652">
        <v>451</v>
      </c>
      <c r="N652">
        <v>475</v>
      </c>
      <c r="O652">
        <v>8.5</v>
      </c>
      <c r="P652">
        <f>VLOOKUP(A652, vlookup_table!$A:$E, 2, FALSE)</f>
        <v>2</v>
      </c>
      <c r="Q652" s="2">
        <f>VLOOKUP(A652, vlookup_table!$A:$E, 3, FALSE)</f>
        <v>3801</v>
      </c>
      <c r="R652" s="1" t="str">
        <f>VLOOKUP(A652, vlookup_table!$A:$E, 4, FALSE)</f>
        <v>S2</v>
      </c>
      <c r="S652" s="2">
        <f>VLOOKUP(A652, vlookup_table!$A:$E, 5, FALSE)</f>
        <v>10</v>
      </c>
      <c r="T652">
        <f t="shared" si="60"/>
        <v>59</v>
      </c>
      <c r="U652">
        <f t="shared" si="61"/>
        <v>1938</v>
      </c>
      <c r="V652" s="4" t="str">
        <f t="shared" si="65"/>
        <v>01</v>
      </c>
      <c r="W652" t="str">
        <f t="shared" si="62"/>
        <v>Suburbano</v>
      </c>
    </row>
    <row r="653" spans="1:23" x14ac:dyDescent="0.35">
      <c r="A653" s="2">
        <v>187659</v>
      </c>
      <c r="B653" s="2" t="str">
        <f t="shared" si="63"/>
        <v>NA</v>
      </c>
      <c r="C653" t="s">
        <v>28</v>
      </c>
      <c r="D653" t="str">
        <f t="shared" si="64"/>
        <v>F</v>
      </c>
      <c r="E653" t="s">
        <v>2</v>
      </c>
      <c r="F653">
        <v>871</v>
      </c>
      <c r="G653">
        <v>464</v>
      </c>
      <c r="H653">
        <v>539</v>
      </c>
      <c r="I653">
        <v>0</v>
      </c>
      <c r="J653">
        <v>18279</v>
      </c>
      <c r="K653">
        <v>3</v>
      </c>
      <c r="L653">
        <v>47</v>
      </c>
      <c r="M653">
        <v>501</v>
      </c>
      <c r="N653">
        <v>503</v>
      </c>
      <c r="O653">
        <v>9</v>
      </c>
      <c r="P653">
        <f>VLOOKUP(A653, vlookup_table!$A:$E, 2, FALSE)</f>
        <v>0</v>
      </c>
      <c r="Q653" s="2">
        <f>VLOOKUP(A653, vlookup_table!$A:$E, 3, FALSE)</f>
        <v>0</v>
      </c>
      <c r="R653" s="1" t="str">
        <f>VLOOKUP(A653, vlookup_table!$A:$E, 4, FALSE)</f>
        <v>T2</v>
      </c>
      <c r="S653" s="2">
        <f>VLOOKUP(A653, vlookup_table!$A:$E, 5, FALSE)</f>
        <v>15</v>
      </c>
      <c r="T653">
        <f t="shared" si="60"/>
        <v>97</v>
      </c>
      <c r="U653">
        <f t="shared" si="61"/>
        <v>1900</v>
      </c>
      <c r="V653" s="4" t="str">
        <f t="shared" si="65"/>
        <v>0</v>
      </c>
      <c r="W653" t="str">
        <f t="shared" si="62"/>
        <v>Pueblo</v>
      </c>
    </row>
    <row r="654" spans="1:23" x14ac:dyDescent="0.35">
      <c r="A654" s="2">
        <v>143523</v>
      </c>
      <c r="B654" s="2" t="str">
        <f t="shared" si="63"/>
        <v>CA</v>
      </c>
      <c r="C654" t="s">
        <v>41</v>
      </c>
      <c r="D654" t="str">
        <f t="shared" si="64"/>
        <v>F</v>
      </c>
      <c r="E654" t="s">
        <v>2</v>
      </c>
      <c r="F654">
        <v>2833</v>
      </c>
      <c r="G654">
        <v>207</v>
      </c>
      <c r="H654">
        <v>278</v>
      </c>
      <c r="I654">
        <v>77</v>
      </c>
      <c r="J654">
        <v>15398</v>
      </c>
      <c r="K654">
        <v>60</v>
      </c>
      <c r="L654">
        <v>12</v>
      </c>
      <c r="M654">
        <v>172</v>
      </c>
      <c r="N654">
        <v>282</v>
      </c>
      <c r="O654">
        <v>3.7058823529999998</v>
      </c>
      <c r="P654">
        <f>VLOOKUP(A654, vlookup_table!$A:$E, 2, FALSE)</f>
        <v>0</v>
      </c>
      <c r="Q654" s="2">
        <f>VLOOKUP(A654, vlookup_table!$A:$E, 3, FALSE)</f>
        <v>1901</v>
      </c>
      <c r="R654" s="1" t="str">
        <f>VLOOKUP(A654, vlookup_table!$A:$E, 4, FALSE)</f>
        <v>U2</v>
      </c>
      <c r="S654" s="2">
        <f>VLOOKUP(A654, vlookup_table!$A:$E, 5, FALSE)</f>
        <v>3</v>
      </c>
      <c r="T654">
        <f t="shared" si="60"/>
        <v>78</v>
      </c>
      <c r="U654">
        <f t="shared" si="61"/>
        <v>1919</v>
      </c>
      <c r="V654" s="4" t="str">
        <f t="shared" si="65"/>
        <v>01</v>
      </c>
      <c r="W654" t="str">
        <f t="shared" si="62"/>
        <v>Urbano</v>
      </c>
    </row>
    <row r="655" spans="1:23" x14ac:dyDescent="0.35">
      <c r="A655" s="2">
        <v>64442</v>
      </c>
      <c r="B655" s="2" t="str">
        <f t="shared" si="63"/>
        <v>NA</v>
      </c>
      <c r="C655" t="s">
        <v>16</v>
      </c>
      <c r="D655" t="str">
        <f t="shared" si="64"/>
        <v>M</v>
      </c>
      <c r="E655" t="s">
        <v>0</v>
      </c>
      <c r="F655">
        <v>428</v>
      </c>
      <c r="G655">
        <v>240</v>
      </c>
      <c r="H655">
        <v>324</v>
      </c>
      <c r="I655">
        <v>0</v>
      </c>
      <c r="J655">
        <v>10020</v>
      </c>
      <c r="K655">
        <v>0</v>
      </c>
      <c r="L655">
        <v>78</v>
      </c>
      <c r="M655">
        <v>319</v>
      </c>
      <c r="N655">
        <v>268</v>
      </c>
      <c r="O655">
        <v>8</v>
      </c>
      <c r="P655">
        <f>VLOOKUP(A655, vlookup_table!$A:$E, 2, FALSE)</f>
        <v>1</v>
      </c>
      <c r="Q655" s="2">
        <f>VLOOKUP(A655, vlookup_table!$A:$E, 3, FALSE)</f>
        <v>5201</v>
      </c>
      <c r="R655" s="1" t="str">
        <f>VLOOKUP(A655, vlookup_table!$A:$E, 4, FALSE)</f>
        <v>R2</v>
      </c>
      <c r="S655" s="2">
        <f>VLOOKUP(A655, vlookup_table!$A:$E, 5, FALSE)</f>
        <v>8</v>
      </c>
      <c r="T655">
        <f t="shared" si="60"/>
        <v>45</v>
      </c>
      <c r="U655">
        <f t="shared" si="61"/>
        <v>1952</v>
      </c>
      <c r="V655" s="4" t="str">
        <f t="shared" si="65"/>
        <v>01</v>
      </c>
      <c r="W655" t="str">
        <f t="shared" si="62"/>
        <v>Rural</v>
      </c>
    </row>
    <row r="656" spans="1:23" x14ac:dyDescent="0.35">
      <c r="A656" s="2">
        <v>151902</v>
      </c>
      <c r="B656" s="2" t="str">
        <f t="shared" si="63"/>
        <v>CA</v>
      </c>
      <c r="C656" t="s">
        <v>41</v>
      </c>
      <c r="D656" t="str">
        <f t="shared" si="64"/>
        <v>M</v>
      </c>
      <c r="E656" t="s">
        <v>0</v>
      </c>
      <c r="F656">
        <v>1088</v>
      </c>
      <c r="G656">
        <v>278</v>
      </c>
      <c r="H656">
        <v>380</v>
      </c>
      <c r="I656">
        <v>19</v>
      </c>
      <c r="J656">
        <v>15011</v>
      </c>
      <c r="K656">
        <v>18</v>
      </c>
      <c r="L656">
        <v>35</v>
      </c>
      <c r="M656">
        <v>308</v>
      </c>
      <c r="N656">
        <v>335</v>
      </c>
      <c r="O656">
        <v>7.2857142860000002</v>
      </c>
      <c r="P656">
        <f>VLOOKUP(A656, vlookup_table!$A:$E, 2, FALSE)</f>
        <v>1</v>
      </c>
      <c r="Q656" s="2">
        <f>VLOOKUP(A656, vlookup_table!$A:$E, 3, FALSE)</f>
        <v>5001</v>
      </c>
      <c r="R656" s="1" t="str">
        <f>VLOOKUP(A656, vlookup_table!$A:$E, 4, FALSE)</f>
        <v>C2</v>
      </c>
      <c r="S656" s="2">
        <f>VLOOKUP(A656, vlookup_table!$A:$E, 5, FALSE)</f>
        <v>10</v>
      </c>
      <c r="T656">
        <f t="shared" si="60"/>
        <v>47</v>
      </c>
      <c r="U656">
        <f t="shared" si="61"/>
        <v>1950</v>
      </c>
      <c r="V656" s="4" t="str">
        <f t="shared" si="65"/>
        <v>01</v>
      </c>
      <c r="W656" t="str">
        <f t="shared" si="62"/>
        <v>Ciudad</v>
      </c>
    </row>
    <row r="657" spans="1:23" x14ac:dyDescent="0.35">
      <c r="A657" s="2">
        <v>140027</v>
      </c>
      <c r="B657" s="2" t="str">
        <f t="shared" si="63"/>
        <v>NA</v>
      </c>
      <c r="C657" t="s">
        <v>29</v>
      </c>
      <c r="D657" t="str">
        <f t="shared" si="64"/>
        <v>F</v>
      </c>
      <c r="E657" t="s">
        <v>2</v>
      </c>
      <c r="F657">
        <v>1304</v>
      </c>
      <c r="G657">
        <v>205</v>
      </c>
      <c r="H657">
        <v>330</v>
      </c>
      <c r="I657">
        <v>19</v>
      </c>
      <c r="J657">
        <v>19336</v>
      </c>
      <c r="K657">
        <v>4</v>
      </c>
      <c r="L657">
        <v>24</v>
      </c>
      <c r="M657">
        <v>222</v>
      </c>
      <c r="N657">
        <v>288</v>
      </c>
      <c r="O657">
        <v>17.09090909</v>
      </c>
      <c r="P657">
        <f>VLOOKUP(A657, vlookup_table!$A:$E, 2, FALSE)</f>
        <v>0</v>
      </c>
      <c r="Q657" s="2">
        <f>VLOOKUP(A657, vlookup_table!$A:$E, 3, FALSE)</f>
        <v>0</v>
      </c>
      <c r="R657" s="1" t="str">
        <f>VLOOKUP(A657, vlookup_table!$A:$E, 4, FALSE)</f>
        <v>T2</v>
      </c>
      <c r="S657" s="2">
        <f>VLOOKUP(A657, vlookup_table!$A:$E, 5, FALSE)</f>
        <v>25</v>
      </c>
      <c r="T657">
        <f t="shared" si="60"/>
        <v>97</v>
      </c>
      <c r="U657">
        <f t="shared" si="61"/>
        <v>1900</v>
      </c>
      <c r="V657" s="4" t="str">
        <f t="shared" si="65"/>
        <v>0</v>
      </c>
      <c r="W657" t="str">
        <f t="shared" si="62"/>
        <v>Pueblo</v>
      </c>
    </row>
    <row r="658" spans="1:23" x14ac:dyDescent="0.35">
      <c r="A658" s="2">
        <v>147636</v>
      </c>
      <c r="B658" s="2" t="str">
        <f t="shared" si="63"/>
        <v>CA</v>
      </c>
      <c r="C658" t="s">
        <v>41</v>
      </c>
      <c r="D658" t="str">
        <f t="shared" si="64"/>
        <v>M</v>
      </c>
      <c r="E658" t="s">
        <v>0</v>
      </c>
      <c r="F658">
        <v>1859</v>
      </c>
      <c r="G658">
        <v>420</v>
      </c>
      <c r="H658">
        <v>461</v>
      </c>
      <c r="I658">
        <v>34</v>
      </c>
      <c r="J658">
        <v>12512</v>
      </c>
      <c r="K658">
        <v>22</v>
      </c>
      <c r="L658">
        <v>41</v>
      </c>
      <c r="M658">
        <v>407</v>
      </c>
      <c r="N658">
        <v>465</v>
      </c>
      <c r="O658">
        <v>4.2727272730000001</v>
      </c>
      <c r="P658">
        <f>VLOOKUP(A658, vlookup_table!$A:$E, 2, FALSE)</f>
        <v>1</v>
      </c>
      <c r="Q658" s="2">
        <f>VLOOKUP(A658, vlookup_table!$A:$E, 3, FALSE)</f>
        <v>1601</v>
      </c>
      <c r="R658" s="1" t="str">
        <f>VLOOKUP(A658, vlookup_table!$A:$E, 4, FALSE)</f>
        <v>S2</v>
      </c>
      <c r="S658" s="2">
        <f>VLOOKUP(A658, vlookup_table!$A:$E, 5, FALSE)</f>
        <v>11</v>
      </c>
      <c r="T658">
        <f t="shared" si="60"/>
        <v>81</v>
      </c>
      <c r="U658">
        <f t="shared" si="61"/>
        <v>1916</v>
      </c>
      <c r="V658" s="4" t="str">
        <f t="shared" si="65"/>
        <v>01</v>
      </c>
      <c r="W658" t="str">
        <f t="shared" si="62"/>
        <v>Suburbano</v>
      </c>
    </row>
    <row r="659" spans="1:23" x14ac:dyDescent="0.35">
      <c r="A659" s="2">
        <v>85010</v>
      </c>
      <c r="B659" s="2" t="str">
        <f t="shared" si="63"/>
        <v>NA</v>
      </c>
      <c r="C659" t="s">
        <v>17</v>
      </c>
      <c r="D659" t="str">
        <f t="shared" si="64"/>
        <v>M</v>
      </c>
      <c r="E659" t="s">
        <v>0</v>
      </c>
      <c r="F659">
        <v>595</v>
      </c>
      <c r="G659">
        <v>339</v>
      </c>
      <c r="H659">
        <v>386</v>
      </c>
      <c r="I659">
        <v>0</v>
      </c>
      <c r="J659">
        <v>11471</v>
      </c>
      <c r="K659">
        <v>0</v>
      </c>
      <c r="L659">
        <v>84</v>
      </c>
      <c r="M659">
        <v>363</v>
      </c>
      <c r="N659">
        <v>363</v>
      </c>
      <c r="O659">
        <v>5.9545454549999999</v>
      </c>
      <c r="P659">
        <f>VLOOKUP(A659, vlookup_table!$A:$E, 2, FALSE)</f>
        <v>1</v>
      </c>
      <c r="Q659" s="2">
        <f>VLOOKUP(A659, vlookup_table!$A:$E, 3, FALSE)</f>
        <v>4406</v>
      </c>
      <c r="R659" s="1" t="str">
        <f>VLOOKUP(A659, vlookup_table!$A:$E, 4, FALSE)</f>
        <v>T2</v>
      </c>
      <c r="S659" s="2">
        <f>VLOOKUP(A659, vlookup_table!$A:$E, 5, FALSE)</f>
        <v>9</v>
      </c>
      <c r="T659">
        <f t="shared" si="60"/>
        <v>53</v>
      </c>
      <c r="U659">
        <f t="shared" si="61"/>
        <v>1944</v>
      </c>
      <c r="V659" s="4" t="str">
        <f t="shared" si="65"/>
        <v>06</v>
      </c>
      <c r="W659" t="str">
        <f t="shared" si="62"/>
        <v>Pueblo</v>
      </c>
    </row>
    <row r="660" spans="1:23" x14ac:dyDescent="0.35">
      <c r="A660" s="2">
        <v>12454</v>
      </c>
      <c r="B660" s="2" t="str">
        <f t="shared" si="63"/>
        <v>IL</v>
      </c>
      <c r="C660" t="s">
        <v>25</v>
      </c>
      <c r="D660" t="str">
        <f t="shared" si="64"/>
        <v>M</v>
      </c>
      <c r="E660" t="s">
        <v>0</v>
      </c>
      <c r="F660">
        <v>3017</v>
      </c>
      <c r="G660">
        <v>740</v>
      </c>
      <c r="H660">
        <v>985</v>
      </c>
      <c r="I660">
        <v>90</v>
      </c>
      <c r="J660">
        <v>62084</v>
      </c>
      <c r="K660">
        <v>12</v>
      </c>
      <c r="L660">
        <v>70</v>
      </c>
      <c r="M660">
        <v>962</v>
      </c>
      <c r="N660">
        <v>867</v>
      </c>
      <c r="O660">
        <v>9</v>
      </c>
      <c r="P660">
        <f>VLOOKUP(A660, vlookup_table!$A:$E, 2, FALSE)</f>
        <v>1</v>
      </c>
      <c r="Q660" s="2">
        <f>VLOOKUP(A660, vlookup_table!$A:$E, 3, FALSE)</f>
        <v>0</v>
      </c>
      <c r="R660" s="1" t="str">
        <f>VLOOKUP(A660, vlookup_table!$A:$E, 4, FALSE)</f>
        <v>S1</v>
      </c>
      <c r="S660" s="2">
        <f>VLOOKUP(A660, vlookup_table!$A:$E, 5, FALSE)</f>
        <v>15</v>
      </c>
      <c r="T660">
        <f t="shared" si="60"/>
        <v>97</v>
      </c>
      <c r="U660">
        <f t="shared" si="61"/>
        <v>1900</v>
      </c>
      <c r="V660" s="4" t="str">
        <f t="shared" si="65"/>
        <v>0</v>
      </c>
      <c r="W660" t="str">
        <f t="shared" si="62"/>
        <v>Suburbano</v>
      </c>
    </row>
    <row r="661" spans="1:23" x14ac:dyDescent="0.35">
      <c r="A661" s="2">
        <v>118166</v>
      </c>
      <c r="B661" s="2" t="str">
        <f t="shared" si="63"/>
        <v>TX</v>
      </c>
      <c r="C661" t="s">
        <v>6</v>
      </c>
      <c r="D661" t="str">
        <f t="shared" si="64"/>
        <v>F</v>
      </c>
      <c r="E661" t="s">
        <v>2</v>
      </c>
      <c r="F661">
        <v>396</v>
      </c>
      <c r="G661">
        <v>195</v>
      </c>
      <c r="H661">
        <v>287</v>
      </c>
      <c r="I661">
        <v>1</v>
      </c>
      <c r="J661">
        <v>9318</v>
      </c>
      <c r="K661">
        <v>3</v>
      </c>
      <c r="L661">
        <v>82</v>
      </c>
      <c r="M661">
        <v>249</v>
      </c>
      <c r="N661">
        <v>246</v>
      </c>
      <c r="O661">
        <v>13.33333333</v>
      </c>
      <c r="P661">
        <f>VLOOKUP(A661, vlookup_table!$A:$E, 2, FALSE)</f>
        <v>0</v>
      </c>
      <c r="Q661" s="2">
        <f>VLOOKUP(A661, vlookup_table!$A:$E, 3, FALSE)</f>
        <v>0</v>
      </c>
      <c r="R661" s="1" t="str">
        <f>VLOOKUP(A661, vlookup_table!$A:$E, 4, FALSE)</f>
        <v>R2</v>
      </c>
      <c r="S661" s="2">
        <f>VLOOKUP(A661, vlookup_table!$A:$E, 5, FALSE)</f>
        <v>10</v>
      </c>
      <c r="T661">
        <f t="shared" si="60"/>
        <v>97</v>
      </c>
      <c r="U661">
        <f t="shared" si="61"/>
        <v>1900</v>
      </c>
      <c r="V661" s="4" t="str">
        <f t="shared" si="65"/>
        <v>0</v>
      </c>
      <c r="W661" t="str">
        <f t="shared" si="62"/>
        <v>Rural</v>
      </c>
    </row>
    <row r="662" spans="1:23" x14ac:dyDescent="0.35">
      <c r="A662" s="2">
        <v>64165</v>
      </c>
      <c r="B662" s="2" t="str">
        <f t="shared" si="63"/>
        <v>AZ</v>
      </c>
      <c r="C662" t="s">
        <v>9</v>
      </c>
      <c r="D662" t="str">
        <f t="shared" si="64"/>
        <v>F</v>
      </c>
      <c r="E662" t="s">
        <v>37</v>
      </c>
      <c r="F662">
        <v>594</v>
      </c>
      <c r="G662">
        <v>155</v>
      </c>
      <c r="H662">
        <v>228</v>
      </c>
      <c r="I662">
        <v>0</v>
      </c>
      <c r="J662">
        <v>7939</v>
      </c>
      <c r="K662">
        <v>9</v>
      </c>
      <c r="L662">
        <v>42</v>
      </c>
      <c r="M662">
        <v>186</v>
      </c>
      <c r="N662">
        <v>206</v>
      </c>
      <c r="O662">
        <v>7.8</v>
      </c>
      <c r="P662">
        <f>VLOOKUP(A662, vlookup_table!$A:$E, 2, FALSE)</f>
        <v>0</v>
      </c>
      <c r="Q662" s="2">
        <f>VLOOKUP(A662, vlookup_table!$A:$E, 3, FALSE)</f>
        <v>6401</v>
      </c>
      <c r="R662" s="1" t="str">
        <f>VLOOKUP(A662, vlookup_table!$A:$E, 4, FALSE)</f>
        <v>T2</v>
      </c>
      <c r="S662" s="2">
        <f>VLOOKUP(A662, vlookup_table!$A:$E, 5, FALSE)</f>
        <v>20</v>
      </c>
      <c r="T662">
        <f t="shared" si="60"/>
        <v>33</v>
      </c>
      <c r="U662">
        <f t="shared" si="61"/>
        <v>1964</v>
      </c>
      <c r="V662" s="4" t="str">
        <f t="shared" si="65"/>
        <v>01</v>
      </c>
      <c r="W662" t="str">
        <f t="shared" si="62"/>
        <v>Pueblo</v>
      </c>
    </row>
    <row r="663" spans="1:23" x14ac:dyDescent="0.35">
      <c r="A663" s="2">
        <v>191663</v>
      </c>
      <c r="B663" s="2" t="str">
        <f t="shared" si="63"/>
        <v>OR</v>
      </c>
      <c r="C663" t="s">
        <v>26</v>
      </c>
      <c r="D663" t="str">
        <f t="shared" si="64"/>
        <v>M</v>
      </c>
      <c r="E663" t="s">
        <v>0</v>
      </c>
      <c r="F663">
        <v>538</v>
      </c>
      <c r="G663">
        <v>121</v>
      </c>
      <c r="H663">
        <v>222</v>
      </c>
      <c r="I663">
        <v>0</v>
      </c>
      <c r="J663">
        <v>9299</v>
      </c>
      <c r="K663">
        <v>6</v>
      </c>
      <c r="L663">
        <v>31</v>
      </c>
      <c r="M663">
        <v>173</v>
      </c>
      <c r="N663">
        <v>169</v>
      </c>
      <c r="O663">
        <v>9.307692308</v>
      </c>
      <c r="P663">
        <f>VLOOKUP(A663, vlookup_table!$A:$E, 2, FALSE)</f>
        <v>2</v>
      </c>
      <c r="Q663" s="2">
        <f>VLOOKUP(A663, vlookup_table!$A:$E, 3, FALSE)</f>
        <v>2708</v>
      </c>
      <c r="R663" s="1" t="str">
        <f>VLOOKUP(A663, vlookup_table!$A:$E, 4, FALSE)</f>
        <v>S1</v>
      </c>
      <c r="S663" s="2">
        <f>VLOOKUP(A663, vlookup_table!$A:$E, 5, FALSE)</f>
        <v>10</v>
      </c>
      <c r="T663">
        <f t="shared" si="60"/>
        <v>70</v>
      </c>
      <c r="U663">
        <f t="shared" si="61"/>
        <v>1927</v>
      </c>
      <c r="V663" s="4" t="str">
        <f t="shared" si="65"/>
        <v>08</v>
      </c>
      <c r="W663" t="str">
        <f t="shared" si="62"/>
        <v>Suburbano</v>
      </c>
    </row>
    <row r="664" spans="1:23" x14ac:dyDescent="0.35">
      <c r="A664" s="2">
        <v>111021</v>
      </c>
      <c r="B664" s="2" t="str">
        <f t="shared" si="63"/>
        <v>AR</v>
      </c>
      <c r="C664" t="s">
        <v>27</v>
      </c>
      <c r="D664" t="str">
        <f t="shared" si="64"/>
        <v>F</v>
      </c>
      <c r="E664" t="s">
        <v>37</v>
      </c>
      <c r="F664">
        <v>332</v>
      </c>
      <c r="G664">
        <v>170</v>
      </c>
      <c r="H664">
        <v>269</v>
      </c>
      <c r="I664">
        <v>0</v>
      </c>
      <c r="J664">
        <v>8725</v>
      </c>
      <c r="K664">
        <v>1</v>
      </c>
      <c r="L664">
        <v>57</v>
      </c>
      <c r="M664">
        <v>222</v>
      </c>
      <c r="N664">
        <v>233</v>
      </c>
      <c r="O664">
        <v>12.5</v>
      </c>
      <c r="P664">
        <f>VLOOKUP(A664, vlookup_table!$A:$E, 2, FALSE)</f>
        <v>0</v>
      </c>
      <c r="Q664" s="2">
        <f>VLOOKUP(A664, vlookup_table!$A:$E, 3, FALSE)</f>
        <v>0</v>
      </c>
      <c r="R664" s="1" t="str">
        <f>VLOOKUP(A664, vlookup_table!$A:$E, 4, FALSE)</f>
        <v>R3</v>
      </c>
      <c r="S664" s="2">
        <f>VLOOKUP(A664, vlookup_table!$A:$E, 5, FALSE)</f>
        <v>10</v>
      </c>
      <c r="T664">
        <f t="shared" si="60"/>
        <v>97</v>
      </c>
      <c r="U664">
        <f t="shared" si="61"/>
        <v>1900</v>
      </c>
      <c r="V664" s="4" t="str">
        <f t="shared" si="65"/>
        <v>0</v>
      </c>
      <c r="W664" t="str">
        <f t="shared" si="62"/>
        <v>Rural</v>
      </c>
    </row>
    <row r="665" spans="1:23" x14ac:dyDescent="0.35">
      <c r="A665" s="2">
        <v>169280</v>
      </c>
      <c r="B665" s="2" t="str">
        <f t="shared" si="63"/>
        <v>CA</v>
      </c>
      <c r="C665" t="s">
        <v>41</v>
      </c>
      <c r="D665" t="str">
        <f t="shared" si="64"/>
        <v>F</v>
      </c>
      <c r="E665" t="s">
        <v>2</v>
      </c>
      <c r="F665">
        <v>1875</v>
      </c>
      <c r="G665">
        <v>68</v>
      </c>
      <c r="H665">
        <v>138</v>
      </c>
      <c r="I665">
        <v>0</v>
      </c>
      <c r="J665">
        <v>9127</v>
      </c>
      <c r="K665">
        <v>0</v>
      </c>
      <c r="L665">
        <v>6</v>
      </c>
      <c r="M665">
        <v>138</v>
      </c>
      <c r="N665">
        <v>96</v>
      </c>
      <c r="O665">
        <v>8.3333333330000006</v>
      </c>
      <c r="P665">
        <f>VLOOKUP(A665, vlookup_table!$A:$E, 2, FALSE)</f>
        <v>0</v>
      </c>
      <c r="Q665" s="2">
        <f>VLOOKUP(A665, vlookup_table!$A:$E, 3, FALSE)</f>
        <v>7001</v>
      </c>
      <c r="R665" s="1" t="str">
        <f>VLOOKUP(A665, vlookup_table!$A:$E, 4, FALSE)</f>
        <v>S2</v>
      </c>
      <c r="S665" s="2">
        <f>VLOOKUP(A665, vlookup_table!$A:$E, 5, FALSE)</f>
        <v>10</v>
      </c>
      <c r="T665">
        <f t="shared" si="60"/>
        <v>27</v>
      </c>
      <c r="U665">
        <f t="shared" si="61"/>
        <v>1970</v>
      </c>
      <c r="V665" s="4" t="str">
        <f t="shared" si="65"/>
        <v>01</v>
      </c>
      <c r="W665" t="str">
        <f t="shared" si="62"/>
        <v>Suburbano</v>
      </c>
    </row>
    <row r="666" spans="1:23" x14ac:dyDescent="0.35">
      <c r="A666" s="2">
        <v>138590</v>
      </c>
      <c r="B666" s="2" t="str">
        <f t="shared" si="63"/>
        <v>AZ</v>
      </c>
      <c r="C666" t="s">
        <v>42</v>
      </c>
      <c r="D666" t="str">
        <f t="shared" si="64"/>
        <v>F</v>
      </c>
      <c r="E666" t="s">
        <v>38</v>
      </c>
      <c r="F666">
        <v>1094</v>
      </c>
      <c r="G666">
        <v>463</v>
      </c>
      <c r="H666">
        <v>543</v>
      </c>
      <c r="I666">
        <v>5</v>
      </c>
      <c r="J666">
        <v>16974</v>
      </c>
      <c r="K666">
        <v>2</v>
      </c>
      <c r="L666">
        <v>30</v>
      </c>
      <c r="M666">
        <v>486</v>
      </c>
      <c r="N666">
        <v>517</v>
      </c>
      <c r="O666">
        <v>12</v>
      </c>
      <c r="P666">
        <f>VLOOKUP(A666, vlookup_table!$A:$E, 2, FALSE)</f>
        <v>0</v>
      </c>
      <c r="Q666" s="2">
        <f>VLOOKUP(A666, vlookup_table!$A:$E, 3, FALSE)</f>
        <v>5307</v>
      </c>
      <c r="R666" s="1" t="str">
        <f>VLOOKUP(A666, vlookup_table!$A:$E, 4, FALSE)</f>
        <v>S1</v>
      </c>
      <c r="S666" s="2">
        <f>VLOOKUP(A666, vlookup_table!$A:$E, 5, FALSE)</f>
        <v>30</v>
      </c>
      <c r="T666">
        <f t="shared" si="60"/>
        <v>44</v>
      </c>
      <c r="U666">
        <f t="shared" si="61"/>
        <v>1953</v>
      </c>
      <c r="V666" s="4" t="str">
        <f t="shared" si="65"/>
        <v>07</v>
      </c>
      <c r="W666" t="str">
        <f t="shared" si="62"/>
        <v>Suburbano</v>
      </c>
    </row>
    <row r="667" spans="1:23" x14ac:dyDescent="0.35">
      <c r="A667" s="2">
        <v>123386</v>
      </c>
      <c r="B667" s="2" t="str">
        <f t="shared" si="63"/>
        <v>TX</v>
      </c>
      <c r="C667" t="s">
        <v>6</v>
      </c>
      <c r="D667" t="str">
        <f t="shared" si="64"/>
        <v>M</v>
      </c>
      <c r="E667" t="s">
        <v>0</v>
      </c>
      <c r="F667">
        <v>386</v>
      </c>
      <c r="G667">
        <v>213</v>
      </c>
      <c r="H667">
        <v>327</v>
      </c>
      <c r="I667">
        <v>0</v>
      </c>
      <c r="J667">
        <v>10988</v>
      </c>
      <c r="K667">
        <v>9</v>
      </c>
      <c r="L667">
        <v>68</v>
      </c>
      <c r="M667">
        <v>287</v>
      </c>
      <c r="N667">
        <v>275</v>
      </c>
      <c r="O667">
        <v>17.399999999999999</v>
      </c>
      <c r="P667">
        <f>VLOOKUP(A667, vlookup_table!$A:$E, 2, FALSE)</f>
        <v>1</v>
      </c>
      <c r="Q667" s="2">
        <f>VLOOKUP(A667, vlookup_table!$A:$E, 3, FALSE)</f>
        <v>4201</v>
      </c>
      <c r="R667" s="1" t="str">
        <f>VLOOKUP(A667, vlookup_table!$A:$E, 4, FALSE)</f>
        <v>R2</v>
      </c>
      <c r="S667" s="2">
        <f>VLOOKUP(A667, vlookup_table!$A:$E, 5, FALSE)</f>
        <v>22</v>
      </c>
      <c r="T667">
        <f t="shared" si="60"/>
        <v>55</v>
      </c>
      <c r="U667">
        <f t="shared" si="61"/>
        <v>1942</v>
      </c>
      <c r="V667" s="4" t="str">
        <f t="shared" si="65"/>
        <v>01</v>
      </c>
      <c r="W667" t="str">
        <f t="shared" si="62"/>
        <v>Rural</v>
      </c>
    </row>
    <row r="668" spans="1:23" x14ac:dyDescent="0.35">
      <c r="A668" s="2">
        <v>121759</v>
      </c>
      <c r="B668" s="2" t="str">
        <f t="shared" si="63"/>
        <v>TX</v>
      </c>
      <c r="C668" t="s">
        <v>6</v>
      </c>
      <c r="D668" t="str">
        <f t="shared" si="64"/>
        <v>M</v>
      </c>
      <c r="E668" t="s">
        <v>0</v>
      </c>
      <c r="F668">
        <v>1565</v>
      </c>
      <c r="G668">
        <v>713</v>
      </c>
      <c r="H668">
        <v>905</v>
      </c>
      <c r="I668">
        <v>28</v>
      </c>
      <c r="J668">
        <v>39534</v>
      </c>
      <c r="K668">
        <v>1</v>
      </c>
      <c r="L668">
        <v>40</v>
      </c>
      <c r="M668">
        <v>741</v>
      </c>
      <c r="N668">
        <v>838</v>
      </c>
      <c r="O668">
        <v>12.4</v>
      </c>
      <c r="P668">
        <f>VLOOKUP(A668, vlookup_table!$A:$E, 2, FALSE)</f>
        <v>1</v>
      </c>
      <c r="Q668" s="2">
        <f>VLOOKUP(A668, vlookup_table!$A:$E, 3, FALSE)</f>
        <v>5601</v>
      </c>
      <c r="R668" s="1" t="str">
        <f>VLOOKUP(A668, vlookup_table!$A:$E, 4, FALSE)</f>
        <v>C1</v>
      </c>
      <c r="S668" s="2">
        <f>VLOOKUP(A668, vlookup_table!$A:$E, 5, FALSE)</f>
        <v>20</v>
      </c>
      <c r="T668">
        <f t="shared" si="60"/>
        <v>41</v>
      </c>
      <c r="U668">
        <f t="shared" si="61"/>
        <v>1956</v>
      </c>
      <c r="V668" s="4" t="str">
        <f t="shared" si="65"/>
        <v>01</v>
      </c>
      <c r="W668" t="str">
        <f t="shared" si="62"/>
        <v>Ciudad</v>
      </c>
    </row>
    <row r="669" spans="1:23" x14ac:dyDescent="0.35">
      <c r="A669" s="2">
        <v>73534</v>
      </c>
      <c r="B669" s="2" t="str">
        <f t="shared" si="63"/>
        <v>MI</v>
      </c>
      <c r="C669" t="s">
        <v>1</v>
      </c>
      <c r="D669" t="str">
        <f t="shared" si="64"/>
        <v>M</v>
      </c>
      <c r="E669" t="s">
        <v>0</v>
      </c>
      <c r="F669">
        <v>246</v>
      </c>
      <c r="G669">
        <v>161</v>
      </c>
      <c r="H669">
        <v>226</v>
      </c>
      <c r="I669">
        <v>0</v>
      </c>
      <c r="J669">
        <v>7228</v>
      </c>
      <c r="K669">
        <v>0</v>
      </c>
      <c r="L669">
        <v>76</v>
      </c>
      <c r="M669">
        <v>174</v>
      </c>
      <c r="N669">
        <v>205</v>
      </c>
      <c r="O669">
        <v>5.0999999999999996</v>
      </c>
      <c r="P669">
        <f>VLOOKUP(A669, vlookup_table!$A:$E, 2, FALSE)</f>
        <v>1</v>
      </c>
      <c r="Q669" s="2">
        <f>VLOOKUP(A669, vlookup_table!$A:$E, 3, FALSE)</f>
        <v>3301</v>
      </c>
      <c r="R669" s="1" t="str">
        <f>VLOOKUP(A669, vlookup_table!$A:$E, 4, FALSE)</f>
        <v>R3</v>
      </c>
      <c r="S669" s="2">
        <f>VLOOKUP(A669, vlookup_table!$A:$E, 5, FALSE)</f>
        <v>6</v>
      </c>
      <c r="T669">
        <f t="shared" si="60"/>
        <v>64</v>
      </c>
      <c r="U669">
        <f t="shared" si="61"/>
        <v>1933</v>
      </c>
      <c r="V669" s="4" t="str">
        <f t="shared" si="65"/>
        <v>01</v>
      </c>
      <c r="W669" t="str">
        <f t="shared" si="62"/>
        <v>Rural</v>
      </c>
    </row>
    <row r="670" spans="1:23" x14ac:dyDescent="0.35">
      <c r="A670" s="2">
        <v>168423</v>
      </c>
      <c r="B670" s="2" t="str">
        <f t="shared" si="63"/>
        <v>CA</v>
      </c>
      <c r="C670" t="s">
        <v>41</v>
      </c>
      <c r="D670" t="str">
        <f t="shared" si="64"/>
        <v>F</v>
      </c>
      <c r="E670" t="s">
        <v>2</v>
      </c>
      <c r="F670">
        <v>3325</v>
      </c>
      <c r="G670">
        <v>597</v>
      </c>
      <c r="H670">
        <v>600</v>
      </c>
      <c r="I670">
        <v>96</v>
      </c>
      <c r="J670">
        <v>18694</v>
      </c>
      <c r="K670">
        <v>29</v>
      </c>
      <c r="L670">
        <v>37</v>
      </c>
      <c r="M670">
        <v>603</v>
      </c>
      <c r="N670">
        <v>611</v>
      </c>
      <c r="O670">
        <v>20</v>
      </c>
      <c r="P670">
        <f>VLOOKUP(A670, vlookup_table!$A:$E, 2, FALSE)</f>
        <v>0</v>
      </c>
      <c r="Q670" s="2">
        <f>VLOOKUP(A670, vlookup_table!$A:$E, 3, FALSE)</f>
        <v>0</v>
      </c>
      <c r="R670" s="1" t="str">
        <f>VLOOKUP(A670, vlookup_table!$A:$E, 4, FALSE)</f>
        <v>U1</v>
      </c>
      <c r="S670" s="2">
        <f>VLOOKUP(A670, vlookup_table!$A:$E, 5, FALSE)</f>
        <v>25</v>
      </c>
      <c r="T670">
        <f t="shared" si="60"/>
        <v>97</v>
      </c>
      <c r="U670">
        <f t="shared" si="61"/>
        <v>1900</v>
      </c>
      <c r="V670" s="4" t="str">
        <f t="shared" si="65"/>
        <v>0</v>
      </c>
      <c r="W670" t="str">
        <f t="shared" si="62"/>
        <v>Urbano</v>
      </c>
    </row>
    <row r="671" spans="1:23" x14ac:dyDescent="0.35">
      <c r="A671" s="2">
        <v>169605</v>
      </c>
      <c r="B671" s="2" t="str">
        <f t="shared" si="63"/>
        <v>CA</v>
      </c>
      <c r="C671" t="s">
        <v>41</v>
      </c>
      <c r="D671" t="str">
        <f t="shared" si="64"/>
        <v>NA</v>
      </c>
      <c r="F671">
        <v>1185</v>
      </c>
      <c r="G671">
        <v>338</v>
      </c>
      <c r="H671">
        <v>445</v>
      </c>
      <c r="I671">
        <v>3</v>
      </c>
      <c r="J671">
        <v>14193</v>
      </c>
      <c r="K671">
        <v>4</v>
      </c>
      <c r="L671">
        <v>65</v>
      </c>
      <c r="M671">
        <v>368</v>
      </c>
      <c r="N671">
        <v>402</v>
      </c>
      <c r="O671">
        <v>6.6666666670000003</v>
      </c>
      <c r="P671">
        <f>VLOOKUP(A671, vlookup_table!$A:$E, 2, FALSE)</f>
        <v>0</v>
      </c>
      <c r="Q671" s="2">
        <f>VLOOKUP(A671, vlookup_table!$A:$E, 3, FALSE)</f>
        <v>0</v>
      </c>
      <c r="R671" s="1" t="str">
        <f>VLOOKUP(A671, vlookup_table!$A:$E, 4, FALSE)</f>
        <v>C3</v>
      </c>
      <c r="S671" s="2">
        <f>VLOOKUP(A671, vlookup_table!$A:$E, 5, FALSE)</f>
        <v>7</v>
      </c>
      <c r="T671">
        <f t="shared" si="60"/>
        <v>97</v>
      </c>
      <c r="U671">
        <f t="shared" si="61"/>
        <v>1900</v>
      </c>
      <c r="V671" s="4" t="str">
        <f t="shared" si="65"/>
        <v>0</v>
      </c>
      <c r="W671" t="str">
        <f t="shared" si="62"/>
        <v>Ciudad</v>
      </c>
    </row>
    <row r="672" spans="1:23" x14ac:dyDescent="0.35">
      <c r="A672" s="2">
        <v>157573</v>
      </c>
      <c r="B672" s="2" t="str">
        <f t="shared" si="63"/>
        <v>CA</v>
      </c>
      <c r="C672" t="s">
        <v>41</v>
      </c>
      <c r="D672" t="str">
        <f t="shared" si="64"/>
        <v>NA</v>
      </c>
      <c r="F672">
        <v>2438</v>
      </c>
      <c r="G672">
        <v>540</v>
      </c>
      <c r="H672">
        <v>687</v>
      </c>
      <c r="I672">
        <v>84</v>
      </c>
      <c r="J672">
        <v>30429</v>
      </c>
      <c r="K672">
        <v>7</v>
      </c>
      <c r="L672">
        <v>39</v>
      </c>
      <c r="M672">
        <v>672</v>
      </c>
      <c r="N672">
        <v>588</v>
      </c>
      <c r="O672">
        <v>40.75</v>
      </c>
      <c r="P672">
        <f>VLOOKUP(A672, vlookup_table!$A:$E, 2, FALSE)</f>
        <v>0</v>
      </c>
      <c r="Q672" s="2">
        <f>VLOOKUP(A672, vlookup_table!$A:$E, 3, FALSE)</f>
        <v>0</v>
      </c>
      <c r="R672" s="1" t="str">
        <f>VLOOKUP(A672, vlookup_table!$A:$E, 4, FALSE)</f>
        <v>S1</v>
      </c>
      <c r="S672" s="2">
        <f>VLOOKUP(A672, vlookup_table!$A:$E, 5, FALSE)</f>
        <v>47</v>
      </c>
      <c r="T672">
        <f t="shared" si="60"/>
        <v>97</v>
      </c>
      <c r="U672">
        <f t="shared" si="61"/>
        <v>1900</v>
      </c>
      <c r="V672" s="4" t="str">
        <f t="shared" si="65"/>
        <v>0</v>
      </c>
      <c r="W672" t="str">
        <f t="shared" si="62"/>
        <v>Suburbano</v>
      </c>
    </row>
    <row r="673" spans="1:23" x14ac:dyDescent="0.35">
      <c r="A673" s="2">
        <v>23706</v>
      </c>
      <c r="B673" s="2" t="str">
        <f t="shared" si="63"/>
        <v>SC</v>
      </c>
      <c r="C673" t="s">
        <v>11</v>
      </c>
      <c r="D673" t="str">
        <f t="shared" si="64"/>
        <v>M</v>
      </c>
      <c r="E673" t="s">
        <v>0</v>
      </c>
      <c r="F673">
        <v>728</v>
      </c>
      <c r="G673">
        <v>172</v>
      </c>
      <c r="H673">
        <v>252</v>
      </c>
      <c r="I673">
        <v>7</v>
      </c>
      <c r="J673">
        <v>8494</v>
      </c>
      <c r="K673">
        <v>1</v>
      </c>
      <c r="L673">
        <v>76</v>
      </c>
      <c r="M673">
        <v>188</v>
      </c>
      <c r="N673">
        <v>230</v>
      </c>
      <c r="O673">
        <v>12.5</v>
      </c>
      <c r="P673">
        <f>VLOOKUP(A673, vlookup_table!$A:$E, 2, FALSE)</f>
        <v>0</v>
      </c>
      <c r="Q673" s="2">
        <f>VLOOKUP(A673, vlookup_table!$A:$E, 3, FALSE)</f>
        <v>0</v>
      </c>
      <c r="R673" s="1" t="str">
        <f>VLOOKUP(A673, vlookup_table!$A:$E, 4, FALSE)</f>
        <v>R2</v>
      </c>
      <c r="S673" s="2">
        <f>VLOOKUP(A673, vlookup_table!$A:$E, 5, FALSE)</f>
        <v>15</v>
      </c>
      <c r="T673">
        <f t="shared" si="60"/>
        <v>97</v>
      </c>
      <c r="U673">
        <f t="shared" si="61"/>
        <v>1900</v>
      </c>
      <c r="V673" s="4" t="str">
        <f t="shared" si="65"/>
        <v>0</v>
      </c>
      <c r="W673" t="str">
        <f t="shared" si="62"/>
        <v>Rural</v>
      </c>
    </row>
    <row r="674" spans="1:23" x14ac:dyDescent="0.35">
      <c r="A674" s="2">
        <v>21855</v>
      </c>
      <c r="B674" s="2" t="str">
        <f t="shared" si="63"/>
        <v>NC</v>
      </c>
      <c r="C674" t="s">
        <v>18</v>
      </c>
      <c r="D674" t="str">
        <f t="shared" si="64"/>
        <v>F</v>
      </c>
      <c r="E674" t="s">
        <v>38</v>
      </c>
      <c r="F674">
        <v>824</v>
      </c>
      <c r="G674">
        <v>285</v>
      </c>
      <c r="H674">
        <v>356</v>
      </c>
      <c r="I674">
        <v>3</v>
      </c>
      <c r="J674">
        <v>13339</v>
      </c>
      <c r="K674">
        <v>2</v>
      </c>
      <c r="L674">
        <v>59</v>
      </c>
      <c r="M674">
        <v>305</v>
      </c>
      <c r="N674">
        <v>333</v>
      </c>
      <c r="O674">
        <v>20</v>
      </c>
      <c r="P674">
        <f>VLOOKUP(A674, vlookup_table!$A:$E, 2, FALSE)</f>
        <v>0</v>
      </c>
      <c r="Q674" s="2">
        <f>VLOOKUP(A674, vlookup_table!$A:$E, 3, FALSE)</f>
        <v>0</v>
      </c>
      <c r="R674" s="1" t="str">
        <f>VLOOKUP(A674, vlookup_table!$A:$E, 4, FALSE)</f>
        <v>R2</v>
      </c>
      <c r="S674" s="2">
        <f>VLOOKUP(A674, vlookup_table!$A:$E, 5, FALSE)</f>
        <v>20</v>
      </c>
      <c r="T674">
        <f t="shared" si="60"/>
        <v>97</v>
      </c>
      <c r="U674">
        <f t="shared" si="61"/>
        <v>1900</v>
      </c>
      <c r="V674" s="4" t="str">
        <f t="shared" si="65"/>
        <v>0</v>
      </c>
      <c r="W674" t="str">
        <f t="shared" si="62"/>
        <v>Rural</v>
      </c>
    </row>
    <row r="675" spans="1:23" x14ac:dyDescent="0.35">
      <c r="A675" s="2">
        <v>148511</v>
      </c>
      <c r="B675" s="2" t="str">
        <f t="shared" si="63"/>
        <v>CA</v>
      </c>
      <c r="C675" t="s">
        <v>41</v>
      </c>
      <c r="D675" t="str">
        <f t="shared" si="64"/>
        <v>F</v>
      </c>
      <c r="E675" t="s">
        <v>2</v>
      </c>
      <c r="F675">
        <v>3231</v>
      </c>
      <c r="G675">
        <v>339</v>
      </c>
      <c r="H675">
        <v>627</v>
      </c>
      <c r="I675">
        <v>92</v>
      </c>
      <c r="J675">
        <v>22508</v>
      </c>
      <c r="K675">
        <v>18</v>
      </c>
      <c r="L675">
        <v>39</v>
      </c>
      <c r="M675">
        <v>536</v>
      </c>
      <c r="N675">
        <v>444</v>
      </c>
      <c r="O675">
        <v>11.75</v>
      </c>
      <c r="P675">
        <f>VLOOKUP(A675, vlookup_table!$A:$E, 2, FALSE)</f>
        <v>0</v>
      </c>
      <c r="Q675" s="2">
        <f>VLOOKUP(A675, vlookup_table!$A:$E, 3, FALSE)</f>
        <v>0</v>
      </c>
      <c r="R675" s="1" t="str">
        <f>VLOOKUP(A675, vlookup_table!$A:$E, 4, FALSE)</f>
        <v>S1</v>
      </c>
      <c r="S675" s="2">
        <f>VLOOKUP(A675, vlookup_table!$A:$E, 5, FALSE)</f>
        <v>20</v>
      </c>
      <c r="T675">
        <f t="shared" si="60"/>
        <v>97</v>
      </c>
      <c r="U675">
        <f t="shared" si="61"/>
        <v>1900</v>
      </c>
      <c r="V675" s="4" t="str">
        <f t="shared" si="65"/>
        <v>0</v>
      </c>
      <c r="W675" t="str">
        <f t="shared" si="62"/>
        <v>Suburbano</v>
      </c>
    </row>
    <row r="676" spans="1:23" x14ac:dyDescent="0.35">
      <c r="A676" s="2">
        <v>3579</v>
      </c>
      <c r="B676" s="2" t="str">
        <f t="shared" si="63"/>
        <v>CA</v>
      </c>
      <c r="C676" t="s">
        <v>41</v>
      </c>
      <c r="D676" t="str">
        <f t="shared" si="64"/>
        <v>M</v>
      </c>
      <c r="E676" t="s">
        <v>0</v>
      </c>
      <c r="F676">
        <v>3937</v>
      </c>
      <c r="G676">
        <v>450</v>
      </c>
      <c r="H676">
        <v>680</v>
      </c>
      <c r="I676">
        <v>93</v>
      </c>
      <c r="J676">
        <v>29888</v>
      </c>
      <c r="K676">
        <v>12</v>
      </c>
      <c r="L676">
        <v>40</v>
      </c>
      <c r="M676">
        <v>581</v>
      </c>
      <c r="N676">
        <v>578</v>
      </c>
      <c r="O676">
        <v>15.33333333</v>
      </c>
      <c r="P676">
        <f>VLOOKUP(A676, vlookup_table!$A:$E, 2, FALSE)</f>
        <v>9</v>
      </c>
      <c r="Q676" s="2">
        <f>VLOOKUP(A676, vlookup_table!$A:$E, 3, FALSE)</f>
        <v>6001</v>
      </c>
      <c r="R676" s="1" t="str">
        <f>VLOOKUP(A676, vlookup_table!$A:$E, 4, FALSE)</f>
        <v>T1</v>
      </c>
      <c r="S676" s="2">
        <f>VLOOKUP(A676, vlookup_table!$A:$E, 5, FALSE)</f>
        <v>18</v>
      </c>
      <c r="T676">
        <f t="shared" si="60"/>
        <v>37</v>
      </c>
      <c r="U676">
        <f t="shared" si="61"/>
        <v>1960</v>
      </c>
      <c r="V676" s="4" t="str">
        <f t="shared" si="65"/>
        <v>01</v>
      </c>
      <c r="W676" t="str">
        <f t="shared" si="62"/>
        <v>Pueblo</v>
      </c>
    </row>
    <row r="677" spans="1:23" x14ac:dyDescent="0.35">
      <c r="A677" s="2">
        <v>542</v>
      </c>
      <c r="B677" s="2" t="str">
        <f t="shared" si="63"/>
        <v>NA</v>
      </c>
      <c r="C677" t="s">
        <v>10</v>
      </c>
      <c r="D677" t="str">
        <f t="shared" si="64"/>
        <v>M</v>
      </c>
      <c r="E677" t="s">
        <v>13</v>
      </c>
      <c r="F677">
        <v>535</v>
      </c>
      <c r="G677">
        <v>192</v>
      </c>
      <c r="H677">
        <v>374</v>
      </c>
      <c r="I677">
        <v>2</v>
      </c>
      <c r="J677">
        <v>11878</v>
      </c>
      <c r="K677">
        <v>1</v>
      </c>
      <c r="L677">
        <v>81</v>
      </c>
      <c r="M677">
        <v>303</v>
      </c>
      <c r="N677">
        <v>263</v>
      </c>
      <c r="O677">
        <v>6.2857142860000002</v>
      </c>
      <c r="P677">
        <f>VLOOKUP(A677, vlookup_table!$A:$E, 2, FALSE)</f>
        <v>0</v>
      </c>
      <c r="Q677" s="2">
        <f>VLOOKUP(A677, vlookup_table!$A:$E, 3, FALSE)</f>
        <v>0</v>
      </c>
      <c r="R677" s="1" t="str">
        <f>VLOOKUP(A677, vlookup_table!$A:$E, 4, FALSE)</f>
        <v>T2</v>
      </c>
      <c r="S677" s="2">
        <f>VLOOKUP(A677, vlookup_table!$A:$E, 5, FALSE)</f>
        <v>10</v>
      </c>
      <c r="T677">
        <f t="shared" si="60"/>
        <v>97</v>
      </c>
      <c r="U677">
        <f t="shared" si="61"/>
        <v>1900</v>
      </c>
      <c r="V677" s="4" t="str">
        <f t="shared" si="65"/>
        <v>0</v>
      </c>
      <c r="W677" t="str">
        <f t="shared" si="62"/>
        <v>Pueblo</v>
      </c>
    </row>
    <row r="678" spans="1:23" x14ac:dyDescent="0.35">
      <c r="A678" s="2">
        <v>92079</v>
      </c>
      <c r="B678" s="2" t="str">
        <f t="shared" si="63"/>
        <v>IL</v>
      </c>
      <c r="C678" t="s">
        <v>25</v>
      </c>
      <c r="D678" t="str">
        <f t="shared" si="64"/>
        <v>M</v>
      </c>
      <c r="E678" t="s">
        <v>0</v>
      </c>
      <c r="F678">
        <v>1008</v>
      </c>
      <c r="G678">
        <v>450</v>
      </c>
      <c r="H678">
        <v>540</v>
      </c>
      <c r="I678">
        <v>1</v>
      </c>
      <c r="J678">
        <v>19493</v>
      </c>
      <c r="K678">
        <v>8</v>
      </c>
      <c r="L678">
        <v>64</v>
      </c>
      <c r="M678">
        <v>496</v>
      </c>
      <c r="N678">
        <v>463</v>
      </c>
      <c r="O678">
        <v>12.30769231</v>
      </c>
      <c r="P678">
        <f>VLOOKUP(A678, vlookup_table!$A:$E, 2, FALSE)</f>
        <v>2</v>
      </c>
      <c r="Q678" s="2">
        <f>VLOOKUP(A678, vlookup_table!$A:$E, 3, FALSE)</f>
        <v>1503</v>
      </c>
      <c r="R678" s="1" t="str">
        <f>VLOOKUP(A678, vlookup_table!$A:$E, 4, FALSE)</f>
        <v>S1</v>
      </c>
      <c r="S678" s="2">
        <f>VLOOKUP(A678, vlookup_table!$A:$E, 5, FALSE)</f>
        <v>15</v>
      </c>
      <c r="T678">
        <f t="shared" si="60"/>
        <v>82</v>
      </c>
      <c r="U678">
        <f t="shared" si="61"/>
        <v>1915</v>
      </c>
      <c r="V678" s="4" t="str">
        <f t="shared" si="65"/>
        <v>03</v>
      </c>
      <c r="W678" t="str">
        <f t="shared" si="62"/>
        <v>Suburbano</v>
      </c>
    </row>
    <row r="679" spans="1:23" x14ac:dyDescent="0.35">
      <c r="A679" s="2">
        <v>50967</v>
      </c>
      <c r="B679" s="2" t="str">
        <f t="shared" si="63"/>
        <v>NA</v>
      </c>
      <c r="C679" t="s">
        <v>28</v>
      </c>
      <c r="D679" t="str">
        <f t="shared" si="64"/>
        <v>F</v>
      </c>
      <c r="E679" t="s">
        <v>2</v>
      </c>
      <c r="F679">
        <v>848</v>
      </c>
      <c r="G679">
        <v>466</v>
      </c>
      <c r="H679">
        <v>527</v>
      </c>
      <c r="I679">
        <v>0</v>
      </c>
      <c r="J679">
        <v>21110</v>
      </c>
      <c r="K679">
        <v>2</v>
      </c>
      <c r="L679">
        <v>41</v>
      </c>
      <c r="M679">
        <v>488</v>
      </c>
      <c r="N679">
        <v>509</v>
      </c>
      <c r="O679">
        <v>10</v>
      </c>
      <c r="P679">
        <f>VLOOKUP(A679, vlookup_table!$A:$E, 2, FALSE)</f>
        <v>28</v>
      </c>
      <c r="Q679" s="2">
        <f>VLOOKUP(A679, vlookup_table!$A:$E, 3, FALSE)</f>
        <v>2401</v>
      </c>
      <c r="R679" s="1" t="str">
        <f>VLOOKUP(A679, vlookup_table!$A:$E, 4, FALSE)</f>
        <v>S1</v>
      </c>
      <c r="S679" s="2">
        <f>VLOOKUP(A679, vlookup_table!$A:$E, 5, FALSE)</f>
        <v>15</v>
      </c>
      <c r="T679">
        <f t="shared" si="60"/>
        <v>73</v>
      </c>
      <c r="U679">
        <f t="shared" si="61"/>
        <v>1924</v>
      </c>
      <c r="V679" s="4" t="str">
        <f t="shared" si="65"/>
        <v>01</v>
      </c>
      <c r="W679" t="str">
        <f t="shared" si="62"/>
        <v>Suburbano</v>
      </c>
    </row>
    <row r="680" spans="1:23" x14ac:dyDescent="0.35">
      <c r="A680" s="2">
        <v>160997</v>
      </c>
      <c r="B680" s="2" t="str">
        <f t="shared" si="63"/>
        <v>CA</v>
      </c>
      <c r="C680" t="s">
        <v>41</v>
      </c>
      <c r="D680" t="str">
        <f t="shared" si="64"/>
        <v>M</v>
      </c>
      <c r="E680" t="s">
        <v>0</v>
      </c>
      <c r="F680">
        <v>1158</v>
      </c>
      <c r="G680">
        <v>369</v>
      </c>
      <c r="H680">
        <v>386</v>
      </c>
      <c r="I680">
        <v>3</v>
      </c>
      <c r="J680">
        <v>11592</v>
      </c>
      <c r="K680">
        <v>3</v>
      </c>
      <c r="L680">
        <v>64</v>
      </c>
      <c r="M680">
        <v>398</v>
      </c>
      <c r="N680">
        <v>373</v>
      </c>
      <c r="O680">
        <v>5.75</v>
      </c>
      <c r="P680">
        <f>VLOOKUP(A680, vlookup_table!$A:$E, 2, FALSE)</f>
        <v>1</v>
      </c>
      <c r="Q680" s="2">
        <f>VLOOKUP(A680, vlookup_table!$A:$E, 3, FALSE)</f>
        <v>0</v>
      </c>
      <c r="R680" s="1" t="str">
        <f>VLOOKUP(A680, vlookup_table!$A:$E, 4, FALSE)</f>
        <v>R2</v>
      </c>
      <c r="S680" s="2">
        <f>VLOOKUP(A680, vlookup_table!$A:$E, 5, FALSE)</f>
        <v>10</v>
      </c>
      <c r="T680">
        <f t="shared" si="60"/>
        <v>97</v>
      </c>
      <c r="U680">
        <f t="shared" si="61"/>
        <v>1900</v>
      </c>
      <c r="V680" s="4" t="str">
        <f t="shared" si="65"/>
        <v>0</v>
      </c>
      <c r="W680" t="str">
        <f t="shared" si="62"/>
        <v>Rural</v>
      </c>
    </row>
    <row r="681" spans="1:23" x14ac:dyDescent="0.35">
      <c r="A681" s="2">
        <v>121718</v>
      </c>
      <c r="B681" s="2" t="str">
        <f t="shared" si="63"/>
        <v>TX</v>
      </c>
      <c r="C681" t="s">
        <v>6</v>
      </c>
      <c r="D681" t="str">
        <f t="shared" si="64"/>
        <v>M</v>
      </c>
      <c r="E681" t="s">
        <v>0</v>
      </c>
      <c r="F681">
        <v>1139</v>
      </c>
      <c r="G681">
        <v>303</v>
      </c>
      <c r="H681">
        <v>633</v>
      </c>
      <c r="I681">
        <v>0</v>
      </c>
      <c r="J681">
        <v>19525</v>
      </c>
      <c r="K681">
        <v>16</v>
      </c>
      <c r="L681">
        <v>30</v>
      </c>
      <c r="M681">
        <v>566</v>
      </c>
      <c r="N681">
        <v>455</v>
      </c>
      <c r="O681">
        <v>17.5</v>
      </c>
      <c r="P681">
        <f>VLOOKUP(A681, vlookup_table!$A:$E, 2, FALSE)</f>
        <v>1</v>
      </c>
      <c r="Q681" s="2">
        <f>VLOOKUP(A681, vlookup_table!$A:$E, 3, FALSE)</f>
        <v>2101</v>
      </c>
      <c r="R681" s="1" t="str">
        <f>VLOOKUP(A681, vlookup_table!$A:$E, 4, FALSE)</f>
        <v>C1</v>
      </c>
      <c r="S681" s="2">
        <f>VLOOKUP(A681, vlookup_table!$A:$E, 5, FALSE)</f>
        <v>30</v>
      </c>
      <c r="T681">
        <f t="shared" si="60"/>
        <v>76</v>
      </c>
      <c r="U681">
        <f t="shared" si="61"/>
        <v>1921</v>
      </c>
      <c r="V681" s="4" t="str">
        <f t="shared" si="65"/>
        <v>01</v>
      </c>
      <c r="W681" t="str">
        <f t="shared" si="62"/>
        <v>Ciudad</v>
      </c>
    </row>
    <row r="682" spans="1:23" x14ac:dyDescent="0.35">
      <c r="A682" s="2">
        <v>68807</v>
      </c>
      <c r="B682" s="2" t="str">
        <f t="shared" si="63"/>
        <v>TX</v>
      </c>
      <c r="C682" t="s">
        <v>6</v>
      </c>
      <c r="D682" t="str">
        <f t="shared" si="64"/>
        <v>F</v>
      </c>
      <c r="E682" t="s">
        <v>2</v>
      </c>
      <c r="F682">
        <v>3741</v>
      </c>
      <c r="G682">
        <v>1376</v>
      </c>
      <c r="H682">
        <v>1183</v>
      </c>
      <c r="I682">
        <v>96</v>
      </c>
      <c r="J682">
        <v>57103</v>
      </c>
      <c r="K682">
        <v>8</v>
      </c>
      <c r="L682">
        <v>25</v>
      </c>
      <c r="M682">
        <v>1469</v>
      </c>
      <c r="N682">
        <v>1157</v>
      </c>
      <c r="O682">
        <v>9</v>
      </c>
      <c r="P682">
        <f>VLOOKUP(A682, vlookup_table!$A:$E, 2, FALSE)</f>
        <v>28</v>
      </c>
      <c r="Q682" s="2">
        <f>VLOOKUP(A682, vlookup_table!$A:$E, 3, FALSE)</f>
        <v>0</v>
      </c>
      <c r="R682" s="1" t="str">
        <f>VLOOKUP(A682, vlookup_table!$A:$E, 4, FALSE)</f>
        <v>S1</v>
      </c>
      <c r="S682" s="2">
        <f>VLOOKUP(A682, vlookup_table!$A:$E, 5, FALSE)</f>
        <v>15</v>
      </c>
      <c r="T682">
        <f t="shared" si="60"/>
        <v>97</v>
      </c>
      <c r="U682">
        <f t="shared" si="61"/>
        <v>1900</v>
      </c>
      <c r="V682" s="4" t="str">
        <f t="shared" si="65"/>
        <v>0</v>
      </c>
      <c r="W682" t="str">
        <f t="shared" si="62"/>
        <v>Suburbano</v>
      </c>
    </row>
    <row r="683" spans="1:23" x14ac:dyDescent="0.35">
      <c r="A683" s="2">
        <v>155045</v>
      </c>
      <c r="B683" s="2" t="str">
        <f t="shared" si="63"/>
        <v>TX</v>
      </c>
      <c r="C683" t="s">
        <v>6</v>
      </c>
      <c r="D683" t="str">
        <f t="shared" si="64"/>
        <v>M</v>
      </c>
      <c r="E683" t="s">
        <v>0</v>
      </c>
      <c r="F683">
        <v>468</v>
      </c>
      <c r="G683">
        <v>254</v>
      </c>
      <c r="H683">
        <v>337</v>
      </c>
      <c r="I683">
        <v>1</v>
      </c>
      <c r="J683">
        <v>11472</v>
      </c>
      <c r="K683">
        <v>5</v>
      </c>
      <c r="L683">
        <v>71</v>
      </c>
      <c r="M683">
        <v>295</v>
      </c>
      <c r="N683">
        <v>306</v>
      </c>
      <c r="O683">
        <v>8</v>
      </c>
      <c r="P683">
        <f>VLOOKUP(A683, vlookup_table!$A:$E, 2, FALSE)</f>
        <v>1</v>
      </c>
      <c r="Q683" s="2">
        <f>VLOOKUP(A683, vlookup_table!$A:$E, 3, FALSE)</f>
        <v>0</v>
      </c>
      <c r="R683" s="1" t="str">
        <f>VLOOKUP(A683, vlookup_table!$A:$E, 4, FALSE)</f>
        <v>R3</v>
      </c>
      <c r="S683" s="2">
        <f>VLOOKUP(A683, vlookup_table!$A:$E, 5, FALSE)</f>
        <v>10</v>
      </c>
      <c r="T683">
        <f t="shared" si="60"/>
        <v>97</v>
      </c>
      <c r="U683">
        <f t="shared" si="61"/>
        <v>1900</v>
      </c>
      <c r="V683" s="4" t="str">
        <f t="shared" si="65"/>
        <v>0</v>
      </c>
      <c r="W683" t="str">
        <f t="shared" si="62"/>
        <v>Rural</v>
      </c>
    </row>
    <row r="684" spans="1:23" x14ac:dyDescent="0.35">
      <c r="A684" s="2">
        <v>146703</v>
      </c>
      <c r="B684" s="2" t="str">
        <f t="shared" si="63"/>
        <v>CA</v>
      </c>
      <c r="C684" t="s">
        <v>41</v>
      </c>
      <c r="D684" t="str">
        <f t="shared" si="64"/>
        <v>NA</v>
      </c>
      <c r="F684">
        <v>675</v>
      </c>
      <c r="G684">
        <v>172</v>
      </c>
      <c r="H684">
        <v>405</v>
      </c>
      <c r="I684">
        <v>2</v>
      </c>
      <c r="J684">
        <v>17897</v>
      </c>
      <c r="K684">
        <v>12</v>
      </c>
      <c r="L684">
        <v>6</v>
      </c>
      <c r="M684">
        <v>379</v>
      </c>
      <c r="N684">
        <v>242</v>
      </c>
      <c r="O684">
        <v>12.5</v>
      </c>
      <c r="P684">
        <f>VLOOKUP(A684, vlookup_table!$A:$E, 2, FALSE)</f>
        <v>1</v>
      </c>
      <c r="Q684" s="2">
        <f>VLOOKUP(A684, vlookup_table!$A:$E, 3, FALSE)</f>
        <v>0</v>
      </c>
      <c r="R684" s="1" t="str">
        <f>VLOOKUP(A684, vlookup_table!$A:$E, 4, FALSE)</f>
        <v>C3</v>
      </c>
      <c r="S684" s="2">
        <f>VLOOKUP(A684, vlookup_table!$A:$E, 5, FALSE)</f>
        <v>15</v>
      </c>
      <c r="T684">
        <f t="shared" si="60"/>
        <v>97</v>
      </c>
      <c r="U684">
        <f t="shared" si="61"/>
        <v>1900</v>
      </c>
      <c r="V684" s="4" t="str">
        <f t="shared" si="65"/>
        <v>0</v>
      </c>
      <c r="W684" t="str">
        <f t="shared" si="62"/>
        <v>Ciudad</v>
      </c>
    </row>
    <row r="685" spans="1:23" x14ac:dyDescent="0.35">
      <c r="A685" s="2">
        <v>81298</v>
      </c>
      <c r="B685" s="2" t="str">
        <f t="shared" si="63"/>
        <v>NA</v>
      </c>
      <c r="C685" t="s">
        <v>10</v>
      </c>
      <c r="D685" t="str">
        <f t="shared" si="64"/>
        <v>NA</v>
      </c>
      <c r="F685">
        <v>533</v>
      </c>
      <c r="G685">
        <v>324</v>
      </c>
      <c r="H685">
        <v>348</v>
      </c>
      <c r="I685">
        <v>0</v>
      </c>
      <c r="J685">
        <v>12238</v>
      </c>
      <c r="K685">
        <v>0</v>
      </c>
      <c r="L685">
        <v>87</v>
      </c>
      <c r="M685">
        <v>336</v>
      </c>
      <c r="N685">
        <v>337</v>
      </c>
      <c r="O685">
        <v>9.6896551720000001</v>
      </c>
      <c r="P685">
        <f>VLOOKUP(A685, vlookup_table!$A:$E, 2, FALSE)</f>
        <v>1002</v>
      </c>
      <c r="Q685" s="2">
        <f>VLOOKUP(A685, vlookup_table!$A:$E, 3, FALSE)</f>
        <v>4612</v>
      </c>
      <c r="R685" s="1" t="str">
        <f>VLOOKUP(A685, vlookup_table!$A:$E, 4, FALSE)</f>
        <v>C2</v>
      </c>
      <c r="S685" s="2">
        <f>VLOOKUP(A685, vlookup_table!$A:$E, 5, FALSE)</f>
        <v>10</v>
      </c>
      <c r="T685">
        <f t="shared" si="60"/>
        <v>51</v>
      </c>
      <c r="U685">
        <f t="shared" si="61"/>
        <v>1946</v>
      </c>
      <c r="V685" s="4" t="str">
        <f t="shared" si="65"/>
        <v>12</v>
      </c>
      <c r="W685" t="str">
        <f t="shared" si="62"/>
        <v>Ciudad</v>
      </c>
    </row>
    <row r="686" spans="1:23" x14ac:dyDescent="0.35">
      <c r="A686" s="2">
        <v>172301</v>
      </c>
      <c r="B686" s="2" t="str">
        <f t="shared" si="63"/>
        <v>CA</v>
      </c>
      <c r="C686" t="s">
        <v>41</v>
      </c>
      <c r="D686" t="str">
        <f t="shared" si="64"/>
        <v>M</v>
      </c>
      <c r="E686" t="s">
        <v>0</v>
      </c>
      <c r="F686">
        <v>1486</v>
      </c>
      <c r="G686">
        <v>361</v>
      </c>
      <c r="H686">
        <v>528</v>
      </c>
      <c r="I686">
        <v>14</v>
      </c>
      <c r="J686">
        <v>17774</v>
      </c>
      <c r="K686">
        <v>7</v>
      </c>
      <c r="L686">
        <v>46</v>
      </c>
      <c r="M686">
        <v>406</v>
      </c>
      <c r="N686">
        <v>489</v>
      </c>
      <c r="O686">
        <v>12.75</v>
      </c>
      <c r="P686">
        <f>VLOOKUP(A686, vlookup_table!$A:$E, 2, FALSE)</f>
        <v>2</v>
      </c>
      <c r="Q686" s="2">
        <f>VLOOKUP(A686, vlookup_table!$A:$E, 3, FALSE)</f>
        <v>2301</v>
      </c>
      <c r="R686" s="1" t="str">
        <f>VLOOKUP(A686, vlookup_table!$A:$E, 4, FALSE)</f>
        <v>U1</v>
      </c>
      <c r="S686" s="2">
        <f>VLOOKUP(A686, vlookup_table!$A:$E, 5, FALSE)</f>
        <v>23</v>
      </c>
      <c r="T686">
        <f t="shared" si="60"/>
        <v>74</v>
      </c>
      <c r="U686">
        <f t="shared" si="61"/>
        <v>1923</v>
      </c>
      <c r="V686" s="4" t="str">
        <f t="shared" si="65"/>
        <v>01</v>
      </c>
      <c r="W686" t="str">
        <f t="shared" si="62"/>
        <v>Urbano</v>
      </c>
    </row>
    <row r="687" spans="1:23" x14ac:dyDescent="0.35">
      <c r="A687" s="2">
        <v>92241</v>
      </c>
      <c r="B687" s="2" t="str">
        <f t="shared" si="63"/>
        <v>IL</v>
      </c>
      <c r="C687" t="s">
        <v>25</v>
      </c>
      <c r="D687" t="str">
        <f t="shared" si="64"/>
        <v>M</v>
      </c>
      <c r="E687" t="s">
        <v>0</v>
      </c>
      <c r="F687">
        <v>1250</v>
      </c>
      <c r="G687">
        <v>537</v>
      </c>
      <c r="H687">
        <v>598</v>
      </c>
      <c r="I687">
        <v>12</v>
      </c>
      <c r="J687">
        <v>17954</v>
      </c>
      <c r="K687">
        <v>5</v>
      </c>
      <c r="L687">
        <v>78</v>
      </c>
      <c r="M687">
        <v>576</v>
      </c>
      <c r="N687">
        <v>572</v>
      </c>
      <c r="O687">
        <v>7.6190476189999998</v>
      </c>
      <c r="P687">
        <f>VLOOKUP(A687, vlookup_table!$A:$E, 2, FALSE)</f>
        <v>0</v>
      </c>
      <c r="Q687" s="2">
        <f>VLOOKUP(A687, vlookup_table!$A:$E, 3, FALSE)</f>
        <v>3312</v>
      </c>
      <c r="R687" s="1" t="str">
        <f>VLOOKUP(A687, vlookup_table!$A:$E, 4, FALSE)</f>
        <v>C1</v>
      </c>
      <c r="S687" s="2">
        <f>VLOOKUP(A687, vlookup_table!$A:$E, 5, FALSE)</f>
        <v>20</v>
      </c>
      <c r="T687">
        <f t="shared" si="60"/>
        <v>64</v>
      </c>
      <c r="U687">
        <f t="shared" si="61"/>
        <v>1933</v>
      </c>
      <c r="V687" s="4" t="str">
        <f t="shared" si="65"/>
        <v>12</v>
      </c>
      <c r="W687" t="str">
        <f t="shared" si="62"/>
        <v>Ciudad</v>
      </c>
    </row>
    <row r="688" spans="1:23" x14ac:dyDescent="0.35">
      <c r="A688" s="2">
        <v>116930</v>
      </c>
      <c r="B688" s="2" t="str">
        <f t="shared" si="63"/>
        <v>TX</v>
      </c>
      <c r="C688" t="s">
        <v>6</v>
      </c>
      <c r="D688" t="str">
        <f t="shared" si="64"/>
        <v>F</v>
      </c>
      <c r="E688" t="s">
        <v>2</v>
      </c>
      <c r="F688">
        <v>3760</v>
      </c>
      <c r="G688">
        <v>705</v>
      </c>
      <c r="H688">
        <v>862</v>
      </c>
      <c r="I688">
        <v>91</v>
      </c>
      <c r="J688">
        <v>47863</v>
      </c>
      <c r="K688">
        <v>2</v>
      </c>
      <c r="L688">
        <v>71</v>
      </c>
      <c r="M688">
        <v>761</v>
      </c>
      <c r="N688">
        <v>800</v>
      </c>
      <c r="O688">
        <v>11.9</v>
      </c>
      <c r="P688">
        <f>VLOOKUP(A688, vlookup_table!$A:$E, 2, FALSE)</f>
        <v>0</v>
      </c>
      <c r="Q688" s="2">
        <f>VLOOKUP(A688, vlookup_table!$A:$E, 3, FALSE)</f>
        <v>2207</v>
      </c>
      <c r="R688" s="1" t="str">
        <f>VLOOKUP(A688, vlookup_table!$A:$E, 4, FALSE)</f>
        <v>U1</v>
      </c>
      <c r="S688" s="2">
        <f>VLOOKUP(A688, vlookup_table!$A:$E, 5, FALSE)</f>
        <v>20</v>
      </c>
      <c r="T688">
        <f t="shared" si="60"/>
        <v>75</v>
      </c>
      <c r="U688">
        <f t="shared" si="61"/>
        <v>1922</v>
      </c>
      <c r="V688" s="4" t="str">
        <f t="shared" si="65"/>
        <v>07</v>
      </c>
      <c r="W688" t="str">
        <f t="shared" si="62"/>
        <v>Urbano</v>
      </c>
    </row>
    <row r="689" spans="1:23" x14ac:dyDescent="0.35">
      <c r="A689" s="2">
        <v>20338</v>
      </c>
      <c r="B689" s="2" t="str">
        <f t="shared" si="63"/>
        <v>NC</v>
      </c>
      <c r="C689" t="s">
        <v>18</v>
      </c>
      <c r="D689" t="str">
        <f t="shared" si="64"/>
        <v>M</v>
      </c>
      <c r="E689" t="s">
        <v>0</v>
      </c>
      <c r="F689">
        <v>1991</v>
      </c>
      <c r="G689">
        <v>478</v>
      </c>
      <c r="H689">
        <v>692</v>
      </c>
      <c r="I689">
        <v>50</v>
      </c>
      <c r="J689">
        <v>34641</v>
      </c>
      <c r="K689">
        <v>5</v>
      </c>
      <c r="L689">
        <v>25</v>
      </c>
      <c r="M689">
        <v>538</v>
      </c>
      <c r="N689">
        <v>615</v>
      </c>
      <c r="O689">
        <v>8.6363636360000005</v>
      </c>
      <c r="P689">
        <f>VLOOKUP(A689, vlookup_table!$A:$E, 2, FALSE)</f>
        <v>0</v>
      </c>
      <c r="Q689" s="2">
        <f>VLOOKUP(A689, vlookup_table!$A:$E, 3, FALSE)</f>
        <v>2301</v>
      </c>
      <c r="R689" s="1" t="str">
        <f>VLOOKUP(A689, vlookup_table!$A:$E, 4, FALSE)</f>
        <v>C1</v>
      </c>
      <c r="S689" s="2">
        <f>VLOOKUP(A689, vlookup_table!$A:$E, 5, FALSE)</f>
        <v>125</v>
      </c>
      <c r="T689">
        <f t="shared" si="60"/>
        <v>74</v>
      </c>
      <c r="U689">
        <f t="shared" si="61"/>
        <v>1923</v>
      </c>
      <c r="V689" s="4" t="str">
        <f t="shared" si="65"/>
        <v>01</v>
      </c>
      <c r="W689" t="str">
        <f t="shared" si="62"/>
        <v>Ciudad</v>
      </c>
    </row>
    <row r="690" spans="1:23" x14ac:dyDescent="0.35">
      <c r="A690" s="2">
        <v>177113</v>
      </c>
      <c r="B690" s="2" t="str">
        <f t="shared" si="63"/>
        <v>OR</v>
      </c>
      <c r="C690" t="s">
        <v>26</v>
      </c>
      <c r="D690" t="str">
        <f t="shared" si="64"/>
        <v>F</v>
      </c>
      <c r="E690" t="s">
        <v>2</v>
      </c>
      <c r="F690">
        <v>404</v>
      </c>
      <c r="G690">
        <v>199</v>
      </c>
      <c r="H690">
        <v>293</v>
      </c>
      <c r="I690">
        <v>0</v>
      </c>
      <c r="J690">
        <v>10342</v>
      </c>
      <c r="K690">
        <v>1</v>
      </c>
      <c r="L690">
        <v>56</v>
      </c>
      <c r="M690">
        <v>258</v>
      </c>
      <c r="N690">
        <v>250</v>
      </c>
      <c r="O690">
        <v>10</v>
      </c>
      <c r="P690">
        <f>VLOOKUP(A690, vlookup_table!$A:$E, 2, FALSE)</f>
        <v>2</v>
      </c>
      <c r="Q690" s="2">
        <f>VLOOKUP(A690, vlookup_table!$A:$E, 3, FALSE)</f>
        <v>0</v>
      </c>
      <c r="R690" s="1" t="str">
        <f>VLOOKUP(A690, vlookup_table!$A:$E, 4, FALSE)</f>
        <v>R3</v>
      </c>
      <c r="S690" s="2">
        <f>VLOOKUP(A690, vlookup_table!$A:$E, 5, FALSE)</f>
        <v>14</v>
      </c>
      <c r="T690">
        <f t="shared" si="60"/>
        <v>97</v>
      </c>
      <c r="U690">
        <f t="shared" si="61"/>
        <v>1900</v>
      </c>
      <c r="V690" s="4" t="str">
        <f t="shared" si="65"/>
        <v>0</v>
      </c>
      <c r="W690" t="str">
        <f t="shared" si="62"/>
        <v>Rural</v>
      </c>
    </row>
    <row r="691" spans="1:23" x14ac:dyDescent="0.35">
      <c r="A691" s="2">
        <v>46687</v>
      </c>
      <c r="B691" s="2" t="str">
        <f t="shared" si="63"/>
        <v>AL</v>
      </c>
      <c r="C691" t="s">
        <v>23</v>
      </c>
      <c r="D691" t="str">
        <f t="shared" si="64"/>
        <v>F</v>
      </c>
      <c r="E691" t="s">
        <v>2</v>
      </c>
      <c r="F691">
        <v>413</v>
      </c>
      <c r="G691">
        <v>72</v>
      </c>
      <c r="H691">
        <v>246</v>
      </c>
      <c r="I691">
        <v>0</v>
      </c>
      <c r="J691">
        <v>7241</v>
      </c>
      <c r="K691">
        <v>0</v>
      </c>
      <c r="L691">
        <v>88</v>
      </c>
      <c r="M691">
        <v>306</v>
      </c>
      <c r="N691">
        <v>132</v>
      </c>
      <c r="O691">
        <v>5.115384615</v>
      </c>
      <c r="P691">
        <f>VLOOKUP(A691, vlookup_table!$A:$E, 2, FALSE)</f>
        <v>0</v>
      </c>
      <c r="Q691" s="2">
        <f>VLOOKUP(A691, vlookup_table!$A:$E, 3, FALSE)</f>
        <v>0</v>
      </c>
      <c r="R691" s="1" t="str">
        <f>VLOOKUP(A691, vlookup_table!$A:$E, 4, FALSE)</f>
        <v>T2</v>
      </c>
      <c r="S691" s="2">
        <f>VLOOKUP(A691, vlookup_table!$A:$E, 5, FALSE)</f>
        <v>10</v>
      </c>
      <c r="T691">
        <f t="shared" si="60"/>
        <v>97</v>
      </c>
      <c r="U691">
        <f t="shared" si="61"/>
        <v>1900</v>
      </c>
      <c r="V691" s="4" t="str">
        <f t="shared" si="65"/>
        <v>0</v>
      </c>
      <c r="W691" t="str">
        <f t="shared" si="62"/>
        <v>Pueblo</v>
      </c>
    </row>
    <row r="692" spans="1:23" x14ac:dyDescent="0.35">
      <c r="A692" s="2">
        <v>171137</v>
      </c>
      <c r="B692" s="2" t="str">
        <f t="shared" si="63"/>
        <v>CA</v>
      </c>
      <c r="C692" t="s">
        <v>41</v>
      </c>
      <c r="D692" t="str">
        <f t="shared" si="64"/>
        <v>M</v>
      </c>
      <c r="E692" t="s">
        <v>0</v>
      </c>
      <c r="F692">
        <v>2094</v>
      </c>
      <c r="G692">
        <v>600</v>
      </c>
      <c r="H692">
        <v>654</v>
      </c>
      <c r="I692">
        <v>54</v>
      </c>
      <c r="J692">
        <v>22914</v>
      </c>
      <c r="K692">
        <v>3</v>
      </c>
      <c r="L692">
        <v>66</v>
      </c>
      <c r="M692">
        <v>606</v>
      </c>
      <c r="N692">
        <v>639</v>
      </c>
      <c r="O692">
        <v>11.46153846</v>
      </c>
      <c r="P692">
        <f>VLOOKUP(A692, vlookup_table!$A:$E, 2, FALSE)</f>
        <v>1</v>
      </c>
      <c r="Q692" s="2">
        <f>VLOOKUP(A692, vlookup_table!$A:$E, 3, FALSE)</f>
        <v>2607</v>
      </c>
      <c r="R692" s="1" t="str">
        <f>VLOOKUP(A692, vlookup_table!$A:$E, 4, FALSE)</f>
        <v>T1</v>
      </c>
      <c r="S692" s="2">
        <f>VLOOKUP(A692, vlookup_table!$A:$E, 5, FALSE)</f>
        <v>14</v>
      </c>
      <c r="T692">
        <f t="shared" si="60"/>
        <v>71</v>
      </c>
      <c r="U692">
        <f t="shared" si="61"/>
        <v>1926</v>
      </c>
      <c r="V692" s="4" t="str">
        <f t="shared" si="65"/>
        <v>07</v>
      </c>
      <c r="W692" t="str">
        <f t="shared" si="62"/>
        <v>Pueblo</v>
      </c>
    </row>
    <row r="693" spans="1:23" x14ac:dyDescent="0.35">
      <c r="A693" s="2">
        <v>2499</v>
      </c>
      <c r="B693" s="2" t="str">
        <f t="shared" si="63"/>
        <v>NA</v>
      </c>
      <c r="C693" t="s">
        <v>16</v>
      </c>
      <c r="D693" t="str">
        <f t="shared" si="64"/>
        <v>F</v>
      </c>
      <c r="E693" t="s">
        <v>2</v>
      </c>
      <c r="F693">
        <v>818</v>
      </c>
      <c r="G693">
        <v>302</v>
      </c>
      <c r="H693">
        <v>444</v>
      </c>
      <c r="I693">
        <v>3</v>
      </c>
      <c r="J693">
        <v>15112</v>
      </c>
      <c r="K693">
        <v>1</v>
      </c>
      <c r="L693">
        <v>69</v>
      </c>
      <c r="M693">
        <v>397</v>
      </c>
      <c r="N693">
        <v>345</v>
      </c>
      <c r="O693">
        <v>5.6428571429999996</v>
      </c>
      <c r="P693">
        <f>VLOOKUP(A693, vlookup_table!$A:$E, 2, FALSE)</f>
        <v>0</v>
      </c>
      <c r="Q693" s="2">
        <f>VLOOKUP(A693, vlookup_table!$A:$E, 3, FALSE)</f>
        <v>0</v>
      </c>
      <c r="R693" s="1" t="str">
        <f>VLOOKUP(A693, vlookup_table!$A:$E, 4, FALSE)</f>
        <v>T2</v>
      </c>
      <c r="S693" s="2">
        <f>VLOOKUP(A693, vlookup_table!$A:$E, 5, FALSE)</f>
        <v>5</v>
      </c>
      <c r="T693">
        <f t="shared" si="60"/>
        <v>97</v>
      </c>
      <c r="U693">
        <f t="shared" si="61"/>
        <v>1900</v>
      </c>
      <c r="V693" s="4" t="str">
        <f t="shared" si="65"/>
        <v>0</v>
      </c>
      <c r="W693" t="str">
        <f t="shared" si="62"/>
        <v>Pueblo</v>
      </c>
    </row>
    <row r="694" spans="1:23" x14ac:dyDescent="0.35">
      <c r="A694" s="2">
        <v>149644</v>
      </c>
      <c r="B694" s="2" t="str">
        <f t="shared" si="63"/>
        <v>CA</v>
      </c>
      <c r="C694" t="s">
        <v>41</v>
      </c>
      <c r="D694" t="str">
        <f t="shared" si="64"/>
        <v>F</v>
      </c>
      <c r="E694" t="s">
        <v>2</v>
      </c>
      <c r="F694">
        <v>3206</v>
      </c>
      <c r="G694">
        <v>313</v>
      </c>
      <c r="H694">
        <v>465</v>
      </c>
      <c r="I694">
        <v>91</v>
      </c>
      <c r="J694">
        <v>18730</v>
      </c>
      <c r="K694">
        <v>17</v>
      </c>
      <c r="L694">
        <v>42</v>
      </c>
      <c r="M694">
        <v>399</v>
      </c>
      <c r="N694">
        <v>383</v>
      </c>
      <c r="O694">
        <v>20</v>
      </c>
      <c r="P694">
        <f>VLOOKUP(A694, vlookup_table!$A:$E, 2, FALSE)</f>
        <v>0</v>
      </c>
      <c r="Q694" s="2">
        <f>VLOOKUP(A694, vlookup_table!$A:$E, 3, FALSE)</f>
        <v>0</v>
      </c>
      <c r="R694" s="1" t="str">
        <f>VLOOKUP(A694, vlookup_table!$A:$E, 4, FALSE)</f>
        <v>U1</v>
      </c>
      <c r="S694" s="2">
        <f>VLOOKUP(A694, vlookup_table!$A:$E, 5, FALSE)</f>
        <v>20</v>
      </c>
      <c r="T694">
        <f t="shared" si="60"/>
        <v>97</v>
      </c>
      <c r="U694">
        <f t="shared" si="61"/>
        <v>1900</v>
      </c>
      <c r="V694" s="4" t="str">
        <f t="shared" si="65"/>
        <v>0</v>
      </c>
      <c r="W694" t="str">
        <f t="shared" si="62"/>
        <v>Urbano</v>
      </c>
    </row>
    <row r="695" spans="1:23" x14ac:dyDescent="0.35">
      <c r="A695" s="2">
        <v>18584</v>
      </c>
      <c r="B695" s="2" t="str">
        <f t="shared" si="63"/>
        <v>NC</v>
      </c>
      <c r="C695" t="s">
        <v>18</v>
      </c>
      <c r="D695" t="str">
        <f t="shared" si="64"/>
        <v>F</v>
      </c>
      <c r="E695" t="s">
        <v>38</v>
      </c>
      <c r="F695">
        <v>671</v>
      </c>
      <c r="G695">
        <v>261</v>
      </c>
      <c r="H695">
        <v>346</v>
      </c>
      <c r="I695">
        <v>1</v>
      </c>
      <c r="J695">
        <v>13238</v>
      </c>
      <c r="K695">
        <v>0</v>
      </c>
      <c r="L695">
        <v>80</v>
      </c>
      <c r="M695">
        <v>325</v>
      </c>
      <c r="N695">
        <v>307</v>
      </c>
      <c r="O695">
        <v>10.6</v>
      </c>
      <c r="P695">
        <f>VLOOKUP(A695, vlookup_table!$A:$E, 2, FALSE)</f>
        <v>0</v>
      </c>
      <c r="Q695" s="2">
        <f>VLOOKUP(A695, vlookup_table!$A:$E, 3, FALSE)</f>
        <v>2211</v>
      </c>
      <c r="R695" s="1" t="str">
        <f>VLOOKUP(A695, vlookup_table!$A:$E, 4, FALSE)</f>
        <v>C2</v>
      </c>
      <c r="S695" s="2">
        <f>VLOOKUP(A695, vlookup_table!$A:$E, 5, FALSE)</f>
        <v>12</v>
      </c>
      <c r="T695">
        <f t="shared" si="60"/>
        <v>75</v>
      </c>
      <c r="U695">
        <f t="shared" si="61"/>
        <v>1922</v>
      </c>
      <c r="V695" s="4" t="str">
        <f t="shared" si="65"/>
        <v>11</v>
      </c>
      <c r="W695" t="str">
        <f t="shared" si="62"/>
        <v>Ciudad</v>
      </c>
    </row>
    <row r="696" spans="1:23" x14ac:dyDescent="0.35">
      <c r="A696" s="2">
        <v>186486</v>
      </c>
      <c r="B696" s="2" t="str">
        <f t="shared" si="63"/>
        <v>CA</v>
      </c>
      <c r="C696" t="s">
        <v>41</v>
      </c>
      <c r="D696" t="str">
        <f t="shared" si="64"/>
        <v>F</v>
      </c>
      <c r="E696" t="s">
        <v>2</v>
      </c>
      <c r="F696">
        <v>5045</v>
      </c>
      <c r="G696">
        <v>604</v>
      </c>
      <c r="H696">
        <v>797</v>
      </c>
      <c r="I696">
        <v>95</v>
      </c>
      <c r="J696">
        <v>42488</v>
      </c>
      <c r="K696">
        <v>11</v>
      </c>
      <c r="L696">
        <v>41</v>
      </c>
      <c r="M696">
        <v>663</v>
      </c>
      <c r="N696">
        <v>703</v>
      </c>
      <c r="O696">
        <v>5.5</v>
      </c>
      <c r="P696">
        <f>VLOOKUP(A696, vlookup_table!$A:$E, 2, FALSE)</f>
        <v>0</v>
      </c>
      <c r="Q696" s="2">
        <f>VLOOKUP(A696, vlookup_table!$A:$E, 3, FALSE)</f>
        <v>0</v>
      </c>
      <c r="R696" s="1" t="str">
        <f>VLOOKUP(A696, vlookup_table!$A:$E, 4, FALSE)</f>
        <v>U1</v>
      </c>
      <c r="S696" s="2">
        <f>VLOOKUP(A696, vlookup_table!$A:$E, 5, FALSE)</f>
        <v>3</v>
      </c>
      <c r="T696">
        <f t="shared" si="60"/>
        <v>97</v>
      </c>
      <c r="U696">
        <f t="shared" si="61"/>
        <v>1900</v>
      </c>
      <c r="V696" s="4" t="str">
        <f t="shared" si="65"/>
        <v>0</v>
      </c>
      <c r="W696" t="str">
        <f t="shared" si="62"/>
        <v>Urbano</v>
      </c>
    </row>
    <row r="697" spans="1:23" x14ac:dyDescent="0.35">
      <c r="A697" s="2">
        <v>148544</v>
      </c>
      <c r="B697" s="2" t="str">
        <f t="shared" si="63"/>
        <v>CA</v>
      </c>
      <c r="C697" t="s">
        <v>41</v>
      </c>
      <c r="D697" t="str">
        <f t="shared" si="64"/>
        <v>F</v>
      </c>
      <c r="E697" t="s">
        <v>2</v>
      </c>
      <c r="F697">
        <v>4286</v>
      </c>
      <c r="G697">
        <v>811</v>
      </c>
      <c r="H697">
        <v>947</v>
      </c>
      <c r="I697">
        <v>95</v>
      </c>
      <c r="J697">
        <v>33614</v>
      </c>
      <c r="K697">
        <v>24</v>
      </c>
      <c r="L697">
        <v>41</v>
      </c>
      <c r="M697">
        <v>910</v>
      </c>
      <c r="N697">
        <v>883</v>
      </c>
      <c r="O697">
        <v>13.6</v>
      </c>
      <c r="P697">
        <f>VLOOKUP(A697, vlookup_table!$A:$E, 2, FALSE)</f>
        <v>2</v>
      </c>
      <c r="Q697" s="2">
        <f>VLOOKUP(A697, vlookup_table!$A:$E, 3, FALSE)</f>
        <v>3908</v>
      </c>
      <c r="R697" s="1" t="str">
        <f>VLOOKUP(A697, vlookup_table!$A:$E, 4, FALSE)</f>
        <v>S1</v>
      </c>
      <c r="S697" s="2">
        <f>VLOOKUP(A697, vlookup_table!$A:$E, 5, FALSE)</f>
        <v>10</v>
      </c>
      <c r="T697">
        <f t="shared" si="60"/>
        <v>58</v>
      </c>
      <c r="U697">
        <f t="shared" si="61"/>
        <v>1939</v>
      </c>
      <c r="V697" s="4" t="str">
        <f t="shared" si="65"/>
        <v>08</v>
      </c>
      <c r="W697" t="str">
        <f t="shared" si="62"/>
        <v>Suburbano</v>
      </c>
    </row>
    <row r="698" spans="1:23" x14ac:dyDescent="0.35">
      <c r="A698" s="2">
        <v>17217</v>
      </c>
      <c r="B698" s="2" t="str">
        <f t="shared" si="63"/>
        <v>NC</v>
      </c>
      <c r="C698" t="s">
        <v>18</v>
      </c>
      <c r="D698" t="str">
        <f t="shared" si="64"/>
        <v>M</v>
      </c>
      <c r="E698" t="s">
        <v>0</v>
      </c>
      <c r="F698">
        <v>621</v>
      </c>
      <c r="G698">
        <v>300</v>
      </c>
      <c r="H698">
        <v>351</v>
      </c>
      <c r="I698">
        <v>0</v>
      </c>
      <c r="J698">
        <v>10470</v>
      </c>
      <c r="K698">
        <v>0</v>
      </c>
      <c r="L698">
        <v>86</v>
      </c>
      <c r="M698">
        <v>342</v>
      </c>
      <c r="N698">
        <v>299</v>
      </c>
      <c r="O698">
        <v>6.7058823529999998</v>
      </c>
      <c r="P698">
        <f>VLOOKUP(A698, vlookup_table!$A:$E, 2, FALSE)</f>
        <v>0</v>
      </c>
      <c r="Q698" s="2">
        <f>VLOOKUP(A698, vlookup_table!$A:$E, 3, FALSE)</f>
        <v>3001</v>
      </c>
      <c r="R698" s="1" t="str">
        <f>VLOOKUP(A698, vlookup_table!$A:$E, 4, FALSE)</f>
        <v>R2</v>
      </c>
      <c r="S698" s="2">
        <f>VLOOKUP(A698, vlookup_table!$A:$E, 5, FALSE)</f>
        <v>10</v>
      </c>
      <c r="T698">
        <f t="shared" si="60"/>
        <v>67</v>
      </c>
      <c r="U698">
        <f t="shared" si="61"/>
        <v>1930</v>
      </c>
      <c r="V698" s="4" t="str">
        <f t="shared" si="65"/>
        <v>01</v>
      </c>
      <c r="W698" t="str">
        <f t="shared" si="62"/>
        <v>Rural</v>
      </c>
    </row>
    <row r="699" spans="1:23" x14ac:dyDescent="0.35">
      <c r="A699" s="2">
        <v>111833</v>
      </c>
      <c r="B699" s="2" t="str">
        <f t="shared" si="63"/>
        <v>AR</v>
      </c>
      <c r="C699" t="s">
        <v>27</v>
      </c>
      <c r="D699" t="str">
        <f t="shared" si="64"/>
        <v>F</v>
      </c>
      <c r="E699" t="s">
        <v>37</v>
      </c>
      <c r="F699">
        <v>377</v>
      </c>
      <c r="G699">
        <v>173</v>
      </c>
      <c r="H699">
        <v>261</v>
      </c>
      <c r="I699">
        <v>0</v>
      </c>
      <c r="J699">
        <v>8169</v>
      </c>
      <c r="K699">
        <v>0</v>
      </c>
      <c r="L699">
        <v>75</v>
      </c>
      <c r="M699">
        <v>212</v>
      </c>
      <c r="N699">
        <v>225</v>
      </c>
      <c r="O699">
        <v>5</v>
      </c>
      <c r="P699">
        <f>VLOOKUP(A699, vlookup_table!$A:$E, 2, FALSE)</f>
        <v>2</v>
      </c>
      <c r="Q699" s="2">
        <f>VLOOKUP(A699, vlookup_table!$A:$E, 3, FALSE)</f>
        <v>0</v>
      </c>
      <c r="R699" s="1" t="str">
        <f>VLOOKUP(A699, vlookup_table!$A:$E, 4, FALSE)</f>
        <v>T3</v>
      </c>
      <c r="S699" s="2">
        <f>VLOOKUP(A699, vlookup_table!$A:$E, 5, FALSE)</f>
        <v>5</v>
      </c>
      <c r="T699">
        <f t="shared" si="60"/>
        <v>97</v>
      </c>
      <c r="U699">
        <f t="shared" si="61"/>
        <v>1900</v>
      </c>
      <c r="V699" s="4" t="str">
        <f t="shared" si="65"/>
        <v>0</v>
      </c>
      <c r="W699" t="str">
        <f t="shared" si="62"/>
        <v>Pueblo</v>
      </c>
    </row>
    <row r="700" spans="1:23" x14ac:dyDescent="0.35">
      <c r="A700" s="2">
        <v>158245</v>
      </c>
      <c r="B700" s="2" t="str">
        <f t="shared" si="63"/>
        <v>NA</v>
      </c>
      <c r="C700" t="s">
        <v>4</v>
      </c>
      <c r="D700" t="str">
        <f t="shared" si="64"/>
        <v>M</v>
      </c>
      <c r="E700" t="s">
        <v>0</v>
      </c>
      <c r="F700">
        <v>1993</v>
      </c>
      <c r="G700">
        <v>442</v>
      </c>
      <c r="H700">
        <v>520</v>
      </c>
      <c r="I700">
        <v>49</v>
      </c>
      <c r="J700">
        <v>16427</v>
      </c>
      <c r="K700">
        <v>15</v>
      </c>
      <c r="L700">
        <v>53</v>
      </c>
      <c r="M700">
        <v>472</v>
      </c>
      <c r="N700">
        <v>484</v>
      </c>
      <c r="O700">
        <v>4.5</v>
      </c>
      <c r="P700">
        <f>VLOOKUP(A700, vlookup_table!$A:$E, 2, FALSE)</f>
        <v>0</v>
      </c>
      <c r="Q700" s="2">
        <f>VLOOKUP(A700, vlookup_table!$A:$E, 3, FALSE)</f>
        <v>0</v>
      </c>
      <c r="R700" s="1" t="str">
        <f>VLOOKUP(A700, vlookup_table!$A:$E, 4, FALSE)</f>
        <v>S3</v>
      </c>
      <c r="S700" s="2">
        <f>VLOOKUP(A700, vlookup_table!$A:$E, 5, FALSE)</f>
        <v>5</v>
      </c>
      <c r="T700">
        <f t="shared" si="60"/>
        <v>97</v>
      </c>
      <c r="U700">
        <f t="shared" si="61"/>
        <v>1900</v>
      </c>
      <c r="V700" s="4" t="str">
        <f t="shared" si="65"/>
        <v>0</v>
      </c>
      <c r="W700" t="str">
        <f t="shared" si="62"/>
        <v>Suburbano</v>
      </c>
    </row>
    <row r="701" spans="1:23" x14ac:dyDescent="0.35">
      <c r="A701" s="2">
        <v>179776</v>
      </c>
      <c r="B701" s="2" t="str">
        <f t="shared" si="63"/>
        <v>WA</v>
      </c>
      <c r="C701" t="s">
        <v>14</v>
      </c>
      <c r="D701" t="str">
        <f t="shared" si="64"/>
        <v>F</v>
      </c>
      <c r="E701" t="s">
        <v>2</v>
      </c>
      <c r="F701">
        <v>1493</v>
      </c>
      <c r="G701">
        <v>248</v>
      </c>
      <c r="H701">
        <v>293</v>
      </c>
      <c r="I701">
        <v>11</v>
      </c>
      <c r="J701">
        <v>16982</v>
      </c>
      <c r="K701">
        <v>5</v>
      </c>
      <c r="L701">
        <v>54</v>
      </c>
      <c r="M701">
        <v>240</v>
      </c>
      <c r="N701">
        <v>317</v>
      </c>
      <c r="O701">
        <v>14</v>
      </c>
      <c r="P701">
        <f>VLOOKUP(A701, vlookup_table!$A:$E, 2, FALSE)</f>
        <v>2</v>
      </c>
      <c r="Q701" s="2">
        <f>VLOOKUP(A701, vlookup_table!$A:$E, 3, FALSE)</f>
        <v>3102</v>
      </c>
      <c r="R701" s="1" t="str">
        <f>VLOOKUP(A701, vlookup_table!$A:$E, 4, FALSE)</f>
        <v>S1</v>
      </c>
      <c r="S701" s="2">
        <f>VLOOKUP(A701, vlookup_table!$A:$E, 5, FALSE)</f>
        <v>10</v>
      </c>
      <c r="T701">
        <f t="shared" si="60"/>
        <v>66</v>
      </c>
      <c r="U701">
        <f t="shared" si="61"/>
        <v>1931</v>
      </c>
      <c r="V701" s="4" t="str">
        <f t="shared" si="65"/>
        <v>02</v>
      </c>
      <c r="W701" t="str">
        <f t="shared" si="62"/>
        <v>Suburbano</v>
      </c>
    </row>
    <row r="702" spans="1:23" x14ac:dyDescent="0.35">
      <c r="A702" s="2">
        <v>165102</v>
      </c>
      <c r="B702" s="2" t="str">
        <f t="shared" si="63"/>
        <v>NA</v>
      </c>
      <c r="C702" t="s">
        <v>4</v>
      </c>
      <c r="D702" t="str">
        <f t="shared" si="64"/>
        <v>M</v>
      </c>
      <c r="E702" t="s">
        <v>0</v>
      </c>
      <c r="F702">
        <v>2973</v>
      </c>
      <c r="G702">
        <v>614</v>
      </c>
      <c r="H702">
        <v>721</v>
      </c>
      <c r="I702">
        <v>82</v>
      </c>
      <c r="J702">
        <v>30483</v>
      </c>
      <c r="K702">
        <v>6</v>
      </c>
      <c r="L702">
        <v>51</v>
      </c>
      <c r="M702">
        <v>674</v>
      </c>
      <c r="N702">
        <v>656</v>
      </c>
      <c r="O702">
        <v>25</v>
      </c>
      <c r="P702">
        <f>VLOOKUP(A702, vlookup_table!$A:$E, 2, FALSE)</f>
        <v>1</v>
      </c>
      <c r="Q702" s="2">
        <f>VLOOKUP(A702, vlookup_table!$A:$E, 3, FALSE)</f>
        <v>2201</v>
      </c>
      <c r="R702" s="1" t="str">
        <f>VLOOKUP(A702, vlookup_table!$A:$E, 4, FALSE)</f>
        <v>S1</v>
      </c>
      <c r="S702" s="2">
        <f>VLOOKUP(A702, vlookup_table!$A:$E, 5, FALSE)</f>
        <v>25</v>
      </c>
      <c r="T702">
        <f t="shared" si="60"/>
        <v>75</v>
      </c>
      <c r="U702">
        <f t="shared" si="61"/>
        <v>1922</v>
      </c>
      <c r="V702" s="4" t="str">
        <f t="shared" si="65"/>
        <v>01</v>
      </c>
      <c r="W702" t="str">
        <f t="shared" si="62"/>
        <v>Suburbano</v>
      </c>
    </row>
    <row r="703" spans="1:23" x14ac:dyDescent="0.35">
      <c r="A703" s="2">
        <v>95341</v>
      </c>
      <c r="B703" s="2" t="str">
        <f t="shared" si="63"/>
        <v>IL</v>
      </c>
      <c r="C703" t="s">
        <v>25</v>
      </c>
      <c r="D703" t="str">
        <f t="shared" si="64"/>
        <v>F</v>
      </c>
      <c r="E703" t="s">
        <v>2</v>
      </c>
      <c r="F703">
        <v>1028</v>
      </c>
      <c r="G703">
        <v>208</v>
      </c>
      <c r="H703">
        <v>263</v>
      </c>
      <c r="I703">
        <v>0</v>
      </c>
      <c r="J703">
        <v>10716</v>
      </c>
      <c r="K703">
        <v>1</v>
      </c>
      <c r="L703">
        <v>76</v>
      </c>
      <c r="M703">
        <v>234</v>
      </c>
      <c r="N703">
        <v>220</v>
      </c>
      <c r="O703">
        <v>21.09090909</v>
      </c>
      <c r="P703">
        <f>VLOOKUP(A703, vlookup_table!$A:$E, 2, FALSE)</f>
        <v>28</v>
      </c>
      <c r="Q703" s="2">
        <f>VLOOKUP(A703, vlookup_table!$A:$E, 3, FALSE)</f>
        <v>0</v>
      </c>
      <c r="R703" s="1" t="str">
        <f>VLOOKUP(A703, vlookup_table!$A:$E, 4, FALSE)</f>
        <v>T2</v>
      </c>
      <c r="S703" s="2">
        <f>VLOOKUP(A703, vlookup_table!$A:$E, 5, FALSE)</f>
        <v>10</v>
      </c>
      <c r="T703">
        <f t="shared" si="60"/>
        <v>97</v>
      </c>
      <c r="U703">
        <f t="shared" si="61"/>
        <v>1900</v>
      </c>
      <c r="V703" s="4" t="str">
        <f t="shared" si="65"/>
        <v>0</v>
      </c>
      <c r="W703" t="str">
        <f t="shared" si="62"/>
        <v>Pueblo</v>
      </c>
    </row>
    <row r="704" spans="1:23" x14ac:dyDescent="0.35">
      <c r="A704" s="2">
        <v>166375</v>
      </c>
      <c r="B704" s="2" t="str">
        <f t="shared" si="63"/>
        <v>NA</v>
      </c>
      <c r="C704" t="s">
        <v>4</v>
      </c>
      <c r="D704" t="str">
        <f t="shared" si="64"/>
        <v>F</v>
      </c>
      <c r="E704" t="s">
        <v>2</v>
      </c>
      <c r="F704">
        <v>3373</v>
      </c>
      <c r="G704">
        <v>546</v>
      </c>
      <c r="H704">
        <v>752</v>
      </c>
      <c r="I704">
        <v>93</v>
      </c>
      <c r="J704">
        <v>32474</v>
      </c>
      <c r="K704">
        <v>11</v>
      </c>
      <c r="L704">
        <v>50</v>
      </c>
      <c r="M704">
        <v>670</v>
      </c>
      <c r="N704">
        <v>633</v>
      </c>
      <c r="O704">
        <v>7</v>
      </c>
      <c r="P704">
        <f>VLOOKUP(A704, vlookup_table!$A:$E, 2, FALSE)</f>
        <v>0</v>
      </c>
      <c r="Q704" s="2">
        <f>VLOOKUP(A704, vlookup_table!$A:$E, 3, FALSE)</f>
        <v>2901</v>
      </c>
      <c r="R704" s="1" t="str">
        <f>VLOOKUP(A704, vlookup_table!$A:$E, 4, FALSE)</f>
        <v>S1</v>
      </c>
      <c r="S704" s="2">
        <f>VLOOKUP(A704, vlookup_table!$A:$E, 5, FALSE)</f>
        <v>11</v>
      </c>
      <c r="T704">
        <f t="shared" si="60"/>
        <v>68</v>
      </c>
      <c r="U704">
        <f t="shared" si="61"/>
        <v>1929</v>
      </c>
      <c r="V704" s="4" t="str">
        <f t="shared" si="65"/>
        <v>01</v>
      </c>
      <c r="W704" t="str">
        <f t="shared" si="62"/>
        <v>Suburbano</v>
      </c>
    </row>
    <row r="705" spans="1:23" x14ac:dyDescent="0.35">
      <c r="A705" s="2">
        <v>69577</v>
      </c>
      <c r="B705" s="2" t="str">
        <f t="shared" si="63"/>
        <v>MI</v>
      </c>
      <c r="C705" t="s">
        <v>1</v>
      </c>
      <c r="D705" t="str">
        <f t="shared" si="64"/>
        <v>M</v>
      </c>
      <c r="E705" t="s">
        <v>0</v>
      </c>
      <c r="F705">
        <v>973</v>
      </c>
      <c r="G705">
        <v>506</v>
      </c>
      <c r="H705">
        <v>571</v>
      </c>
      <c r="I705">
        <v>7</v>
      </c>
      <c r="J705">
        <v>17806</v>
      </c>
      <c r="K705">
        <v>1</v>
      </c>
      <c r="L705">
        <v>81</v>
      </c>
      <c r="M705">
        <v>521</v>
      </c>
      <c r="N705">
        <v>549</v>
      </c>
      <c r="O705">
        <v>7.2</v>
      </c>
      <c r="P705">
        <f>VLOOKUP(A705, vlookup_table!$A:$E, 2, FALSE)</f>
        <v>1</v>
      </c>
      <c r="Q705" s="2">
        <f>VLOOKUP(A705, vlookup_table!$A:$E, 3, FALSE)</f>
        <v>6001</v>
      </c>
      <c r="R705" s="1" t="str">
        <f>VLOOKUP(A705, vlookup_table!$A:$E, 4, FALSE)</f>
        <v>R2</v>
      </c>
      <c r="S705" s="2">
        <f>VLOOKUP(A705, vlookup_table!$A:$E, 5, FALSE)</f>
        <v>8</v>
      </c>
      <c r="T705">
        <f t="shared" si="60"/>
        <v>37</v>
      </c>
      <c r="U705">
        <f t="shared" si="61"/>
        <v>1960</v>
      </c>
      <c r="V705" s="4" t="str">
        <f t="shared" si="65"/>
        <v>01</v>
      </c>
      <c r="W705" t="str">
        <f t="shared" si="62"/>
        <v>Rural</v>
      </c>
    </row>
    <row r="706" spans="1:23" x14ac:dyDescent="0.35">
      <c r="A706" s="2">
        <v>29785</v>
      </c>
      <c r="B706" s="2" t="str">
        <f t="shared" si="63"/>
        <v>NA</v>
      </c>
      <c r="C706" t="s">
        <v>5</v>
      </c>
      <c r="D706" t="str">
        <f t="shared" si="64"/>
        <v>F</v>
      </c>
      <c r="E706" t="s">
        <v>2</v>
      </c>
      <c r="F706">
        <v>505</v>
      </c>
      <c r="G706">
        <v>185</v>
      </c>
      <c r="H706">
        <v>276</v>
      </c>
      <c r="I706">
        <v>0</v>
      </c>
      <c r="J706">
        <v>9368</v>
      </c>
      <c r="K706">
        <v>0</v>
      </c>
      <c r="L706">
        <v>70</v>
      </c>
      <c r="M706">
        <v>236</v>
      </c>
      <c r="N706">
        <v>227</v>
      </c>
      <c r="O706">
        <v>12.5</v>
      </c>
      <c r="P706">
        <f>VLOOKUP(A706, vlookup_table!$A:$E, 2, FALSE)</f>
        <v>0</v>
      </c>
      <c r="Q706" s="2">
        <f>VLOOKUP(A706, vlookup_table!$A:$E, 3, FALSE)</f>
        <v>2501</v>
      </c>
      <c r="R706" s="1" t="str">
        <f>VLOOKUP(A706, vlookup_table!$A:$E, 4, FALSE)</f>
        <v>C2</v>
      </c>
      <c r="S706" s="2">
        <f>VLOOKUP(A706, vlookup_table!$A:$E, 5, FALSE)</f>
        <v>15</v>
      </c>
      <c r="T706">
        <f t="shared" ref="T706:T769" si="66">$Y$2-U706</f>
        <v>72</v>
      </c>
      <c r="U706">
        <f t="shared" ref="U706:U769" si="67">1900 + INT(Q706/100)</f>
        <v>1925</v>
      </c>
      <c r="V706" s="4" t="str">
        <f t="shared" si="65"/>
        <v>01</v>
      </c>
      <c r="W706" t="str">
        <f t="shared" ref="W706:W769" si="68">IF(LEFT(R706,1)="C","Ciudad",
IF(LEFT(R706,1)="T","Pueblo",
IF(LEFT(R706,1)="R","Rural",
IF(LEFT(R706,1)="S","Suburbano",
IF(LEFT(R706,1)="U","Urbano","Desconocido")))))</f>
        <v>Ciudad</v>
      </c>
    </row>
    <row r="707" spans="1:23" x14ac:dyDescent="0.35">
      <c r="A707" s="2">
        <v>188279</v>
      </c>
      <c r="B707" s="2" t="str">
        <f t="shared" ref="B707:B770" si="69">IF(OR(C707="California",C707="Cali"),"CA",
IF(OR(C707="Arizona",C707="AZ"),"AZ",
IF(OR(C707="Washington",C707="WA"),"WA",
IF(OR(C707="Nevada",C707="NV"),"NV",
IF(OR(C707="Texas",C707="TX"),"TX",
IF(OR(C707="Oregon",C707="OR"),"OR",
IF(OR(C707="Florida",C707="FL"),"FL",
IF(OR(C707="Illinois",C707="IL"),"IL",
IF(OR(C707="North Carolina",C707="NC"),"NC",
IF(OR(C707="South Carolina",C707="SC"),"SC",
IF(OR(C707="New Jersey",C707="NJ"),"NJ",
IF(OR(C707="Missouri",C707="MO"),"MO",
IF(OR(C707="Alabama",C707="AL"),"AL",
IF(OR(C707="Colorado",C707="CO"),"CO",
IF(OR(C707="Michigan",C707="MI"),"MI",
IF(OR(C707="New York",C707="NY"),"NY",
IF(OR(C707="Arkansas",C707="AR"),"AR",
"NA")))))))))))))))))</f>
        <v>MI</v>
      </c>
      <c r="C707" t="s">
        <v>1</v>
      </c>
      <c r="D707" t="str">
        <f t="shared" ref="D707:D770" si="70">IF(OR(E707="F", E707="female", E707="Femal"),"F",
IF(OR(E707="M", E707="Male"),"M",
"NA"))</f>
        <v>M</v>
      </c>
      <c r="E707" t="s">
        <v>0</v>
      </c>
      <c r="F707">
        <v>524</v>
      </c>
      <c r="G707">
        <v>259</v>
      </c>
      <c r="H707">
        <v>353</v>
      </c>
      <c r="I707">
        <v>0</v>
      </c>
      <c r="J707">
        <v>12714</v>
      </c>
      <c r="K707">
        <v>8</v>
      </c>
      <c r="L707">
        <v>72</v>
      </c>
      <c r="M707">
        <v>296</v>
      </c>
      <c r="N707">
        <v>276</v>
      </c>
      <c r="O707">
        <v>8.6666666669999994</v>
      </c>
      <c r="P707">
        <f>VLOOKUP(A707, vlookup_table!$A:$E, 2, FALSE)</f>
        <v>1</v>
      </c>
      <c r="Q707" s="2">
        <f>VLOOKUP(A707, vlookup_table!$A:$E, 3, FALSE)</f>
        <v>3501</v>
      </c>
      <c r="R707" s="1" t="str">
        <f>VLOOKUP(A707, vlookup_table!$A:$E, 4, FALSE)</f>
        <v>S2</v>
      </c>
      <c r="S707" s="2">
        <f>VLOOKUP(A707, vlookup_table!$A:$E, 5, FALSE)</f>
        <v>10</v>
      </c>
      <c r="T707">
        <f t="shared" si="66"/>
        <v>62</v>
      </c>
      <c r="U707">
        <f t="shared" si="67"/>
        <v>1935</v>
      </c>
      <c r="V707" s="4" t="str">
        <f t="shared" ref="V707:V770" si="71">RIGHT(Q707,2)</f>
        <v>01</v>
      </c>
      <c r="W707" t="str">
        <f t="shared" si="68"/>
        <v>Suburbano</v>
      </c>
    </row>
    <row r="708" spans="1:23" x14ac:dyDescent="0.35">
      <c r="A708" s="2">
        <v>150970</v>
      </c>
      <c r="B708" s="2" t="str">
        <f t="shared" si="69"/>
        <v>NA</v>
      </c>
      <c r="C708" t="s">
        <v>4</v>
      </c>
      <c r="D708" t="str">
        <f t="shared" si="70"/>
        <v>F</v>
      </c>
      <c r="E708" t="s">
        <v>2</v>
      </c>
      <c r="F708">
        <v>1851</v>
      </c>
      <c r="G708">
        <v>472</v>
      </c>
      <c r="H708">
        <v>563</v>
      </c>
      <c r="I708">
        <v>39</v>
      </c>
      <c r="J708">
        <v>17217</v>
      </c>
      <c r="K708">
        <v>31</v>
      </c>
      <c r="L708">
        <v>52</v>
      </c>
      <c r="M708">
        <v>531</v>
      </c>
      <c r="N708">
        <v>530</v>
      </c>
      <c r="O708">
        <v>20</v>
      </c>
      <c r="P708">
        <f>VLOOKUP(A708, vlookup_table!$A:$E, 2, FALSE)</f>
        <v>2</v>
      </c>
      <c r="Q708" s="2">
        <f>VLOOKUP(A708, vlookup_table!$A:$E, 3, FALSE)</f>
        <v>4601</v>
      </c>
      <c r="R708" s="1" t="str">
        <f>VLOOKUP(A708, vlookup_table!$A:$E, 4, FALSE)</f>
        <v>U2</v>
      </c>
      <c r="S708" s="2">
        <f>VLOOKUP(A708, vlookup_table!$A:$E, 5, FALSE)</f>
        <v>20</v>
      </c>
      <c r="T708">
        <f t="shared" si="66"/>
        <v>51</v>
      </c>
      <c r="U708">
        <f t="shared" si="67"/>
        <v>1946</v>
      </c>
      <c r="V708" s="4" t="str">
        <f t="shared" si="71"/>
        <v>01</v>
      </c>
      <c r="W708" t="str">
        <f t="shared" si="68"/>
        <v>Urbano</v>
      </c>
    </row>
    <row r="709" spans="1:23" x14ac:dyDescent="0.35">
      <c r="A709" s="2">
        <v>77799</v>
      </c>
      <c r="B709" s="2" t="str">
        <f t="shared" si="69"/>
        <v>NA</v>
      </c>
      <c r="C709" t="s">
        <v>10</v>
      </c>
      <c r="D709" t="str">
        <f t="shared" si="70"/>
        <v>M</v>
      </c>
      <c r="E709" t="s">
        <v>13</v>
      </c>
      <c r="F709">
        <v>923</v>
      </c>
      <c r="G709">
        <v>373</v>
      </c>
      <c r="H709">
        <v>497</v>
      </c>
      <c r="I709">
        <v>0</v>
      </c>
      <c r="J709">
        <v>16271</v>
      </c>
      <c r="K709">
        <v>3</v>
      </c>
      <c r="L709">
        <v>80</v>
      </c>
      <c r="M709">
        <v>481</v>
      </c>
      <c r="N709">
        <v>402</v>
      </c>
      <c r="O709">
        <v>6.8181818180000002</v>
      </c>
      <c r="P709">
        <f>VLOOKUP(A709, vlookup_table!$A:$E, 2, FALSE)</f>
        <v>0</v>
      </c>
      <c r="Q709" s="2">
        <f>VLOOKUP(A709, vlookup_table!$A:$E, 3, FALSE)</f>
        <v>3703</v>
      </c>
      <c r="R709" s="1" t="str">
        <f>VLOOKUP(A709, vlookup_table!$A:$E, 4, FALSE)</f>
        <v>S1</v>
      </c>
      <c r="S709" s="2">
        <f>VLOOKUP(A709, vlookup_table!$A:$E, 5, FALSE)</f>
        <v>10</v>
      </c>
      <c r="T709">
        <f t="shared" si="66"/>
        <v>60</v>
      </c>
      <c r="U709">
        <f t="shared" si="67"/>
        <v>1937</v>
      </c>
      <c r="V709" s="4" t="str">
        <f t="shared" si="71"/>
        <v>03</v>
      </c>
      <c r="W709" t="str">
        <f t="shared" si="68"/>
        <v>Suburbano</v>
      </c>
    </row>
    <row r="710" spans="1:23" x14ac:dyDescent="0.35">
      <c r="A710" s="2">
        <v>90694</v>
      </c>
      <c r="B710" s="2" t="str">
        <f t="shared" si="69"/>
        <v>IL</v>
      </c>
      <c r="C710" t="s">
        <v>25</v>
      </c>
      <c r="D710" t="str">
        <f t="shared" si="70"/>
        <v>F</v>
      </c>
      <c r="E710" t="s">
        <v>2</v>
      </c>
      <c r="F710">
        <v>1401</v>
      </c>
      <c r="G710">
        <v>420</v>
      </c>
      <c r="H710">
        <v>508</v>
      </c>
      <c r="I710">
        <v>9</v>
      </c>
      <c r="J710">
        <v>17973</v>
      </c>
      <c r="K710">
        <v>3</v>
      </c>
      <c r="L710">
        <v>70</v>
      </c>
      <c r="M710">
        <v>474</v>
      </c>
      <c r="N710">
        <v>466</v>
      </c>
      <c r="O710">
        <v>19.399999999999999</v>
      </c>
      <c r="P710">
        <f>VLOOKUP(A710, vlookup_table!$A:$E, 2, FALSE)</f>
        <v>28</v>
      </c>
      <c r="Q710" s="2">
        <f>VLOOKUP(A710, vlookup_table!$A:$E, 3, FALSE)</f>
        <v>1501</v>
      </c>
      <c r="R710" s="1" t="str">
        <f>VLOOKUP(A710, vlookup_table!$A:$E, 4, FALSE)</f>
        <v>U1</v>
      </c>
      <c r="S710" s="2">
        <f>VLOOKUP(A710, vlookup_table!$A:$E, 5, FALSE)</f>
        <v>30</v>
      </c>
      <c r="T710">
        <f t="shared" si="66"/>
        <v>82</v>
      </c>
      <c r="U710">
        <f t="shared" si="67"/>
        <v>1915</v>
      </c>
      <c r="V710" s="4" t="str">
        <f t="shared" si="71"/>
        <v>01</v>
      </c>
      <c r="W710" t="str">
        <f t="shared" si="68"/>
        <v>Urbano</v>
      </c>
    </row>
    <row r="711" spans="1:23" x14ac:dyDescent="0.35">
      <c r="A711" s="2">
        <v>173508</v>
      </c>
      <c r="B711" s="2" t="str">
        <f t="shared" si="69"/>
        <v>NA</v>
      </c>
      <c r="C711" t="s">
        <v>40</v>
      </c>
      <c r="D711" t="str">
        <f t="shared" si="70"/>
        <v>M</v>
      </c>
      <c r="E711" t="s">
        <v>0</v>
      </c>
      <c r="F711">
        <v>3952</v>
      </c>
      <c r="G711">
        <v>696</v>
      </c>
      <c r="H711">
        <v>786</v>
      </c>
      <c r="I711">
        <v>96</v>
      </c>
      <c r="J711">
        <v>24913</v>
      </c>
      <c r="K711">
        <v>8</v>
      </c>
      <c r="L711">
        <v>73</v>
      </c>
      <c r="M711">
        <v>715</v>
      </c>
      <c r="N711">
        <v>774</v>
      </c>
      <c r="O711">
        <v>15</v>
      </c>
      <c r="P711">
        <f>VLOOKUP(A711, vlookup_table!$A:$E, 2, FALSE)</f>
        <v>1</v>
      </c>
      <c r="Q711" s="2">
        <f>VLOOKUP(A711, vlookup_table!$A:$E, 3, FALSE)</f>
        <v>0</v>
      </c>
      <c r="R711" s="1" t="str">
        <f>VLOOKUP(A711, vlookup_table!$A:$E, 4, FALSE)</f>
        <v>S1</v>
      </c>
      <c r="S711" s="2">
        <f>VLOOKUP(A711, vlookup_table!$A:$E, 5, FALSE)</f>
        <v>25</v>
      </c>
      <c r="T711">
        <f t="shared" si="66"/>
        <v>97</v>
      </c>
      <c r="U711">
        <f t="shared" si="67"/>
        <v>1900</v>
      </c>
      <c r="V711" s="4" t="str">
        <f t="shared" si="71"/>
        <v>0</v>
      </c>
      <c r="W711" t="str">
        <f t="shared" si="68"/>
        <v>Suburbano</v>
      </c>
    </row>
    <row r="712" spans="1:23" x14ac:dyDescent="0.35">
      <c r="A712" s="2">
        <v>102775</v>
      </c>
      <c r="B712" s="2" t="str">
        <f t="shared" si="69"/>
        <v>NA</v>
      </c>
      <c r="C712" t="s">
        <v>21</v>
      </c>
      <c r="D712" t="str">
        <f t="shared" si="70"/>
        <v>F</v>
      </c>
      <c r="E712" t="s">
        <v>2</v>
      </c>
      <c r="F712">
        <v>1250</v>
      </c>
      <c r="G712">
        <v>367</v>
      </c>
      <c r="H712">
        <v>478</v>
      </c>
      <c r="I712">
        <v>16</v>
      </c>
      <c r="J712">
        <v>19095</v>
      </c>
      <c r="K712">
        <v>3</v>
      </c>
      <c r="L712">
        <v>34</v>
      </c>
      <c r="M712">
        <v>430</v>
      </c>
      <c r="N712">
        <v>404</v>
      </c>
      <c r="O712">
        <v>16.454545459999999</v>
      </c>
      <c r="P712">
        <f>VLOOKUP(A712, vlookup_table!$A:$E, 2, FALSE)</f>
        <v>0</v>
      </c>
      <c r="Q712" s="2">
        <f>VLOOKUP(A712, vlookup_table!$A:$E, 3, FALSE)</f>
        <v>0</v>
      </c>
      <c r="R712" s="1" t="str">
        <f>VLOOKUP(A712, vlookup_table!$A:$E, 4, FALSE)</f>
        <v>R2</v>
      </c>
      <c r="S712" s="2">
        <f>VLOOKUP(A712, vlookup_table!$A:$E, 5, FALSE)</f>
        <v>20</v>
      </c>
      <c r="T712">
        <f t="shared" si="66"/>
        <v>97</v>
      </c>
      <c r="U712">
        <f t="shared" si="67"/>
        <v>1900</v>
      </c>
      <c r="V712" s="4" t="str">
        <f t="shared" si="71"/>
        <v>0</v>
      </c>
      <c r="W712" t="str">
        <f t="shared" si="68"/>
        <v>Rural</v>
      </c>
    </row>
    <row r="713" spans="1:23" x14ac:dyDescent="0.35">
      <c r="A713" s="2">
        <v>117255</v>
      </c>
      <c r="B713" s="2" t="str">
        <f t="shared" si="69"/>
        <v>TX</v>
      </c>
      <c r="C713" t="s">
        <v>6</v>
      </c>
      <c r="D713" t="str">
        <f t="shared" si="70"/>
        <v>F</v>
      </c>
      <c r="E713" t="s">
        <v>2</v>
      </c>
      <c r="F713">
        <v>740</v>
      </c>
      <c r="G713">
        <v>388</v>
      </c>
      <c r="H713">
        <v>569</v>
      </c>
      <c r="I713">
        <v>7</v>
      </c>
      <c r="J713">
        <v>22630</v>
      </c>
      <c r="K713">
        <v>4</v>
      </c>
      <c r="L713">
        <v>64</v>
      </c>
      <c r="M713">
        <v>422</v>
      </c>
      <c r="N713">
        <v>487</v>
      </c>
      <c r="O713">
        <v>8.7142857140000007</v>
      </c>
      <c r="P713">
        <f>VLOOKUP(A713, vlookup_table!$A:$E, 2, FALSE)</f>
        <v>2</v>
      </c>
      <c r="Q713" s="2">
        <f>VLOOKUP(A713, vlookup_table!$A:$E, 3, FALSE)</f>
        <v>1701</v>
      </c>
      <c r="R713" s="1" t="str">
        <f>VLOOKUP(A713, vlookup_table!$A:$E, 4, FALSE)</f>
        <v>U1</v>
      </c>
      <c r="S713" s="2">
        <f>VLOOKUP(A713, vlookup_table!$A:$E, 5, FALSE)</f>
        <v>10</v>
      </c>
      <c r="T713">
        <f t="shared" si="66"/>
        <v>80</v>
      </c>
      <c r="U713">
        <f t="shared" si="67"/>
        <v>1917</v>
      </c>
      <c r="V713" s="4" t="str">
        <f t="shared" si="71"/>
        <v>01</v>
      </c>
      <c r="W713" t="str">
        <f t="shared" si="68"/>
        <v>Urbano</v>
      </c>
    </row>
    <row r="714" spans="1:23" x14ac:dyDescent="0.35">
      <c r="A714" s="2">
        <v>145392</v>
      </c>
      <c r="B714" s="2" t="str">
        <f t="shared" si="69"/>
        <v>NA</v>
      </c>
      <c r="C714" t="s">
        <v>4</v>
      </c>
      <c r="D714" t="str">
        <f t="shared" si="70"/>
        <v>NA</v>
      </c>
      <c r="F714">
        <v>3570</v>
      </c>
      <c r="G714">
        <v>471</v>
      </c>
      <c r="H714">
        <v>628</v>
      </c>
      <c r="I714">
        <v>91</v>
      </c>
      <c r="J714">
        <v>19152</v>
      </c>
      <c r="K714">
        <v>32</v>
      </c>
      <c r="L714">
        <v>45</v>
      </c>
      <c r="M714">
        <v>561</v>
      </c>
      <c r="N714">
        <v>561</v>
      </c>
      <c r="O714">
        <v>8.2727272729999992</v>
      </c>
      <c r="P714">
        <f>VLOOKUP(A714, vlookup_table!$A:$E, 2, FALSE)</f>
        <v>2</v>
      </c>
      <c r="Q714" s="2">
        <f>VLOOKUP(A714, vlookup_table!$A:$E, 3, FALSE)</f>
        <v>3102</v>
      </c>
      <c r="R714" s="1" t="str">
        <f>VLOOKUP(A714, vlookup_table!$A:$E, 4, FALSE)</f>
        <v>S1</v>
      </c>
      <c r="S714" s="2">
        <f>VLOOKUP(A714, vlookup_table!$A:$E, 5, FALSE)</f>
        <v>15</v>
      </c>
      <c r="T714">
        <f t="shared" si="66"/>
        <v>66</v>
      </c>
      <c r="U714">
        <f t="shared" si="67"/>
        <v>1931</v>
      </c>
      <c r="V714" s="4" t="str">
        <f t="shared" si="71"/>
        <v>02</v>
      </c>
      <c r="W714" t="str">
        <f t="shared" si="68"/>
        <v>Suburbano</v>
      </c>
    </row>
    <row r="715" spans="1:23" x14ac:dyDescent="0.35">
      <c r="A715" s="2">
        <v>185052</v>
      </c>
      <c r="B715" s="2" t="str">
        <f t="shared" si="69"/>
        <v>TX</v>
      </c>
      <c r="C715" t="s">
        <v>6</v>
      </c>
      <c r="D715" t="str">
        <f t="shared" si="70"/>
        <v>M</v>
      </c>
      <c r="E715" t="s">
        <v>0</v>
      </c>
      <c r="F715">
        <v>2442</v>
      </c>
      <c r="G715">
        <v>641</v>
      </c>
      <c r="H715">
        <v>931</v>
      </c>
      <c r="I715">
        <v>75</v>
      </c>
      <c r="J715">
        <v>38212</v>
      </c>
      <c r="K715">
        <v>2</v>
      </c>
      <c r="L715">
        <v>48</v>
      </c>
      <c r="M715">
        <v>993</v>
      </c>
      <c r="N715">
        <v>764</v>
      </c>
      <c r="O715">
        <v>89.444444439999998</v>
      </c>
      <c r="P715">
        <f>VLOOKUP(A715, vlookup_table!$A:$E, 2, FALSE)</f>
        <v>1</v>
      </c>
      <c r="Q715" s="2">
        <f>VLOOKUP(A715, vlookup_table!$A:$E, 3, FALSE)</f>
        <v>5001</v>
      </c>
      <c r="R715" s="1" t="str">
        <f>VLOOKUP(A715, vlookup_table!$A:$E, 4, FALSE)</f>
        <v>U1</v>
      </c>
      <c r="S715" s="2">
        <f>VLOOKUP(A715, vlookup_table!$A:$E, 5, FALSE)</f>
        <v>100</v>
      </c>
      <c r="T715">
        <f t="shared" si="66"/>
        <v>47</v>
      </c>
      <c r="U715">
        <f t="shared" si="67"/>
        <v>1950</v>
      </c>
      <c r="V715" s="4" t="str">
        <f t="shared" si="71"/>
        <v>01</v>
      </c>
      <c r="W715" t="str">
        <f t="shared" si="68"/>
        <v>Urbano</v>
      </c>
    </row>
    <row r="716" spans="1:23" x14ac:dyDescent="0.35">
      <c r="A716" s="2">
        <v>179423</v>
      </c>
      <c r="B716" s="2" t="str">
        <f t="shared" si="69"/>
        <v>WA</v>
      </c>
      <c r="C716" t="s">
        <v>14</v>
      </c>
      <c r="D716" t="str">
        <f t="shared" si="70"/>
        <v>F</v>
      </c>
      <c r="E716" t="s">
        <v>2</v>
      </c>
      <c r="F716">
        <v>1654</v>
      </c>
      <c r="G716">
        <v>305</v>
      </c>
      <c r="H716">
        <v>457</v>
      </c>
      <c r="I716">
        <v>29</v>
      </c>
      <c r="J716">
        <v>18438</v>
      </c>
      <c r="K716">
        <v>10</v>
      </c>
      <c r="L716">
        <v>40</v>
      </c>
      <c r="M716">
        <v>343</v>
      </c>
      <c r="N716">
        <v>377</v>
      </c>
      <c r="O716">
        <v>20</v>
      </c>
      <c r="P716">
        <f>VLOOKUP(A716, vlookup_table!$A:$E, 2, FALSE)</f>
        <v>0</v>
      </c>
      <c r="Q716" s="2">
        <f>VLOOKUP(A716, vlookup_table!$A:$E, 3, FALSE)</f>
        <v>1501</v>
      </c>
      <c r="R716" s="1" t="str">
        <f>VLOOKUP(A716, vlookup_table!$A:$E, 4, FALSE)</f>
        <v>U1</v>
      </c>
      <c r="S716" s="2">
        <f>VLOOKUP(A716, vlookup_table!$A:$E, 5, FALSE)</f>
        <v>20</v>
      </c>
      <c r="T716">
        <f t="shared" si="66"/>
        <v>82</v>
      </c>
      <c r="U716">
        <f t="shared" si="67"/>
        <v>1915</v>
      </c>
      <c r="V716" s="4" t="str">
        <f t="shared" si="71"/>
        <v>01</v>
      </c>
      <c r="W716" t="str">
        <f t="shared" si="68"/>
        <v>Urbano</v>
      </c>
    </row>
    <row r="717" spans="1:23" x14ac:dyDescent="0.35">
      <c r="A717" s="2">
        <v>6304</v>
      </c>
      <c r="B717" s="2" t="str">
        <f t="shared" si="69"/>
        <v>NA</v>
      </c>
      <c r="C717" t="s">
        <v>19</v>
      </c>
      <c r="D717" t="str">
        <f t="shared" si="70"/>
        <v>M</v>
      </c>
      <c r="E717" t="s">
        <v>0</v>
      </c>
      <c r="F717">
        <v>500</v>
      </c>
      <c r="G717">
        <v>272</v>
      </c>
      <c r="H717">
        <v>451</v>
      </c>
      <c r="I717">
        <v>0</v>
      </c>
      <c r="J717">
        <v>30968</v>
      </c>
      <c r="K717">
        <v>0</v>
      </c>
      <c r="L717">
        <v>35</v>
      </c>
      <c r="M717">
        <v>438</v>
      </c>
      <c r="N717">
        <v>381</v>
      </c>
      <c r="O717">
        <v>12.05555556</v>
      </c>
      <c r="P717">
        <f>VLOOKUP(A717, vlookup_table!$A:$E, 2, FALSE)</f>
        <v>1</v>
      </c>
      <c r="Q717" s="2">
        <f>VLOOKUP(A717, vlookup_table!$A:$E, 3, FALSE)</f>
        <v>1202</v>
      </c>
      <c r="R717" s="1" t="str">
        <f>VLOOKUP(A717, vlookup_table!$A:$E, 4, FALSE)</f>
        <v>R2</v>
      </c>
      <c r="S717" s="2">
        <f>VLOOKUP(A717, vlookup_table!$A:$E, 5, FALSE)</f>
        <v>20</v>
      </c>
      <c r="T717">
        <f t="shared" si="66"/>
        <v>85</v>
      </c>
      <c r="U717">
        <f t="shared" si="67"/>
        <v>1912</v>
      </c>
      <c r="V717" s="4" t="str">
        <f t="shared" si="71"/>
        <v>02</v>
      </c>
      <c r="W717" t="str">
        <f t="shared" si="68"/>
        <v>Rural</v>
      </c>
    </row>
    <row r="718" spans="1:23" x14ac:dyDescent="0.35">
      <c r="A718" s="2">
        <v>3631</v>
      </c>
      <c r="B718" s="2" t="str">
        <f t="shared" si="69"/>
        <v>OR</v>
      </c>
      <c r="C718" t="s">
        <v>26</v>
      </c>
      <c r="D718" t="str">
        <f t="shared" si="70"/>
        <v>M</v>
      </c>
      <c r="E718" t="s">
        <v>0</v>
      </c>
      <c r="F718">
        <v>642</v>
      </c>
      <c r="G718">
        <v>323</v>
      </c>
      <c r="H718">
        <v>384</v>
      </c>
      <c r="I718">
        <v>0</v>
      </c>
      <c r="J718">
        <v>14420</v>
      </c>
      <c r="K718">
        <v>3</v>
      </c>
      <c r="L718">
        <v>58</v>
      </c>
      <c r="M718">
        <v>355</v>
      </c>
      <c r="N718">
        <v>356</v>
      </c>
      <c r="O718">
        <v>13.11111111</v>
      </c>
      <c r="P718">
        <f>VLOOKUP(A718, vlookup_table!$A:$E, 2, FALSE)</f>
        <v>1</v>
      </c>
      <c r="Q718" s="2">
        <f>VLOOKUP(A718, vlookup_table!$A:$E, 3, FALSE)</f>
        <v>0</v>
      </c>
      <c r="R718" s="1" t="str">
        <f>VLOOKUP(A718, vlookup_table!$A:$E, 4, FALSE)</f>
        <v>S2</v>
      </c>
      <c r="S718" s="2">
        <f>VLOOKUP(A718, vlookup_table!$A:$E, 5, FALSE)</f>
        <v>13</v>
      </c>
      <c r="T718">
        <f t="shared" si="66"/>
        <v>97</v>
      </c>
      <c r="U718">
        <f t="shared" si="67"/>
        <v>1900</v>
      </c>
      <c r="V718" s="4" t="str">
        <f t="shared" si="71"/>
        <v>0</v>
      </c>
      <c r="W718" t="str">
        <f t="shared" si="68"/>
        <v>Suburbano</v>
      </c>
    </row>
    <row r="719" spans="1:23" x14ac:dyDescent="0.35">
      <c r="A719" s="2">
        <v>78199</v>
      </c>
      <c r="B719" s="2" t="str">
        <f t="shared" si="69"/>
        <v>NA</v>
      </c>
      <c r="C719" t="s">
        <v>10</v>
      </c>
      <c r="D719" t="str">
        <f t="shared" si="70"/>
        <v>M</v>
      </c>
      <c r="E719" t="s">
        <v>13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9.6999999999999993</v>
      </c>
      <c r="P719">
        <f>VLOOKUP(A719, vlookup_table!$A:$E, 2, FALSE)</f>
        <v>1</v>
      </c>
      <c r="Q719" s="2">
        <f>VLOOKUP(A719, vlookup_table!$A:$E, 3, FALSE)</f>
        <v>4610</v>
      </c>
      <c r="R719" s="1" t="str">
        <f>VLOOKUP(A719, vlookup_table!$A:$E, 4, FALSE)</f>
        <v>C1</v>
      </c>
      <c r="S719" s="2">
        <f>VLOOKUP(A719, vlookup_table!$A:$E, 5, FALSE)</f>
        <v>15</v>
      </c>
      <c r="T719">
        <f t="shared" si="66"/>
        <v>51</v>
      </c>
      <c r="U719">
        <f t="shared" si="67"/>
        <v>1946</v>
      </c>
      <c r="V719" s="4" t="str">
        <f t="shared" si="71"/>
        <v>10</v>
      </c>
      <c r="W719" t="str">
        <f t="shared" si="68"/>
        <v>Ciudad</v>
      </c>
    </row>
    <row r="720" spans="1:23" x14ac:dyDescent="0.35">
      <c r="A720" s="2">
        <v>128496</v>
      </c>
      <c r="B720" s="2" t="str">
        <f t="shared" si="69"/>
        <v>TX</v>
      </c>
      <c r="C720" t="s">
        <v>6</v>
      </c>
      <c r="D720" t="str">
        <f t="shared" si="70"/>
        <v>M</v>
      </c>
      <c r="E720" t="s">
        <v>0</v>
      </c>
      <c r="F720">
        <v>430</v>
      </c>
      <c r="G720">
        <v>210</v>
      </c>
      <c r="H720">
        <v>311</v>
      </c>
      <c r="I720">
        <v>1</v>
      </c>
      <c r="J720">
        <v>11608</v>
      </c>
      <c r="K720">
        <v>1</v>
      </c>
      <c r="L720">
        <v>78</v>
      </c>
      <c r="M720">
        <v>256</v>
      </c>
      <c r="N720">
        <v>264</v>
      </c>
      <c r="O720">
        <v>8.6666666669999994</v>
      </c>
      <c r="P720">
        <f>VLOOKUP(A720, vlookup_table!$A:$E, 2, FALSE)</f>
        <v>2</v>
      </c>
      <c r="Q720" s="2">
        <f>VLOOKUP(A720, vlookup_table!$A:$E, 3, FALSE)</f>
        <v>0</v>
      </c>
      <c r="R720" s="1" t="str">
        <f>VLOOKUP(A720, vlookup_table!$A:$E, 4, FALSE)</f>
        <v>T3</v>
      </c>
      <c r="S720" s="2">
        <f>VLOOKUP(A720, vlookup_table!$A:$E, 5, FALSE)</f>
        <v>6</v>
      </c>
      <c r="T720">
        <f t="shared" si="66"/>
        <v>97</v>
      </c>
      <c r="U720">
        <f t="shared" si="67"/>
        <v>1900</v>
      </c>
      <c r="V720" s="4" t="str">
        <f t="shared" si="71"/>
        <v>0</v>
      </c>
      <c r="W720" t="str">
        <f t="shared" si="68"/>
        <v>Pueblo</v>
      </c>
    </row>
    <row r="721" spans="1:23" x14ac:dyDescent="0.35">
      <c r="A721" s="2">
        <v>1292</v>
      </c>
      <c r="B721" s="2" t="str">
        <f t="shared" si="69"/>
        <v>FL</v>
      </c>
      <c r="C721" t="s">
        <v>7</v>
      </c>
      <c r="D721" t="str">
        <f t="shared" si="70"/>
        <v>M</v>
      </c>
      <c r="E721" t="s">
        <v>0</v>
      </c>
      <c r="F721">
        <v>692</v>
      </c>
      <c r="G721">
        <v>203</v>
      </c>
      <c r="H721">
        <v>304</v>
      </c>
      <c r="I721">
        <v>1</v>
      </c>
      <c r="J721">
        <v>14602</v>
      </c>
      <c r="K721">
        <v>6</v>
      </c>
      <c r="L721">
        <v>3</v>
      </c>
      <c r="M721">
        <v>266</v>
      </c>
      <c r="N721">
        <v>249</v>
      </c>
      <c r="O721">
        <v>7.6</v>
      </c>
      <c r="P721">
        <f>VLOOKUP(A721, vlookup_table!$A:$E, 2, FALSE)</f>
        <v>1</v>
      </c>
      <c r="Q721" s="2">
        <f>VLOOKUP(A721, vlookup_table!$A:$E, 3, FALSE)</f>
        <v>5001</v>
      </c>
      <c r="R721" s="1" t="str">
        <f>VLOOKUP(A721, vlookup_table!$A:$E, 4, FALSE)</f>
        <v>C2</v>
      </c>
      <c r="S721" s="2">
        <f>VLOOKUP(A721, vlookup_table!$A:$E, 5, FALSE)</f>
        <v>15</v>
      </c>
      <c r="T721">
        <f t="shared" si="66"/>
        <v>47</v>
      </c>
      <c r="U721">
        <f t="shared" si="67"/>
        <v>1950</v>
      </c>
      <c r="V721" s="4" t="str">
        <f t="shared" si="71"/>
        <v>01</v>
      </c>
      <c r="W721" t="str">
        <f t="shared" si="68"/>
        <v>Ciudad</v>
      </c>
    </row>
    <row r="722" spans="1:23" x14ac:dyDescent="0.35">
      <c r="A722" s="2">
        <v>114676</v>
      </c>
      <c r="B722" s="2" t="str">
        <f t="shared" si="69"/>
        <v>NA</v>
      </c>
      <c r="C722" t="s">
        <v>32</v>
      </c>
      <c r="D722" t="str">
        <f t="shared" si="70"/>
        <v>NA</v>
      </c>
      <c r="F722">
        <v>1062</v>
      </c>
      <c r="G722">
        <v>486</v>
      </c>
      <c r="H722">
        <v>584</v>
      </c>
      <c r="I722">
        <v>4</v>
      </c>
      <c r="J722">
        <v>17908</v>
      </c>
      <c r="K722">
        <v>2</v>
      </c>
      <c r="L722">
        <v>60</v>
      </c>
      <c r="M722">
        <v>550</v>
      </c>
      <c r="N722">
        <v>555</v>
      </c>
      <c r="O722">
        <v>15.33333333</v>
      </c>
      <c r="P722">
        <f>VLOOKUP(A722, vlookup_table!$A:$E, 2, FALSE)</f>
        <v>0</v>
      </c>
      <c r="Q722" s="2">
        <f>VLOOKUP(A722, vlookup_table!$A:$E, 3, FALSE)</f>
        <v>5201</v>
      </c>
      <c r="R722" s="1" t="str">
        <f>VLOOKUP(A722, vlookup_table!$A:$E, 4, FALSE)</f>
        <v>T1</v>
      </c>
      <c r="S722" s="2">
        <f>VLOOKUP(A722, vlookup_table!$A:$E, 5, FALSE)</f>
        <v>20</v>
      </c>
      <c r="T722">
        <f t="shared" si="66"/>
        <v>45</v>
      </c>
      <c r="U722">
        <f t="shared" si="67"/>
        <v>1952</v>
      </c>
      <c r="V722" s="4" t="str">
        <f t="shared" si="71"/>
        <v>01</v>
      </c>
      <c r="W722" t="str">
        <f t="shared" si="68"/>
        <v>Pueblo</v>
      </c>
    </row>
    <row r="723" spans="1:23" x14ac:dyDescent="0.35">
      <c r="A723" s="2">
        <v>93065</v>
      </c>
      <c r="B723" s="2" t="str">
        <f t="shared" si="69"/>
        <v>IL</v>
      </c>
      <c r="C723" t="s">
        <v>25</v>
      </c>
      <c r="D723" t="str">
        <f t="shared" si="70"/>
        <v>M</v>
      </c>
      <c r="E723" t="s">
        <v>0</v>
      </c>
      <c r="F723">
        <v>1375</v>
      </c>
      <c r="G723">
        <v>353</v>
      </c>
      <c r="H723">
        <v>475</v>
      </c>
      <c r="I723">
        <v>0</v>
      </c>
      <c r="J723">
        <v>16388</v>
      </c>
      <c r="K723">
        <v>9</v>
      </c>
      <c r="L723">
        <v>53</v>
      </c>
      <c r="M723">
        <v>383</v>
      </c>
      <c r="N723">
        <v>362</v>
      </c>
      <c r="O723">
        <v>9.5625</v>
      </c>
      <c r="P723">
        <f>VLOOKUP(A723, vlookup_table!$A:$E, 2, FALSE)</f>
        <v>1</v>
      </c>
      <c r="Q723" s="2">
        <f>VLOOKUP(A723, vlookup_table!$A:$E, 3, FALSE)</f>
        <v>0</v>
      </c>
      <c r="R723" s="1" t="str">
        <f>VLOOKUP(A723, vlookup_table!$A:$E, 4, FALSE)</f>
        <v>U1</v>
      </c>
      <c r="S723" s="2">
        <f>VLOOKUP(A723, vlookup_table!$A:$E, 5, FALSE)</f>
        <v>10</v>
      </c>
      <c r="T723">
        <f t="shared" si="66"/>
        <v>97</v>
      </c>
      <c r="U723">
        <f t="shared" si="67"/>
        <v>1900</v>
      </c>
      <c r="V723" s="4" t="str">
        <f t="shared" si="71"/>
        <v>0</v>
      </c>
      <c r="W723" t="str">
        <f t="shared" si="68"/>
        <v>Urbano</v>
      </c>
    </row>
    <row r="724" spans="1:23" x14ac:dyDescent="0.35">
      <c r="A724" s="2">
        <v>125181</v>
      </c>
      <c r="B724" s="2" t="str">
        <f t="shared" si="69"/>
        <v>TX</v>
      </c>
      <c r="C724" t="s">
        <v>6</v>
      </c>
      <c r="D724" t="str">
        <f t="shared" si="70"/>
        <v>F</v>
      </c>
      <c r="E724" t="s">
        <v>2</v>
      </c>
      <c r="F724">
        <v>2469</v>
      </c>
      <c r="G724">
        <v>346</v>
      </c>
      <c r="H724">
        <v>835</v>
      </c>
      <c r="I724">
        <v>61</v>
      </c>
      <c r="J724">
        <v>47151</v>
      </c>
      <c r="K724">
        <v>4</v>
      </c>
      <c r="L724">
        <v>64</v>
      </c>
      <c r="M724">
        <v>767</v>
      </c>
      <c r="N724">
        <v>559</v>
      </c>
      <c r="O724">
        <v>7.5</v>
      </c>
      <c r="P724">
        <f>VLOOKUP(A724, vlookup_table!$A:$E, 2, FALSE)</f>
        <v>1</v>
      </c>
      <c r="Q724" s="2">
        <f>VLOOKUP(A724, vlookup_table!$A:$E, 3, FALSE)</f>
        <v>1201</v>
      </c>
      <c r="R724" s="1" t="str">
        <f>VLOOKUP(A724, vlookup_table!$A:$E, 4, FALSE)</f>
        <v>S1</v>
      </c>
      <c r="S724" s="2">
        <f>VLOOKUP(A724, vlookup_table!$A:$E, 5, FALSE)</f>
        <v>8</v>
      </c>
      <c r="T724">
        <f t="shared" si="66"/>
        <v>85</v>
      </c>
      <c r="U724">
        <f t="shared" si="67"/>
        <v>1912</v>
      </c>
      <c r="V724" s="4" t="str">
        <f t="shared" si="71"/>
        <v>01</v>
      </c>
      <c r="W724" t="str">
        <f t="shared" si="68"/>
        <v>Suburbano</v>
      </c>
    </row>
    <row r="725" spans="1:23" x14ac:dyDescent="0.35">
      <c r="A725" s="2">
        <v>157204</v>
      </c>
      <c r="B725" s="2" t="str">
        <f t="shared" si="69"/>
        <v>NA</v>
      </c>
      <c r="C725" t="s">
        <v>4</v>
      </c>
      <c r="D725" t="str">
        <f t="shared" si="70"/>
        <v>F</v>
      </c>
      <c r="E725" t="s">
        <v>2</v>
      </c>
      <c r="F725">
        <v>2400</v>
      </c>
      <c r="G725">
        <v>451</v>
      </c>
      <c r="H725">
        <v>569</v>
      </c>
      <c r="I725">
        <v>70</v>
      </c>
      <c r="J725">
        <v>17470</v>
      </c>
      <c r="K725">
        <v>15</v>
      </c>
      <c r="L725">
        <v>50</v>
      </c>
      <c r="M725">
        <v>526</v>
      </c>
      <c r="N725">
        <v>481</v>
      </c>
      <c r="O725">
        <v>13.14285714</v>
      </c>
      <c r="P725">
        <f>VLOOKUP(A725, vlookup_table!$A:$E, 2, FALSE)</f>
        <v>0</v>
      </c>
      <c r="Q725" s="2">
        <f>VLOOKUP(A725, vlookup_table!$A:$E, 3, FALSE)</f>
        <v>4204</v>
      </c>
      <c r="R725" s="1" t="str">
        <f>VLOOKUP(A725, vlookup_table!$A:$E, 4, FALSE)</f>
        <v>U1</v>
      </c>
      <c r="S725" s="2">
        <f>VLOOKUP(A725, vlookup_table!$A:$E, 5, FALSE)</f>
        <v>20</v>
      </c>
      <c r="T725">
        <f t="shared" si="66"/>
        <v>55</v>
      </c>
      <c r="U725">
        <f t="shared" si="67"/>
        <v>1942</v>
      </c>
      <c r="V725" s="4" t="str">
        <f t="shared" si="71"/>
        <v>04</v>
      </c>
      <c r="W725" t="str">
        <f t="shared" si="68"/>
        <v>Urbano</v>
      </c>
    </row>
    <row r="726" spans="1:23" x14ac:dyDescent="0.35">
      <c r="A726" s="2">
        <v>69445</v>
      </c>
      <c r="B726" s="2" t="str">
        <f t="shared" si="69"/>
        <v>MI</v>
      </c>
      <c r="C726" t="s">
        <v>1</v>
      </c>
      <c r="D726" t="str">
        <f t="shared" si="70"/>
        <v>M</v>
      </c>
      <c r="E726" t="s">
        <v>0</v>
      </c>
      <c r="F726">
        <v>1472</v>
      </c>
      <c r="G726">
        <v>532</v>
      </c>
      <c r="H726">
        <v>634</v>
      </c>
      <c r="I726">
        <v>18</v>
      </c>
      <c r="J726">
        <v>20135</v>
      </c>
      <c r="K726">
        <v>3</v>
      </c>
      <c r="L726">
        <v>83</v>
      </c>
      <c r="M726">
        <v>580</v>
      </c>
      <c r="N726">
        <v>583</v>
      </c>
      <c r="O726">
        <v>20</v>
      </c>
      <c r="P726">
        <f>VLOOKUP(A726, vlookup_table!$A:$E, 2, FALSE)</f>
        <v>1</v>
      </c>
      <c r="Q726" s="2">
        <f>VLOOKUP(A726, vlookup_table!$A:$E, 3, FALSE)</f>
        <v>5701</v>
      </c>
      <c r="R726" s="1" t="str">
        <f>VLOOKUP(A726, vlookup_table!$A:$E, 4, FALSE)</f>
        <v>T1</v>
      </c>
      <c r="S726" s="2">
        <f>VLOOKUP(A726, vlookup_table!$A:$E, 5, FALSE)</f>
        <v>10</v>
      </c>
      <c r="T726">
        <f t="shared" si="66"/>
        <v>40</v>
      </c>
      <c r="U726">
        <f t="shared" si="67"/>
        <v>1957</v>
      </c>
      <c r="V726" s="4" t="str">
        <f t="shared" si="71"/>
        <v>01</v>
      </c>
      <c r="W726" t="str">
        <f t="shared" si="68"/>
        <v>Pueblo</v>
      </c>
    </row>
    <row r="727" spans="1:23" x14ac:dyDescent="0.35">
      <c r="A727" s="2">
        <v>14370</v>
      </c>
      <c r="B727" s="2" t="str">
        <f t="shared" si="69"/>
        <v>FL</v>
      </c>
      <c r="C727" t="s">
        <v>7</v>
      </c>
      <c r="D727" t="str">
        <f t="shared" si="70"/>
        <v>F</v>
      </c>
      <c r="E727" t="s">
        <v>2</v>
      </c>
      <c r="F727">
        <v>637</v>
      </c>
      <c r="G727">
        <v>339</v>
      </c>
      <c r="H727">
        <v>411</v>
      </c>
      <c r="I727">
        <v>0</v>
      </c>
      <c r="J727">
        <v>13370</v>
      </c>
      <c r="K727">
        <v>1</v>
      </c>
      <c r="L727">
        <v>56</v>
      </c>
      <c r="M727">
        <v>394</v>
      </c>
      <c r="N727">
        <v>380</v>
      </c>
      <c r="O727">
        <v>4.5</v>
      </c>
      <c r="P727">
        <f>VLOOKUP(A727, vlookup_table!$A:$E, 2, FALSE)</f>
        <v>2</v>
      </c>
      <c r="Q727" s="2">
        <f>VLOOKUP(A727, vlookup_table!$A:$E, 3, FALSE)</f>
        <v>4306</v>
      </c>
      <c r="R727" s="1" t="str">
        <f>VLOOKUP(A727, vlookup_table!$A:$E, 4, FALSE)</f>
        <v>S2</v>
      </c>
      <c r="S727" s="2">
        <f>VLOOKUP(A727, vlookup_table!$A:$E, 5, FALSE)</f>
        <v>5</v>
      </c>
      <c r="T727">
        <f t="shared" si="66"/>
        <v>54</v>
      </c>
      <c r="U727">
        <f t="shared" si="67"/>
        <v>1943</v>
      </c>
      <c r="V727" s="4" t="str">
        <f t="shared" si="71"/>
        <v>06</v>
      </c>
      <c r="W727" t="str">
        <f t="shared" si="68"/>
        <v>Suburbano</v>
      </c>
    </row>
    <row r="728" spans="1:23" x14ac:dyDescent="0.35">
      <c r="A728" s="2">
        <v>10092</v>
      </c>
      <c r="B728" s="2" t="str">
        <f t="shared" si="69"/>
        <v>NV</v>
      </c>
      <c r="C728" t="s">
        <v>35</v>
      </c>
      <c r="D728" t="str">
        <f t="shared" si="70"/>
        <v>M</v>
      </c>
      <c r="E728" t="s">
        <v>0</v>
      </c>
      <c r="F728">
        <v>1557</v>
      </c>
      <c r="G728">
        <v>290</v>
      </c>
      <c r="H728">
        <v>361</v>
      </c>
      <c r="I728">
        <v>17</v>
      </c>
      <c r="J728">
        <v>13837</v>
      </c>
      <c r="K728">
        <v>5</v>
      </c>
      <c r="L728">
        <v>6</v>
      </c>
      <c r="M728">
        <v>311</v>
      </c>
      <c r="N728">
        <v>342</v>
      </c>
      <c r="O728">
        <v>9.4285714289999998</v>
      </c>
      <c r="P728">
        <f>VLOOKUP(A728, vlookup_table!$A:$E, 2, FALSE)</f>
        <v>1</v>
      </c>
      <c r="Q728" s="2">
        <f>VLOOKUP(A728, vlookup_table!$A:$E, 3, FALSE)</f>
        <v>3106</v>
      </c>
      <c r="R728" s="1" t="str">
        <f>VLOOKUP(A728, vlookup_table!$A:$E, 4, FALSE)</f>
        <v>T2</v>
      </c>
      <c r="S728" s="2">
        <f>VLOOKUP(A728, vlookup_table!$A:$E, 5, FALSE)</f>
        <v>10</v>
      </c>
      <c r="T728">
        <f t="shared" si="66"/>
        <v>66</v>
      </c>
      <c r="U728">
        <f t="shared" si="67"/>
        <v>1931</v>
      </c>
      <c r="V728" s="4" t="str">
        <f t="shared" si="71"/>
        <v>06</v>
      </c>
      <c r="W728" t="str">
        <f t="shared" si="68"/>
        <v>Pueblo</v>
      </c>
    </row>
    <row r="729" spans="1:23" x14ac:dyDescent="0.35">
      <c r="A729" s="2">
        <v>58883</v>
      </c>
      <c r="B729" s="2" t="str">
        <f t="shared" si="69"/>
        <v>TX</v>
      </c>
      <c r="C729" t="s">
        <v>6</v>
      </c>
      <c r="D729" t="str">
        <f t="shared" si="70"/>
        <v>F</v>
      </c>
      <c r="E729" t="s">
        <v>2</v>
      </c>
      <c r="F729">
        <v>1072</v>
      </c>
      <c r="G729">
        <v>529</v>
      </c>
      <c r="H729">
        <v>663</v>
      </c>
      <c r="I729">
        <v>1</v>
      </c>
      <c r="J729">
        <v>26712</v>
      </c>
      <c r="K729">
        <v>0</v>
      </c>
      <c r="L729">
        <v>42</v>
      </c>
      <c r="M729">
        <v>647</v>
      </c>
      <c r="N729">
        <v>579</v>
      </c>
      <c r="O729">
        <v>7.8333333329999997</v>
      </c>
      <c r="P729">
        <f>VLOOKUP(A729, vlookup_table!$A:$E, 2, FALSE)</f>
        <v>0</v>
      </c>
      <c r="Q729" s="2">
        <f>VLOOKUP(A729, vlookup_table!$A:$E, 3, FALSE)</f>
        <v>0</v>
      </c>
      <c r="R729" s="1" t="str">
        <f>VLOOKUP(A729, vlookup_table!$A:$E, 4, FALSE)</f>
        <v>R3</v>
      </c>
      <c r="S729" s="2">
        <f>VLOOKUP(A729, vlookup_table!$A:$E, 5, FALSE)</f>
        <v>5</v>
      </c>
      <c r="T729">
        <f t="shared" si="66"/>
        <v>97</v>
      </c>
      <c r="U729">
        <f t="shared" si="67"/>
        <v>1900</v>
      </c>
      <c r="V729" s="4" t="str">
        <f t="shared" si="71"/>
        <v>0</v>
      </c>
      <c r="W729" t="str">
        <f t="shared" si="68"/>
        <v>Rural</v>
      </c>
    </row>
    <row r="730" spans="1:23" x14ac:dyDescent="0.35">
      <c r="A730" s="2">
        <v>99136</v>
      </c>
      <c r="B730" s="2" t="str">
        <f t="shared" si="69"/>
        <v>IL</v>
      </c>
      <c r="C730" t="s">
        <v>25</v>
      </c>
      <c r="D730" t="str">
        <f t="shared" si="70"/>
        <v>M</v>
      </c>
      <c r="E730" t="s">
        <v>0</v>
      </c>
      <c r="F730">
        <v>326</v>
      </c>
      <c r="G730">
        <v>184</v>
      </c>
      <c r="H730">
        <v>292</v>
      </c>
      <c r="I730">
        <v>0</v>
      </c>
      <c r="J730">
        <v>11372</v>
      </c>
      <c r="K730">
        <v>0</v>
      </c>
      <c r="L730">
        <v>79</v>
      </c>
      <c r="M730">
        <v>256</v>
      </c>
      <c r="N730">
        <v>242</v>
      </c>
      <c r="O730">
        <v>11.4</v>
      </c>
      <c r="P730">
        <f>VLOOKUP(A730, vlookup_table!$A:$E, 2, FALSE)</f>
        <v>1</v>
      </c>
      <c r="Q730" s="2">
        <f>VLOOKUP(A730, vlookup_table!$A:$E, 3, FALSE)</f>
        <v>1701</v>
      </c>
      <c r="R730" s="1" t="str">
        <f>VLOOKUP(A730, vlookup_table!$A:$E, 4, FALSE)</f>
        <v>T2</v>
      </c>
      <c r="S730" s="2">
        <f>VLOOKUP(A730, vlookup_table!$A:$E, 5, FALSE)</f>
        <v>12</v>
      </c>
      <c r="T730">
        <f t="shared" si="66"/>
        <v>80</v>
      </c>
      <c r="U730">
        <f t="shared" si="67"/>
        <v>1917</v>
      </c>
      <c r="V730" s="4" t="str">
        <f t="shared" si="71"/>
        <v>01</v>
      </c>
      <c r="W730" t="str">
        <f t="shared" si="68"/>
        <v>Pueblo</v>
      </c>
    </row>
    <row r="731" spans="1:23" x14ac:dyDescent="0.35">
      <c r="A731" s="2">
        <v>187142</v>
      </c>
      <c r="B731" s="2" t="str">
        <f t="shared" si="69"/>
        <v>NA</v>
      </c>
      <c r="C731" t="s">
        <v>4</v>
      </c>
      <c r="D731" t="str">
        <f t="shared" si="70"/>
        <v>M</v>
      </c>
      <c r="E731" t="s">
        <v>0</v>
      </c>
      <c r="F731">
        <v>1277</v>
      </c>
      <c r="G731">
        <v>220</v>
      </c>
      <c r="H731">
        <v>285</v>
      </c>
      <c r="I731">
        <v>5</v>
      </c>
      <c r="J731">
        <v>9182</v>
      </c>
      <c r="K731">
        <v>31</v>
      </c>
      <c r="L731">
        <v>36</v>
      </c>
      <c r="M731">
        <v>245</v>
      </c>
      <c r="N731">
        <v>274</v>
      </c>
      <c r="O731">
        <v>18.058823530000002</v>
      </c>
      <c r="P731">
        <f>VLOOKUP(A731, vlookup_table!$A:$E, 2, FALSE)</f>
        <v>1</v>
      </c>
      <c r="Q731" s="2">
        <f>VLOOKUP(A731, vlookup_table!$A:$E, 3, FALSE)</f>
        <v>1307</v>
      </c>
      <c r="R731" s="1" t="str">
        <f>VLOOKUP(A731, vlookup_table!$A:$E, 4, FALSE)</f>
        <v>C3</v>
      </c>
      <c r="S731" s="2">
        <f>VLOOKUP(A731, vlookup_table!$A:$E, 5, FALSE)</f>
        <v>24</v>
      </c>
      <c r="T731">
        <f t="shared" si="66"/>
        <v>84</v>
      </c>
      <c r="U731">
        <f t="shared" si="67"/>
        <v>1913</v>
      </c>
      <c r="V731" s="4" t="str">
        <f t="shared" si="71"/>
        <v>07</v>
      </c>
      <c r="W731" t="str">
        <f t="shared" si="68"/>
        <v>Ciudad</v>
      </c>
    </row>
    <row r="732" spans="1:23" x14ac:dyDescent="0.35">
      <c r="A732" s="2">
        <v>53893</v>
      </c>
      <c r="B732" s="2" t="str">
        <f t="shared" si="69"/>
        <v>NA</v>
      </c>
      <c r="C732" t="s">
        <v>28</v>
      </c>
      <c r="D732" t="str">
        <f t="shared" si="70"/>
        <v>M</v>
      </c>
      <c r="E732" t="s">
        <v>0</v>
      </c>
      <c r="F732">
        <v>593</v>
      </c>
      <c r="G732">
        <v>367</v>
      </c>
      <c r="H732">
        <v>446</v>
      </c>
      <c r="I732">
        <v>0</v>
      </c>
      <c r="J732">
        <v>14435</v>
      </c>
      <c r="K732">
        <v>0</v>
      </c>
      <c r="L732">
        <v>81</v>
      </c>
      <c r="M732">
        <v>458</v>
      </c>
      <c r="N732">
        <v>375</v>
      </c>
      <c r="O732">
        <v>25</v>
      </c>
      <c r="P732">
        <f>VLOOKUP(A732, vlookup_table!$A:$E, 2, FALSE)</f>
        <v>1</v>
      </c>
      <c r="Q732" s="2">
        <f>VLOOKUP(A732, vlookup_table!$A:$E, 3, FALSE)</f>
        <v>3201</v>
      </c>
      <c r="R732" s="1" t="str">
        <f>VLOOKUP(A732, vlookup_table!$A:$E, 4, FALSE)</f>
        <v>T2</v>
      </c>
      <c r="S732" s="2">
        <f>VLOOKUP(A732, vlookup_table!$A:$E, 5, FALSE)</f>
        <v>25</v>
      </c>
      <c r="T732">
        <f t="shared" si="66"/>
        <v>65</v>
      </c>
      <c r="U732">
        <f t="shared" si="67"/>
        <v>1932</v>
      </c>
      <c r="V732" s="4" t="str">
        <f t="shared" si="71"/>
        <v>01</v>
      </c>
      <c r="W732" t="str">
        <f t="shared" si="68"/>
        <v>Pueblo</v>
      </c>
    </row>
    <row r="733" spans="1:23" x14ac:dyDescent="0.35">
      <c r="A733" s="2">
        <v>161980</v>
      </c>
      <c r="B733" s="2" t="str">
        <f t="shared" si="69"/>
        <v>NA</v>
      </c>
      <c r="C733" t="s">
        <v>4</v>
      </c>
      <c r="D733" t="str">
        <f t="shared" si="70"/>
        <v>M</v>
      </c>
      <c r="E733" t="s">
        <v>0</v>
      </c>
      <c r="F733">
        <v>3197</v>
      </c>
      <c r="G733">
        <v>296</v>
      </c>
      <c r="H733">
        <v>380</v>
      </c>
      <c r="I733">
        <v>95</v>
      </c>
      <c r="J733">
        <v>13818</v>
      </c>
      <c r="K733">
        <v>41</v>
      </c>
      <c r="L733">
        <v>33</v>
      </c>
      <c r="M733">
        <v>347</v>
      </c>
      <c r="N733">
        <v>328</v>
      </c>
      <c r="O733">
        <v>4.1111111109999996</v>
      </c>
      <c r="P733">
        <f>VLOOKUP(A733, vlookup_table!$A:$E, 2, FALSE)</f>
        <v>0</v>
      </c>
      <c r="Q733" s="2">
        <f>VLOOKUP(A733, vlookup_table!$A:$E, 3, FALSE)</f>
        <v>0</v>
      </c>
      <c r="R733" s="1" t="str">
        <f>VLOOKUP(A733, vlookup_table!$A:$E, 4, FALSE)</f>
        <v>S1</v>
      </c>
      <c r="S733" s="2">
        <f>VLOOKUP(A733, vlookup_table!$A:$E, 5, FALSE)</f>
        <v>4</v>
      </c>
      <c r="T733">
        <f t="shared" si="66"/>
        <v>97</v>
      </c>
      <c r="U733">
        <f t="shared" si="67"/>
        <v>1900</v>
      </c>
      <c r="V733" s="4" t="str">
        <f t="shared" si="71"/>
        <v>0</v>
      </c>
      <c r="W733" t="str">
        <f t="shared" si="68"/>
        <v>Suburbano</v>
      </c>
    </row>
    <row r="734" spans="1:23" x14ac:dyDescent="0.35">
      <c r="A734" s="2">
        <v>23027</v>
      </c>
      <c r="B734" s="2" t="str">
        <f t="shared" si="69"/>
        <v>SC</v>
      </c>
      <c r="C734" t="s">
        <v>11</v>
      </c>
      <c r="D734" t="str">
        <f t="shared" si="70"/>
        <v>M</v>
      </c>
      <c r="E734" t="s">
        <v>0</v>
      </c>
      <c r="F734">
        <v>685</v>
      </c>
      <c r="G734">
        <v>435</v>
      </c>
      <c r="H734">
        <v>441</v>
      </c>
      <c r="I734">
        <v>0</v>
      </c>
      <c r="J734">
        <v>14810</v>
      </c>
      <c r="K734">
        <v>7</v>
      </c>
      <c r="L734">
        <v>72</v>
      </c>
      <c r="M734">
        <v>465</v>
      </c>
      <c r="N734">
        <v>425</v>
      </c>
      <c r="O734">
        <v>14.88888889</v>
      </c>
      <c r="P734">
        <f>VLOOKUP(A734, vlookup_table!$A:$E, 2, FALSE)</f>
        <v>1</v>
      </c>
      <c r="Q734" s="2">
        <f>VLOOKUP(A734, vlookup_table!$A:$E, 3, FALSE)</f>
        <v>3108</v>
      </c>
      <c r="R734" s="1" t="str">
        <f>VLOOKUP(A734, vlookup_table!$A:$E, 4, FALSE)</f>
        <v>S1</v>
      </c>
      <c r="S734" s="2">
        <f>VLOOKUP(A734, vlookup_table!$A:$E, 5, FALSE)</f>
        <v>15</v>
      </c>
      <c r="T734">
        <f t="shared" si="66"/>
        <v>66</v>
      </c>
      <c r="U734">
        <f t="shared" si="67"/>
        <v>1931</v>
      </c>
      <c r="V734" s="4" t="str">
        <f t="shared" si="71"/>
        <v>08</v>
      </c>
      <c r="W734" t="str">
        <f t="shared" si="68"/>
        <v>Suburbano</v>
      </c>
    </row>
    <row r="735" spans="1:23" x14ac:dyDescent="0.35">
      <c r="A735" s="2">
        <v>128963</v>
      </c>
      <c r="B735" s="2" t="str">
        <f t="shared" si="69"/>
        <v>TX</v>
      </c>
      <c r="C735" t="s">
        <v>6</v>
      </c>
      <c r="D735" t="str">
        <f t="shared" si="70"/>
        <v>M</v>
      </c>
      <c r="E735" t="s">
        <v>0</v>
      </c>
      <c r="F735">
        <v>458</v>
      </c>
      <c r="G735">
        <v>199</v>
      </c>
      <c r="H735">
        <v>268</v>
      </c>
      <c r="I735">
        <v>0</v>
      </c>
      <c r="J735">
        <v>7438</v>
      </c>
      <c r="K735">
        <v>28</v>
      </c>
      <c r="L735">
        <v>53</v>
      </c>
      <c r="M735">
        <v>238</v>
      </c>
      <c r="N735">
        <v>250</v>
      </c>
      <c r="O735">
        <v>7.778333333</v>
      </c>
      <c r="P735">
        <f>VLOOKUP(A735, vlookup_table!$A:$E, 2, FALSE)</f>
        <v>1</v>
      </c>
      <c r="Q735" s="2">
        <f>VLOOKUP(A735, vlookup_table!$A:$E, 3, FALSE)</f>
        <v>2601</v>
      </c>
      <c r="R735" s="1" t="str">
        <f>VLOOKUP(A735, vlookup_table!$A:$E, 4, FALSE)</f>
        <v>C3</v>
      </c>
      <c r="S735" s="2">
        <f>VLOOKUP(A735, vlookup_table!$A:$E, 5, FALSE)</f>
        <v>10</v>
      </c>
      <c r="T735">
        <f t="shared" si="66"/>
        <v>71</v>
      </c>
      <c r="U735">
        <f t="shared" si="67"/>
        <v>1926</v>
      </c>
      <c r="V735" s="4" t="str">
        <f t="shared" si="71"/>
        <v>01</v>
      </c>
      <c r="W735" t="str">
        <f t="shared" si="68"/>
        <v>Ciudad</v>
      </c>
    </row>
    <row r="736" spans="1:23" x14ac:dyDescent="0.35">
      <c r="A736" s="2">
        <v>7917</v>
      </c>
      <c r="B736" s="2" t="str">
        <f t="shared" si="69"/>
        <v>NA</v>
      </c>
      <c r="C736" t="s">
        <v>4</v>
      </c>
      <c r="D736" t="str">
        <f t="shared" si="70"/>
        <v>M</v>
      </c>
      <c r="E736" t="s">
        <v>0</v>
      </c>
      <c r="F736">
        <v>5332</v>
      </c>
      <c r="G736">
        <v>522</v>
      </c>
      <c r="H736">
        <v>744</v>
      </c>
      <c r="I736">
        <v>98</v>
      </c>
      <c r="J736">
        <v>35022</v>
      </c>
      <c r="K736">
        <v>35</v>
      </c>
      <c r="L736">
        <v>27</v>
      </c>
      <c r="M736">
        <v>546</v>
      </c>
      <c r="N736">
        <v>677</v>
      </c>
      <c r="O736">
        <v>4.8148148150000001</v>
      </c>
      <c r="P736">
        <f>VLOOKUP(A736, vlookup_table!$A:$E, 2, FALSE)</f>
        <v>1</v>
      </c>
      <c r="Q736" s="2">
        <f>VLOOKUP(A736, vlookup_table!$A:$E, 3, FALSE)</f>
        <v>6001</v>
      </c>
      <c r="R736" s="1" t="str">
        <f>VLOOKUP(A736, vlookup_table!$A:$E, 4, FALSE)</f>
        <v>U1</v>
      </c>
      <c r="S736" s="2">
        <f>VLOOKUP(A736, vlookup_table!$A:$E, 5, FALSE)</f>
        <v>3</v>
      </c>
      <c r="T736">
        <f t="shared" si="66"/>
        <v>37</v>
      </c>
      <c r="U736">
        <f t="shared" si="67"/>
        <v>1960</v>
      </c>
      <c r="V736" s="4" t="str">
        <f t="shared" si="71"/>
        <v>01</v>
      </c>
      <c r="W736" t="str">
        <f t="shared" si="68"/>
        <v>Urbano</v>
      </c>
    </row>
    <row r="737" spans="1:23" x14ac:dyDescent="0.35">
      <c r="A737" s="2">
        <v>190562</v>
      </c>
      <c r="B737" s="2" t="str">
        <f t="shared" si="69"/>
        <v>FL</v>
      </c>
      <c r="C737" t="s">
        <v>7</v>
      </c>
      <c r="D737" t="str">
        <f t="shared" si="70"/>
        <v>F</v>
      </c>
      <c r="E737" t="s">
        <v>2</v>
      </c>
      <c r="F737">
        <v>695</v>
      </c>
      <c r="G737">
        <v>283</v>
      </c>
      <c r="H737">
        <v>377</v>
      </c>
      <c r="I737">
        <v>2</v>
      </c>
      <c r="J737">
        <v>13044</v>
      </c>
      <c r="K737">
        <v>0</v>
      </c>
      <c r="L737">
        <v>41</v>
      </c>
      <c r="M737">
        <v>305</v>
      </c>
      <c r="N737">
        <v>337</v>
      </c>
      <c r="O737">
        <v>5.9375</v>
      </c>
      <c r="P737">
        <f>VLOOKUP(A737, vlookup_table!$A:$E, 2, FALSE)</f>
        <v>0</v>
      </c>
      <c r="Q737" s="2">
        <f>VLOOKUP(A737, vlookup_table!$A:$E, 3, FALSE)</f>
        <v>1801</v>
      </c>
      <c r="R737" s="1" t="str">
        <f>VLOOKUP(A737, vlookup_table!$A:$E, 4, FALSE)</f>
        <v/>
      </c>
      <c r="S737" s="2">
        <f>VLOOKUP(A737, vlookup_table!$A:$E, 5, FALSE)</f>
        <v>10</v>
      </c>
      <c r="T737">
        <f t="shared" si="66"/>
        <v>79</v>
      </c>
      <c r="U737">
        <f t="shared" si="67"/>
        <v>1918</v>
      </c>
      <c r="V737" s="4" t="str">
        <f t="shared" si="71"/>
        <v>01</v>
      </c>
      <c r="W737" t="str">
        <f t="shared" si="68"/>
        <v>Desconocido</v>
      </c>
    </row>
    <row r="738" spans="1:23" x14ac:dyDescent="0.35">
      <c r="A738" s="2">
        <v>168234</v>
      </c>
      <c r="B738" s="2" t="str">
        <f t="shared" si="69"/>
        <v>NA</v>
      </c>
      <c r="C738" t="s">
        <v>4</v>
      </c>
      <c r="D738" t="str">
        <f t="shared" si="70"/>
        <v>F</v>
      </c>
      <c r="E738" t="s">
        <v>2</v>
      </c>
      <c r="F738">
        <v>3514</v>
      </c>
      <c r="G738">
        <v>531</v>
      </c>
      <c r="H738">
        <v>833</v>
      </c>
      <c r="I738">
        <v>96</v>
      </c>
      <c r="J738">
        <v>38075</v>
      </c>
      <c r="K738">
        <v>13</v>
      </c>
      <c r="L738">
        <v>50</v>
      </c>
      <c r="M738">
        <v>682</v>
      </c>
      <c r="N738">
        <v>625</v>
      </c>
      <c r="O738">
        <v>23</v>
      </c>
      <c r="P738">
        <f>VLOOKUP(A738, vlookup_table!$A:$E, 2, FALSE)</f>
        <v>0</v>
      </c>
      <c r="Q738" s="2">
        <f>VLOOKUP(A738, vlookup_table!$A:$E, 3, FALSE)</f>
        <v>0</v>
      </c>
      <c r="R738" s="1" t="str">
        <f>VLOOKUP(A738, vlookup_table!$A:$E, 4, FALSE)</f>
        <v>U1</v>
      </c>
      <c r="S738" s="2">
        <f>VLOOKUP(A738, vlookup_table!$A:$E, 5, FALSE)</f>
        <v>23</v>
      </c>
      <c r="T738">
        <f t="shared" si="66"/>
        <v>97</v>
      </c>
      <c r="U738">
        <f t="shared" si="67"/>
        <v>1900</v>
      </c>
      <c r="V738" s="4" t="str">
        <f t="shared" si="71"/>
        <v>0</v>
      </c>
      <c r="W738" t="str">
        <f t="shared" si="68"/>
        <v>Urbano</v>
      </c>
    </row>
    <row r="739" spans="1:23" x14ac:dyDescent="0.35">
      <c r="A739" s="2">
        <v>41089</v>
      </c>
      <c r="B739" s="2" t="str">
        <f t="shared" si="69"/>
        <v>FL</v>
      </c>
      <c r="C739" t="s">
        <v>7</v>
      </c>
      <c r="D739" t="str">
        <f t="shared" si="70"/>
        <v>F</v>
      </c>
      <c r="E739" t="s">
        <v>2</v>
      </c>
      <c r="F739">
        <v>883</v>
      </c>
      <c r="G739">
        <v>374</v>
      </c>
      <c r="H739">
        <v>466</v>
      </c>
      <c r="I739">
        <v>1</v>
      </c>
      <c r="J739">
        <v>19246</v>
      </c>
      <c r="K739">
        <v>5</v>
      </c>
      <c r="L739">
        <v>23</v>
      </c>
      <c r="M739">
        <v>421</v>
      </c>
      <c r="N739">
        <v>417</v>
      </c>
      <c r="O739">
        <v>7.0833333329999997</v>
      </c>
      <c r="P739">
        <f>VLOOKUP(A739, vlookup_table!$A:$E, 2, FALSE)</f>
        <v>0</v>
      </c>
      <c r="Q739" s="2">
        <f>VLOOKUP(A739, vlookup_table!$A:$E, 3, FALSE)</f>
        <v>2112</v>
      </c>
      <c r="R739" s="1" t="str">
        <f>VLOOKUP(A739, vlookup_table!$A:$E, 4, FALSE)</f>
        <v>C2</v>
      </c>
      <c r="S739" s="2">
        <f>VLOOKUP(A739, vlookup_table!$A:$E, 5, FALSE)</f>
        <v>5</v>
      </c>
      <c r="T739">
        <f t="shared" si="66"/>
        <v>76</v>
      </c>
      <c r="U739">
        <f t="shared" si="67"/>
        <v>1921</v>
      </c>
      <c r="V739" s="4" t="str">
        <f t="shared" si="71"/>
        <v>12</v>
      </c>
      <c r="W739" t="str">
        <f t="shared" si="68"/>
        <v>Ciudad</v>
      </c>
    </row>
    <row r="740" spans="1:23" x14ac:dyDescent="0.35">
      <c r="A740" s="2">
        <v>174803</v>
      </c>
      <c r="B740" s="2" t="str">
        <f t="shared" si="69"/>
        <v>OR</v>
      </c>
      <c r="C740" t="s">
        <v>26</v>
      </c>
      <c r="D740" t="str">
        <f t="shared" si="70"/>
        <v>M</v>
      </c>
      <c r="E740" t="s">
        <v>0</v>
      </c>
      <c r="F740">
        <v>672</v>
      </c>
      <c r="G740">
        <v>366</v>
      </c>
      <c r="H740">
        <v>455</v>
      </c>
      <c r="I740">
        <v>1</v>
      </c>
      <c r="J740">
        <v>15505</v>
      </c>
      <c r="K740">
        <v>0</v>
      </c>
      <c r="L740">
        <v>53</v>
      </c>
      <c r="M740">
        <v>383</v>
      </c>
      <c r="N740">
        <v>422</v>
      </c>
      <c r="O740">
        <v>7.8947368420000004</v>
      </c>
      <c r="P740">
        <f>VLOOKUP(A740, vlookup_table!$A:$E, 2, FALSE)</f>
        <v>1</v>
      </c>
      <c r="Q740" s="2">
        <f>VLOOKUP(A740, vlookup_table!$A:$E, 3, FALSE)</f>
        <v>4307</v>
      </c>
      <c r="R740" s="1" t="str">
        <f>VLOOKUP(A740, vlookup_table!$A:$E, 4, FALSE)</f>
        <v>T1</v>
      </c>
      <c r="S740" s="2">
        <f>VLOOKUP(A740, vlookup_table!$A:$E, 5, FALSE)</f>
        <v>10</v>
      </c>
      <c r="T740">
        <f t="shared" si="66"/>
        <v>54</v>
      </c>
      <c r="U740">
        <f t="shared" si="67"/>
        <v>1943</v>
      </c>
      <c r="V740" s="4" t="str">
        <f t="shared" si="71"/>
        <v>07</v>
      </c>
      <c r="W740" t="str">
        <f t="shared" si="68"/>
        <v>Pueblo</v>
      </c>
    </row>
    <row r="741" spans="1:23" x14ac:dyDescent="0.35">
      <c r="A741" s="2">
        <v>162208</v>
      </c>
      <c r="B741" s="2" t="str">
        <f t="shared" si="69"/>
        <v>NA</v>
      </c>
      <c r="C741" t="s">
        <v>4</v>
      </c>
      <c r="D741" t="str">
        <f t="shared" si="70"/>
        <v>M</v>
      </c>
      <c r="E741" t="s">
        <v>0</v>
      </c>
      <c r="F741">
        <v>5791</v>
      </c>
      <c r="G741">
        <v>782</v>
      </c>
      <c r="H741">
        <v>867</v>
      </c>
      <c r="I741">
        <v>98</v>
      </c>
      <c r="J741">
        <v>34593</v>
      </c>
      <c r="K741">
        <v>10</v>
      </c>
      <c r="L741">
        <v>46</v>
      </c>
      <c r="M741">
        <v>835</v>
      </c>
      <c r="N741">
        <v>814</v>
      </c>
      <c r="O741">
        <v>9.846153846</v>
      </c>
      <c r="P741">
        <f>VLOOKUP(A741, vlookup_table!$A:$E, 2, FALSE)</f>
        <v>1</v>
      </c>
      <c r="Q741" s="2">
        <f>VLOOKUP(A741, vlookup_table!$A:$E, 3, FALSE)</f>
        <v>2001</v>
      </c>
      <c r="R741" s="1" t="str">
        <f>VLOOKUP(A741, vlookup_table!$A:$E, 4, FALSE)</f>
        <v>S1</v>
      </c>
      <c r="S741" s="2">
        <f>VLOOKUP(A741, vlookup_table!$A:$E, 5, FALSE)</f>
        <v>10</v>
      </c>
      <c r="T741">
        <f t="shared" si="66"/>
        <v>77</v>
      </c>
      <c r="U741">
        <f t="shared" si="67"/>
        <v>1920</v>
      </c>
      <c r="V741" s="4" t="str">
        <f t="shared" si="71"/>
        <v>01</v>
      </c>
      <c r="W741" t="str">
        <f t="shared" si="68"/>
        <v>Suburbano</v>
      </c>
    </row>
    <row r="742" spans="1:23" x14ac:dyDescent="0.35">
      <c r="A742" s="2">
        <v>113045</v>
      </c>
      <c r="B742" s="2" t="str">
        <f t="shared" si="69"/>
        <v>NA</v>
      </c>
      <c r="C742" t="s">
        <v>32</v>
      </c>
      <c r="D742" t="str">
        <f t="shared" si="70"/>
        <v>NA</v>
      </c>
      <c r="F742">
        <v>699</v>
      </c>
      <c r="G742">
        <v>393</v>
      </c>
      <c r="H742">
        <v>487</v>
      </c>
      <c r="I742">
        <v>0</v>
      </c>
      <c r="J742">
        <v>14925</v>
      </c>
      <c r="K742">
        <v>2</v>
      </c>
      <c r="L742">
        <v>61</v>
      </c>
      <c r="M742">
        <v>477</v>
      </c>
      <c r="N742">
        <v>430</v>
      </c>
      <c r="O742">
        <v>16.666666670000001</v>
      </c>
      <c r="P742">
        <f>VLOOKUP(A742, vlookup_table!$A:$E, 2, FALSE)</f>
        <v>0</v>
      </c>
      <c r="Q742" s="2">
        <f>VLOOKUP(A742, vlookup_table!$A:$E, 3, FALSE)</f>
        <v>0</v>
      </c>
      <c r="R742" s="1" t="str">
        <f>VLOOKUP(A742, vlookup_table!$A:$E, 4, FALSE)</f>
        <v>T2</v>
      </c>
      <c r="S742" s="2">
        <f>VLOOKUP(A742, vlookup_table!$A:$E, 5, FALSE)</f>
        <v>25</v>
      </c>
      <c r="T742">
        <f t="shared" si="66"/>
        <v>97</v>
      </c>
      <c r="U742">
        <f t="shared" si="67"/>
        <v>1900</v>
      </c>
      <c r="V742" s="4" t="str">
        <f t="shared" si="71"/>
        <v>0</v>
      </c>
      <c r="W742" t="str">
        <f t="shared" si="68"/>
        <v>Pueblo</v>
      </c>
    </row>
    <row r="743" spans="1:23" x14ac:dyDescent="0.35">
      <c r="A743" s="2">
        <v>182105</v>
      </c>
      <c r="B743" s="2" t="str">
        <f t="shared" si="69"/>
        <v>WA</v>
      </c>
      <c r="C743" t="s">
        <v>14</v>
      </c>
      <c r="D743" t="str">
        <f t="shared" si="70"/>
        <v>F</v>
      </c>
      <c r="E743" t="s">
        <v>2</v>
      </c>
      <c r="F743">
        <v>877</v>
      </c>
      <c r="G743">
        <v>415</v>
      </c>
      <c r="H743">
        <v>459</v>
      </c>
      <c r="I743">
        <v>1</v>
      </c>
      <c r="J743">
        <v>14758</v>
      </c>
      <c r="K743">
        <v>3</v>
      </c>
      <c r="L743">
        <v>59</v>
      </c>
      <c r="M743">
        <v>430</v>
      </c>
      <c r="N743">
        <v>446</v>
      </c>
      <c r="O743">
        <v>11.28571429</v>
      </c>
      <c r="P743">
        <f>VLOOKUP(A743, vlookup_table!$A:$E, 2, FALSE)</f>
        <v>2</v>
      </c>
      <c r="Q743" s="2">
        <f>VLOOKUP(A743, vlookup_table!$A:$E, 3, FALSE)</f>
        <v>3104</v>
      </c>
      <c r="R743" s="1" t="str">
        <f>VLOOKUP(A743, vlookup_table!$A:$E, 4, FALSE)</f>
        <v>S2</v>
      </c>
      <c r="S743" s="2">
        <f>VLOOKUP(A743, vlookup_table!$A:$E, 5, FALSE)</f>
        <v>10</v>
      </c>
      <c r="T743">
        <f t="shared" si="66"/>
        <v>66</v>
      </c>
      <c r="U743">
        <f t="shared" si="67"/>
        <v>1931</v>
      </c>
      <c r="V743" s="4" t="str">
        <f t="shared" si="71"/>
        <v>04</v>
      </c>
      <c r="W743" t="str">
        <f t="shared" si="68"/>
        <v>Suburbano</v>
      </c>
    </row>
    <row r="744" spans="1:23" x14ac:dyDescent="0.35">
      <c r="A744" s="2">
        <v>19323</v>
      </c>
      <c r="B744" s="2" t="str">
        <f t="shared" si="69"/>
        <v>NC</v>
      </c>
      <c r="C744" t="s">
        <v>18</v>
      </c>
      <c r="D744" t="str">
        <f t="shared" si="70"/>
        <v>M</v>
      </c>
      <c r="E744" t="s">
        <v>0</v>
      </c>
      <c r="F744">
        <v>740</v>
      </c>
      <c r="G744">
        <v>279</v>
      </c>
      <c r="H744">
        <v>398</v>
      </c>
      <c r="I744">
        <v>1</v>
      </c>
      <c r="J744">
        <v>12653</v>
      </c>
      <c r="K744">
        <v>3</v>
      </c>
      <c r="L744">
        <v>38</v>
      </c>
      <c r="M744">
        <v>295</v>
      </c>
      <c r="N744">
        <v>358</v>
      </c>
      <c r="O744">
        <v>31.75</v>
      </c>
      <c r="P744">
        <f>VLOOKUP(A744, vlookup_table!$A:$E, 2, FALSE)</f>
        <v>0</v>
      </c>
      <c r="Q744" s="2">
        <f>VLOOKUP(A744, vlookup_table!$A:$E, 3, FALSE)</f>
        <v>2401</v>
      </c>
      <c r="R744" s="1" t="str">
        <f>VLOOKUP(A744, vlookup_table!$A:$E, 4, FALSE)</f>
        <v>R1</v>
      </c>
      <c r="S744" s="2">
        <f>VLOOKUP(A744, vlookup_table!$A:$E, 5, FALSE)</f>
        <v>1687</v>
      </c>
      <c r="T744">
        <f t="shared" si="66"/>
        <v>73</v>
      </c>
      <c r="U744">
        <f t="shared" si="67"/>
        <v>1924</v>
      </c>
      <c r="V744" s="4" t="str">
        <f t="shared" si="71"/>
        <v>01</v>
      </c>
      <c r="W744" t="str">
        <f t="shared" si="68"/>
        <v>Rural</v>
      </c>
    </row>
    <row r="745" spans="1:23" x14ac:dyDescent="0.35">
      <c r="A745" s="2">
        <v>124683</v>
      </c>
      <c r="B745" s="2" t="str">
        <f t="shared" si="69"/>
        <v>TX</v>
      </c>
      <c r="C745" t="s">
        <v>6</v>
      </c>
      <c r="D745" t="str">
        <f t="shared" si="70"/>
        <v>M</v>
      </c>
      <c r="E745" t="s">
        <v>0</v>
      </c>
      <c r="F745">
        <v>1074</v>
      </c>
      <c r="G745">
        <v>481</v>
      </c>
      <c r="H745">
        <v>590</v>
      </c>
      <c r="I745">
        <v>10</v>
      </c>
      <c r="J745">
        <v>18586</v>
      </c>
      <c r="K745">
        <v>5</v>
      </c>
      <c r="L745">
        <v>74</v>
      </c>
      <c r="M745">
        <v>504</v>
      </c>
      <c r="N745">
        <v>560</v>
      </c>
      <c r="O745">
        <v>7</v>
      </c>
      <c r="P745">
        <f>VLOOKUP(A745, vlookup_table!$A:$E, 2, FALSE)</f>
        <v>0</v>
      </c>
      <c r="Q745" s="2">
        <f>VLOOKUP(A745, vlookup_table!$A:$E, 3, FALSE)</f>
        <v>2401</v>
      </c>
      <c r="R745" s="1" t="str">
        <f>VLOOKUP(A745, vlookup_table!$A:$E, 4, FALSE)</f>
        <v>T1</v>
      </c>
      <c r="S745" s="2">
        <f>VLOOKUP(A745, vlookup_table!$A:$E, 5, FALSE)</f>
        <v>12</v>
      </c>
      <c r="T745">
        <f t="shared" si="66"/>
        <v>73</v>
      </c>
      <c r="U745">
        <f t="shared" si="67"/>
        <v>1924</v>
      </c>
      <c r="V745" s="4" t="str">
        <f t="shared" si="71"/>
        <v>01</v>
      </c>
      <c r="W745" t="str">
        <f t="shared" si="68"/>
        <v>Pueblo</v>
      </c>
    </row>
    <row r="746" spans="1:23" x14ac:dyDescent="0.35">
      <c r="A746" s="2">
        <v>25641</v>
      </c>
      <c r="B746" s="2" t="str">
        <f t="shared" si="69"/>
        <v>NA</v>
      </c>
      <c r="C746" t="s">
        <v>5</v>
      </c>
      <c r="D746" t="str">
        <f t="shared" si="70"/>
        <v>M</v>
      </c>
      <c r="E746" t="s">
        <v>0</v>
      </c>
      <c r="F746">
        <v>685</v>
      </c>
      <c r="G746">
        <v>409</v>
      </c>
      <c r="H746">
        <v>463</v>
      </c>
      <c r="I746">
        <v>0</v>
      </c>
      <c r="J746">
        <v>12546</v>
      </c>
      <c r="K746">
        <v>1</v>
      </c>
      <c r="L746">
        <v>71</v>
      </c>
      <c r="M746">
        <v>422</v>
      </c>
      <c r="N746">
        <v>436</v>
      </c>
      <c r="O746">
        <v>9.4</v>
      </c>
      <c r="P746">
        <f>VLOOKUP(A746, vlookup_table!$A:$E, 2, FALSE)</f>
        <v>1</v>
      </c>
      <c r="Q746" s="2">
        <f>VLOOKUP(A746, vlookup_table!$A:$E, 3, FALSE)</f>
        <v>2410</v>
      </c>
      <c r="R746" s="1" t="str">
        <f>VLOOKUP(A746, vlookup_table!$A:$E, 4, FALSE)</f>
        <v>S2</v>
      </c>
      <c r="S746" s="2">
        <f>VLOOKUP(A746, vlookup_table!$A:$E, 5, FALSE)</f>
        <v>10</v>
      </c>
      <c r="T746">
        <f t="shared" si="66"/>
        <v>73</v>
      </c>
      <c r="U746">
        <f t="shared" si="67"/>
        <v>1924</v>
      </c>
      <c r="V746" s="4" t="str">
        <f t="shared" si="71"/>
        <v>10</v>
      </c>
      <c r="W746" t="str">
        <f t="shared" si="68"/>
        <v>Suburbano</v>
      </c>
    </row>
    <row r="747" spans="1:23" x14ac:dyDescent="0.35">
      <c r="A747" s="2">
        <v>165440</v>
      </c>
      <c r="B747" s="2" t="str">
        <f t="shared" si="69"/>
        <v>NA</v>
      </c>
      <c r="C747" t="s">
        <v>4</v>
      </c>
      <c r="D747" t="str">
        <f t="shared" si="70"/>
        <v>F</v>
      </c>
      <c r="E747" t="s">
        <v>2</v>
      </c>
      <c r="F747">
        <v>1403</v>
      </c>
      <c r="G747">
        <v>419</v>
      </c>
      <c r="H747">
        <v>505</v>
      </c>
      <c r="I747">
        <v>2</v>
      </c>
      <c r="J747">
        <v>20395</v>
      </c>
      <c r="K747">
        <v>16</v>
      </c>
      <c r="L747">
        <v>53</v>
      </c>
      <c r="M747">
        <v>430</v>
      </c>
      <c r="N747">
        <v>480</v>
      </c>
      <c r="O747">
        <v>9.4</v>
      </c>
      <c r="P747">
        <f>VLOOKUP(A747, vlookup_table!$A:$E, 2, FALSE)</f>
        <v>28</v>
      </c>
      <c r="Q747" s="2">
        <f>VLOOKUP(A747, vlookup_table!$A:$E, 3, FALSE)</f>
        <v>6209</v>
      </c>
      <c r="R747" s="1" t="str">
        <f>VLOOKUP(A747, vlookup_table!$A:$E, 4, FALSE)</f>
        <v>C2</v>
      </c>
      <c r="S747" s="2">
        <f>VLOOKUP(A747, vlookup_table!$A:$E, 5, FALSE)</f>
        <v>20</v>
      </c>
      <c r="T747">
        <f t="shared" si="66"/>
        <v>35</v>
      </c>
      <c r="U747">
        <f t="shared" si="67"/>
        <v>1962</v>
      </c>
      <c r="V747" s="4" t="str">
        <f t="shared" si="71"/>
        <v>09</v>
      </c>
      <c r="W747" t="str">
        <f t="shared" si="68"/>
        <v>Ciudad</v>
      </c>
    </row>
    <row r="748" spans="1:23" x14ac:dyDescent="0.35">
      <c r="A748" s="2">
        <v>124395</v>
      </c>
      <c r="B748" s="2" t="str">
        <f t="shared" si="69"/>
        <v>TX</v>
      </c>
      <c r="C748" t="s">
        <v>6</v>
      </c>
      <c r="D748" t="str">
        <f t="shared" si="70"/>
        <v>M</v>
      </c>
      <c r="E748" t="s">
        <v>0</v>
      </c>
      <c r="F748">
        <v>838</v>
      </c>
      <c r="G748">
        <v>337</v>
      </c>
      <c r="H748">
        <v>496</v>
      </c>
      <c r="I748">
        <v>4</v>
      </c>
      <c r="J748">
        <v>18277</v>
      </c>
      <c r="K748">
        <v>0</v>
      </c>
      <c r="L748">
        <v>88</v>
      </c>
      <c r="M748">
        <v>366</v>
      </c>
      <c r="N748">
        <v>441</v>
      </c>
      <c r="O748">
        <v>8.8888888890000004</v>
      </c>
      <c r="P748">
        <f>VLOOKUP(A748, vlookup_table!$A:$E, 2, FALSE)</f>
        <v>1</v>
      </c>
      <c r="Q748" s="2">
        <f>VLOOKUP(A748, vlookup_table!$A:$E, 3, FALSE)</f>
        <v>1907</v>
      </c>
      <c r="R748" s="1" t="str">
        <f>VLOOKUP(A748, vlookup_table!$A:$E, 4, FALSE)</f>
        <v>T2</v>
      </c>
      <c r="S748" s="2">
        <f>VLOOKUP(A748, vlookup_table!$A:$E, 5, FALSE)</f>
        <v>20</v>
      </c>
      <c r="T748">
        <f t="shared" si="66"/>
        <v>78</v>
      </c>
      <c r="U748">
        <f t="shared" si="67"/>
        <v>1919</v>
      </c>
      <c r="V748" s="4" t="str">
        <f t="shared" si="71"/>
        <v>07</v>
      </c>
      <c r="W748" t="str">
        <f t="shared" si="68"/>
        <v>Pueblo</v>
      </c>
    </row>
    <row r="749" spans="1:23" x14ac:dyDescent="0.35">
      <c r="A749" s="2">
        <v>73504</v>
      </c>
      <c r="B749" s="2" t="str">
        <f t="shared" si="69"/>
        <v>MI</v>
      </c>
      <c r="C749" t="s">
        <v>1</v>
      </c>
      <c r="D749" t="str">
        <f t="shared" si="70"/>
        <v>F</v>
      </c>
      <c r="E749" t="s">
        <v>2</v>
      </c>
      <c r="F749">
        <v>460</v>
      </c>
      <c r="G749">
        <v>237</v>
      </c>
      <c r="H749">
        <v>315</v>
      </c>
      <c r="I749">
        <v>1</v>
      </c>
      <c r="J749">
        <v>10728</v>
      </c>
      <c r="K749">
        <v>1</v>
      </c>
      <c r="L749">
        <v>82</v>
      </c>
      <c r="M749">
        <v>279</v>
      </c>
      <c r="N749">
        <v>281</v>
      </c>
      <c r="O749">
        <v>13.85714286</v>
      </c>
      <c r="P749">
        <f>VLOOKUP(A749, vlookup_table!$A:$E, 2, FALSE)</f>
        <v>0</v>
      </c>
      <c r="Q749" s="2">
        <f>VLOOKUP(A749, vlookup_table!$A:$E, 3, FALSE)</f>
        <v>3902</v>
      </c>
      <c r="R749" s="1" t="str">
        <f>VLOOKUP(A749, vlookup_table!$A:$E, 4, FALSE)</f>
        <v>R2</v>
      </c>
      <c r="S749" s="2">
        <f>VLOOKUP(A749, vlookup_table!$A:$E, 5, FALSE)</f>
        <v>20</v>
      </c>
      <c r="T749">
        <f t="shared" si="66"/>
        <v>58</v>
      </c>
      <c r="U749">
        <f t="shared" si="67"/>
        <v>1939</v>
      </c>
      <c r="V749" s="4" t="str">
        <f t="shared" si="71"/>
        <v>02</v>
      </c>
      <c r="W749" t="str">
        <f t="shared" si="68"/>
        <v>Rural</v>
      </c>
    </row>
    <row r="750" spans="1:23" x14ac:dyDescent="0.35">
      <c r="A750" s="2">
        <v>188439</v>
      </c>
      <c r="B750" s="2" t="str">
        <f t="shared" si="69"/>
        <v>NA</v>
      </c>
      <c r="C750" t="s">
        <v>4</v>
      </c>
      <c r="D750" t="str">
        <f t="shared" si="70"/>
        <v>F</v>
      </c>
      <c r="E750" t="s">
        <v>2</v>
      </c>
      <c r="F750">
        <v>1578</v>
      </c>
      <c r="G750">
        <v>306</v>
      </c>
      <c r="H750">
        <v>337</v>
      </c>
      <c r="I750">
        <v>12</v>
      </c>
      <c r="J750">
        <v>7046</v>
      </c>
      <c r="K750">
        <v>50</v>
      </c>
      <c r="L750">
        <v>33</v>
      </c>
      <c r="M750">
        <v>304</v>
      </c>
      <c r="N750">
        <v>342</v>
      </c>
      <c r="O750">
        <v>9.1182352939999998</v>
      </c>
      <c r="P750">
        <f>VLOOKUP(A750, vlookup_table!$A:$E, 2, FALSE)</f>
        <v>0</v>
      </c>
      <c r="Q750" s="2">
        <f>VLOOKUP(A750, vlookup_table!$A:$E, 3, FALSE)</f>
        <v>0</v>
      </c>
      <c r="R750" s="1" t="str">
        <f>VLOOKUP(A750, vlookup_table!$A:$E, 4, FALSE)</f>
        <v/>
      </c>
      <c r="S750" s="2">
        <f>VLOOKUP(A750, vlookup_table!$A:$E, 5, FALSE)</f>
        <v>14</v>
      </c>
      <c r="T750">
        <f t="shared" si="66"/>
        <v>97</v>
      </c>
      <c r="U750">
        <f t="shared" si="67"/>
        <v>1900</v>
      </c>
      <c r="V750" s="4" t="str">
        <f t="shared" si="71"/>
        <v>0</v>
      </c>
      <c r="W750" t="str">
        <f t="shared" si="68"/>
        <v>Desconocido</v>
      </c>
    </row>
    <row r="751" spans="1:23" x14ac:dyDescent="0.35">
      <c r="A751" s="2">
        <v>187518</v>
      </c>
      <c r="B751" s="2" t="str">
        <f t="shared" si="69"/>
        <v>TX</v>
      </c>
      <c r="C751" t="s">
        <v>6</v>
      </c>
      <c r="D751" t="str">
        <f t="shared" si="70"/>
        <v>F</v>
      </c>
      <c r="E751" t="s">
        <v>2</v>
      </c>
      <c r="F751">
        <v>944</v>
      </c>
      <c r="G751">
        <v>438</v>
      </c>
      <c r="H751">
        <v>532</v>
      </c>
      <c r="I751">
        <v>2</v>
      </c>
      <c r="J751">
        <v>17306</v>
      </c>
      <c r="K751">
        <v>1</v>
      </c>
      <c r="L751">
        <v>48</v>
      </c>
      <c r="M751">
        <v>509</v>
      </c>
      <c r="N751">
        <v>492</v>
      </c>
      <c r="O751">
        <v>14.5</v>
      </c>
      <c r="P751">
        <f>VLOOKUP(A751, vlookup_table!$A:$E, 2, FALSE)</f>
        <v>2</v>
      </c>
      <c r="Q751" s="2">
        <f>VLOOKUP(A751, vlookup_table!$A:$E, 3, FALSE)</f>
        <v>0</v>
      </c>
      <c r="R751" s="1" t="str">
        <f>VLOOKUP(A751, vlookup_table!$A:$E, 4, FALSE)</f>
        <v>S1</v>
      </c>
      <c r="S751" s="2">
        <f>VLOOKUP(A751, vlookup_table!$A:$E, 5, FALSE)</f>
        <v>16</v>
      </c>
      <c r="T751">
        <f t="shared" si="66"/>
        <v>97</v>
      </c>
      <c r="U751">
        <f t="shared" si="67"/>
        <v>1900</v>
      </c>
      <c r="V751" s="4" t="str">
        <f t="shared" si="71"/>
        <v>0</v>
      </c>
      <c r="W751" t="str">
        <f t="shared" si="68"/>
        <v>Suburbano</v>
      </c>
    </row>
    <row r="752" spans="1:23" x14ac:dyDescent="0.35">
      <c r="A752" s="2">
        <v>24212</v>
      </c>
      <c r="B752" s="2" t="str">
        <f t="shared" si="69"/>
        <v>SC</v>
      </c>
      <c r="C752" t="s">
        <v>11</v>
      </c>
      <c r="D752" t="str">
        <f t="shared" si="70"/>
        <v>M</v>
      </c>
      <c r="E752" t="s">
        <v>0</v>
      </c>
      <c r="F752">
        <v>2817</v>
      </c>
      <c r="G752">
        <v>767</v>
      </c>
      <c r="H752">
        <v>917</v>
      </c>
      <c r="I752">
        <v>84</v>
      </c>
      <c r="J752">
        <v>39319</v>
      </c>
      <c r="K752">
        <v>0</v>
      </c>
      <c r="L752">
        <v>53</v>
      </c>
      <c r="M752">
        <v>863</v>
      </c>
      <c r="N752">
        <v>866</v>
      </c>
      <c r="O752">
        <v>6.25</v>
      </c>
      <c r="P752">
        <f>VLOOKUP(A752, vlookup_table!$A:$E, 2, FALSE)</f>
        <v>1</v>
      </c>
      <c r="Q752" s="2">
        <f>VLOOKUP(A752, vlookup_table!$A:$E, 3, FALSE)</f>
        <v>4401</v>
      </c>
      <c r="R752" s="1" t="str">
        <f>VLOOKUP(A752, vlookup_table!$A:$E, 4, FALSE)</f>
        <v>T2</v>
      </c>
      <c r="S752" s="2">
        <f>VLOOKUP(A752, vlookup_table!$A:$E, 5, FALSE)</f>
        <v>6</v>
      </c>
      <c r="T752">
        <f t="shared" si="66"/>
        <v>53</v>
      </c>
      <c r="U752">
        <f t="shared" si="67"/>
        <v>1944</v>
      </c>
      <c r="V752" s="4" t="str">
        <f t="shared" si="71"/>
        <v>01</v>
      </c>
      <c r="W752" t="str">
        <f t="shared" si="68"/>
        <v>Pueblo</v>
      </c>
    </row>
    <row r="753" spans="1:23" x14ac:dyDescent="0.35">
      <c r="A753" s="2">
        <v>21386</v>
      </c>
      <c r="B753" s="2" t="str">
        <f t="shared" si="69"/>
        <v>NC</v>
      </c>
      <c r="C753" t="s">
        <v>18</v>
      </c>
      <c r="D753" t="str">
        <f t="shared" si="70"/>
        <v>F</v>
      </c>
      <c r="E753" t="s">
        <v>38</v>
      </c>
      <c r="F753">
        <v>498</v>
      </c>
      <c r="G753">
        <v>243</v>
      </c>
      <c r="H753">
        <v>326</v>
      </c>
      <c r="I753">
        <v>1</v>
      </c>
      <c r="J753">
        <v>11462</v>
      </c>
      <c r="K753">
        <v>0</v>
      </c>
      <c r="L753">
        <v>86</v>
      </c>
      <c r="M753">
        <v>284</v>
      </c>
      <c r="N753">
        <v>285</v>
      </c>
      <c r="O753">
        <v>7.8333333329999997</v>
      </c>
      <c r="P753">
        <f>VLOOKUP(A753, vlookup_table!$A:$E, 2, FALSE)</f>
        <v>28</v>
      </c>
      <c r="Q753" s="2">
        <f>VLOOKUP(A753, vlookup_table!$A:$E, 3, FALSE)</f>
        <v>5701</v>
      </c>
      <c r="R753" s="1" t="str">
        <f>VLOOKUP(A753, vlookup_table!$A:$E, 4, FALSE)</f>
        <v>T2</v>
      </c>
      <c r="S753" s="2">
        <f>VLOOKUP(A753, vlookup_table!$A:$E, 5, FALSE)</f>
        <v>10</v>
      </c>
      <c r="T753">
        <f t="shared" si="66"/>
        <v>40</v>
      </c>
      <c r="U753">
        <f t="shared" si="67"/>
        <v>1957</v>
      </c>
      <c r="V753" s="4" t="str">
        <f t="shared" si="71"/>
        <v>01</v>
      </c>
      <c r="W753" t="str">
        <f t="shared" si="68"/>
        <v>Pueblo</v>
      </c>
    </row>
    <row r="754" spans="1:23" x14ac:dyDescent="0.35">
      <c r="A754" s="2">
        <v>110291</v>
      </c>
      <c r="B754" s="2" t="str">
        <f t="shared" si="69"/>
        <v>NA</v>
      </c>
      <c r="C754" t="s">
        <v>31</v>
      </c>
      <c r="D754" t="str">
        <f t="shared" si="70"/>
        <v>M</v>
      </c>
      <c r="E754" t="s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9.4712499999999995</v>
      </c>
      <c r="P754">
        <f>VLOOKUP(A754, vlookup_table!$A:$E, 2, FALSE)</f>
        <v>1</v>
      </c>
      <c r="Q754" s="2">
        <f>VLOOKUP(A754, vlookup_table!$A:$E, 3, FALSE)</f>
        <v>0</v>
      </c>
      <c r="R754" s="1" t="str">
        <f>VLOOKUP(A754, vlookup_table!$A:$E, 4, FALSE)</f>
        <v>C3</v>
      </c>
      <c r="S754" s="2">
        <f>VLOOKUP(A754, vlookup_table!$A:$E, 5, FALSE)</f>
        <v>12</v>
      </c>
      <c r="T754">
        <f t="shared" si="66"/>
        <v>97</v>
      </c>
      <c r="U754">
        <f t="shared" si="67"/>
        <v>1900</v>
      </c>
      <c r="V754" s="4" t="str">
        <f t="shared" si="71"/>
        <v>0</v>
      </c>
      <c r="W754" t="str">
        <f t="shared" si="68"/>
        <v>Ciudad</v>
      </c>
    </row>
    <row r="755" spans="1:23" x14ac:dyDescent="0.35">
      <c r="A755" s="2">
        <v>44828</v>
      </c>
      <c r="B755" s="2" t="str">
        <f t="shared" si="69"/>
        <v>MI</v>
      </c>
      <c r="C755" t="s">
        <v>1</v>
      </c>
      <c r="D755" t="str">
        <f t="shared" si="70"/>
        <v>M</v>
      </c>
      <c r="E755" t="s">
        <v>0</v>
      </c>
      <c r="F755">
        <v>395</v>
      </c>
      <c r="G755">
        <v>189</v>
      </c>
      <c r="H755">
        <v>252</v>
      </c>
      <c r="I755">
        <v>0</v>
      </c>
      <c r="J755">
        <v>8510</v>
      </c>
      <c r="K755">
        <v>1</v>
      </c>
      <c r="L755">
        <v>86</v>
      </c>
      <c r="M755">
        <v>242</v>
      </c>
      <c r="N755">
        <v>215</v>
      </c>
      <c r="O755">
        <v>6.8571428570000004</v>
      </c>
      <c r="P755">
        <f>VLOOKUP(A755, vlookup_table!$A:$E, 2, FALSE)</f>
        <v>1</v>
      </c>
      <c r="Q755" s="2">
        <f>VLOOKUP(A755, vlookup_table!$A:$E, 3, FALSE)</f>
        <v>2401</v>
      </c>
      <c r="R755" s="1" t="str">
        <f>VLOOKUP(A755, vlookup_table!$A:$E, 4, FALSE)</f>
        <v>R3</v>
      </c>
      <c r="S755" s="2">
        <f>VLOOKUP(A755, vlookup_table!$A:$E, 5, FALSE)</f>
        <v>6</v>
      </c>
      <c r="T755">
        <f t="shared" si="66"/>
        <v>73</v>
      </c>
      <c r="U755">
        <f t="shared" si="67"/>
        <v>1924</v>
      </c>
      <c r="V755" s="4" t="str">
        <f t="shared" si="71"/>
        <v>01</v>
      </c>
      <c r="W755" t="str">
        <f t="shared" si="68"/>
        <v>Rural</v>
      </c>
    </row>
    <row r="756" spans="1:23" x14ac:dyDescent="0.35">
      <c r="A756" s="2">
        <v>45008</v>
      </c>
      <c r="B756" s="2" t="str">
        <f t="shared" si="69"/>
        <v>FL</v>
      </c>
      <c r="C756" t="s">
        <v>7</v>
      </c>
      <c r="D756" t="str">
        <f t="shared" si="70"/>
        <v>F</v>
      </c>
      <c r="E756" t="s">
        <v>2</v>
      </c>
      <c r="F756">
        <v>651</v>
      </c>
      <c r="G756">
        <v>271</v>
      </c>
      <c r="H756">
        <v>325</v>
      </c>
      <c r="I756">
        <v>0</v>
      </c>
      <c r="J756">
        <v>11919</v>
      </c>
      <c r="K756">
        <v>10</v>
      </c>
      <c r="L756">
        <v>29</v>
      </c>
      <c r="M756">
        <v>287</v>
      </c>
      <c r="N756">
        <v>303</v>
      </c>
      <c r="O756">
        <v>10.9</v>
      </c>
      <c r="P756">
        <f>VLOOKUP(A756, vlookup_table!$A:$E, 2, FALSE)</f>
        <v>0</v>
      </c>
      <c r="Q756" s="2">
        <f>VLOOKUP(A756, vlookup_table!$A:$E, 3, FALSE)</f>
        <v>4605</v>
      </c>
      <c r="R756" s="1" t="str">
        <f>VLOOKUP(A756, vlookup_table!$A:$E, 4, FALSE)</f>
        <v>U3</v>
      </c>
      <c r="S756" s="2">
        <f>VLOOKUP(A756, vlookup_table!$A:$E, 5, FALSE)</f>
        <v>10</v>
      </c>
      <c r="T756">
        <f t="shared" si="66"/>
        <v>51</v>
      </c>
      <c r="U756">
        <f t="shared" si="67"/>
        <v>1946</v>
      </c>
      <c r="V756" s="4" t="str">
        <f t="shared" si="71"/>
        <v>05</v>
      </c>
      <c r="W756" t="str">
        <f t="shared" si="68"/>
        <v>Urbano</v>
      </c>
    </row>
    <row r="757" spans="1:23" x14ac:dyDescent="0.35">
      <c r="A757" s="2">
        <v>55484</v>
      </c>
      <c r="B757" s="2" t="str">
        <f t="shared" si="69"/>
        <v>NA</v>
      </c>
      <c r="C757" t="s">
        <v>34</v>
      </c>
      <c r="D757" t="str">
        <f t="shared" si="70"/>
        <v>M</v>
      </c>
      <c r="E757" t="s">
        <v>0</v>
      </c>
      <c r="F757">
        <v>366</v>
      </c>
      <c r="G757">
        <v>132</v>
      </c>
      <c r="H757">
        <v>229</v>
      </c>
      <c r="I757">
        <v>0</v>
      </c>
      <c r="J757">
        <v>6873</v>
      </c>
      <c r="K757">
        <v>1</v>
      </c>
      <c r="L757">
        <v>85</v>
      </c>
      <c r="M757">
        <v>182</v>
      </c>
      <c r="N757">
        <v>196</v>
      </c>
      <c r="O757">
        <v>12.75</v>
      </c>
      <c r="P757">
        <f>VLOOKUP(A757, vlookup_table!$A:$E, 2, FALSE)</f>
        <v>0</v>
      </c>
      <c r="Q757" s="2">
        <f>VLOOKUP(A757, vlookup_table!$A:$E, 3, FALSE)</f>
        <v>0</v>
      </c>
      <c r="R757" s="1" t="str">
        <f>VLOOKUP(A757, vlookup_table!$A:$E, 4, FALSE)</f>
        <v>R3</v>
      </c>
      <c r="S757" s="2">
        <f>VLOOKUP(A757, vlookup_table!$A:$E, 5, FALSE)</f>
        <v>25</v>
      </c>
      <c r="T757">
        <f t="shared" si="66"/>
        <v>97</v>
      </c>
      <c r="U757">
        <f t="shared" si="67"/>
        <v>1900</v>
      </c>
      <c r="V757" s="4" t="str">
        <f t="shared" si="71"/>
        <v>0</v>
      </c>
      <c r="W757" t="str">
        <f t="shared" si="68"/>
        <v>Rural</v>
      </c>
    </row>
    <row r="758" spans="1:23" x14ac:dyDescent="0.35">
      <c r="A758" s="2">
        <v>149429</v>
      </c>
      <c r="B758" s="2" t="str">
        <f t="shared" si="69"/>
        <v>NA</v>
      </c>
      <c r="C758" t="s">
        <v>4</v>
      </c>
      <c r="D758" t="str">
        <f t="shared" si="70"/>
        <v>F</v>
      </c>
      <c r="E758" t="s">
        <v>2</v>
      </c>
      <c r="F758">
        <v>2280</v>
      </c>
      <c r="G758">
        <v>353</v>
      </c>
      <c r="H758">
        <v>467</v>
      </c>
      <c r="I758">
        <v>69</v>
      </c>
      <c r="J758">
        <v>16726</v>
      </c>
      <c r="K758">
        <v>34</v>
      </c>
      <c r="L758">
        <v>37</v>
      </c>
      <c r="M758">
        <v>397</v>
      </c>
      <c r="N758">
        <v>419</v>
      </c>
      <c r="O758">
        <v>5.4848484849999997</v>
      </c>
      <c r="P758">
        <f>VLOOKUP(A758, vlookup_table!$A:$E, 2, FALSE)</f>
        <v>2</v>
      </c>
      <c r="Q758" s="2">
        <f>VLOOKUP(A758, vlookup_table!$A:$E, 3, FALSE)</f>
        <v>1212</v>
      </c>
      <c r="R758" s="1" t="str">
        <f>VLOOKUP(A758, vlookup_table!$A:$E, 4, FALSE)</f>
        <v>U3</v>
      </c>
      <c r="S758" s="2">
        <f>VLOOKUP(A758, vlookup_table!$A:$E, 5, FALSE)</f>
        <v>10</v>
      </c>
      <c r="T758">
        <f t="shared" si="66"/>
        <v>85</v>
      </c>
      <c r="U758">
        <f t="shared" si="67"/>
        <v>1912</v>
      </c>
      <c r="V758" s="4" t="str">
        <f t="shared" si="71"/>
        <v>12</v>
      </c>
      <c r="W758" t="str">
        <f t="shared" si="68"/>
        <v>Urbano</v>
      </c>
    </row>
    <row r="759" spans="1:23" x14ac:dyDescent="0.35">
      <c r="A759" s="2">
        <v>48455</v>
      </c>
      <c r="B759" s="2" t="str">
        <f t="shared" si="69"/>
        <v>AL</v>
      </c>
      <c r="C759" t="s">
        <v>23</v>
      </c>
      <c r="D759" t="str">
        <f t="shared" si="70"/>
        <v>M</v>
      </c>
      <c r="E759" t="s">
        <v>22</v>
      </c>
      <c r="F759">
        <v>387</v>
      </c>
      <c r="G759">
        <v>203</v>
      </c>
      <c r="H759">
        <v>281</v>
      </c>
      <c r="I759">
        <v>0</v>
      </c>
      <c r="J759">
        <v>9654</v>
      </c>
      <c r="K759">
        <v>0</v>
      </c>
      <c r="L759">
        <v>78</v>
      </c>
      <c r="M759">
        <v>252</v>
      </c>
      <c r="N759">
        <v>244</v>
      </c>
      <c r="O759">
        <v>6.3333333329999997</v>
      </c>
      <c r="P759">
        <f>VLOOKUP(A759, vlookup_table!$A:$E, 2, FALSE)</f>
        <v>1002</v>
      </c>
      <c r="Q759" s="2">
        <f>VLOOKUP(A759, vlookup_table!$A:$E, 3, FALSE)</f>
        <v>0</v>
      </c>
      <c r="R759" s="1" t="str">
        <f>VLOOKUP(A759, vlookup_table!$A:$E, 4, FALSE)</f>
        <v>R3</v>
      </c>
      <c r="S759" s="2">
        <f>VLOOKUP(A759, vlookup_table!$A:$E, 5, FALSE)</f>
        <v>8</v>
      </c>
      <c r="T759">
        <f t="shared" si="66"/>
        <v>97</v>
      </c>
      <c r="U759">
        <f t="shared" si="67"/>
        <v>1900</v>
      </c>
      <c r="V759" s="4" t="str">
        <f t="shared" si="71"/>
        <v>0</v>
      </c>
      <c r="W759" t="str">
        <f t="shared" si="68"/>
        <v>Rural</v>
      </c>
    </row>
    <row r="760" spans="1:23" x14ac:dyDescent="0.35">
      <c r="A760" s="2">
        <v>28621</v>
      </c>
      <c r="B760" s="2" t="str">
        <f t="shared" si="69"/>
        <v>NA</v>
      </c>
      <c r="C760" t="s">
        <v>5</v>
      </c>
      <c r="D760" t="str">
        <f t="shared" si="70"/>
        <v>F</v>
      </c>
      <c r="E760" t="s">
        <v>2</v>
      </c>
      <c r="F760">
        <v>550</v>
      </c>
      <c r="G760">
        <v>144</v>
      </c>
      <c r="H760">
        <v>253</v>
      </c>
      <c r="I760">
        <v>2</v>
      </c>
      <c r="J760">
        <v>10249</v>
      </c>
      <c r="K760">
        <v>6</v>
      </c>
      <c r="L760">
        <v>63</v>
      </c>
      <c r="M760">
        <v>211</v>
      </c>
      <c r="N760">
        <v>206</v>
      </c>
      <c r="O760">
        <v>14</v>
      </c>
      <c r="P760">
        <f>VLOOKUP(A760, vlookup_table!$A:$E, 2, FALSE)</f>
        <v>0</v>
      </c>
      <c r="Q760" s="2">
        <f>VLOOKUP(A760, vlookup_table!$A:$E, 3, FALSE)</f>
        <v>1401</v>
      </c>
      <c r="R760" s="1" t="str">
        <f>VLOOKUP(A760, vlookup_table!$A:$E, 4, FALSE)</f>
        <v>S1</v>
      </c>
      <c r="S760" s="2">
        <f>VLOOKUP(A760, vlookup_table!$A:$E, 5, FALSE)</f>
        <v>25</v>
      </c>
      <c r="T760">
        <f t="shared" si="66"/>
        <v>83</v>
      </c>
      <c r="U760">
        <f t="shared" si="67"/>
        <v>1914</v>
      </c>
      <c r="V760" s="4" t="str">
        <f t="shared" si="71"/>
        <v>01</v>
      </c>
      <c r="W760" t="str">
        <f t="shared" si="68"/>
        <v>Suburbano</v>
      </c>
    </row>
    <row r="761" spans="1:23" x14ac:dyDescent="0.35">
      <c r="A761" s="2">
        <v>131467</v>
      </c>
      <c r="B761" s="2" t="str">
        <f t="shared" si="69"/>
        <v>CO</v>
      </c>
      <c r="C761" t="s">
        <v>20</v>
      </c>
      <c r="D761" t="str">
        <f t="shared" si="70"/>
        <v>F</v>
      </c>
      <c r="E761" t="s">
        <v>2</v>
      </c>
      <c r="F761">
        <v>660</v>
      </c>
      <c r="G761">
        <v>183</v>
      </c>
      <c r="H761">
        <v>251</v>
      </c>
      <c r="I761">
        <v>1</v>
      </c>
      <c r="J761">
        <v>11152</v>
      </c>
      <c r="K761">
        <v>6</v>
      </c>
      <c r="L761">
        <v>37</v>
      </c>
      <c r="M761">
        <v>188</v>
      </c>
      <c r="N761">
        <v>235</v>
      </c>
      <c r="O761">
        <v>4.0909090910000003</v>
      </c>
      <c r="P761">
        <f>VLOOKUP(A761, vlookup_table!$A:$E, 2, FALSE)</f>
        <v>0</v>
      </c>
      <c r="Q761" s="2">
        <f>VLOOKUP(A761, vlookup_table!$A:$E, 3, FALSE)</f>
        <v>0</v>
      </c>
      <c r="R761" s="1" t="str">
        <f>VLOOKUP(A761, vlookup_table!$A:$E, 4, FALSE)</f>
        <v>C2</v>
      </c>
      <c r="S761" s="2">
        <f>VLOOKUP(A761, vlookup_table!$A:$E, 5, FALSE)</f>
        <v>2</v>
      </c>
      <c r="T761">
        <f t="shared" si="66"/>
        <v>97</v>
      </c>
      <c r="U761">
        <f t="shared" si="67"/>
        <v>1900</v>
      </c>
      <c r="V761" s="4" t="str">
        <f t="shared" si="71"/>
        <v>0</v>
      </c>
      <c r="W761" t="str">
        <f t="shared" si="68"/>
        <v>Ciudad</v>
      </c>
    </row>
    <row r="762" spans="1:23" x14ac:dyDescent="0.35">
      <c r="A762" s="2">
        <v>160579</v>
      </c>
      <c r="B762" s="2" t="str">
        <f t="shared" si="69"/>
        <v>NA</v>
      </c>
      <c r="C762" t="s">
        <v>4</v>
      </c>
      <c r="D762" t="str">
        <f t="shared" si="70"/>
        <v>F</v>
      </c>
      <c r="E762" t="s">
        <v>2</v>
      </c>
      <c r="F762">
        <v>3531</v>
      </c>
      <c r="G762">
        <v>506</v>
      </c>
      <c r="H762">
        <v>626</v>
      </c>
      <c r="I762">
        <v>92</v>
      </c>
      <c r="J762">
        <v>23233</v>
      </c>
      <c r="K762">
        <v>10</v>
      </c>
      <c r="L762">
        <v>51</v>
      </c>
      <c r="M762">
        <v>554</v>
      </c>
      <c r="N762">
        <v>581</v>
      </c>
      <c r="O762">
        <v>9.5405405410000004</v>
      </c>
      <c r="P762">
        <f>VLOOKUP(A762, vlookup_table!$A:$E, 2, FALSE)</f>
        <v>2</v>
      </c>
      <c r="Q762" s="2">
        <f>VLOOKUP(A762, vlookup_table!$A:$E, 3, FALSE)</f>
        <v>0</v>
      </c>
      <c r="R762" s="1" t="str">
        <f>VLOOKUP(A762, vlookup_table!$A:$E, 4, FALSE)</f>
        <v>T1</v>
      </c>
      <c r="S762" s="2">
        <f>VLOOKUP(A762, vlookup_table!$A:$E, 5, FALSE)</f>
        <v>9</v>
      </c>
      <c r="T762">
        <f t="shared" si="66"/>
        <v>97</v>
      </c>
      <c r="U762">
        <f t="shared" si="67"/>
        <v>1900</v>
      </c>
      <c r="V762" s="4" t="str">
        <f t="shared" si="71"/>
        <v>0</v>
      </c>
      <c r="W762" t="str">
        <f t="shared" si="68"/>
        <v>Pueblo</v>
      </c>
    </row>
    <row r="763" spans="1:23" x14ac:dyDescent="0.35">
      <c r="A763" s="2">
        <v>20533</v>
      </c>
      <c r="B763" s="2" t="str">
        <f t="shared" si="69"/>
        <v>NC</v>
      </c>
      <c r="C763" t="s">
        <v>18</v>
      </c>
      <c r="D763" t="str">
        <f t="shared" si="70"/>
        <v>M</v>
      </c>
      <c r="E763" t="s">
        <v>0</v>
      </c>
      <c r="F763">
        <v>738</v>
      </c>
      <c r="G763">
        <v>313</v>
      </c>
      <c r="H763">
        <v>411</v>
      </c>
      <c r="I763">
        <v>8</v>
      </c>
      <c r="J763">
        <v>14070</v>
      </c>
      <c r="K763">
        <v>2</v>
      </c>
      <c r="L763">
        <v>61</v>
      </c>
      <c r="M763">
        <v>350</v>
      </c>
      <c r="N763">
        <v>372</v>
      </c>
      <c r="O763">
        <v>15.75</v>
      </c>
      <c r="P763">
        <f>VLOOKUP(A763, vlookup_table!$A:$E, 2, FALSE)</f>
        <v>0</v>
      </c>
      <c r="Q763" s="2">
        <f>VLOOKUP(A763, vlookup_table!$A:$E, 3, FALSE)</f>
        <v>4801</v>
      </c>
      <c r="R763" s="1" t="str">
        <f>VLOOKUP(A763, vlookup_table!$A:$E, 4, FALSE)</f>
        <v>T1</v>
      </c>
      <c r="S763" s="2">
        <f>VLOOKUP(A763, vlookup_table!$A:$E, 5, FALSE)</f>
        <v>25</v>
      </c>
      <c r="T763">
        <f t="shared" si="66"/>
        <v>49</v>
      </c>
      <c r="U763">
        <f t="shared" si="67"/>
        <v>1948</v>
      </c>
      <c r="V763" s="4" t="str">
        <f t="shared" si="71"/>
        <v>01</v>
      </c>
      <c r="W763" t="str">
        <f t="shared" si="68"/>
        <v>Pueblo</v>
      </c>
    </row>
    <row r="764" spans="1:23" x14ac:dyDescent="0.35">
      <c r="A764" s="2">
        <v>29103</v>
      </c>
      <c r="B764" s="2" t="str">
        <f t="shared" si="69"/>
        <v>NA</v>
      </c>
      <c r="C764" t="s">
        <v>5</v>
      </c>
      <c r="D764" t="str">
        <f t="shared" si="70"/>
        <v>F</v>
      </c>
      <c r="E764" t="s">
        <v>2</v>
      </c>
      <c r="F764">
        <v>718</v>
      </c>
      <c r="G764">
        <v>206</v>
      </c>
      <c r="H764">
        <v>295</v>
      </c>
      <c r="I764">
        <v>5</v>
      </c>
      <c r="J764">
        <v>11129</v>
      </c>
      <c r="K764">
        <v>1</v>
      </c>
      <c r="L764">
        <v>62</v>
      </c>
      <c r="M764">
        <v>256</v>
      </c>
      <c r="N764">
        <v>254</v>
      </c>
      <c r="O764">
        <v>5.8125</v>
      </c>
      <c r="P764">
        <f>VLOOKUP(A764, vlookup_table!$A:$E, 2, FALSE)</f>
        <v>0</v>
      </c>
      <c r="Q764" s="2">
        <f>VLOOKUP(A764, vlookup_table!$A:$E, 3, FALSE)</f>
        <v>2801</v>
      </c>
      <c r="R764" s="1" t="str">
        <f>VLOOKUP(A764, vlookup_table!$A:$E, 4, FALSE)</f>
        <v>R2</v>
      </c>
      <c r="S764" s="2">
        <f>VLOOKUP(A764, vlookup_table!$A:$E, 5, FALSE)</f>
        <v>11</v>
      </c>
      <c r="T764">
        <f t="shared" si="66"/>
        <v>69</v>
      </c>
      <c r="U764">
        <f t="shared" si="67"/>
        <v>1928</v>
      </c>
      <c r="V764" s="4" t="str">
        <f t="shared" si="71"/>
        <v>01</v>
      </c>
      <c r="W764" t="str">
        <f t="shared" si="68"/>
        <v>Rural</v>
      </c>
    </row>
    <row r="765" spans="1:23" x14ac:dyDescent="0.35">
      <c r="A765" s="2">
        <v>122350</v>
      </c>
      <c r="B765" s="2" t="str">
        <f t="shared" si="69"/>
        <v>TX</v>
      </c>
      <c r="C765" t="s">
        <v>6</v>
      </c>
      <c r="D765" t="str">
        <f t="shared" si="70"/>
        <v>M</v>
      </c>
      <c r="E765" t="s">
        <v>0</v>
      </c>
      <c r="F765">
        <v>469</v>
      </c>
      <c r="G765">
        <v>223</v>
      </c>
      <c r="H765">
        <v>270</v>
      </c>
      <c r="I765">
        <v>0</v>
      </c>
      <c r="J765">
        <v>8518</v>
      </c>
      <c r="K765">
        <v>1</v>
      </c>
      <c r="L765">
        <v>67</v>
      </c>
      <c r="M765">
        <v>250</v>
      </c>
      <c r="N765">
        <v>241</v>
      </c>
      <c r="O765">
        <v>21.636363639999999</v>
      </c>
      <c r="P765">
        <f>VLOOKUP(A765, vlookup_table!$A:$E, 2, FALSE)</f>
        <v>1</v>
      </c>
      <c r="Q765" s="2">
        <f>VLOOKUP(A765, vlookup_table!$A:$E, 3, FALSE)</f>
        <v>0</v>
      </c>
      <c r="R765" s="1" t="str">
        <f>VLOOKUP(A765, vlookup_table!$A:$E, 4, FALSE)</f>
        <v/>
      </c>
      <c r="S765" s="2">
        <f>VLOOKUP(A765, vlookup_table!$A:$E, 5, FALSE)</f>
        <v>25</v>
      </c>
      <c r="T765">
        <f t="shared" si="66"/>
        <v>97</v>
      </c>
      <c r="U765">
        <f t="shared" si="67"/>
        <v>1900</v>
      </c>
      <c r="V765" s="4" t="str">
        <f t="shared" si="71"/>
        <v>0</v>
      </c>
      <c r="W765" t="str">
        <f t="shared" si="68"/>
        <v>Desconocido</v>
      </c>
    </row>
    <row r="766" spans="1:23" x14ac:dyDescent="0.35">
      <c r="A766" s="2">
        <v>191547</v>
      </c>
      <c r="B766" s="2" t="str">
        <f t="shared" si="69"/>
        <v>NA</v>
      </c>
      <c r="C766" t="s">
        <v>36</v>
      </c>
      <c r="D766" t="str">
        <f t="shared" si="70"/>
        <v>F</v>
      </c>
      <c r="E766" t="s">
        <v>2</v>
      </c>
      <c r="F766">
        <v>318</v>
      </c>
      <c r="G766">
        <v>216</v>
      </c>
      <c r="H766">
        <v>265</v>
      </c>
      <c r="I766">
        <v>0</v>
      </c>
      <c r="J766">
        <v>8799</v>
      </c>
      <c r="K766">
        <v>4</v>
      </c>
      <c r="L766">
        <v>25</v>
      </c>
      <c r="M766">
        <v>250</v>
      </c>
      <c r="N766">
        <v>240</v>
      </c>
      <c r="O766">
        <v>21.85</v>
      </c>
      <c r="P766">
        <f>VLOOKUP(A766, vlookup_table!$A:$E, 2, FALSE)</f>
        <v>28</v>
      </c>
      <c r="Q766" s="2">
        <f>VLOOKUP(A766, vlookup_table!$A:$E, 3, FALSE)</f>
        <v>1701</v>
      </c>
      <c r="R766" s="1" t="str">
        <f>VLOOKUP(A766, vlookup_table!$A:$E, 4, FALSE)</f>
        <v/>
      </c>
      <c r="S766" s="2">
        <f>VLOOKUP(A766, vlookup_table!$A:$E, 5, FALSE)</f>
        <v>15</v>
      </c>
      <c r="T766">
        <f t="shared" si="66"/>
        <v>80</v>
      </c>
      <c r="U766">
        <f t="shared" si="67"/>
        <v>1917</v>
      </c>
      <c r="V766" s="4" t="str">
        <f t="shared" si="71"/>
        <v>01</v>
      </c>
      <c r="W766" t="str">
        <f t="shared" si="68"/>
        <v>Desconocido</v>
      </c>
    </row>
    <row r="767" spans="1:23" x14ac:dyDescent="0.35">
      <c r="A767" s="2">
        <v>4544</v>
      </c>
      <c r="B767" s="2" t="str">
        <f t="shared" si="69"/>
        <v>NA</v>
      </c>
      <c r="C767" t="s">
        <v>4</v>
      </c>
      <c r="D767" t="str">
        <f t="shared" si="70"/>
        <v>M</v>
      </c>
      <c r="E767" t="s">
        <v>0</v>
      </c>
      <c r="F767">
        <v>5132</v>
      </c>
      <c r="G767">
        <v>655</v>
      </c>
      <c r="H767">
        <v>826</v>
      </c>
      <c r="I767">
        <v>96</v>
      </c>
      <c r="J767">
        <v>38854</v>
      </c>
      <c r="K767">
        <v>19</v>
      </c>
      <c r="L767">
        <v>39</v>
      </c>
      <c r="M767">
        <v>757</v>
      </c>
      <c r="N767">
        <v>721</v>
      </c>
      <c r="O767">
        <v>19.736842110000001</v>
      </c>
      <c r="P767">
        <f>VLOOKUP(A767, vlookup_table!$A:$E, 2, FALSE)</f>
        <v>1</v>
      </c>
      <c r="Q767" s="2">
        <f>VLOOKUP(A767, vlookup_table!$A:$E, 3, FALSE)</f>
        <v>0</v>
      </c>
      <c r="R767" s="1" t="str">
        <f>VLOOKUP(A767, vlookup_table!$A:$E, 4, FALSE)</f>
        <v>U1</v>
      </c>
      <c r="S767" s="2">
        <f>VLOOKUP(A767, vlookup_table!$A:$E, 5, FALSE)</f>
        <v>20</v>
      </c>
      <c r="T767">
        <f t="shared" si="66"/>
        <v>97</v>
      </c>
      <c r="U767">
        <f t="shared" si="67"/>
        <v>1900</v>
      </c>
      <c r="V767" s="4" t="str">
        <f t="shared" si="71"/>
        <v>0</v>
      </c>
      <c r="W767" t="str">
        <f t="shared" si="68"/>
        <v>Urbano</v>
      </c>
    </row>
    <row r="768" spans="1:23" x14ac:dyDescent="0.35">
      <c r="A768" s="2">
        <v>140808</v>
      </c>
      <c r="B768" s="2" t="str">
        <f t="shared" si="69"/>
        <v>NV</v>
      </c>
      <c r="C768" t="s">
        <v>35</v>
      </c>
      <c r="D768" t="str">
        <f t="shared" si="70"/>
        <v>F</v>
      </c>
      <c r="E768" t="s">
        <v>2</v>
      </c>
      <c r="F768">
        <v>1181</v>
      </c>
      <c r="G768">
        <v>451</v>
      </c>
      <c r="H768">
        <v>521</v>
      </c>
      <c r="I768">
        <v>5</v>
      </c>
      <c r="J768">
        <v>17987</v>
      </c>
      <c r="K768">
        <v>9</v>
      </c>
      <c r="L768">
        <v>18</v>
      </c>
      <c r="M768">
        <v>466</v>
      </c>
      <c r="N768">
        <v>494</v>
      </c>
      <c r="O768">
        <v>17.833333329999999</v>
      </c>
      <c r="P768">
        <f>VLOOKUP(A768, vlookup_table!$A:$E, 2, FALSE)</f>
        <v>28</v>
      </c>
      <c r="Q768" s="2">
        <f>VLOOKUP(A768, vlookup_table!$A:$E, 3, FALSE)</f>
        <v>0</v>
      </c>
      <c r="R768" s="1" t="str">
        <f>VLOOKUP(A768, vlookup_table!$A:$E, 4, FALSE)</f>
        <v>S1</v>
      </c>
      <c r="S768" s="2">
        <f>VLOOKUP(A768, vlookup_table!$A:$E, 5, FALSE)</f>
        <v>25</v>
      </c>
      <c r="T768">
        <f t="shared" si="66"/>
        <v>97</v>
      </c>
      <c r="U768">
        <f t="shared" si="67"/>
        <v>1900</v>
      </c>
      <c r="V768" s="4" t="str">
        <f t="shared" si="71"/>
        <v>0</v>
      </c>
      <c r="W768" t="str">
        <f t="shared" si="68"/>
        <v>Suburbano</v>
      </c>
    </row>
    <row r="769" spans="1:23" x14ac:dyDescent="0.35">
      <c r="A769" s="2">
        <v>76625</v>
      </c>
      <c r="B769" s="2" t="str">
        <f t="shared" si="69"/>
        <v>NA</v>
      </c>
      <c r="C769" t="s">
        <v>15</v>
      </c>
      <c r="D769" t="str">
        <f t="shared" si="70"/>
        <v>M</v>
      </c>
      <c r="E769" t="s">
        <v>0</v>
      </c>
      <c r="F769">
        <v>386</v>
      </c>
      <c r="G769">
        <v>232</v>
      </c>
      <c r="H769">
        <v>313</v>
      </c>
      <c r="I769">
        <v>0</v>
      </c>
      <c r="J769">
        <v>9987</v>
      </c>
      <c r="K769">
        <v>1</v>
      </c>
      <c r="L769">
        <v>84</v>
      </c>
      <c r="M769">
        <v>276</v>
      </c>
      <c r="N769">
        <v>274</v>
      </c>
      <c r="O769">
        <v>5</v>
      </c>
      <c r="P769">
        <f>VLOOKUP(A769, vlookup_table!$A:$E, 2, FALSE)</f>
        <v>0</v>
      </c>
      <c r="Q769" s="2">
        <f>VLOOKUP(A769, vlookup_table!$A:$E, 3, FALSE)</f>
        <v>1001</v>
      </c>
      <c r="R769" s="1" t="str">
        <f>VLOOKUP(A769, vlookup_table!$A:$E, 4, FALSE)</f>
        <v>C3</v>
      </c>
      <c r="S769" s="2">
        <f>VLOOKUP(A769, vlookup_table!$A:$E, 5, FALSE)</f>
        <v>6</v>
      </c>
      <c r="T769">
        <f t="shared" si="66"/>
        <v>87</v>
      </c>
      <c r="U769">
        <f t="shared" si="67"/>
        <v>1910</v>
      </c>
      <c r="V769" s="4" t="str">
        <f t="shared" si="71"/>
        <v>01</v>
      </c>
      <c r="W769" t="str">
        <f t="shared" si="68"/>
        <v>Ciudad</v>
      </c>
    </row>
    <row r="770" spans="1:23" x14ac:dyDescent="0.35">
      <c r="A770" s="2">
        <v>57349</v>
      </c>
      <c r="B770" s="2" t="str">
        <f t="shared" si="69"/>
        <v>NA</v>
      </c>
      <c r="C770" t="s">
        <v>3</v>
      </c>
      <c r="D770" t="str">
        <f t="shared" si="70"/>
        <v>F</v>
      </c>
      <c r="E770" t="s">
        <v>2</v>
      </c>
      <c r="F770">
        <v>685</v>
      </c>
      <c r="G770">
        <v>288</v>
      </c>
      <c r="H770">
        <v>379</v>
      </c>
      <c r="I770">
        <v>0</v>
      </c>
      <c r="J770">
        <v>15832</v>
      </c>
      <c r="K770">
        <v>3</v>
      </c>
      <c r="L770">
        <v>65</v>
      </c>
      <c r="M770">
        <v>405</v>
      </c>
      <c r="N770">
        <v>320</v>
      </c>
      <c r="O770">
        <v>6</v>
      </c>
      <c r="P770">
        <f>VLOOKUP(A770, vlookup_table!$A:$E, 2, FALSE)</f>
        <v>28</v>
      </c>
      <c r="Q770" s="2">
        <f>VLOOKUP(A770, vlookup_table!$A:$E, 3, FALSE)</f>
        <v>6601</v>
      </c>
      <c r="R770" s="1" t="str">
        <f>VLOOKUP(A770, vlookup_table!$A:$E, 4, FALSE)</f>
        <v>C2</v>
      </c>
      <c r="S770" s="2">
        <f>VLOOKUP(A770, vlookup_table!$A:$E, 5, FALSE)</f>
        <v>7</v>
      </c>
      <c r="T770">
        <f t="shared" ref="T770:T833" si="72">$Y$2-U770</f>
        <v>31</v>
      </c>
      <c r="U770">
        <f t="shared" ref="U770:U833" si="73">1900 + INT(Q770/100)</f>
        <v>1966</v>
      </c>
      <c r="V770" s="4" t="str">
        <f t="shared" si="71"/>
        <v>01</v>
      </c>
      <c r="W770" t="str">
        <f t="shared" ref="W770:W833" si="74">IF(LEFT(R770,1)="C","Ciudad",
IF(LEFT(R770,1)="T","Pueblo",
IF(LEFT(R770,1)="R","Rural",
IF(LEFT(R770,1)="S","Suburbano",
IF(LEFT(R770,1)="U","Urbano","Desconocido")))))</f>
        <v>Ciudad</v>
      </c>
    </row>
    <row r="771" spans="1:23" x14ac:dyDescent="0.35">
      <c r="A771" s="2">
        <v>27366</v>
      </c>
      <c r="B771" s="2" t="str">
        <f t="shared" ref="B771:B834" si="75">IF(OR(C771="California",C771="Cali"),"CA",
IF(OR(C771="Arizona",C771="AZ"),"AZ",
IF(OR(C771="Washington",C771="WA"),"WA",
IF(OR(C771="Nevada",C771="NV"),"NV",
IF(OR(C771="Texas",C771="TX"),"TX",
IF(OR(C771="Oregon",C771="OR"),"OR",
IF(OR(C771="Florida",C771="FL"),"FL",
IF(OR(C771="Illinois",C771="IL"),"IL",
IF(OR(C771="North Carolina",C771="NC"),"NC",
IF(OR(C771="South Carolina",C771="SC"),"SC",
IF(OR(C771="New Jersey",C771="NJ"),"NJ",
IF(OR(C771="Missouri",C771="MO"),"MO",
IF(OR(C771="Alabama",C771="AL"),"AL",
IF(OR(C771="Colorado",C771="CO"),"CO",
IF(OR(C771="Michigan",C771="MI"),"MI",
IF(OR(C771="New York",C771="NY"),"NY",
IF(OR(C771="Arkansas",C771="AR"),"AR",
"NA")))))))))))))))))</f>
        <v>NA</v>
      </c>
      <c r="C771" t="s">
        <v>5</v>
      </c>
      <c r="D771" t="str">
        <f t="shared" ref="D771:D834" si="76">IF(OR(E771="F", E771="female", E771="Femal"),"F",
IF(OR(E771="M", E771="Male"),"M",
"NA"))</f>
        <v>M</v>
      </c>
      <c r="E771" t="s">
        <v>0</v>
      </c>
      <c r="F771">
        <v>756</v>
      </c>
      <c r="G771">
        <v>334</v>
      </c>
      <c r="H771">
        <v>421</v>
      </c>
      <c r="I771">
        <v>0</v>
      </c>
      <c r="J771">
        <v>15669</v>
      </c>
      <c r="K771">
        <v>0</v>
      </c>
      <c r="L771">
        <v>82</v>
      </c>
      <c r="M771">
        <v>334</v>
      </c>
      <c r="N771">
        <v>426</v>
      </c>
      <c r="O771">
        <v>6.3809523810000002</v>
      </c>
      <c r="P771">
        <f>VLOOKUP(A771, vlookup_table!$A:$E, 2, FALSE)</f>
        <v>2</v>
      </c>
      <c r="Q771" s="2">
        <f>VLOOKUP(A771, vlookup_table!$A:$E, 3, FALSE)</f>
        <v>1705</v>
      </c>
      <c r="R771" s="1" t="str">
        <f>VLOOKUP(A771, vlookup_table!$A:$E, 4, FALSE)</f>
        <v>R2</v>
      </c>
      <c r="S771" s="2">
        <f>VLOOKUP(A771, vlookup_table!$A:$E, 5, FALSE)</f>
        <v>16</v>
      </c>
      <c r="T771">
        <f t="shared" si="72"/>
        <v>80</v>
      </c>
      <c r="U771">
        <f t="shared" si="73"/>
        <v>1917</v>
      </c>
      <c r="V771" s="4" t="str">
        <f t="shared" ref="V771:V834" si="77">RIGHT(Q771,2)</f>
        <v>05</v>
      </c>
      <c r="W771" t="str">
        <f t="shared" si="74"/>
        <v>Rural</v>
      </c>
    </row>
    <row r="772" spans="1:23" x14ac:dyDescent="0.35">
      <c r="A772" s="2">
        <v>100146</v>
      </c>
      <c r="B772" s="2" t="str">
        <f t="shared" si="75"/>
        <v>MO</v>
      </c>
      <c r="C772" t="s">
        <v>8</v>
      </c>
      <c r="D772" t="str">
        <f t="shared" si="76"/>
        <v>M</v>
      </c>
      <c r="E772" t="s">
        <v>0</v>
      </c>
      <c r="F772">
        <v>464</v>
      </c>
      <c r="G772">
        <v>256</v>
      </c>
      <c r="H772">
        <v>322</v>
      </c>
      <c r="I772">
        <v>0</v>
      </c>
      <c r="J772">
        <v>10907</v>
      </c>
      <c r="K772">
        <v>3</v>
      </c>
      <c r="L772">
        <v>79</v>
      </c>
      <c r="M772">
        <v>310</v>
      </c>
      <c r="N772">
        <v>283</v>
      </c>
      <c r="O772">
        <v>19.285714290000001</v>
      </c>
      <c r="P772">
        <f>VLOOKUP(A772, vlookup_table!$A:$E, 2, FALSE)</f>
        <v>1</v>
      </c>
      <c r="Q772" s="2">
        <f>VLOOKUP(A772, vlookup_table!$A:$E, 3, FALSE)</f>
        <v>2308</v>
      </c>
      <c r="R772" s="1" t="str">
        <f>VLOOKUP(A772, vlookup_table!$A:$E, 4, FALSE)</f>
        <v>S3</v>
      </c>
      <c r="S772" s="2">
        <f>VLOOKUP(A772, vlookup_table!$A:$E, 5, FALSE)</f>
        <v>25</v>
      </c>
      <c r="T772">
        <f t="shared" si="72"/>
        <v>74</v>
      </c>
      <c r="U772">
        <f t="shared" si="73"/>
        <v>1923</v>
      </c>
      <c r="V772" s="4" t="str">
        <f t="shared" si="77"/>
        <v>08</v>
      </c>
      <c r="W772" t="str">
        <f t="shared" si="74"/>
        <v>Suburbano</v>
      </c>
    </row>
    <row r="773" spans="1:23" x14ac:dyDescent="0.35">
      <c r="A773" s="2">
        <v>11991</v>
      </c>
      <c r="B773" s="2" t="str">
        <f t="shared" si="75"/>
        <v>NA</v>
      </c>
      <c r="C773" t="s">
        <v>31</v>
      </c>
      <c r="D773" t="str">
        <f t="shared" si="76"/>
        <v>M</v>
      </c>
      <c r="E773" t="s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17</v>
      </c>
      <c r="P773">
        <f>VLOOKUP(A773, vlookup_table!$A:$E, 2, FALSE)</f>
        <v>1</v>
      </c>
      <c r="Q773" s="2">
        <f>VLOOKUP(A773, vlookup_table!$A:$E, 3, FALSE)</f>
        <v>0</v>
      </c>
      <c r="R773" s="1" t="str">
        <f>VLOOKUP(A773, vlookup_table!$A:$E, 4, FALSE)</f>
        <v>C3</v>
      </c>
      <c r="S773" s="2">
        <f>VLOOKUP(A773, vlookup_table!$A:$E, 5, FALSE)</f>
        <v>25</v>
      </c>
      <c r="T773">
        <f t="shared" si="72"/>
        <v>97</v>
      </c>
      <c r="U773">
        <f t="shared" si="73"/>
        <v>1900</v>
      </c>
      <c r="V773" s="4" t="str">
        <f t="shared" si="77"/>
        <v>0</v>
      </c>
      <c r="W773" t="str">
        <f t="shared" si="74"/>
        <v>Ciudad</v>
      </c>
    </row>
    <row r="774" spans="1:23" x14ac:dyDescent="0.35">
      <c r="A774" s="2">
        <v>27736</v>
      </c>
      <c r="B774" s="2" t="str">
        <f t="shared" si="75"/>
        <v>NA</v>
      </c>
      <c r="C774" t="s">
        <v>5</v>
      </c>
      <c r="D774" t="str">
        <f t="shared" si="76"/>
        <v>F</v>
      </c>
      <c r="E774" t="s">
        <v>2</v>
      </c>
      <c r="F774">
        <v>1245</v>
      </c>
      <c r="G774">
        <v>618</v>
      </c>
      <c r="H774">
        <v>705</v>
      </c>
      <c r="I774">
        <v>5</v>
      </c>
      <c r="J774">
        <v>21467</v>
      </c>
      <c r="K774">
        <v>1</v>
      </c>
      <c r="L774">
        <v>38</v>
      </c>
      <c r="M774">
        <v>634</v>
      </c>
      <c r="N774">
        <v>687</v>
      </c>
      <c r="O774">
        <v>7.2857142860000002</v>
      </c>
      <c r="P774">
        <f>VLOOKUP(A774, vlookup_table!$A:$E, 2, FALSE)</f>
        <v>0</v>
      </c>
      <c r="Q774" s="2">
        <f>VLOOKUP(A774, vlookup_table!$A:$E, 3, FALSE)</f>
        <v>5101</v>
      </c>
      <c r="R774" s="1" t="str">
        <f>VLOOKUP(A774, vlookup_table!$A:$E, 4, FALSE)</f>
        <v>C1</v>
      </c>
      <c r="S774" s="2">
        <f>VLOOKUP(A774, vlookup_table!$A:$E, 5, FALSE)</f>
        <v>8</v>
      </c>
      <c r="T774">
        <f t="shared" si="72"/>
        <v>46</v>
      </c>
      <c r="U774">
        <f t="shared" si="73"/>
        <v>1951</v>
      </c>
      <c r="V774" s="4" t="str">
        <f t="shared" si="77"/>
        <v>01</v>
      </c>
      <c r="W774" t="str">
        <f t="shared" si="74"/>
        <v>Ciudad</v>
      </c>
    </row>
    <row r="775" spans="1:23" x14ac:dyDescent="0.35">
      <c r="A775" s="2">
        <v>114873</v>
      </c>
      <c r="B775" s="2" t="str">
        <f t="shared" si="75"/>
        <v>NA</v>
      </c>
      <c r="C775" t="s">
        <v>32</v>
      </c>
      <c r="D775" t="str">
        <f t="shared" si="76"/>
        <v>NA</v>
      </c>
      <c r="F775">
        <v>553</v>
      </c>
      <c r="G775">
        <v>176</v>
      </c>
      <c r="H775">
        <v>275</v>
      </c>
      <c r="I775">
        <v>2</v>
      </c>
      <c r="J775">
        <v>10891</v>
      </c>
      <c r="K775">
        <v>2</v>
      </c>
      <c r="L775">
        <v>50</v>
      </c>
      <c r="M775">
        <v>220</v>
      </c>
      <c r="N775">
        <v>235</v>
      </c>
      <c r="O775">
        <v>7.53125</v>
      </c>
      <c r="P775">
        <f>VLOOKUP(A775, vlookup_table!$A:$E, 2, FALSE)</f>
        <v>0</v>
      </c>
      <c r="Q775" s="2">
        <f>VLOOKUP(A775, vlookup_table!$A:$E, 3, FALSE)</f>
        <v>0</v>
      </c>
      <c r="R775" s="1" t="str">
        <f>VLOOKUP(A775, vlookup_table!$A:$E, 4, FALSE)</f>
        <v>R2</v>
      </c>
      <c r="S775" s="2">
        <f>VLOOKUP(A775, vlookup_table!$A:$E, 5, FALSE)</f>
        <v>10</v>
      </c>
      <c r="T775">
        <f t="shared" si="72"/>
        <v>97</v>
      </c>
      <c r="U775">
        <f t="shared" si="73"/>
        <v>1900</v>
      </c>
      <c r="V775" s="4" t="str">
        <f t="shared" si="77"/>
        <v>0</v>
      </c>
      <c r="W775" t="str">
        <f t="shared" si="74"/>
        <v>Rural</v>
      </c>
    </row>
    <row r="776" spans="1:23" x14ac:dyDescent="0.35">
      <c r="A776" s="2">
        <v>156997</v>
      </c>
      <c r="B776" s="2" t="str">
        <f t="shared" si="75"/>
        <v>NA</v>
      </c>
      <c r="C776" t="s">
        <v>4</v>
      </c>
      <c r="D776" t="str">
        <f t="shared" si="76"/>
        <v>F</v>
      </c>
      <c r="E776" t="s">
        <v>2</v>
      </c>
      <c r="F776">
        <v>1869</v>
      </c>
      <c r="G776">
        <v>358</v>
      </c>
      <c r="H776">
        <v>359</v>
      </c>
      <c r="I776">
        <v>31</v>
      </c>
      <c r="J776">
        <v>15739</v>
      </c>
      <c r="K776">
        <v>15</v>
      </c>
      <c r="L776">
        <v>47</v>
      </c>
      <c r="M776">
        <v>358</v>
      </c>
      <c r="N776">
        <v>344</v>
      </c>
      <c r="O776">
        <v>20</v>
      </c>
      <c r="P776">
        <f>VLOOKUP(A776, vlookup_table!$A:$E, 2, FALSE)</f>
        <v>28</v>
      </c>
      <c r="Q776" s="2">
        <f>VLOOKUP(A776, vlookup_table!$A:$E, 3, FALSE)</f>
        <v>0</v>
      </c>
      <c r="R776" s="1" t="str">
        <f>VLOOKUP(A776, vlookup_table!$A:$E, 4, FALSE)</f>
        <v>U2</v>
      </c>
      <c r="S776" s="2">
        <f>VLOOKUP(A776, vlookup_table!$A:$E, 5, FALSE)</f>
        <v>25</v>
      </c>
      <c r="T776">
        <f t="shared" si="72"/>
        <v>97</v>
      </c>
      <c r="U776">
        <f t="shared" si="73"/>
        <v>1900</v>
      </c>
      <c r="V776" s="4" t="str">
        <f t="shared" si="77"/>
        <v>0</v>
      </c>
      <c r="W776" t="str">
        <f t="shared" si="74"/>
        <v>Urbano</v>
      </c>
    </row>
    <row r="777" spans="1:23" x14ac:dyDescent="0.35">
      <c r="A777" s="2">
        <v>80646</v>
      </c>
      <c r="B777" s="2" t="str">
        <f t="shared" si="75"/>
        <v>NA</v>
      </c>
      <c r="C777" t="s">
        <v>10</v>
      </c>
      <c r="D777" t="str">
        <f t="shared" si="76"/>
        <v>M</v>
      </c>
      <c r="E777" t="s">
        <v>13</v>
      </c>
      <c r="F777">
        <v>360</v>
      </c>
      <c r="G777">
        <v>198</v>
      </c>
      <c r="H777">
        <v>269</v>
      </c>
      <c r="I777">
        <v>0</v>
      </c>
      <c r="J777">
        <v>8452</v>
      </c>
      <c r="K777">
        <v>0</v>
      </c>
      <c r="L777">
        <v>84</v>
      </c>
      <c r="M777">
        <v>217</v>
      </c>
      <c r="N777">
        <v>248</v>
      </c>
      <c r="O777">
        <v>3.5555555559999998</v>
      </c>
      <c r="P777">
        <f>VLOOKUP(A777, vlookup_table!$A:$E, 2, FALSE)</f>
        <v>0</v>
      </c>
      <c r="Q777" s="2">
        <f>VLOOKUP(A777, vlookup_table!$A:$E, 3, FALSE)</f>
        <v>2410</v>
      </c>
      <c r="R777" s="1" t="str">
        <f>VLOOKUP(A777, vlookup_table!$A:$E, 4, FALSE)</f>
        <v>R3</v>
      </c>
      <c r="S777" s="2">
        <f>VLOOKUP(A777, vlookup_table!$A:$E, 5, FALSE)</f>
        <v>4</v>
      </c>
      <c r="T777">
        <f t="shared" si="72"/>
        <v>73</v>
      </c>
      <c r="U777">
        <f t="shared" si="73"/>
        <v>1924</v>
      </c>
      <c r="V777" s="4" t="str">
        <f t="shared" si="77"/>
        <v>10</v>
      </c>
      <c r="W777" t="str">
        <f t="shared" si="74"/>
        <v>Rural</v>
      </c>
    </row>
    <row r="778" spans="1:23" x14ac:dyDescent="0.35">
      <c r="A778" s="2">
        <v>190837</v>
      </c>
      <c r="B778" s="2" t="str">
        <f t="shared" si="75"/>
        <v>NA</v>
      </c>
      <c r="C778" t="s">
        <v>10</v>
      </c>
      <c r="D778" t="str">
        <f t="shared" si="76"/>
        <v>F</v>
      </c>
      <c r="E778" t="s">
        <v>2</v>
      </c>
      <c r="F778">
        <v>432</v>
      </c>
      <c r="G778">
        <v>203</v>
      </c>
      <c r="H778">
        <v>323</v>
      </c>
      <c r="I778">
        <v>0</v>
      </c>
      <c r="J778">
        <v>9769</v>
      </c>
      <c r="K778">
        <v>1</v>
      </c>
      <c r="L778">
        <v>85</v>
      </c>
      <c r="M778">
        <v>300</v>
      </c>
      <c r="N778">
        <v>226</v>
      </c>
      <c r="O778">
        <v>8.125</v>
      </c>
      <c r="P778">
        <f>VLOOKUP(A778, vlookup_table!$A:$E, 2, FALSE)</f>
        <v>28</v>
      </c>
      <c r="Q778" s="2">
        <f>VLOOKUP(A778, vlookup_table!$A:$E, 3, FALSE)</f>
        <v>901</v>
      </c>
      <c r="R778" s="1" t="str">
        <f>VLOOKUP(A778, vlookup_table!$A:$E, 4, FALSE)</f>
        <v>C3</v>
      </c>
      <c r="S778" s="2">
        <f>VLOOKUP(A778, vlookup_table!$A:$E, 5, FALSE)</f>
        <v>11</v>
      </c>
      <c r="T778">
        <f t="shared" si="72"/>
        <v>88</v>
      </c>
      <c r="U778">
        <f t="shared" si="73"/>
        <v>1909</v>
      </c>
      <c r="V778" s="4" t="str">
        <f t="shared" si="77"/>
        <v>01</v>
      </c>
      <c r="W778" t="str">
        <f t="shared" si="74"/>
        <v>Ciudad</v>
      </c>
    </row>
    <row r="779" spans="1:23" x14ac:dyDescent="0.35">
      <c r="A779" s="2">
        <v>18322</v>
      </c>
      <c r="B779" s="2" t="str">
        <f t="shared" si="75"/>
        <v>NC</v>
      </c>
      <c r="C779" t="s">
        <v>18</v>
      </c>
      <c r="D779" t="str">
        <f t="shared" si="76"/>
        <v>M</v>
      </c>
      <c r="E779" t="s">
        <v>0</v>
      </c>
      <c r="F779">
        <v>807</v>
      </c>
      <c r="G779">
        <v>329</v>
      </c>
      <c r="H779">
        <v>422</v>
      </c>
      <c r="I779">
        <v>4</v>
      </c>
      <c r="J779">
        <v>16724</v>
      </c>
      <c r="K779">
        <v>4</v>
      </c>
      <c r="L779">
        <v>66</v>
      </c>
      <c r="M779">
        <v>374</v>
      </c>
      <c r="N779">
        <v>390</v>
      </c>
      <c r="O779">
        <v>7.375</v>
      </c>
      <c r="P779">
        <f>VLOOKUP(A779, vlookup_table!$A:$E, 2, FALSE)</f>
        <v>1</v>
      </c>
      <c r="Q779" s="2">
        <f>VLOOKUP(A779, vlookup_table!$A:$E, 3, FALSE)</f>
        <v>2401</v>
      </c>
      <c r="R779" s="1" t="str">
        <f>VLOOKUP(A779, vlookup_table!$A:$E, 4, FALSE)</f>
        <v>R1</v>
      </c>
      <c r="S779" s="2">
        <f>VLOOKUP(A779, vlookup_table!$A:$E, 5, FALSE)</f>
        <v>10</v>
      </c>
      <c r="T779">
        <f t="shared" si="72"/>
        <v>73</v>
      </c>
      <c r="U779">
        <f t="shared" si="73"/>
        <v>1924</v>
      </c>
      <c r="V779" s="4" t="str">
        <f t="shared" si="77"/>
        <v>01</v>
      </c>
      <c r="W779" t="str">
        <f t="shared" si="74"/>
        <v>Rural</v>
      </c>
    </row>
    <row r="780" spans="1:23" x14ac:dyDescent="0.35">
      <c r="A780" s="2">
        <v>118819</v>
      </c>
      <c r="B780" s="2" t="str">
        <f t="shared" si="75"/>
        <v>TX</v>
      </c>
      <c r="C780" t="s">
        <v>6</v>
      </c>
      <c r="D780" t="str">
        <f t="shared" si="76"/>
        <v>F</v>
      </c>
      <c r="E780" t="s">
        <v>2</v>
      </c>
      <c r="F780">
        <v>786</v>
      </c>
      <c r="G780">
        <v>421</v>
      </c>
      <c r="H780">
        <v>453</v>
      </c>
      <c r="I780">
        <v>0</v>
      </c>
      <c r="J780">
        <v>12335</v>
      </c>
      <c r="K780">
        <v>0</v>
      </c>
      <c r="L780">
        <v>63</v>
      </c>
      <c r="M780">
        <v>460</v>
      </c>
      <c r="N780">
        <v>393</v>
      </c>
      <c r="O780">
        <v>12.33333333</v>
      </c>
      <c r="P780">
        <f>VLOOKUP(A780, vlookup_table!$A:$E, 2, FALSE)</f>
        <v>0</v>
      </c>
      <c r="Q780" s="2">
        <f>VLOOKUP(A780, vlookup_table!$A:$E, 3, FALSE)</f>
        <v>0</v>
      </c>
      <c r="R780" s="1" t="str">
        <f>VLOOKUP(A780, vlookup_table!$A:$E, 4, FALSE)</f>
        <v>C1</v>
      </c>
      <c r="S780" s="2">
        <f>VLOOKUP(A780, vlookup_table!$A:$E, 5, FALSE)</f>
        <v>20</v>
      </c>
      <c r="T780">
        <f t="shared" si="72"/>
        <v>97</v>
      </c>
      <c r="U780">
        <f t="shared" si="73"/>
        <v>1900</v>
      </c>
      <c r="V780" s="4" t="str">
        <f t="shared" si="77"/>
        <v>0</v>
      </c>
      <c r="W780" t="str">
        <f t="shared" si="74"/>
        <v>Ciudad</v>
      </c>
    </row>
    <row r="781" spans="1:23" x14ac:dyDescent="0.35">
      <c r="A781" s="2">
        <v>14233</v>
      </c>
      <c r="B781" s="2" t="str">
        <f t="shared" si="75"/>
        <v>NA</v>
      </c>
      <c r="C781" t="s">
        <v>24</v>
      </c>
      <c r="D781" t="str">
        <f t="shared" si="76"/>
        <v>M</v>
      </c>
      <c r="E781" t="s">
        <v>13</v>
      </c>
      <c r="F781">
        <v>307</v>
      </c>
      <c r="G781">
        <v>184</v>
      </c>
      <c r="H781">
        <v>341</v>
      </c>
      <c r="I781">
        <v>0</v>
      </c>
      <c r="J781">
        <v>10860</v>
      </c>
      <c r="K781">
        <v>1</v>
      </c>
      <c r="L781">
        <v>44</v>
      </c>
      <c r="M781">
        <v>264</v>
      </c>
      <c r="N781">
        <v>247</v>
      </c>
      <c r="O781">
        <v>18.333333329999999</v>
      </c>
      <c r="P781">
        <f>VLOOKUP(A781, vlookup_table!$A:$E, 2, FALSE)</f>
        <v>1</v>
      </c>
      <c r="Q781" s="2">
        <f>VLOOKUP(A781, vlookup_table!$A:$E, 3, FALSE)</f>
        <v>5301</v>
      </c>
      <c r="R781" s="1" t="str">
        <f>VLOOKUP(A781, vlookup_table!$A:$E, 4, FALSE)</f>
        <v>C2</v>
      </c>
      <c r="S781" s="2">
        <f>VLOOKUP(A781, vlookup_table!$A:$E, 5, FALSE)</f>
        <v>25</v>
      </c>
      <c r="T781">
        <f t="shared" si="72"/>
        <v>44</v>
      </c>
      <c r="U781">
        <f t="shared" si="73"/>
        <v>1953</v>
      </c>
      <c r="V781" s="4" t="str">
        <f t="shared" si="77"/>
        <v>01</v>
      </c>
      <c r="W781" t="str">
        <f t="shared" si="74"/>
        <v>Ciudad</v>
      </c>
    </row>
    <row r="782" spans="1:23" x14ac:dyDescent="0.35">
      <c r="A782" s="2">
        <v>142163</v>
      </c>
      <c r="B782" s="2" t="str">
        <f t="shared" si="75"/>
        <v>NV</v>
      </c>
      <c r="C782" t="s">
        <v>35</v>
      </c>
      <c r="D782" t="str">
        <f t="shared" si="76"/>
        <v>M</v>
      </c>
      <c r="E782" t="s">
        <v>0</v>
      </c>
      <c r="F782">
        <v>1270</v>
      </c>
      <c r="G782">
        <v>447</v>
      </c>
      <c r="H782">
        <v>472</v>
      </c>
      <c r="I782">
        <v>5</v>
      </c>
      <c r="J782">
        <v>15652</v>
      </c>
      <c r="K782">
        <v>2</v>
      </c>
      <c r="L782">
        <v>36</v>
      </c>
      <c r="M782">
        <v>419</v>
      </c>
      <c r="N782">
        <v>476</v>
      </c>
      <c r="O782">
        <v>8.8333333330000006</v>
      </c>
      <c r="P782">
        <f>VLOOKUP(A782, vlookup_table!$A:$E, 2, FALSE)</f>
        <v>1</v>
      </c>
      <c r="Q782" s="2">
        <f>VLOOKUP(A782, vlookup_table!$A:$E, 3, FALSE)</f>
        <v>0</v>
      </c>
      <c r="R782" s="1" t="str">
        <f>VLOOKUP(A782, vlookup_table!$A:$E, 4, FALSE)</f>
        <v>T2</v>
      </c>
      <c r="S782" s="2">
        <f>VLOOKUP(A782, vlookup_table!$A:$E, 5, FALSE)</f>
        <v>12</v>
      </c>
      <c r="T782">
        <f t="shared" si="72"/>
        <v>97</v>
      </c>
      <c r="U782">
        <f t="shared" si="73"/>
        <v>1900</v>
      </c>
      <c r="V782" s="4" t="str">
        <f t="shared" si="77"/>
        <v>0</v>
      </c>
      <c r="W782" t="str">
        <f t="shared" si="74"/>
        <v>Pueblo</v>
      </c>
    </row>
    <row r="783" spans="1:23" x14ac:dyDescent="0.35">
      <c r="A783" s="2">
        <v>149757</v>
      </c>
      <c r="B783" s="2" t="str">
        <f t="shared" si="75"/>
        <v>NA</v>
      </c>
      <c r="C783" t="s">
        <v>4</v>
      </c>
      <c r="D783" t="str">
        <f t="shared" si="76"/>
        <v>F</v>
      </c>
      <c r="E783" t="s">
        <v>2</v>
      </c>
      <c r="F783">
        <v>4167</v>
      </c>
      <c r="G783">
        <v>213</v>
      </c>
      <c r="H783">
        <v>279</v>
      </c>
      <c r="I783">
        <v>78</v>
      </c>
      <c r="J783">
        <v>11264</v>
      </c>
      <c r="K783">
        <v>0</v>
      </c>
      <c r="L783">
        <v>64</v>
      </c>
      <c r="M783">
        <v>376</v>
      </c>
      <c r="N783">
        <v>224</v>
      </c>
      <c r="O783">
        <v>13</v>
      </c>
      <c r="P783">
        <f>VLOOKUP(A783, vlookup_table!$A:$E, 2, FALSE)</f>
        <v>0</v>
      </c>
      <c r="Q783" s="2">
        <f>VLOOKUP(A783, vlookup_table!$A:$E, 3, FALSE)</f>
        <v>0</v>
      </c>
      <c r="R783" s="1" t="str">
        <f>VLOOKUP(A783, vlookup_table!$A:$E, 4, FALSE)</f>
        <v>U2</v>
      </c>
      <c r="S783" s="2">
        <f>VLOOKUP(A783, vlookup_table!$A:$E, 5, FALSE)</f>
        <v>22</v>
      </c>
      <c r="T783">
        <f t="shared" si="72"/>
        <v>97</v>
      </c>
      <c r="U783">
        <f t="shared" si="73"/>
        <v>1900</v>
      </c>
      <c r="V783" s="4" t="str">
        <f t="shared" si="77"/>
        <v>0</v>
      </c>
      <c r="W783" t="str">
        <f t="shared" si="74"/>
        <v>Urbano</v>
      </c>
    </row>
    <row r="784" spans="1:23" x14ac:dyDescent="0.35">
      <c r="A784" s="2">
        <v>49650</v>
      </c>
      <c r="B784" s="2" t="str">
        <f t="shared" si="75"/>
        <v>AL</v>
      </c>
      <c r="C784" t="s">
        <v>23</v>
      </c>
      <c r="D784" t="str">
        <f t="shared" si="76"/>
        <v>M</v>
      </c>
      <c r="E784" t="s">
        <v>22</v>
      </c>
      <c r="F784">
        <v>472</v>
      </c>
      <c r="G784">
        <v>166</v>
      </c>
      <c r="H784">
        <v>302</v>
      </c>
      <c r="I784">
        <v>2</v>
      </c>
      <c r="J784">
        <v>8760</v>
      </c>
      <c r="K784">
        <v>0</v>
      </c>
      <c r="L784">
        <v>90</v>
      </c>
      <c r="M784">
        <v>218</v>
      </c>
      <c r="N784">
        <v>257</v>
      </c>
      <c r="O784">
        <v>9.7777777780000008</v>
      </c>
      <c r="P784">
        <f>VLOOKUP(A784, vlookup_table!$A:$E, 2, FALSE)</f>
        <v>1</v>
      </c>
      <c r="Q784" s="2">
        <f>VLOOKUP(A784, vlookup_table!$A:$E, 3, FALSE)</f>
        <v>5201</v>
      </c>
      <c r="R784" s="1" t="str">
        <f>VLOOKUP(A784, vlookup_table!$A:$E, 4, FALSE)</f>
        <v>R2</v>
      </c>
      <c r="S784" s="2">
        <f>VLOOKUP(A784, vlookup_table!$A:$E, 5, FALSE)</f>
        <v>10</v>
      </c>
      <c r="T784">
        <f t="shared" si="72"/>
        <v>45</v>
      </c>
      <c r="U784">
        <f t="shared" si="73"/>
        <v>1952</v>
      </c>
      <c r="V784" s="4" t="str">
        <f t="shared" si="77"/>
        <v>01</v>
      </c>
      <c r="W784" t="str">
        <f t="shared" si="74"/>
        <v>Rural</v>
      </c>
    </row>
    <row r="785" spans="1:23" x14ac:dyDescent="0.35">
      <c r="A785" s="2">
        <v>61191</v>
      </c>
      <c r="B785" s="2" t="str">
        <f t="shared" si="75"/>
        <v>NA</v>
      </c>
      <c r="C785" t="s">
        <v>16</v>
      </c>
      <c r="D785" t="str">
        <f t="shared" si="76"/>
        <v>F</v>
      </c>
      <c r="E785" t="s">
        <v>2</v>
      </c>
      <c r="F785">
        <v>472</v>
      </c>
      <c r="G785">
        <v>305</v>
      </c>
      <c r="H785">
        <v>322</v>
      </c>
      <c r="I785">
        <v>0</v>
      </c>
      <c r="J785">
        <v>11371</v>
      </c>
      <c r="K785">
        <v>4</v>
      </c>
      <c r="L785">
        <v>64</v>
      </c>
      <c r="M785">
        <v>308</v>
      </c>
      <c r="N785">
        <v>306</v>
      </c>
      <c r="O785">
        <v>6.5789473679999997</v>
      </c>
      <c r="P785">
        <f>VLOOKUP(A785, vlookup_table!$A:$E, 2, FALSE)</f>
        <v>0</v>
      </c>
      <c r="Q785" s="2">
        <f>VLOOKUP(A785, vlookup_table!$A:$E, 3, FALSE)</f>
        <v>1901</v>
      </c>
      <c r="R785" s="1" t="str">
        <f>VLOOKUP(A785, vlookup_table!$A:$E, 4, FALSE)</f>
        <v>C3</v>
      </c>
      <c r="S785" s="2">
        <f>VLOOKUP(A785, vlookup_table!$A:$E, 5, FALSE)</f>
        <v>10</v>
      </c>
      <c r="T785">
        <f t="shared" si="72"/>
        <v>78</v>
      </c>
      <c r="U785">
        <f t="shared" si="73"/>
        <v>1919</v>
      </c>
      <c r="V785" s="4" t="str">
        <f t="shared" si="77"/>
        <v>01</v>
      </c>
      <c r="W785" t="str">
        <f t="shared" si="74"/>
        <v>Ciudad</v>
      </c>
    </row>
    <row r="786" spans="1:23" x14ac:dyDescent="0.35">
      <c r="A786" s="2">
        <v>23491</v>
      </c>
      <c r="B786" s="2" t="str">
        <f t="shared" si="75"/>
        <v>SC</v>
      </c>
      <c r="C786" t="s">
        <v>11</v>
      </c>
      <c r="D786" t="str">
        <f t="shared" si="76"/>
        <v>M</v>
      </c>
      <c r="E786" t="s">
        <v>0</v>
      </c>
      <c r="F786">
        <v>824</v>
      </c>
      <c r="G786">
        <v>348</v>
      </c>
      <c r="H786">
        <v>400</v>
      </c>
      <c r="I786">
        <v>0</v>
      </c>
      <c r="J786">
        <v>14663</v>
      </c>
      <c r="K786">
        <v>2</v>
      </c>
      <c r="L786">
        <v>40</v>
      </c>
      <c r="M786">
        <v>371</v>
      </c>
      <c r="N786">
        <v>365</v>
      </c>
      <c r="O786">
        <v>9.1666666669999994</v>
      </c>
      <c r="P786">
        <f>VLOOKUP(A786, vlookup_table!$A:$E, 2, FALSE)</f>
        <v>1</v>
      </c>
      <c r="Q786" s="2">
        <f>VLOOKUP(A786, vlookup_table!$A:$E, 3, FALSE)</f>
        <v>4001</v>
      </c>
      <c r="R786" s="1" t="str">
        <f>VLOOKUP(A786, vlookup_table!$A:$E, 4, FALSE)</f>
        <v>S2</v>
      </c>
      <c r="S786" s="2">
        <f>VLOOKUP(A786, vlookup_table!$A:$E, 5, FALSE)</f>
        <v>10</v>
      </c>
      <c r="T786">
        <f t="shared" si="72"/>
        <v>57</v>
      </c>
      <c r="U786">
        <f t="shared" si="73"/>
        <v>1940</v>
      </c>
      <c r="V786" s="4" t="str">
        <f t="shared" si="77"/>
        <v>01</v>
      </c>
      <c r="W786" t="str">
        <f t="shared" si="74"/>
        <v>Suburbano</v>
      </c>
    </row>
    <row r="787" spans="1:23" x14ac:dyDescent="0.35">
      <c r="A787" s="2">
        <v>87127</v>
      </c>
      <c r="B787" s="2" t="str">
        <f t="shared" si="75"/>
        <v>NA</v>
      </c>
      <c r="C787" t="s">
        <v>39</v>
      </c>
      <c r="D787" t="str">
        <f t="shared" si="76"/>
        <v>F</v>
      </c>
      <c r="E787" t="s">
        <v>38</v>
      </c>
      <c r="F787">
        <v>862</v>
      </c>
      <c r="G787">
        <v>248</v>
      </c>
      <c r="H787">
        <v>432</v>
      </c>
      <c r="I787">
        <v>0</v>
      </c>
      <c r="J787">
        <v>21284</v>
      </c>
      <c r="K787">
        <v>5</v>
      </c>
      <c r="L787">
        <v>49</v>
      </c>
      <c r="M787">
        <v>359</v>
      </c>
      <c r="N787">
        <v>357</v>
      </c>
      <c r="O787">
        <v>10</v>
      </c>
      <c r="P787">
        <f>VLOOKUP(A787, vlookup_table!$A:$E, 2, FALSE)</f>
        <v>0</v>
      </c>
      <c r="Q787" s="2">
        <f>VLOOKUP(A787, vlookup_table!$A:$E, 3, FALSE)</f>
        <v>2101</v>
      </c>
      <c r="R787" s="1" t="str">
        <f>VLOOKUP(A787, vlookup_table!$A:$E, 4, FALSE)</f>
        <v>C2</v>
      </c>
      <c r="S787" s="2">
        <f>VLOOKUP(A787, vlookup_table!$A:$E, 5, FALSE)</f>
        <v>10</v>
      </c>
      <c r="T787">
        <f t="shared" si="72"/>
        <v>76</v>
      </c>
      <c r="U787">
        <f t="shared" si="73"/>
        <v>1921</v>
      </c>
      <c r="V787" s="4" t="str">
        <f t="shared" si="77"/>
        <v>01</v>
      </c>
      <c r="W787" t="str">
        <f t="shared" si="74"/>
        <v>Ciudad</v>
      </c>
    </row>
    <row r="788" spans="1:23" x14ac:dyDescent="0.35">
      <c r="A788" s="2">
        <v>263</v>
      </c>
      <c r="B788" s="2" t="str">
        <f t="shared" si="75"/>
        <v>SC</v>
      </c>
      <c r="C788" t="s">
        <v>11</v>
      </c>
      <c r="D788" t="str">
        <f t="shared" si="76"/>
        <v>NA</v>
      </c>
      <c r="F788">
        <v>2156</v>
      </c>
      <c r="G788">
        <v>331</v>
      </c>
      <c r="H788">
        <v>401</v>
      </c>
      <c r="I788">
        <v>56</v>
      </c>
      <c r="J788">
        <v>24742</v>
      </c>
      <c r="K788">
        <v>0</v>
      </c>
      <c r="L788">
        <v>11</v>
      </c>
      <c r="M788">
        <v>319</v>
      </c>
      <c r="N788">
        <v>419</v>
      </c>
      <c r="O788">
        <v>11.625</v>
      </c>
      <c r="P788">
        <f>VLOOKUP(A788, vlookup_table!$A:$E, 2, FALSE)</f>
        <v>2</v>
      </c>
      <c r="Q788" s="2">
        <f>VLOOKUP(A788, vlookup_table!$A:$E, 3, FALSE)</f>
        <v>2001</v>
      </c>
      <c r="R788" s="1" t="str">
        <f>VLOOKUP(A788, vlookup_table!$A:$E, 4, FALSE)</f>
        <v>T1</v>
      </c>
      <c r="S788" s="2">
        <f>VLOOKUP(A788, vlookup_table!$A:$E, 5, FALSE)</f>
        <v>10</v>
      </c>
      <c r="T788">
        <f t="shared" si="72"/>
        <v>77</v>
      </c>
      <c r="U788">
        <f t="shared" si="73"/>
        <v>1920</v>
      </c>
      <c r="V788" s="4" t="str">
        <f t="shared" si="77"/>
        <v>01</v>
      </c>
      <c r="W788" t="str">
        <f t="shared" si="74"/>
        <v>Pueblo</v>
      </c>
    </row>
    <row r="789" spans="1:23" x14ac:dyDescent="0.35">
      <c r="A789" s="2">
        <v>137962</v>
      </c>
      <c r="B789" s="2" t="str">
        <f t="shared" si="75"/>
        <v>AZ</v>
      </c>
      <c r="C789" t="s">
        <v>9</v>
      </c>
      <c r="D789" t="str">
        <f t="shared" si="76"/>
        <v>M</v>
      </c>
      <c r="E789" t="s">
        <v>0</v>
      </c>
      <c r="F789">
        <v>906</v>
      </c>
      <c r="G789">
        <v>396</v>
      </c>
      <c r="H789">
        <v>485</v>
      </c>
      <c r="I789">
        <v>3</v>
      </c>
      <c r="J789">
        <v>20138</v>
      </c>
      <c r="K789">
        <v>10</v>
      </c>
      <c r="L789">
        <v>21</v>
      </c>
      <c r="M789">
        <v>417</v>
      </c>
      <c r="N789">
        <v>443</v>
      </c>
      <c r="O789">
        <v>9.6666666669999994</v>
      </c>
      <c r="P789">
        <f>VLOOKUP(A789, vlookup_table!$A:$E, 2, FALSE)</f>
        <v>1</v>
      </c>
      <c r="Q789" s="2">
        <f>VLOOKUP(A789, vlookup_table!$A:$E, 3, FALSE)</f>
        <v>3510</v>
      </c>
      <c r="R789" s="1" t="str">
        <f>VLOOKUP(A789, vlookup_table!$A:$E, 4, FALSE)</f>
        <v>S1</v>
      </c>
      <c r="S789" s="2">
        <f>VLOOKUP(A789, vlookup_table!$A:$E, 5, FALSE)</f>
        <v>10</v>
      </c>
      <c r="T789">
        <f t="shared" si="72"/>
        <v>62</v>
      </c>
      <c r="U789">
        <f t="shared" si="73"/>
        <v>1935</v>
      </c>
      <c r="V789" s="4" t="str">
        <f t="shared" si="77"/>
        <v>10</v>
      </c>
      <c r="W789" t="str">
        <f t="shared" si="74"/>
        <v>Suburbano</v>
      </c>
    </row>
    <row r="790" spans="1:23" x14ac:dyDescent="0.35">
      <c r="A790" s="2">
        <v>21746</v>
      </c>
      <c r="B790" s="2" t="str">
        <f t="shared" si="75"/>
        <v>NC</v>
      </c>
      <c r="C790" t="s">
        <v>18</v>
      </c>
      <c r="D790" t="str">
        <f t="shared" si="76"/>
        <v>F</v>
      </c>
      <c r="E790" t="s">
        <v>38</v>
      </c>
      <c r="F790">
        <v>481</v>
      </c>
      <c r="G790">
        <v>162</v>
      </c>
      <c r="H790">
        <v>247</v>
      </c>
      <c r="I790">
        <v>0</v>
      </c>
      <c r="J790">
        <v>10228</v>
      </c>
      <c r="K790">
        <v>0</v>
      </c>
      <c r="L790">
        <v>75</v>
      </c>
      <c r="M790">
        <v>204</v>
      </c>
      <c r="N790">
        <v>212</v>
      </c>
      <c r="O790">
        <v>10.363636359999999</v>
      </c>
      <c r="P790">
        <f>VLOOKUP(A790, vlookup_table!$A:$E, 2, FALSE)</f>
        <v>2</v>
      </c>
      <c r="Q790" s="2">
        <f>VLOOKUP(A790, vlookup_table!$A:$E, 3, FALSE)</f>
        <v>4801</v>
      </c>
      <c r="R790" s="1" t="str">
        <f>VLOOKUP(A790, vlookup_table!$A:$E, 4, FALSE)</f>
        <v>R3</v>
      </c>
      <c r="S790" s="2">
        <f>VLOOKUP(A790, vlookup_table!$A:$E, 5, FALSE)</f>
        <v>10</v>
      </c>
      <c r="T790">
        <f t="shared" si="72"/>
        <v>49</v>
      </c>
      <c r="U790">
        <f t="shared" si="73"/>
        <v>1948</v>
      </c>
      <c r="V790" s="4" t="str">
        <f t="shared" si="77"/>
        <v>01</v>
      </c>
      <c r="W790" t="str">
        <f t="shared" si="74"/>
        <v>Rural</v>
      </c>
    </row>
    <row r="791" spans="1:23" x14ac:dyDescent="0.35">
      <c r="A791" s="2">
        <v>140632</v>
      </c>
      <c r="B791" s="2" t="str">
        <f t="shared" si="75"/>
        <v>NA</v>
      </c>
      <c r="C791" t="s">
        <v>29</v>
      </c>
      <c r="D791" t="str">
        <f t="shared" si="76"/>
        <v>F</v>
      </c>
      <c r="E791" t="s">
        <v>2</v>
      </c>
      <c r="F791">
        <v>560</v>
      </c>
      <c r="G791">
        <v>259</v>
      </c>
      <c r="H791">
        <v>345</v>
      </c>
      <c r="I791">
        <v>0</v>
      </c>
      <c r="J791">
        <v>11660</v>
      </c>
      <c r="K791">
        <v>4</v>
      </c>
      <c r="L791">
        <v>19</v>
      </c>
      <c r="M791">
        <v>333</v>
      </c>
      <c r="N791">
        <v>295</v>
      </c>
      <c r="O791">
        <v>14.2</v>
      </c>
      <c r="P791">
        <f>VLOOKUP(A791, vlookup_table!$A:$E, 2, FALSE)</f>
        <v>28</v>
      </c>
      <c r="Q791" s="2">
        <f>VLOOKUP(A791, vlookup_table!$A:$E, 3, FALSE)</f>
        <v>2901</v>
      </c>
      <c r="R791" s="1" t="str">
        <f>VLOOKUP(A791, vlookup_table!$A:$E, 4, FALSE)</f>
        <v>T2</v>
      </c>
      <c r="S791" s="2">
        <f>VLOOKUP(A791, vlookup_table!$A:$E, 5, FALSE)</f>
        <v>20</v>
      </c>
      <c r="T791">
        <f t="shared" si="72"/>
        <v>68</v>
      </c>
      <c r="U791">
        <f t="shared" si="73"/>
        <v>1929</v>
      </c>
      <c r="V791" s="4" t="str">
        <f t="shared" si="77"/>
        <v>01</v>
      </c>
      <c r="W791" t="str">
        <f t="shared" si="74"/>
        <v>Pueblo</v>
      </c>
    </row>
    <row r="792" spans="1:23" x14ac:dyDescent="0.35">
      <c r="A792" s="2">
        <v>20773</v>
      </c>
      <c r="B792" s="2" t="str">
        <f t="shared" si="75"/>
        <v>NC</v>
      </c>
      <c r="C792" t="s">
        <v>18</v>
      </c>
      <c r="D792" t="str">
        <f t="shared" si="76"/>
        <v>M</v>
      </c>
      <c r="E792" t="s">
        <v>0</v>
      </c>
      <c r="F792">
        <v>475</v>
      </c>
      <c r="G792">
        <v>136</v>
      </c>
      <c r="H792">
        <v>245</v>
      </c>
      <c r="I792">
        <v>1</v>
      </c>
      <c r="J792">
        <v>8676</v>
      </c>
      <c r="K792">
        <v>1</v>
      </c>
      <c r="L792">
        <v>74</v>
      </c>
      <c r="M792">
        <v>186</v>
      </c>
      <c r="N792">
        <v>201</v>
      </c>
      <c r="O792">
        <v>4.9090909089999997</v>
      </c>
      <c r="P792">
        <f>VLOOKUP(A792, vlookup_table!$A:$E, 2, FALSE)</f>
        <v>0</v>
      </c>
      <c r="Q792" s="2">
        <f>VLOOKUP(A792, vlookup_table!$A:$E, 3, FALSE)</f>
        <v>0</v>
      </c>
      <c r="R792" s="1" t="str">
        <f>VLOOKUP(A792, vlookup_table!$A:$E, 4, FALSE)</f>
        <v>R2</v>
      </c>
      <c r="S792" s="2">
        <f>VLOOKUP(A792, vlookup_table!$A:$E, 5, FALSE)</f>
        <v>5</v>
      </c>
      <c r="T792">
        <f t="shared" si="72"/>
        <v>97</v>
      </c>
      <c r="U792">
        <f t="shared" si="73"/>
        <v>1900</v>
      </c>
      <c r="V792" s="4" t="str">
        <f t="shared" si="77"/>
        <v>0</v>
      </c>
      <c r="W792" t="str">
        <f t="shared" si="74"/>
        <v>Rural</v>
      </c>
    </row>
    <row r="793" spans="1:23" x14ac:dyDescent="0.35">
      <c r="A793" s="2">
        <v>81006</v>
      </c>
      <c r="B793" s="2" t="str">
        <f t="shared" si="75"/>
        <v>NA</v>
      </c>
      <c r="C793" t="s">
        <v>10</v>
      </c>
      <c r="D793" t="str">
        <f t="shared" si="76"/>
        <v>F</v>
      </c>
      <c r="E793" t="s">
        <v>2</v>
      </c>
      <c r="F793">
        <v>567</v>
      </c>
      <c r="G793">
        <v>149</v>
      </c>
      <c r="H793">
        <v>223</v>
      </c>
      <c r="I793">
        <v>2</v>
      </c>
      <c r="J793">
        <v>7817</v>
      </c>
      <c r="K793">
        <v>1</v>
      </c>
      <c r="L793">
        <v>75</v>
      </c>
      <c r="M793">
        <v>158</v>
      </c>
      <c r="N793">
        <v>210</v>
      </c>
      <c r="O793">
        <v>5</v>
      </c>
      <c r="P793">
        <f>VLOOKUP(A793, vlookup_table!$A:$E, 2, FALSE)</f>
        <v>2</v>
      </c>
      <c r="Q793" s="2">
        <f>VLOOKUP(A793, vlookup_table!$A:$E, 3, FALSE)</f>
        <v>2307</v>
      </c>
      <c r="R793" s="1" t="str">
        <f>VLOOKUP(A793, vlookup_table!$A:$E, 4, FALSE)</f>
        <v>R2</v>
      </c>
      <c r="S793" s="2">
        <f>VLOOKUP(A793, vlookup_table!$A:$E, 5, FALSE)</f>
        <v>6</v>
      </c>
      <c r="T793">
        <f t="shared" si="72"/>
        <v>74</v>
      </c>
      <c r="U793">
        <f t="shared" si="73"/>
        <v>1923</v>
      </c>
      <c r="V793" s="4" t="str">
        <f t="shared" si="77"/>
        <v>07</v>
      </c>
      <c r="W793" t="str">
        <f t="shared" si="74"/>
        <v>Rural</v>
      </c>
    </row>
    <row r="794" spans="1:23" x14ac:dyDescent="0.35">
      <c r="A794" s="2">
        <v>135060</v>
      </c>
      <c r="B794" s="2" t="str">
        <f t="shared" si="75"/>
        <v>AZ</v>
      </c>
      <c r="C794" t="s">
        <v>9</v>
      </c>
      <c r="D794" t="str">
        <f t="shared" si="76"/>
        <v>F</v>
      </c>
      <c r="E794" t="s">
        <v>37</v>
      </c>
      <c r="F794">
        <v>1654</v>
      </c>
      <c r="G794">
        <v>439</v>
      </c>
      <c r="H794">
        <v>652</v>
      </c>
      <c r="I794">
        <v>40</v>
      </c>
      <c r="J794">
        <v>23572</v>
      </c>
      <c r="K794">
        <v>6</v>
      </c>
      <c r="L794">
        <v>36</v>
      </c>
      <c r="M794">
        <v>545</v>
      </c>
      <c r="N794">
        <v>536</v>
      </c>
      <c r="O794">
        <v>12.5</v>
      </c>
      <c r="P794">
        <f>VLOOKUP(A794, vlookup_table!$A:$E, 2, FALSE)</f>
        <v>2</v>
      </c>
      <c r="Q794" s="2">
        <f>VLOOKUP(A794, vlookup_table!$A:$E, 3, FALSE)</f>
        <v>0</v>
      </c>
      <c r="R794" s="1" t="str">
        <f>VLOOKUP(A794, vlookup_table!$A:$E, 4, FALSE)</f>
        <v>U1</v>
      </c>
      <c r="S794" s="2">
        <f>VLOOKUP(A794, vlookup_table!$A:$E, 5, FALSE)</f>
        <v>20</v>
      </c>
      <c r="T794">
        <f t="shared" si="72"/>
        <v>97</v>
      </c>
      <c r="U794">
        <f t="shared" si="73"/>
        <v>1900</v>
      </c>
      <c r="V794" s="4" t="str">
        <f t="shared" si="77"/>
        <v>0</v>
      </c>
      <c r="W794" t="str">
        <f t="shared" si="74"/>
        <v>Urbano</v>
      </c>
    </row>
    <row r="795" spans="1:23" x14ac:dyDescent="0.35">
      <c r="A795" s="2">
        <v>86626</v>
      </c>
      <c r="B795" s="2" t="str">
        <f t="shared" si="75"/>
        <v>NA</v>
      </c>
      <c r="C795" t="s">
        <v>30</v>
      </c>
      <c r="D795" t="str">
        <f t="shared" si="76"/>
        <v>M</v>
      </c>
      <c r="E795" t="s">
        <v>0</v>
      </c>
      <c r="F795">
        <v>799</v>
      </c>
      <c r="G795">
        <v>325</v>
      </c>
      <c r="H795">
        <v>506</v>
      </c>
      <c r="I795">
        <v>2</v>
      </c>
      <c r="J795">
        <v>17372</v>
      </c>
      <c r="K795">
        <v>1</v>
      </c>
      <c r="L795">
        <v>79</v>
      </c>
      <c r="M795">
        <v>400</v>
      </c>
      <c r="N795">
        <v>421</v>
      </c>
      <c r="O795">
        <v>3.4</v>
      </c>
      <c r="P795">
        <f>VLOOKUP(A795, vlookup_table!$A:$E, 2, FALSE)</f>
        <v>1</v>
      </c>
      <c r="Q795" s="2">
        <f>VLOOKUP(A795, vlookup_table!$A:$E, 3, FALSE)</f>
        <v>4901</v>
      </c>
      <c r="R795" s="1" t="str">
        <f>VLOOKUP(A795, vlookup_table!$A:$E, 4, FALSE)</f>
        <v>C1</v>
      </c>
      <c r="S795" s="2">
        <f>VLOOKUP(A795, vlookup_table!$A:$E, 5, FALSE)</f>
        <v>6</v>
      </c>
      <c r="T795">
        <f t="shared" si="72"/>
        <v>48</v>
      </c>
      <c r="U795">
        <f t="shared" si="73"/>
        <v>1949</v>
      </c>
      <c r="V795" s="4" t="str">
        <f t="shared" si="77"/>
        <v>01</v>
      </c>
      <c r="W795" t="str">
        <f t="shared" si="74"/>
        <v>Ciudad</v>
      </c>
    </row>
    <row r="796" spans="1:23" x14ac:dyDescent="0.35">
      <c r="A796" s="2">
        <v>173039</v>
      </c>
      <c r="B796" s="2" t="str">
        <f t="shared" si="75"/>
        <v>NA</v>
      </c>
      <c r="C796" t="s">
        <v>4</v>
      </c>
      <c r="D796" t="str">
        <f t="shared" si="76"/>
        <v>F</v>
      </c>
      <c r="E796" t="s">
        <v>2</v>
      </c>
      <c r="F796">
        <v>574</v>
      </c>
      <c r="G796">
        <v>223</v>
      </c>
      <c r="H796">
        <v>263</v>
      </c>
      <c r="I796">
        <v>0</v>
      </c>
      <c r="J796">
        <v>8735</v>
      </c>
      <c r="K796">
        <v>5</v>
      </c>
      <c r="L796">
        <v>70</v>
      </c>
      <c r="M796">
        <v>243</v>
      </c>
      <c r="N796">
        <v>241</v>
      </c>
      <c r="O796">
        <v>23.11111111</v>
      </c>
      <c r="P796">
        <f>VLOOKUP(A796, vlookup_table!$A:$E, 2, FALSE)</f>
        <v>0</v>
      </c>
      <c r="Q796" s="2">
        <f>VLOOKUP(A796, vlookup_table!$A:$E, 3, FALSE)</f>
        <v>0</v>
      </c>
      <c r="R796" s="1" t="str">
        <f>VLOOKUP(A796, vlookup_table!$A:$E, 4, FALSE)</f>
        <v>R3</v>
      </c>
      <c r="S796" s="2">
        <f>VLOOKUP(A796, vlookup_table!$A:$E, 5, FALSE)</f>
        <v>50</v>
      </c>
      <c r="T796">
        <f t="shared" si="72"/>
        <v>97</v>
      </c>
      <c r="U796">
        <f t="shared" si="73"/>
        <v>1900</v>
      </c>
      <c r="V796" s="4" t="str">
        <f t="shared" si="77"/>
        <v>0</v>
      </c>
      <c r="W796" t="str">
        <f t="shared" si="74"/>
        <v>Rural</v>
      </c>
    </row>
    <row r="797" spans="1:23" x14ac:dyDescent="0.35">
      <c r="A797" s="2">
        <v>105660</v>
      </c>
      <c r="B797" s="2" t="str">
        <f t="shared" si="75"/>
        <v>NA</v>
      </c>
      <c r="C797" t="s">
        <v>19</v>
      </c>
      <c r="D797" t="str">
        <f t="shared" si="76"/>
        <v>M</v>
      </c>
      <c r="E797" t="s">
        <v>0</v>
      </c>
      <c r="F797">
        <v>430</v>
      </c>
      <c r="G797">
        <v>236</v>
      </c>
      <c r="H797">
        <v>388</v>
      </c>
      <c r="I797">
        <v>0</v>
      </c>
      <c r="J797">
        <v>13227</v>
      </c>
      <c r="K797">
        <v>1</v>
      </c>
      <c r="L797">
        <v>75</v>
      </c>
      <c r="M797">
        <v>333</v>
      </c>
      <c r="N797">
        <v>314</v>
      </c>
      <c r="O797">
        <v>9</v>
      </c>
      <c r="P797">
        <f>VLOOKUP(A797, vlookup_table!$A:$E, 2, FALSE)</f>
        <v>1</v>
      </c>
      <c r="Q797" s="2">
        <f>VLOOKUP(A797, vlookup_table!$A:$E, 3, FALSE)</f>
        <v>0</v>
      </c>
      <c r="R797" s="1" t="str">
        <f>VLOOKUP(A797, vlookup_table!$A:$E, 4, FALSE)</f>
        <v>R2</v>
      </c>
      <c r="S797" s="2">
        <f>VLOOKUP(A797, vlookup_table!$A:$E, 5, FALSE)</f>
        <v>5</v>
      </c>
      <c r="T797">
        <f t="shared" si="72"/>
        <v>97</v>
      </c>
      <c r="U797">
        <f t="shared" si="73"/>
        <v>1900</v>
      </c>
      <c r="V797" s="4" t="str">
        <f t="shared" si="77"/>
        <v>0</v>
      </c>
      <c r="W797" t="str">
        <f t="shared" si="74"/>
        <v>Rural</v>
      </c>
    </row>
    <row r="798" spans="1:23" x14ac:dyDescent="0.35">
      <c r="A798" s="2">
        <v>35935</v>
      </c>
      <c r="B798" s="2" t="str">
        <f t="shared" si="75"/>
        <v>FL</v>
      </c>
      <c r="C798" t="s">
        <v>7</v>
      </c>
      <c r="D798" t="str">
        <f t="shared" si="76"/>
        <v>M</v>
      </c>
      <c r="E798" t="s">
        <v>0</v>
      </c>
      <c r="F798">
        <v>711</v>
      </c>
      <c r="G798">
        <v>266</v>
      </c>
      <c r="H798">
        <v>363</v>
      </c>
      <c r="I798">
        <v>1</v>
      </c>
      <c r="J798">
        <v>13120</v>
      </c>
      <c r="K798">
        <v>13</v>
      </c>
      <c r="L798">
        <v>12</v>
      </c>
      <c r="M798">
        <v>351</v>
      </c>
      <c r="N798">
        <v>305</v>
      </c>
      <c r="O798">
        <v>10.66666667</v>
      </c>
      <c r="P798">
        <f>VLOOKUP(A798, vlookup_table!$A:$E, 2, FALSE)</f>
        <v>1</v>
      </c>
      <c r="Q798" s="2">
        <f>VLOOKUP(A798, vlookup_table!$A:$E, 3, FALSE)</f>
        <v>1101</v>
      </c>
      <c r="R798" s="1" t="str">
        <f>VLOOKUP(A798, vlookup_table!$A:$E, 4, FALSE)</f>
        <v>S2</v>
      </c>
      <c r="S798" s="2">
        <f>VLOOKUP(A798, vlookup_table!$A:$E, 5, FALSE)</f>
        <v>21</v>
      </c>
      <c r="T798">
        <f t="shared" si="72"/>
        <v>86</v>
      </c>
      <c r="U798">
        <f t="shared" si="73"/>
        <v>1911</v>
      </c>
      <c r="V798" s="4" t="str">
        <f t="shared" si="77"/>
        <v>01</v>
      </c>
      <c r="W798" t="str">
        <f t="shared" si="74"/>
        <v>Suburbano</v>
      </c>
    </row>
    <row r="799" spans="1:23" x14ac:dyDescent="0.35">
      <c r="A799" s="2">
        <v>31746</v>
      </c>
      <c r="B799" s="2" t="str">
        <f t="shared" si="75"/>
        <v>FL</v>
      </c>
      <c r="C799" t="s">
        <v>7</v>
      </c>
      <c r="D799" t="str">
        <f t="shared" si="76"/>
        <v>M</v>
      </c>
      <c r="E799" t="s">
        <v>0</v>
      </c>
      <c r="F799">
        <v>576</v>
      </c>
      <c r="G799">
        <v>326</v>
      </c>
      <c r="H799">
        <v>339</v>
      </c>
      <c r="I799">
        <v>0</v>
      </c>
      <c r="J799">
        <v>11310</v>
      </c>
      <c r="K799">
        <v>1</v>
      </c>
      <c r="L799">
        <v>61</v>
      </c>
      <c r="M799">
        <v>326</v>
      </c>
      <c r="N799">
        <v>353</v>
      </c>
      <c r="O799">
        <v>8.3333333330000006</v>
      </c>
      <c r="P799">
        <f>VLOOKUP(A799, vlookup_table!$A:$E, 2, FALSE)</f>
        <v>1</v>
      </c>
      <c r="Q799" s="2">
        <f>VLOOKUP(A799, vlookup_table!$A:$E, 3, FALSE)</f>
        <v>2802</v>
      </c>
      <c r="R799" s="1" t="str">
        <f>VLOOKUP(A799, vlookup_table!$A:$E, 4, FALSE)</f>
        <v>T2</v>
      </c>
      <c r="S799" s="2">
        <f>VLOOKUP(A799, vlookup_table!$A:$E, 5, FALSE)</f>
        <v>6</v>
      </c>
      <c r="T799">
        <f t="shared" si="72"/>
        <v>69</v>
      </c>
      <c r="U799">
        <f t="shared" si="73"/>
        <v>1928</v>
      </c>
      <c r="V799" s="4" t="str">
        <f t="shared" si="77"/>
        <v>02</v>
      </c>
      <c r="W799" t="str">
        <f t="shared" si="74"/>
        <v>Pueblo</v>
      </c>
    </row>
    <row r="800" spans="1:23" x14ac:dyDescent="0.35">
      <c r="A800" s="2">
        <v>71491</v>
      </c>
      <c r="B800" s="2" t="str">
        <f t="shared" si="75"/>
        <v>MI</v>
      </c>
      <c r="C800" t="s">
        <v>1</v>
      </c>
      <c r="D800" t="str">
        <f t="shared" si="76"/>
        <v>F</v>
      </c>
      <c r="E800" t="s">
        <v>2</v>
      </c>
      <c r="F800">
        <v>786</v>
      </c>
      <c r="G800">
        <v>381</v>
      </c>
      <c r="H800">
        <v>479</v>
      </c>
      <c r="I800">
        <v>1</v>
      </c>
      <c r="J800">
        <v>16368</v>
      </c>
      <c r="K800">
        <v>3</v>
      </c>
      <c r="L800">
        <v>70</v>
      </c>
      <c r="M800">
        <v>443</v>
      </c>
      <c r="N800">
        <v>422</v>
      </c>
      <c r="O800">
        <v>17.5</v>
      </c>
      <c r="P800">
        <f>VLOOKUP(A800, vlookup_table!$A:$E, 2, FALSE)</f>
        <v>0</v>
      </c>
      <c r="Q800" s="2">
        <f>VLOOKUP(A800, vlookup_table!$A:$E, 3, FALSE)</f>
        <v>0</v>
      </c>
      <c r="R800" s="1" t="str">
        <f>VLOOKUP(A800, vlookup_table!$A:$E, 4, FALSE)</f>
        <v>C2</v>
      </c>
      <c r="S800" s="2">
        <f>VLOOKUP(A800, vlookup_table!$A:$E, 5, FALSE)</f>
        <v>25</v>
      </c>
      <c r="T800">
        <f t="shared" si="72"/>
        <v>97</v>
      </c>
      <c r="U800">
        <f t="shared" si="73"/>
        <v>1900</v>
      </c>
      <c r="V800" s="4" t="str">
        <f t="shared" si="77"/>
        <v>0</v>
      </c>
      <c r="W800" t="str">
        <f t="shared" si="74"/>
        <v>Ciudad</v>
      </c>
    </row>
    <row r="801" spans="1:23" x14ac:dyDescent="0.35">
      <c r="A801" s="2">
        <v>188666</v>
      </c>
      <c r="B801" s="2" t="str">
        <f t="shared" si="75"/>
        <v>FL</v>
      </c>
      <c r="C801" t="s">
        <v>7</v>
      </c>
      <c r="D801" t="str">
        <f t="shared" si="76"/>
        <v>M</v>
      </c>
      <c r="E801" t="s">
        <v>0</v>
      </c>
      <c r="F801">
        <v>710</v>
      </c>
      <c r="G801">
        <v>387</v>
      </c>
      <c r="H801">
        <v>494</v>
      </c>
      <c r="I801">
        <v>6</v>
      </c>
      <c r="J801">
        <v>15917</v>
      </c>
      <c r="K801">
        <v>2</v>
      </c>
      <c r="L801">
        <v>44</v>
      </c>
      <c r="M801">
        <v>446</v>
      </c>
      <c r="N801">
        <v>442</v>
      </c>
      <c r="O801">
        <v>14.777777779999999</v>
      </c>
      <c r="P801">
        <f>VLOOKUP(A801, vlookup_table!$A:$E, 2, FALSE)</f>
        <v>1</v>
      </c>
      <c r="Q801" s="2">
        <f>VLOOKUP(A801, vlookup_table!$A:$E, 3, FALSE)</f>
        <v>0</v>
      </c>
      <c r="R801" s="1" t="str">
        <f>VLOOKUP(A801, vlookup_table!$A:$E, 4, FALSE)</f>
        <v>S1</v>
      </c>
      <c r="S801" s="2">
        <f>VLOOKUP(A801, vlookup_table!$A:$E, 5, FALSE)</f>
        <v>25</v>
      </c>
      <c r="T801">
        <f t="shared" si="72"/>
        <v>97</v>
      </c>
      <c r="U801">
        <f t="shared" si="73"/>
        <v>1900</v>
      </c>
      <c r="V801" s="4" t="str">
        <f t="shared" si="77"/>
        <v>0</v>
      </c>
      <c r="W801" t="str">
        <f t="shared" si="74"/>
        <v>Suburbano</v>
      </c>
    </row>
    <row r="802" spans="1:23" x14ac:dyDescent="0.35">
      <c r="A802" s="2">
        <v>135016</v>
      </c>
      <c r="B802" s="2" t="str">
        <f t="shared" si="75"/>
        <v>AZ</v>
      </c>
      <c r="C802" t="s">
        <v>9</v>
      </c>
      <c r="D802" t="str">
        <f t="shared" si="76"/>
        <v>F</v>
      </c>
      <c r="E802" t="s">
        <v>37</v>
      </c>
      <c r="F802">
        <v>433</v>
      </c>
      <c r="G802">
        <v>194</v>
      </c>
      <c r="H802">
        <v>183</v>
      </c>
      <c r="I802">
        <v>0</v>
      </c>
      <c r="J802">
        <v>5088</v>
      </c>
      <c r="K802">
        <v>29</v>
      </c>
      <c r="L802">
        <v>50</v>
      </c>
      <c r="M802">
        <v>183</v>
      </c>
      <c r="N802">
        <v>196</v>
      </c>
      <c r="O802">
        <v>7.5</v>
      </c>
      <c r="P802">
        <f>VLOOKUP(A802, vlookup_table!$A:$E, 2, FALSE)</f>
        <v>0</v>
      </c>
      <c r="Q802" s="2">
        <f>VLOOKUP(A802, vlookup_table!$A:$E, 3, FALSE)</f>
        <v>5212</v>
      </c>
      <c r="R802" s="1" t="str">
        <f>VLOOKUP(A802, vlookup_table!$A:$E, 4, FALSE)</f>
        <v>C3</v>
      </c>
      <c r="S802" s="2">
        <f>VLOOKUP(A802, vlookup_table!$A:$E, 5, FALSE)</f>
        <v>14</v>
      </c>
      <c r="T802">
        <f t="shared" si="72"/>
        <v>45</v>
      </c>
      <c r="U802">
        <f t="shared" si="73"/>
        <v>1952</v>
      </c>
      <c r="V802" s="4" t="str">
        <f t="shared" si="77"/>
        <v>12</v>
      </c>
      <c r="W802" t="str">
        <f t="shared" si="74"/>
        <v>Ciudad</v>
      </c>
    </row>
    <row r="803" spans="1:23" x14ac:dyDescent="0.35">
      <c r="A803" s="2">
        <v>175283</v>
      </c>
      <c r="B803" s="2" t="str">
        <f t="shared" si="75"/>
        <v>OR</v>
      </c>
      <c r="C803" t="s">
        <v>26</v>
      </c>
      <c r="D803" t="str">
        <f t="shared" si="76"/>
        <v>F</v>
      </c>
      <c r="E803" t="s">
        <v>2</v>
      </c>
      <c r="F803">
        <v>1027</v>
      </c>
      <c r="G803">
        <v>447</v>
      </c>
      <c r="H803">
        <v>633</v>
      </c>
      <c r="I803">
        <v>2</v>
      </c>
      <c r="J803">
        <v>25039</v>
      </c>
      <c r="K803">
        <v>5</v>
      </c>
      <c r="L803">
        <v>46</v>
      </c>
      <c r="M803">
        <v>584</v>
      </c>
      <c r="N803">
        <v>520</v>
      </c>
      <c r="O803">
        <v>42.083333330000002</v>
      </c>
      <c r="P803">
        <f>VLOOKUP(A803, vlookup_table!$A:$E, 2, FALSE)</f>
        <v>0</v>
      </c>
      <c r="Q803" s="2">
        <f>VLOOKUP(A803, vlookup_table!$A:$E, 3, FALSE)</f>
        <v>4501</v>
      </c>
      <c r="R803" s="1" t="str">
        <f>VLOOKUP(A803, vlookup_table!$A:$E, 4, FALSE)</f>
        <v>S1</v>
      </c>
      <c r="S803" s="2">
        <f>VLOOKUP(A803, vlookup_table!$A:$E, 5, FALSE)</f>
        <v>50</v>
      </c>
      <c r="T803">
        <f t="shared" si="72"/>
        <v>52</v>
      </c>
      <c r="U803">
        <f t="shared" si="73"/>
        <v>1945</v>
      </c>
      <c r="V803" s="4" t="str">
        <f t="shared" si="77"/>
        <v>01</v>
      </c>
      <c r="W803" t="str">
        <f t="shared" si="74"/>
        <v>Suburbano</v>
      </c>
    </row>
    <row r="804" spans="1:23" x14ac:dyDescent="0.35">
      <c r="A804" s="2">
        <v>69983</v>
      </c>
      <c r="B804" s="2" t="str">
        <f t="shared" si="75"/>
        <v>MI</v>
      </c>
      <c r="C804" t="s">
        <v>1</v>
      </c>
      <c r="D804" t="str">
        <f t="shared" si="76"/>
        <v>M</v>
      </c>
      <c r="E804" t="s">
        <v>0</v>
      </c>
      <c r="F804">
        <v>475</v>
      </c>
      <c r="G804">
        <v>239</v>
      </c>
      <c r="H804">
        <v>319</v>
      </c>
      <c r="I804">
        <v>0</v>
      </c>
      <c r="J804">
        <v>10528</v>
      </c>
      <c r="K804">
        <v>1</v>
      </c>
      <c r="L804">
        <v>91</v>
      </c>
      <c r="M804">
        <v>295</v>
      </c>
      <c r="N804">
        <v>291</v>
      </c>
      <c r="O804">
        <v>7.5625</v>
      </c>
      <c r="P804">
        <f>VLOOKUP(A804, vlookup_table!$A:$E, 2, FALSE)</f>
        <v>1</v>
      </c>
      <c r="Q804" s="2">
        <f>VLOOKUP(A804, vlookup_table!$A:$E, 3, FALSE)</f>
        <v>1305</v>
      </c>
      <c r="R804" s="1" t="str">
        <f>VLOOKUP(A804, vlookup_table!$A:$E, 4, FALSE)</f>
        <v>R2</v>
      </c>
      <c r="S804" s="2">
        <f>VLOOKUP(A804, vlookup_table!$A:$E, 5, FALSE)</f>
        <v>11</v>
      </c>
      <c r="T804">
        <f t="shared" si="72"/>
        <v>84</v>
      </c>
      <c r="U804">
        <f t="shared" si="73"/>
        <v>1913</v>
      </c>
      <c r="V804" s="4" t="str">
        <f t="shared" si="77"/>
        <v>05</v>
      </c>
      <c r="W804" t="str">
        <f t="shared" si="74"/>
        <v>Rural</v>
      </c>
    </row>
    <row r="805" spans="1:23" x14ac:dyDescent="0.35">
      <c r="A805" s="2">
        <v>42291</v>
      </c>
      <c r="B805" s="2" t="str">
        <f t="shared" si="75"/>
        <v>FL</v>
      </c>
      <c r="C805" t="s">
        <v>7</v>
      </c>
      <c r="D805" t="str">
        <f t="shared" si="76"/>
        <v>M</v>
      </c>
      <c r="E805" t="s">
        <v>0</v>
      </c>
      <c r="F805">
        <v>568</v>
      </c>
      <c r="G805">
        <v>221</v>
      </c>
      <c r="H805">
        <v>328</v>
      </c>
      <c r="I805">
        <v>2</v>
      </c>
      <c r="J805">
        <v>14886</v>
      </c>
      <c r="K805">
        <v>2</v>
      </c>
      <c r="L805">
        <v>34</v>
      </c>
      <c r="M805">
        <v>256</v>
      </c>
      <c r="N805">
        <v>273</v>
      </c>
      <c r="O805">
        <v>10.52631579</v>
      </c>
      <c r="P805">
        <f>VLOOKUP(A805, vlookup_table!$A:$E, 2, FALSE)</f>
        <v>0</v>
      </c>
      <c r="Q805" s="2">
        <f>VLOOKUP(A805, vlookup_table!$A:$E, 3, FALSE)</f>
        <v>0</v>
      </c>
      <c r="R805" s="1" t="str">
        <f>VLOOKUP(A805, vlookup_table!$A:$E, 4, FALSE)</f>
        <v>R2</v>
      </c>
      <c r="S805" s="2">
        <f>VLOOKUP(A805, vlookup_table!$A:$E, 5, FALSE)</f>
        <v>15</v>
      </c>
      <c r="T805">
        <f t="shared" si="72"/>
        <v>97</v>
      </c>
      <c r="U805">
        <f t="shared" si="73"/>
        <v>1900</v>
      </c>
      <c r="V805" s="4" t="str">
        <f t="shared" si="77"/>
        <v>0</v>
      </c>
      <c r="W805" t="str">
        <f t="shared" si="74"/>
        <v>Rural</v>
      </c>
    </row>
    <row r="806" spans="1:23" x14ac:dyDescent="0.35">
      <c r="A806" s="2">
        <v>160869</v>
      </c>
      <c r="B806" s="2" t="str">
        <f t="shared" si="75"/>
        <v>NA</v>
      </c>
      <c r="C806" t="s">
        <v>4</v>
      </c>
      <c r="D806" t="str">
        <f t="shared" si="76"/>
        <v>M</v>
      </c>
      <c r="E806" t="s">
        <v>0</v>
      </c>
      <c r="F806">
        <v>1035</v>
      </c>
      <c r="G806">
        <v>328</v>
      </c>
      <c r="H806">
        <v>313</v>
      </c>
      <c r="I806">
        <v>1</v>
      </c>
      <c r="J806">
        <v>9472</v>
      </c>
      <c r="K806">
        <v>7</v>
      </c>
      <c r="L806">
        <v>55</v>
      </c>
      <c r="M806">
        <v>339</v>
      </c>
      <c r="N806">
        <v>298</v>
      </c>
      <c r="O806">
        <v>4.1500000000000004</v>
      </c>
      <c r="P806">
        <f>VLOOKUP(A806, vlookup_table!$A:$E, 2, FALSE)</f>
        <v>1</v>
      </c>
      <c r="Q806" s="2">
        <f>VLOOKUP(A806, vlookup_table!$A:$E, 3, FALSE)</f>
        <v>1502</v>
      </c>
      <c r="R806" s="1" t="str">
        <f>VLOOKUP(A806, vlookup_table!$A:$E, 4, FALSE)</f>
        <v>C2</v>
      </c>
      <c r="S806" s="2">
        <f>VLOOKUP(A806, vlookup_table!$A:$E, 5, FALSE)</f>
        <v>4</v>
      </c>
      <c r="T806">
        <f t="shared" si="72"/>
        <v>82</v>
      </c>
      <c r="U806">
        <f t="shared" si="73"/>
        <v>1915</v>
      </c>
      <c r="V806" s="4" t="str">
        <f t="shared" si="77"/>
        <v>02</v>
      </c>
      <c r="W806" t="str">
        <f t="shared" si="74"/>
        <v>Ciudad</v>
      </c>
    </row>
    <row r="807" spans="1:23" x14ac:dyDescent="0.35">
      <c r="A807" s="2">
        <v>28003</v>
      </c>
      <c r="B807" s="2" t="str">
        <f t="shared" si="75"/>
        <v>IL</v>
      </c>
      <c r="C807" t="s">
        <v>25</v>
      </c>
      <c r="D807" t="str">
        <f t="shared" si="76"/>
        <v>F</v>
      </c>
      <c r="E807" t="s">
        <v>2</v>
      </c>
      <c r="F807">
        <v>1671</v>
      </c>
      <c r="G807">
        <v>662</v>
      </c>
      <c r="H807">
        <v>711</v>
      </c>
      <c r="I807">
        <v>19</v>
      </c>
      <c r="J807">
        <v>23530</v>
      </c>
      <c r="K807">
        <v>12</v>
      </c>
      <c r="L807">
        <v>64</v>
      </c>
      <c r="M807">
        <v>664</v>
      </c>
      <c r="N807">
        <v>700</v>
      </c>
      <c r="O807">
        <v>9.1999999999999993</v>
      </c>
      <c r="P807">
        <f>VLOOKUP(A807, vlookup_table!$A:$E, 2, FALSE)</f>
        <v>0</v>
      </c>
      <c r="Q807" s="2">
        <f>VLOOKUP(A807, vlookup_table!$A:$E, 3, FALSE)</f>
        <v>0</v>
      </c>
      <c r="R807" s="1" t="str">
        <f>VLOOKUP(A807, vlookup_table!$A:$E, 4, FALSE)</f>
        <v>C1</v>
      </c>
      <c r="S807" s="2">
        <f>VLOOKUP(A807, vlookup_table!$A:$E, 5, FALSE)</f>
        <v>15</v>
      </c>
      <c r="T807">
        <f t="shared" si="72"/>
        <v>97</v>
      </c>
      <c r="U807">
        <f t="shared" si="73"/>
        <v>1900</v>
      </c>
      <c r="V807" s="4" t="str">
        <f t="shared" si="77"/>
        <v>0</v>
      </c>
      <c r="W807" t="str">
        <f t="shared" si="74"/>
        <v>Ciudad</v>
      </c>
    </row>
    <row r="808" spans="1:23" x14ac:dyDescent="0.35">
      <c r="A808" s="2">
        <v>104732</v>
      </c>
      <c r="B808" s="2" t="str">
        <f t="shared" si="75"/>
        <v>NA</v>
      </c>
      <c r="C808" t="s">
        <v>19</v>
      </c>
      <c r="D808" t="str">
        <f t="shared" si="76"/>
        <v>F</v>
      </c>
      <c r="E808" t="s">
        <v>2</v>
      </c>
      <c r="F808">
        <v>605</v>
      </c>
      <c r="G808">
        <v>306</v>
      </c>
      <c r="H808">
        <v>362</v>
      </c>
      <c r="I808">
        <v>0</v>
      </c>
      <c r="J808">
        <v>14037</v>
      </c>
      <c r="K808">
        <v>3</v>
      </c>
      <c r="L808">
        <v>34</v>
      </c>
      <c r="M808">
        <v>335</v>
      </c>
      <c r="N808">
        <v>343</v>
      </c>
      <c r="O808">
        <v>6.2857142860000002</v>
      </c>
      <c r="P808">
        <f>VLOOKUP(A808, vlookup_table!$A:$E, 2, FALSE)</f>
        <v>0</v>
      </c>
      <c r="Q808" s="2">
        <f>VLOOKUP(A808, vlookup_table!$A:$E, 3, FALSE)</f>
        <v>1403</v>
      </c>
      <c r="R808" s="1" t="str">
        <f>VLOOKUP(A808, vlookup_table!$A:$E, 4, FALSE)</f>
        <v>S2</v>
      </c>
      <c r="S808" s="2">
        <f>VLOOKUP(A808, vlookup_table!$A:$E, 5, FALSE)</f>
        <v>10</v>
      </c>
      <c r="T808">
        <f t="shared" si="72"/>
        <v>83</v>
      </c>
      <c r="U808">
        <f t="shared" si="73"/>
        <v>1914</v>
      </c>
      <c r="V808" s="4" t="str">
        <f t="shared" si="77"/>
        <v>03</v>
      </c>
      <c r="W808" t="str">
        <f t="shared" si="74"/>
        <v>Suburbano</v>
      </c>
    </row>
    <row r="809" spans="1:23" x14ac:dyDescent="0.35">
      <c r="A809" s="2">
        <v>126035</v>
      </c>
      <c r="B809" s="2" t="str">
        <f t="shared" si="75"/>
        <v>TX</v>
      </c>
      <c r="C809" t="s">
        <v>6</v>
      </c>
      <c r="D809" t="str">
        <f t="shared" si="76"/>
        <v>NA</v>
      </c>
      <c r="F809">
        <v>262</v>
      </c>
      <c r="G809">
        <v>163</v>
      </c>
      <c r="H809">
        <v>260</v>
      </c>
      <c r="I809">
        <v>0</v>
      </c>
      <c r="J809">
        <v>7587</v>
      </c>
      <c r="K809">
        <v>4</v>
      </c>
      <c r="L809">
        <v>89</v>
      </c>
      <c r="M809">
        <v>206</v>
      </c>
      <c r="N809">
        <v>226</v>
      </c>
      <c r="O809">
        <v>10.0625</v>
      </c>
      <c r="P809">
        <f>VLOOKUP(A809, vlookup_table!$A:$E, 2, FALSE)</f>
        <v>0</v>
      </c>
      <c r="Q809" s="2">
        <f>VLOOKUP(A809, vlookup_table!$A:$E, 3, FALSE)</f>
        <v>1308</v>
      </c>
      <c r="R809" s="1" t="str">
        <f>VLOOKUP(A809, vlookup_table!$A:$E, 4, FALSE)</f>
        <v>R3</v>
      </c>
      <c r="S809" s="2">
        <f>VLOOKUP(A809, vlookup_table!$A:$E, 5, FALSE)</f>
        <v>21</v>
      </c>
      <c r="T809">
        <f t="shared" si="72"/>
        <v>84</v>
      </c>
      <c r="U809">
        <f t="shared" si="73"/>
        <v>1913</v>
      </c>
      <c r="V809" s="4" t="str">
        <f t="shared" si="77"/>
        <v>08</v>
      </c>
      <c r="W809" t="str">
        <f t="shared" si="74"/>
        <v>Rural</v>
      </c>
    </row>
    <row r="810" spans="1:23" x14ac:dyDescent="0.35">
      <c r="A810" s="2">
        <v>29852</v>
      </c>
      <c r="B810" s="2" t="str">
        <f t="shared" si="75"/>
        <v>NA</v>
      </c>
      <c r="C810" t="s">
        <v>5</v>
      </c>
      <c r="D810" t="str">
        <f t="shared" si="76"/>
        <v>M</v>
      </c>
      <c r="E810" t="s">
        <v>0</v>
      </c>
      <c r="F810">
        <v>593</v>
      </c>
      <c r="G810">
        <v>301</v>
      </c>
      <c r="H810">
        <v>361</v>
      </c>
      <c r="I810">
        <v>0</v>
      </c>
      <c r="J810">
        <v>11838</v>
      </c>
      <c r="K810">
        <v>2</v>
      </c>
      <c r="L810">
        <v>62</v>
      </c>
      <c r="M810">
        <v>341</v>
      </c>
      <c r="N810">
        <v>316</v>
      </c>
      <c r="O810">
        <v>9.6435714289999996</v>
      </c>
      <c r="P810">
        <f>VLOOKUP(A810, vlookup_table!$A:$E, 2, FALSE)</f>
        <v>1</v>
      </c>
      <c r="Q810" s="2">
        <f>VLOOKUP(A810, vlookup_table!$A:$E, 3, FALSE)</f>
        <v>5712</v>
      </c>
      <c r="R810" s="1" t="str">
        <f>VLOOKUP(A810, vlookup_table!$A:$E, 4, FALSE)</f>
        <v>T2</v>
      </c>
      <c r="S810" s="2">
        <f>VLOOKUP(A810, vlookup_table!$A:$E, 5, FALSE)</f>
        <v>17</v>
      </c>
      <c r="T810">
        <f t="shared" si="72"/>
        <v>40</v>
      </c>
      <c r="U810">
        <f t="shared" si="73"/>
        <v>1957</v>
      </c>
      <c r="V810" s="4" t="str">
        <f t="shared" si="77"/>
        <v>12</v>
      </c>
      <c r="W810" t="str">
        <f t="shared" si="74"/>
        <v>Pueblo</v>
      </c>
    </row>
    <row r="811" spans="1:23" x14ac:dyDescent="0.35">
      <c r="A811" s="2">
        <v>118091</v>
      </c>
      <c r="B811" s="2" t="str">
        <f t="shared" si="75"/>
        <v>TX</v>
      </c>
      <c r="C811" t="s">
        <v>6</v>
      </c>
      <c r="D811" t="str">
        <f t="shared" si="76"/>
        <v>M</v>
      </c>
      <c r="E811" t="s">
        <v>0</v>
      </c>
      <c r="F811">
        <v>491</v>
      </c>
      <c r="G811">
        <v>356</v>
      </c>
      <c r="H811">
        <v>387</v>
      </c>
      <c r="I811">
        <v>0</v>
      </c>
      <c r="J811">
        <v>12961</v>
      </c>
      <c r="K811">
        <v>2</v>
      </c>
      <c r="L811">
        <v>77</v>
      </c>
      <c r="M811">
        <v>384</v>
      </c>
      <c r="N811">
        <v>357</v>
      </c>
      <c r="O811">
        <v>16.125</v>
      </c>
      <c r="P811">
        <f>VLOOKUP(A811, vlookup_table!$A:$E, 2, FALSE)</f>
        <v>1</v>
      </c>
      <c r="Q811" s="2">
        <f>VLOOKUP(A811, vlookup_table!$A:$E, 3, FALSE)</f>
        <v>4612</v>
      </c>
      <c r="R811" s="1" t="str">
        <f>VLOOKUP(A811, vlookup_table!$A:$E, 4, FALSE)</f>
        <v>T2</v>
      </c>
      <c r="S811" s="2">
        <f>VLOOKUP(A811, vlookup_table!$A:$E, 5, FALSE)</f>
        <v>20</v>
      </c>
      <c r="T811">
        <f t="shared" si="72"/>
        <v>51</v>
      </c>
      <c r="U811">
        <f t="shared" si="73"/>
        <v>1946</v>
      </c>
      <c r="V811" s="4" t="str">
        <f t="shared" si="77"/>
        <v>12</v>
      </c>
      <c r="W811" t="str">
        <f t="shared" si="74"/>
        <v>Pueblo</v>
      </c>
    </row>
    <row r="812" spans="1:23" x14ac:dyDescent="0.35">
      <c r="A812" s="2">
        <v>8204</v>
      </c>
      <c r="B812" s="2" t="str">
        <f t="shared" si="75"/>
        <v>MI</v>
      </c>
      <c r="C812" t="s">
        <v>1</v>
      </c>
      <c r="D812" t="str">
        <f t="shared" si="76"/>
        <v>F</v>
      </c>
      <c r="E812" t="s">
        <v>2</v>
      </c>
      <c r="F812">
        <v>301</v>
      </c>
      <c r="G812">
        <v>205</v>
      </c>
      <c r="H812">
        <v>256</v>
      </c>
      <c r="I812">
        <v>0</v>
      </c>
      <c r="J812">
        <v>8803</v>
      </c>
      <c r="K812">
        <v>0</v>
      </c>
      <c r="L812">
        <v>92</v>
      </c>
      <c r="M812">
        <v>208</v>
      </c>
      <c r="N812">
        <v>246</v>
      </c>
      <c r="O812">
        <v>13.25</v>
      </c>
      <c r="P812">
        <f>VLOOKUP(A812, vlookup_table!$A:$E, 2, FALSE)</f>
        <v>0</v>
      </c>
      <c r="Q812" s="2">
        <f>VLOOKUP(A812, vlookup_table!$A:$E, 3, FALSE)</f>
        <v>1503</v>
      </c>
      <c r="R812" s="1" t="str">
        <f>VLOOKUP(A812, vlookup_table!$A:$E, 4, FALSE)</f>
        <v>R3</v>
      </c>
      <c r="S812" s="2">
        <f>VLOOKUP(A812, vlookup_table!$A:$E, 5, FALSE)</f>
        <v>10</v>
      </c>
      <c r="T812">
        <f t="shared" si="72"/>
        <v>82</v>
      </c>
      <c r="U812">
        <f t="shared" si="73"/>
        <v>1915</v>
      </c>
      <c r="V812" s="4" t="str">
        <f t="shared" si="77"/>
        <v>03</v>
      </c>
      <c r="W812" t="str">
        <f t="shared" si="74"/>
        <v>Rural</v>
      </c>
    </row>
    <row r="813" spans="1:23" x14ac:dyDescent="0.35">
      <c r="A813" s="2">
        <v>90947</v>
      </c>
      <c r="B813" s="2" t="str">
        <f t="shared" si="75"/>
        <v>IL</v>
      </c>
      <c r="C813" t="s">
        <v>25</v>
      </c>
      <c r="D813" t="str">
        <f t="shared" si="76"/>
        <v>F</v>
      </c>
      <c r="E813" t="s">
        <v>2</v>
      </c>
      <c r="F813">
        <v>560</v>
      </c>
      <c r="G813">
        <v>296</v>
      </c>
      <c r="H813">
        <v>388</v>
      </c>
      <c r="I813">
        <v>0</v>
      </c>
      <c r="J813">
        <v>14237</v>
      </c>
      <c r="K813">
        <v>6</v>
      </c>
      <c r="L813">
        <v>76</v>
      </c>
      <c r="M813">
        <v>384</v>
      </c>
      <c r="N813">
        <v>340</v>
      </c>
      <c r="O813">
        <v>15</v>
      </c>
      <c r="P813">
        <f>VLOOKUP(A813, vlookup_table!$A:$E, 2, FALSE)</f>
        <v>28</v>
      </c>
      <c r="Q813" s="2">
        <f>VLOOKUP(A813, vlookup_table!$A:$E, 3, FALSE)</f>
        <v>5001</v>
      </c>
      <c r="R813" s="1" t="str">
        <f>VLOOKUP(A813, vlookup_table!$A:$E, 4, FALSE)</f>
        <v>S3</v>
      </c>
      <c r="S813" s="2">
        <f>VLOOKUP(A813, vlookup_table!$A:$E, 5, FALSE)</f>
        <v>25</v>
      </c>
      <c r="T813">
        <f t="shared" si="72"/>
        <v>47</v>
      </c>
      <c r="U813">
        <f t="shared" si="73"/>
        <v>1950</v>
      </c>
      <c r="V813" s="4" t="str">
        <f t="shared" si="77"/>
        <v>01</v>
      </c>
      <c r="W813" t="str">
        <f t="shared" si="74"/>
        <v>Suburbano</v>
      </c>
    </row>
    <row r="814" spans="1:23" x14ac:dyDescent="0.35">
      <c r="A814" s="2">
        <v>144769</v>
      </c>
      <c r="B814" s="2" t="str">
        <f t="shared" si="75"/>
        <v>NA</v>
      </c>
      <c r="C814" t="s">
        <v>4</v>
      </c>
      <c r="D814" t="str">
        <f t="shared" si="76"/>
        <v>NA</v>
      </c>
      <c r="F814">
        <v>5879</v>
      </c>
      <c r="G814">
        <v>703</v>
      </c>
      <c r="H814">
        <v>930</v>
      </c>
      <c r="I814">
        <v>98</v>
      </c>
      <c r="J814">
        <v>57390</v>
      </c>
      <c r="K814">
        <v>16</v>
      </c>
      <c r="L814">
        <v>42</v>
      </c>
      <c r="M814">
        <v>976</v>
      </c>
      <c r="N814">
        <v>794</v>
      </c>
      <c r="O814">
        <v>5.8</v>
      </c>
      <c r="P814">
        <f>VLOOKUP(A814, vlookup_table!$A:$E, 2, FALSE)</f>
        <v>1</v>
      </c>
      <c r="Q814" s="2">
        <f>VLOOKUP(A814, vlookup_table!$A:$E, 3, FALSE)</f>
        <v>0</v>
      </c>
      <c r="R814" s="1" t="str">
        <f>VLOOKUP(A814, vlookup_table!$A:$E, 4, FALSE)</f>
        <v>S1</v>
      </c>
      <c r="S814" s="2">
        <f>VLOOKUP(A814, vlookup_table!$A:$E, 5, FALSE)</f>
        <v>6</v>
      </c>
      <c r="T814">
        <f t="shared" si="72"/>
        <v>97</v>
      </c>
      <c r="U814">
        <f t="shared" si="73"/>
        <v>1900</v>
      </c>
      <c r="V814" s="4" t="str">
        <f t="shared" si="77"/>
        <v>0</v>
      </c>
      <c r="W814" t="str">
        <f t="shared" si="74"/>
        <v>Suburbano</v>
      </c>
    </row>
    <row r="815" spans="1:23" x14ac:dyDescent="0.35">
      <c r="A815" s="2">
        <v>6912</v>
      </c>
      <c r="B815" s="2" t="str">
        <f t="shared" si="75"/>
        <v>NV</v>
      </c>
      <c r="C815" t="s">
        <v>35</v>
      </c>
      <c r="D815" t="str">
        <f t="shared" si="76"/>
        <v>F</v>
      </c>
      <c r="E815" t="s">
        <v>2</v>
      </c>
      <c r="F815">
        <v>617</v>
      </c>
      <c r="G815">
        <v>168</v>
      </c>
      <c r="H815">
        <v>259</v>
      </c>
      <c r="I815">
        <v>1</v>
      </c>
      <c r="J815">
        <v>9154</v>
      </c>
      <c r="K815">
        <v>8</v>
      </c>
      <c r="L815">
        <v>40</v>
      </c>
      <c r="M815">
        <v>202</v>
      </c>
      <c r="N815">
        <v>239</v>
      </c>
      <c r="O815">
        <v>12.91666667</v>
      </c>
      <c r="P815">
        <f>VLOOKUP(A815, vlookup_table!$A:$E, 2, FALSE)</f>
        <v>2</v>
      </c>
      <c r="Q815" s="2">
        <f>VLOOKUP(A815, vlookup_table!$A:$E, 3, FALSE)</f>
        <v>2609</v>
      </c>
      <c r="R815" s="1" t="str">
        <f>VLOOKUP(A815, vlookup_table!$A:$E, 4, FALSE)</f>
        <v>C2</v>
      </c>
      <c r="S815" s="2">
        <f>VLOOKUP(A815, vlookup_table!$A:$E, 5, FALSE)</f>
        <v>15</v>
      </c>
      <c r="T815">
        <f t="shared" si="72"/>
        <v>71</v>
      </c>
      <c r="U815">
        <f t="shared" si="73"/>
        <v>1926</v>
      </c>
      <c r="V815" s="4" t="str">
        <f t="shared" si="77"/>
        <v>09</v>
      </c>
      <c r="W815" t="str">
        <f t="shared" si="74"/>
        <v>Ciudad</v>
      </c>
    </row>
    <row r="816" spans="1:23" x14ac:dyDescent="0.35">
      <c r="A816" s="2">
        <v>2464</v>
      </c>
      <c r="B816" s="2" t="str">
        <f t="shared" si="75"/>
        <v>TX</v>
      </c>
      <c r="C816" t="s">
        <v>6</v>
      </c>
      <c r="D816" t="str">
        <f t="shared" si="76"/>
        <v>M</v>
      </c>
      <c r="E816" t="s">
        <v>0</v>
      </c>
      <c r="F816">
        <v>481</v>
      </c>
      <c r="G816">
        <v>195</v>
      </c>
      <c r="H816">
        <v>307</v>
      </c>
      <c r="I816">
        <v>1</v>
      </c>
      <c r="J816">
        <v>11476</v>
      </c>
      <c r="K816">
        <v>3</v>
      </c>
      <c r="L816">
        <v>83</v>
      </c>
      <c r="M816">
        <v>248</v>
      </c>
      <c r="N816">
        <v>265</v>
      </c>
      <c r="O816">
        <v>7.8235294120000001</v>
      </c>
      <c r="P816">
        <f>VLOOKUP(A816, vlookup_table!$A:$E, 2, FALSE)</f>
        <v>1</v>
      </c>
      <c r="Q816" s="2">
        <f>VLOOKUP(A816, vlookup_table!$A:$E, 3, FALSE)</f>
        <v>4104</v>
      </c>
      <c r="R816" s="1" t="str">
        <f>VLOOKUP(A816, vlookup_table!$A:$E, 4, FALSE)</f>
        <v/>
      </c>
      <c r="S816" s="2">
        <f>VLOOKUP(A816, vlookup_table!$A:$E, 5, FALSE)</f>
        <v>7</v>
      </c>
      <c r="T816">
        <f t="shared" si="72"/>
        <v>56</v>
      </c>
      <c r="U816">
        <f t="shared" si="73"/>
        <v>1941</v>
      </c>
      <c r="V816" s="4" t="str">
        <f t="shared" si="77"/>
        <v>04</v>
      </c>
      <c r="W816" t="str">
        <f t="shared" si="74"/>
        <v>Desconocido</v>
      </c>
    </row>
    <row r="817" spans="1:23" x14ac:dyDescent="0.35">
      <c r="A817" s="2">
        <v>71400</v>
      </c>
      <c r="B817" s="2" t="str">
        <f t="shared" si="75"/>
        <v>MI</v>
      </c>
      <c r="C817" t="s">
        <v>1</v>
      </c>
      <c r="D817" t="str">
        <f t="shared" si="76"/>
        <v>M</v>
      </c>
      <c r="E817" t="s">
        <v>0</v>
      </c>
      <c r="F817">
        <v>602</v>
      </c>
      <c r="G817">
        <v>336</v>
      </c>
      <c r="H817">
        <v>391</v>
      </c>
      <c r="I817">
        <v>0</v>
      </c>
      <c r="J817">
        <v>12418</v>
      </c>
      <c r="K817">
        <v>1</v>
      </c>
      <c r="L817">
        <v>87</v>
      </c>
      <c r="M817">
        <v>366</v>
      </c>
      <c r="N817">
        <v>363</v>
      </c>
      <c r="O817">
        <v>8</v>
      </c>
      <c r="P817">
        <f>VLOOKUP(A817, vlookup_table!$A:$E, 2, FALSE)</f>
        <v>2</v>
      </c>
      <c r="Q817" s="2">
        <f>VLOOKUP(A817, vlookup_table!$A:$E, 3, FALSE)</f>
        <v>0</v>
      </c>
      <c r="R817" s="1" t="str">
        <f>VLOOKUP(A817, vlookup_table!$A:$E, 4, FALSE)</f>
        <v>R2</v>
      </c>
      <c r="S817" s="2">
        <f>VLOOKUP(A817, vlookup_table!$A:$E, 5, FALSE)</f>
        <v>15</v>
      </c>
      <c r="T817">
        <f t="shared" si="72"/>
        <v>97</v>
      </c>
      <c r="U817">
        <f t="shared" si="73"/>
        <v>1900</v>
      </c>
      <c r="V817" s="4" t="str">
        <f t="shared" si="77"/>
        <v>0</v>
      </c>
      <c r="W817" t="str">
        <f t="shared" si="74"/>
        <v>Rural</v>
      </c>
    </row>
    <row r="818" spans="1:23" x14ac:dyDescent="0.35">
      <c r="A818" s="2">
        <v>250</v>
      </c>
      <c r="B818" s="2" t="str">
        <f t="shared" si="75"/>
        <v>IL</v>
      </c>
      <c r="C818" t="s">
        <v>25</v>
      </c>
      <c r="D818" t="str">
        <f t="shared" si="76"/>
        <v>F</v>
      </c>
      <c r="E818" t="s">
        <v>2</v>
      </c>
      <c r="F818">
        <v>469</v>
      </c>
      <c r="G818">
        <v>222</v>
      </c>
      <c r="H818">
        <v>304</v>
      </c>
      <c r="I818">
        <v>1</v>
      </c>
      <c r="J818">
        <v>10469</v>
      </c>
      <c r="K818">
        <v>2</v>
      </c>
      <c r="L818">
        <v>77</v>
      </c>
      <c r="M818">
        <v>241</v>
      </c>
      <c r="N818">
        <v>257</v>
      </c>
      <c r="O818">
        <v>10.875</v>
      </c>
      <c r="P818">
        <f>VLOOKUP(A818, vlookup_table!$A:$E, 2, FALSE)</f>
        <v>3</v>
      </c>
      <c r="Q818" s="2">
        <f>VLOOKUP(A818, vlookup_table!$A:$E, 3, FALSE)</f>
        <v>1001</v>
      </c>
      <c r="R818" s="1" t="str">
        <f>VLOOKUP(A818, vlookup_table!$A:$E, 4, FALSE)</f>
        <v>S2</v>
      </c>
      <c r="S818" s="2">
        <f>VLOOKUP(A818, vlookup_table!$A:$E, 5, FALSE)</f>
        <v>15</v>
      </c>
      <c r="T818">
        <f t="shared" si="72"/>
        <v>87</v>
      </c>
      <c r="U818">
        <f t="shared" si="73"/>
        <v>1910</v>
      </c>
      <c r="V818" s="4" t="str">
        <f t="shared" si="77"/>
        <v>01</v>
      </c>
      <c r="W818" t="str">
        <f t="shared" si="74"/>
        <v>Suburbano</v>
      </c>
    </row>
    <row r="819" spans="1:23" x14ac:dyDescent="0.35">
      <c r="A819" s="2">
        <v>99325</v>
      </c>
      <c r="B819" s="2" t="str">
        <f t="shared" si="75"/>
        <v>MO</v>
      </c>
      <c r="C819" t="s">
        <v>8</v>
      </c>
      <c r="D819" t="str">
        <f t="shared" si="76"/>
        <v>M</v>
      </c>
      <c r="E819" t="s">
        <v>0</v>
      </c>
      <c r="F819">
        <v>1191</v>
      </c>
      <c r="G819">
        <v>440</v>
      </c>
      <c r="H819">
        <v>575</v>
      </c>
      <c r="I819">
        <v>1</v>
      </c>
      <c r="J819">
        <v>20176</v>
      </c>
      <c r="K819">
        <v>3</v>
      </c>
      <c r="L819">
        <v>58</v>
      </c>
      <c r="M819">
        <v>536</v>
      </c>
      <c r="N819">
        <v>515</v>
      </c>
      <c r="O819">
        <v>10</v>
      </c>
      <c r="P819">
        <f>VLOOKUP(A819, vlookup_table!$A:$E, 2, FALSE)</f>
        <v>1</v>
      </c>
      <c r="Q819" s="2">
        <f>VLOOKUP(A819, vlookup_table!$A:$E, 3, FALSE)</f>
        <v>1701</v>
      </c>
      <c r="R819" s="1" t="str">
        <f>VLOOKUP(A819, vlookup_table!$A:$E, 4, FALSE)</f>
        <v>C1</v>
      </c>
      <c r="S819" s="2">
        <f>VLOOKUP(A819, vlookup_table!$A:$E, 5, FALSE)</f>
        <v>10</v>
      </c>
      <c r="T819">
        <f t="shared" si="72"/>
        <v>80</v>
      </c>
      <c r="U819">
        <f t="shared" si="73"/>
        <v>1917</v>
      </c>
      <c r="V819" s="4" t="str">
        <f t="shared" si="77"/>
        <v>01</v>
      </c>
      <c r="W819" t="str">
        <f t="shared" si="74"/>
        <v>Ciudad</v>
      </c>
    </row>
    <row r="820" spans="1:23" x14ac:dyDescent="0.35">
      <c r="A820" s="2">
        <v>120461</v>
      </c>
      <c r="B820" s="2" t="str">
        <f t="shared" si="75"/>
        <v>TX</v>
      </c>
      <c r="C820" t="s">
        <v>6</v>
      </c>
      <c r="D820" t="str">
        <f t="shared" si="76"/>
        <v>F</v>
      </c>
      <c r="E820" t="s">
        <v>2</v>
      </c>
      <c r="F820">
        <v>547</v>
      </c>
      <c r="G820">
        <v>309</v>
      </c>
      <c r="H820">
        <v>377</v>
      </c>
      <c r="I820">
        <v>0</v>
      </c>
      <c r="J820">
        <v>11973</v>
      </c>
      <c r="K820">
        <v>1</v>
      </c>
      <c r="L820">
        <v>70</v>
      </c>
      <c r="M820">
        <v>337</v>
      </c>
      <c r="N820">
        <v>340</v>
      </c>
      <c r="O820">
        <v>16.399999999999999</v>
      </c>
      <c r="P820">
        <f>VLOOKUP(A820, vlookup_table!$A:$E, 2, FALSE)</f>
        <v>0</v>
      </c>
      <c r="Q820" s="2">
        <f>VLOOKUP(A820, vlookup_table!$A:$E, 3, FALSE)</f>
        <v>4401</v>
      </c>
      <c r="R820" s="1" t="str">
        <f>VLOOKUP(A820, vlookup_table!$A:$E, 4, FALSE)</f>
        <v>R2</v>
      </c>
      <c r="S820" s="2">
        <f>VLOOKUP(A820, vlookup_table!$A:$E, 5, FALSE)</f>
        <v>20</v>
      </c>
      <c r="T820">
        <f t="shared" si="72"/>
        <v>53</v>
      </c>
      <c r="U820">
        <f t="shared" si="73"/>
        <v>1944</v>
      </c>
      <c r="V820" s="4" t="str">
        <f t="shared" si="77"/>
        <v>01</v>
      </c>
      <c r="W820" t="str">
        <f t="shared" si="74"/>
        <v>Rural</v>
      </c>
    </row>
    <row r="821" spans="1:23" x14ac:dyDescent="0.35">
      <c r="A821" s="2">
        <v>185760</v>
      </c>
      <c r="B821" s="2" t="str">
        <f t="shared" si="75"/>
        <v>NA</v>
      </c>
      <c r="C821" t="s">
        <v>5</v>
      </c>
      <c r="D821" t="str">
        <f t="shared" si="76"/>
        <v>NA</v>
      </c>
      <c r="F821">
        <v>659</v>
      </c>
      <c r="G821">
        <v>250</v>
      </c>
      <c r="H821">
        <v>432</v>
      </c>
      <c r="I821">
        <v>0</v>
      </c>
      <c r="J821">
        <v>14914</v>
      </c>
      <c r="K821">
        <v>7</v>
      </c>
      <c r="L821">
        <v>43</v>
      </c>
      <c r="M821">
        <v>338</v>
      </c>
      <c r="N821">
        <v>334</v>
      </c>
      <c r="O821">
        <v>6.9166666670000003</v>
      </c>
      <c r="P821">
        <f>VLOOKUP(A821, vlookup_table!$A:$E, 2, FALSE)</f>
        <v>0</v>
      </c>
      <c r="Q821" s="2">
        <f>VLOOKUP(A821, vlookup_table!$A:$E, 3, FALSE)</f>
        <v>0</v>
      </c>
      <c r="R821" s="1" t="str">
        <f>VLOOKUP(A821, vlookup_table!$A:$E, 4, FALSE)</f>
        <v>C2</v>
      </c>
      <c r="S821" s="2">
        <f>VLOOKUP(A821, vlookup_table!$A:$E, 5, FALSE)</f>
        <v>10</v>
      </c>
      <c r="T821">
        <f t="shared" si="72"/>
        <v>97</v>
      </c>
      <c r="U821">
        <f t="shared" si="73"/>
        <v>1900</v>
      </c>
      <c r="V821" s="4" t="str">
        <f t="shared" si="77"/>
        <v>0</v>
      </c>
      <c r="W821" t="str">
        <f t="shared" si="74"/>
        <v>Ciudad</v>
      </c>
    </row>
    <row r="822" spans="1:23" x14ac:dyDescent="0.35">
      <c r="A822" s="2">
        <v>133285</v>
      </c>
      <c r="B822" s="2" t="str">
        <f t="shared" si="75"/>
        <v>NA</v>
      </c>
      <c r="C822" t="s">
        <v>21</v>
      </c>
      <c r="D822" t="str">
        <f t="shared" si="76"/>
        <v>F</v>
      </c>
      <c r="E822" t="s">
        <v>2</v>
      </c>
      <c r="F822">
        <v>466</v>
      </c>
      <c r="G822">
        <v>205</v>
      </c>
      <c r="H822">
        <v>265</v>
      </c>
      <c r="I822">
        <v>0</v>
      </c>
      <c r="J822">
        <v>10962</v>
      </c>
      <c r="K822">
        <v>1</v>
      </c>
      <c r="L822">
        <v>48</v>
      </c>
      <c r="M822">
        <v>242</v>
      </c>
      <c r="N822">
        <v>242</v>
      </c>
      <c r="O822">
        <v>25</v>
      </c>
      <c r="P822">
        <f>VLOOKUP(A822, vlookup_table!$A:$E, 2, FALSE)</f>
        <v>0</v>
      </c>
      <c r="Q822" s="2">
        <f>VLOOKUP(A822, vlookup_table!$A:$E, 3, FALSE)</f>
        <v>0</v>
      </c>
      <c r="R822" s="1" t="str">
        <f>VLOOKUP(A822, vlookup_table!$A:$E, 4, FALSE)</f>
        <v>R2</v>
      </c>
      <c r="S822" s="2">
        <f>VLOOKUP(A822, vlookup_table!$A:$E, 5, FALSE)</f>
        <v>30</v>
      </c>
      <c r="T822">
        <f t="shared" si="72"/>
        <v>97</v>
      </c>
      <c r="U822">
        <f t="shared" si="73"/>
        <v>1900</v>
      </c>
      <c r="V822" s="4" t="str">
        <f t="shared" si="77"/>
        <v>0</v>
      </c>
      <c r="W822" t="str">
        <f t="shared" si="74"/>
        <v>Rural</v>
      </c>
    </row>
    <row r="823" spans="1:23" x14ac:dyDescent="0.35">
      <c r="A823" s="2">
        <v>60526</v>
      </c>
      <c r="B823" s="2" t="str">
        <f t="shared" si="75"/>
        <v>NA</v>
      </c>
      <c r="C823" t="s">
        <v>16</v>
      </c>
      <c r="D823" t="str">
        <f t="shared" si="76"/>
        <v>M</v>
      </c>
      <c r="E823" t="s">
        <v>0</v>
      </c>
      <c r="F823">
        <v>347</v>
      </c>
      <c r="G823">
        <v>213</v>
      </c>
      <c r="H823">
        <v>275</v>
      </c>
      <c r="I823">
        <v>0</v>
      </c>
      <c r="J823">
        <v>7915</v>
      </c>
      <c r="K823">
        <v>3</v>
      </c>
      <c r="L823">
        <v>85</v>
      </c>
      <c r="M823">
        <v>221</v>
      </c>
      <c r="N823">
        <v>252</v>
      </c>
      <c r="O823">
        <v>5.5</v>
      </c>
      <c r="P823">
        <f>VLOOKUP(A823, vlookup_table!$A:$E, 2, FALSE)</f>
        <v>1</v>
      </c>
      <c r="Q823" s="2">
        <f>VLOOKUP(A823, vlookup_table!$A:$E, 3, FALSE)</f>
        <v>4510</v>
      </c>
      <c r="R823" s="1" t="str">
        <f>VLOOKUP(A823, vlookup_table!$A:$E, 4, FALSE)</f>
        <v>C3</v>
      </c>
      <c r="S823" s="2">
        <f>VLOOKUP(A823, vlookup_table!$A:$E, 5, FALSE)</f>
        <v>6</v>
      </c>
      <c r="T823">
        <f t="shared" si="72"/>
        <v>52</v>
      </c>
      <c r="U823">
        <f t="shared" si="73"/>
        <v>1945</v>
      </c>
      <c r="V823" s="4" t="str">
        <f t="shared" si="77"/>
        <v>10</v>
      </c>
      <c r="W823" t="str">
        <f t="shared" si="74"/>
        <v>Ciudad</v>
      </c>
    </row>
    <row r="824" spans="1:23" x14ac:dyDescent="0.35">
      <c r="A824" s="2">
        <v>26858</v>
      </c>
      <c r="B824" s="2" t="str">
        <f t="shared" si="75"/>
        <v>NA</v>
      </c>
      <c r="C824" t="s">
        <v>5</v>
      </c>
      <c r="D824" t="str">
        <f t="shared" si="76"/>
        <v>M</v>
      </c>
      <c r="E824" t="s">
        <v>0</v>
      </c>
      <c r="F824">
        <v>871</v>
      </c>
      <c r="G824">
        <v>408</v>
      </c>
      <c r="H824">
        <v>476</v>
      </c>
      <c r="I824">
        <v>2</v>
      </c>
      <c r="J824">
        <v>16480</v>
      </c>
      <c r="K824">
        <v>6</v>
      </c>
      <c r="L824">
        <v>37</v>
      </c>
      <c r="M824">
        <v>426</v>
      </c>
      <c r="N824">
        <v>452</v>
      </c>
      <c r="O824">
        <v>11.33333333</v>
      </c>
      <c r="P824">
        <f>VLOOKUP(A824, vlookup_table!$A:$E, 2, FALSE)</f>
        <v>2</v>
      </c>
      <c r="Q824" s="2">
        <f>VLOOKUP(A824, vlookup_table!$A:$E, 3, FALSE)</f>
        <v>4212</v>
      </c>
      <c r="R824" s="1" t="str">
        <f>VLOOKUP(A824, vlookup_table!$A:$E, 4, FALSE)</f>
        <v>S2</v>
      </c>
      <c r="S824" s="2">
        <f>VLOOKUP(A824, vlookup_table!$A:$E, 5, FALSE)</f>
        <v>15</v>
      </c>
      <c r="T824">
        <f t="shared" si="72"/>
        <v>55</v>
      </c>
      <c r="U824">
        <f t="shared" si="73"/>
        <v>1942</v>
      </c>
      <c r="V824" s="4" t="str">
        <f t="shared" si="77"/>
        <v>12</v>
      </c>
      <c r="W824" t="str">
        <f t="shared" si="74"/>
        <v>Suburbano</v>
      </c>
    </row>
    <row r="825" spans="1:23" x14ac:dyDescent="0.35">
      <c r="A825" s="2">
        <v>61488</v>
      </c>
      <c r="B825" s="2" t="str">
        <f t="shared" si="75"/>
        <v>NA</v>
      </c>
      <c r="C825" t="s">
        <v>16</v>
      </c>
      <c r="D825" t="str">
        <f t="shared" si="76"/>
        <v>M</v>
      </c>
      <c r="E825" t="s">
        <v>0</v>
      </c>
      <c r="F825">
        <v>682</v>
      </c>
      <c r="G825">
        <v>367</v>
      </c>
      <c r="H825">
        <v>448</v>
      </c>
      <c r="I825">
        <v>0</v>
      </c>
      <c r="J825">
        <v>14194</v>
      </c>
      <c r="K825">
        <v>1</v>
      </c>
      <c r="L825">
        <v>87</v>
      </c>
      <c r="M825">
        <v>432</v>
      </c>
      <c r="N825">
        <v>395</v>
      </c>
      <c r="O825">
        <v>5.403846154</v>
      </c>
      <c r="P825">
        <f>VLOOKUP(A825, vlookup_table!$A:$E, 2, FALSE)</f>
        <v>2</v>
      </c>
      <c r="Q825" s="2">
        <f>VLOOKUP(A825, vlookup_table!$A:$E, 3, FALSE)</f>
        <v>2101</v>
      </c>
      <c r="R825" s="1" t="str">
        <f>VLOOKUP(A825, vlookup_table!$A:$E, 4, FALSE)</f>
        <v>R2</v>
      </c>
      <c r="S825" s="2">
        <f>VLOOKUP(A825, vlookup_table!$A:$E, 5, FALSE)</f>
        <v>7</v>
      </c>
      <c r="T825">
        <f t="shared" si="72"/>
        <v>76</v>
      </c>
      <c r="U825">
        <f t="shared" si="73"/>
        <v>1921</v>
      </c>
      <c r="V825" s="4" t="str">
        <f t="shared" si="77"/>
        <v>01</v>
      </c>
      <c r="W825" t="str">
        <f t="shared" si="74"/>
        <v>Rural</v>
      </c>
    </row>
    <row r="826" spans="1:23" x14ac:dyDescent="0.35">
      <c r="A826" s="2">
        <v>182156</v>
      </c>
      <c r="B826" s="2" t="str">
        <f t="shared" si="75"/>
        <v>WA</v>
      </c>
      <c r="C826" t="s">
        <v>14</v>
      </c>
      <c r="D826" t="str">
        <f t="shared" si="76"/>
        <v>F</v>
      </c>
      <c r="E826" t="s">
        <v>2</v>
      </c>
      <c r="F826">
        <v>987</v>
      </c>
      <c r="G826">
        <v>393</v>
      </c>
      <c r="H826">
        <v>427</v>
      </c>
      <c r="I826">
        <v>2</v>
      </c>
      <c r="J826">
        <v>13350</v>
      </c>
      <c r="K826">
        <v>3</v>
      </c>
      <c r="L826">
        <v>52</v>
      </c>
      <c r="M826">
        <v>408</v>
      </c>
      <c r="N826">
        <v>420</v>
      </c>
      <c r="O826">
        <v>22</v>
      </c>
      <c r="P826">
        <f>VLOOKUP(A826, vlookup_table!$A:$E, 2, FALSE)</f>
        <v>0</v>
      </c>
      <c r="Q826" s="2">
        <f>VLOOKUP(A826, vlookup_table!$A:$E, 3, FALSE)</f>
        <v>3001</v>
      </c>
      <c r="R826" s="1" t="str">
        <f>VLOOKUP(A826, vlookup_table!$A:$E, 4, FALSE)</f>
        <v>S2</v>
      </c>
      <c r="S826" s="2">
        <f>VLOOKUP(A826, vlookup_table!$A:$E, 5, FALSE)</f>
        <v>27</v>
      </c>
      <c r="T826">
        <f t="shared" si="72"/>
        <v>67</v>
      </c>
      <c r="U826">
        <f t="shared" si="73"/>
        <v>1930</v>
      </c>
      <c r="V826" s="4" t="str">
        <f t="shared" si="77"/>
        <v>01</v>
      </c>
      <c r="W826" t="str">
        <f t="shared" si="74"/>
        <v>Suburbano</v>
      </c>
    </row>
    <row r="827" spans="1:23" x14ac:dyDescent="0.35">
      <c r="A827" s="2">
        <v>133925</v>
      </c>
      <c r="B827" s="2" t="str">
        <f t="shared" si="75"/>
        <v>NA</v>
      </c>
      <c r="C827" t="s">
        <v>21</v>
      </c>
      <c r="D827" t="str">
        <f t="shared" si="76"/>
        <v>M</v>
      </c>
      <c r="E827" t="s">
        <v>0</v>
      </c>
      <c r="F827">
        <v>605</v>
      </c>
      <c r="G827">
        <v>213</v>
      </c>
      <c r="H827">
        <v>303</v>
      </c>
      <c r="I827">
        <v>3</v>
      </c>
      <c r="J827">
        <v>10788</v>
      </c>
      <c r="K827">
        <v>2</v>
      </c>
      <c r="L827">
        <v>38</v>
      </c>
      <c r="M827">
        <v>241</v>
      </c>
      <c r="N827">
        <v>269</v>
      </c>
      <c r="O827">
        <v>22</v>
      </c>
      <c r="P827">
        <f>VLOOKUP(A827, vlookup_table!$A:$E, 2, FALSE)</f>
        <v>4</v>
      </c>
      <c r="Q827" s="2">
        <f>VLOOKUP(A827, vlookup_table!$A:$E, 3, FALSE)</f>
        <v>1906</v>
      </c>
      <c r="R827" s="1" t="str">
        <f>VLOOKUP(A827, vlookup_table!$A:$E, 4, FALSE)</f>
        <v>R1</v>
      </c>
      <c r="S827" s="2">
        <f>VLOOKUP(A827, vlookup_table!$A:$E, 5, FALSE)</f>
        <v>25</v>
      </c>
      <c r="T827">
        <f t="shared" si="72"/>
        <v>78</v>
      </c>
      <c r="U827">
        <f t="shared" si="73"/>
        <v>1919</v>
      </c>
      <c r="V827" s="4" t="str">
        <f t="shared" si="77"/>
        <v>06</v>
      </c>
      <c r="W827" t="str">
        <f t="shared" si="74"/>
        <v>Rural</v>
      </c>
    </row>
    <row r="828" spans="1:23" x14ac:dyDescent="0.35">
      <c r="A828" s="2">
        <v>115431</v>
      </c>
      <c r="B828" s="2" t="str">
        <f t="shared" si="75"/>
        <v>NA</v>
      </c>
      <c r="C828" t="s">
        <v>32</v>
      </c>
      <c r="D828" t="str">
        <f t="shared" si="76"/>
        <v>M</v>
      </c>
      <c r="E828" t="s">
        <v>0</v>
      </c>
      <c r="F828">
        <v>389</v>
      </c>
      <c r="G828">
        <v>177</v>
      </c>
      <c r="H828">
        <v>248</v>
      </c>
      <c r="I828">
        <v>0</v>
      </c>
      <c r="J828">
        <v>7982</v>
      </c>
      <c r="K828">
        <v>0</v>
      </c>
      <c r="L828">
        <v>71</v>
      </c>
      <c r="M828">
        <v>218</v>
      </c>
      <c r="N828">
        <v>211</v>
      </c>
      <c r="O828">
        <v>4.8</v>
      </c>
      <c r="P828">
        <f>VLOOKUP(A828, vlookup_table!$A:$E, 2, FALSE)</f>
        <v>0</v>
      </c>
      <c r="Q828" s="2">
        <f>VLOOKUP(A828, vlookup_table!$A:$E, 3, FALSE)</f>
        <v>2801</v>
      </c>
      <c r="R828" s="1" t="str">
        <f>VLOOKUP(A828, vlookup_table!$A:$E, 4, FALSE)</f>
        <v>T2</v>
      </c>
      <c r="S828" s="2">
        <f>VLOOKUP(A828, vlookup_table!$A:$E, 5, FALSE)</f>
        <v>5</v>
      </c>
      <c r="T828">
        <f t="shared" si="72"/>
        <v>69</v>
      </c>
      <c r="U828">
        <f t="shared" si="73"/>
        <v>1928</v>
      </c>
      <c r="V828" s="4" t="str">
        <f t="shared" si="77"/>
        <v>01</v>
      </c>
      <c r="W828" t="str">
        <f t="shared" si="74"/>
        <v>Pueblo</v>
      </c>
    </row>
    <row r="829" spans="1:23" x14ac:dyDescent="0.35">
      <c r="A829" s="2">
        <v>72366</v>
      </c>
      <c r="B829" s="2" t="str">
        <f t="shared" si="75"/>
        <v>MI</v>
      </c>
      <c r="C829" t="s">
        <v>1</v>
      </c>
      <c r="D829" t="str">
        <f t="shared" si="76"/>
        <v>M</v>
      </c>
      <c r="E829" t="s">
        <v>0</v>
      </c>
      <c r="F829">
        <v>448</v>
      </c>
      <c r="G829">
        <v>291</v>
      </c>
      <c r="H829">
        <v>359</v>
      </c>
      <c r="I829">
        <v>0</v>
      </c>
      <c r="J829">
        <v>11662</v>
      </c>
      <c r="K829">
        <v>1</v>
      </c>
      <c r="L829">
        <v>52</v>
      </c>
      <c r="M829">
        <v>309</v>
      </c>
      <c r="N829">
        <v>330</v>
      </c>
      <c r="O829">
        <v>10.5</v>
      </c>
      <c r="P829">
        <f>VLOOKUP(A829, vlookup_table!$A:$E, 2, FALSE)</f>
        <v>1</v>
      </c>
      <c r="Q829" s="2">
        <f>VLOOKUP(A829, vlookup_table!$A:$E, 3, FALSE)</f>
        <v>4701</v>
      </c>
      <c r="R829" s="1" t="str">
        <f>VLOOKUP(A829, vlookup_table!$A:$E, 4, FALSE)</f>
        <v>R2</v>
      </c>
      <c r="S829" s="2">
        <f>VLOOKUP(A829, vlookup_table!$A:$E, 5, FALSE)</f>
        <v>20</v>
      </c>
      <c r="T829">
        <f t="shared" si="72"/>
        <v>50</v>
      </c>
      <c r="U829">
        <f t="shared" si="73"/>
        <v>1947</v>
      </c>
      <c r="V829" s="4" t="str">
        <f t="shared" si="77"/>
        <v>01</v>
      </c>
      <c r="W829" t="str">
        <f t="shared" si="74"/>
        <v>Rural</v>
      </c>
    </row>
    <row r="830" spans="1:23" x14ac:dyDescent="0.35">
      <c r="A830" s="2">
        <v>32527</v>
      </c>
      <c r="B830" s="2" t="str">
        <f t="shared" si="75"/>
        <v>FL</v>
      </c>
      <c r="C830" t="s">
        <v>7</v>
      </c>
      <c r="D830" t="str">
        <f t="shared" si="76"/>
        <v>F</v>
      </c>
      <c r="E830" t="s">
        <v>2</v>
      </c>
      <c r="F830">
        <v>786</v>
      </c>
      <c r="G830">
        <v>352</v>
      </c>
      <c r="H830">
        <v>423</v>
      </c>
      <c r="I830">
        <v>1</v>
      </c>
      <c r="J830">
        <v>16104</v>
      </c>
      <c r="K830">
        <v>5</v>
      </c>
      <c r="L830">
        <v>26</v>
      </c>
      <c r="M830">
        <v>371</v>
      </c>
      <c r="N830">
        <v>384</v>
      </c>
      <c r="O830">
        <v>3.4444444440000002</v>
      </c>
      <c r="P830">
        <f>VLOOKUP(A830, vlookup_table!$A:$E, 2, FALSE)</f>
        <v>28</v>
      </c>
      <c r="Q830" s="2">
        <f>VLOOKUP(A830, vlookup_table!$A:$E, 3, FALSE)</f>
        <v>3801</v>
      </c>
      <c r="R830" s="1" t="str">
        <f>VLOOKUP(A830, vlookup_table!$A:$E, 4, FALSE)</f>
        <v>S2</v>
      </c>
      <c r="S830" s="2">
        <f>VLOOKUP(A830, vlookup_table!$A:$E, 5, FALSE)</f>
        <v>3</v>
      </c>
      <c r="T830">
        <f t="shared" si="72"/>
        <v>59</v>
      </c>
      <c r="U830">
        <f t="shared" si="73"/>
        <v>1938</v>
      </c>
      <c r="V830" s="4" t="str">
        <f t="shared" si="77"/>
        <v>01</v>
      </c>
      <c r="W830" t="str">
        <f t="shared" si="74"/>
        <v>Suburbano</v>
      </c>
    </row>
    <row r="831" spans="1:23" x14ac:dyDescent="0.35">
      <c r="A831" s="2">
        <v>175974</v>
      </c>
      <c r="B831" s="2" t="str">
        <f t="shared" si="75"/>
        <v>OR</v>
      </c>
      <c r="C831" t="s">
        <v>26</v>
      </c>
      <c r="D831" t="str">
        <f t="shared" si="76"/>
        <v>M</v>
      </c>
      <c r="E831" t="s">
        <v>0</v>
      </c>
      <c r="F831">
        <v>542</v>
      </c>
      <c r="G831">
        <v>199</v>
      </c>
      <c r="H831">
        <v>262</v>
      </c>
      <c r="I831">
        <v>0</v>
      </c>
      <c r="J831">
        <v>9349</v>
      </c>
      <c r="K831">
        <v>8</v>
      </c>
      <c r="L831">
        <v>53</v>
      </c>
      <c r="M831">
        <v>219</v>
      </c>
      <c r="N831">
        <v>239</v>
      </c>
      <c r="O831">
        <v>7.4444444440000002</v>
      </c>
      <c r="P831">
        <f>VLOOKUP(A831, vlookup_table!$A:$E, 2, FALSE)</f>
        <v>1</v>
      </c>
      <c r="Q831" s="2">
        <f>VLOOKUP(A831, vlookup_table!$A:$E, 3, FALSE)</f>
        <v>1701</v>
      </c>
      <c r="R831" s="1" t="str">
        <f>VLOOKUP(A831, vlookup_table!$A:$E, 4, FALSE)</f>
        <v>C3</v>
      </c>
      <c r="S831" s="2">
        <f>VLOOKUP(A831, vlookup_table!$A:$E, 5, FALSE)</f>
        <v>11</v>
      </c>
      <c r="T831">
        <f t="shared" si="72"/>
        <v>80</v>
      </c>
      <c r="U831">
        <f t="shared" si="73"/>
        <v>1917</v>
      </c>
      <c r="V831" s="4" t="str">
        <f t="shared" si="77"/>
        <v>01</v>
      </c>
      <c r="W831" t="str">
        <f t="shared" si="74"/>
        <v>Ciudad</v>
      </c>
    </row>
    <row r="832" spans="1:23" x14ac:dyDescent="0.35">
      <c r="A832" s="2">
        <v>96008</v>
      </c>
      <c r="B832" s="2" t="str">
        <f t="shared" si="75"/>
        <v>IL</v>
      </c>
      <c r="C832" t="s">
        <v>25</v>
      </c>
      <c r="D832" t="str">
        <f t="shared" si="76"/>
        <v>F</v>
      </c>
      <c r="E832" t="s">
        <v>2</v>
      </c>
      <c r="F832">
        <v>300</v>
      </c>
      <c r="G832">
        <v>87</v>
      </c>
      <c r="H832">
        <v>185</v>
      </c>
      <c r="I832">
        <v>0</v>
      </c>
      <c r="J832">
        <v>7586</v>
      </c>
      <c r="K832">
        <v>2</v>
      </c>
      <c r="L832">
        <v>84</v>
      </c>
      <c r="M832">
        <v>163</v>
      </c>
      <c r="N832">
        <v>134</v>
      </c>
      <c r="O832">
        <v>4.8387096769999998</v>
      </c>
      <c r="P832">
        <f>VLOOKUP(A832, vlookup_table!$A:$E, 2, FALSE)</f>
        <v>0</v>
      </c>
      <c r="Q832" s="2">
        <f>VLOOKUP(A832, vlookup_table!$A:$E, 3, FALSE)</f>
        <v>0</v>
      </c>
      <c r="R832" s="1" t="str">
        <f>VLOOKUP(A832, vlookup_table!$A:$E, 4, FALSE)</f>
        <v>T3</v>
      </c>
      <c r="S832" s="2">
        <f>VLOOKUP(A832, vlookup_table!$A:$E, 5, FALSE)</f>
        <v>5</v>
      </c>
      <c r="T832">
        <f t="shared" si="72"/>
        <v>97</v>
      </c>
      <c r="U832">
        <f t="shared" si="73"/>
        <v>1900</v>
      </c>
      <c r="V832" s="4" t="str">
        <f t="shared" si="77"/>
        <v>0</v>
      </c>
      <c r="W832" t="str">
        <f t="shared" si="74"/>
        <v>Pueblo</v>
      </c>
    </row>
    <row r="833" spans="1:23" x14ac:dyDescent="0.35">
      <c r="A833" s="2">
        <v>106610</v>
      </c>
      <c r="B833" s="2" t="str">
        <f t="shared" si="75"/>
        <v>NA</v>
      </c>
      <c r="C833" t="s">
        <v>36</v>
      </c>
      <c r="D833" t="str">
        <f t="shared" si="76"/>
        <v>M</v>
      </c>
      <c r="E833" t="s">
        <v>0</v>
      </c>
      <c r="F833">
        <v>475</v>
      </c>
      <c r="G833">
        <v>318</v>
      </c>
      <c r="H833">
        <v>366</v>
      </c>
      <c r="I833">
        <v>0</v>
      </c>
      <c r="J833">
        <v>13159</v>
      </c>
      <c r="K833">
        <v>0</v>
      </c>
      <c r="L833">
        <v>75</v>
      </c>
      <c r="M833">
        <v>360</v>
      </c>
      <c r="N833">
        <v>324</v>
      </c>
      <c r="O833">
        <v>10.5</v>
      </c>
      <c r="P833">
        <f>VLOOKUP(A833, vlookup_table!$A:$E, 2, FALSE)</f>
        <v>1</v>
      </c>
      <c r="Q833" s="2">
        <f>VLOOKUP(A833, vlookup_table!$A:$E, 3, FALSE)</f>
        <v>2812</v>
      </c>
      <c r="R833" s="1" t="str">
        <f>VLOOKUP(A833, vlookup_table!$A:$E, 4, FALSE)</f>
        <v>T2</v>
      </c>
      <c r="S833" s="2">
        <f>VLOOKUP(A833, vlookup_table!$A:$E, 5, FALSE)</f>
        <v>15</v>
      </c>
      <c r="T833">
        <f t="shared" si="72"/>
        <v>69</v>
      </c>
      <c r="U833">
        <f t="shared" si="73"/>
        <v>1928</v>
      </c>
      <c r="V833" s="4" t="str">
        <f t="shared" si="77"/>
        <v>12</v>
      </c>
      <c r="W833" t="str">
        <f t="shared" si="74"/>
        <v>Pueblo</v>
      </c>
    </row>
    <row r="834" spans="1:23" x14ac:dyDescent="0.35">
      <c r="A834" s="2">
        <v>80395</v>
      </c>
      <c r="B834" s="2" t="str">
        <f t="shared" si="75"/>
        <v>NA</v>
      </c>
      <c r="C834" t="s">
        <v>10</v>
      </c>
      <c r="D834" t="str">
        <f t="shared" si="76"/>
        <v>F</v>
      </c>
      <c r="E834" t="s">
        <v>2</v>
      </c>
      <c r="F834">
        <v>902</v>
      </c>
      <c r="G834">
        <v>477</v>
      </c>
      <c r="H834">
        <v>517</v>
      </c>
      <c r="I834">
        <v>0</v>
      </c>
      <c r="J834">
        <v>15876</v>
      </c>
      <c r="K834">
        <v>2</v>
      </c>
      <c r="L834">
        <v>77</v>
      </c>
      <c r="M834">
        <v>507</v>
      </c>
      <c r="N834">
        <v>500</v>
      </c>
      <c r="O834">
        <v>15</v>
      </c>
      <c r="P834">
        <f>VLOOKUP(A834, vlookup_table!$A:$E, 2, FALSE)</f>
        <v>0</v>
      </c>
      <c r="Q834" s="2">
        <f>VLOOKUP(A834, vlookup_table!$A:$E, 3, FALSE)</f>
        <v>0</v>
      </c>
      <c r="R834" s="1" t="str">
        <f>VLOOKUP(A834, vlookup_table!$A:$E, 4, FALSE)</f>
        <v>C1</v>
      </c>
      <c r="S834" s="2">
        <f>VLOOKUP(A834, vlookup_table!$A:$E, 5, FALSE)</f>
        <v>50</v>
      </c>
      <c r="T834">
        <f t="shared" ref="T834:T897" si="78">$Y$2-U834</f>
        <v>97</v>
      </c>
      <c r="U834">
        <f t="shared" ref="U834:U897" si="79">1900 + INT(Q834/100)</f>
        <v>1900</v>
      </c>
      <c r="V834" s="4" t="str">
        <f t="shared" si="77"/>
        <v>0</v>
      </c>
      <c r="W834" t="str">
        <f t="shared" ref="W834:W897" si="80">IF(LEFT(R834,1)="C","Ciudad",
IF(LEFT(R834,1)="T","Pueblo",
IF(LEFT(R834,1)="R","Rural",
IF(LEFT(R834,1)="S","Suburbano",
IF(LEFT(R834,1)="U","Urbano","Desconocido")))))</f>
        <v>Ciudad</v>
      </c>
    </row>
    <row r="835" spans="1:23" x14ac:dyDescent="0.35">
      <c r="A835" s="2">
        <v>86225</v>
      </c>
      <c r="B835" s="2" t="str">
        <f t="shared" ref="B835:B898" si="81">IF(OR(C835="California",C835="Cali"),"CA",
IF(OR(C835="Arizona",C835="AZ"),"AZ",
IF(OR(C835="Washington",C835="WA"),"WA",
IF(OR(C835="Nevada",C835="NV"),"NV",
IF(OR(C835="Texas",C835="TX"),"TX",
IF(OR(C835="Oregon",C835="OR"),"OR",
IF(OR(C835="Florida",C835="FL"),"FL",
IF(OR(C835="Illinois",C835="IL"),"IL",
IF(OR(C835="North Carolina",C835="NC"),"NC",
IF(OR(C835="South Carolina",C835="SC"),"SC",
IF(OR(C835="New Jersey",C835="NJ"),"NJ",
IF(OR(C835="Missouri",C835="MO"),"MO",
IF(OR(C835="Alabama",C835="AL"),"AL",
IF(OR(C835="Colorado",C835="CO"),"CO",
IF(OR(C835="Michigan",C835="MI"),"MI",
IF(OR(C835="New York",C835="NY"),"NY",
IF(OR(C835="Arkansas",C835="AR"),"AR",
"NA")))))))))))))))))</f>
        <v>NA</v>
      </c>
      <c r="C835" t="s">
        <v>33</v>
      </c>
      <c r="D835" t="str">
        <f t="shared" ref="D835:D898" si="82">IF(OR(E835="F", E835="female", E835="Femal"),"F",
IF(OR(E835="M", E835="Male"),"M",
"NA"))</f>
        <v>M</v>
      </c>
      <c r="E835" t="s">
        <v>0</v>
      </c>
      <c r="F835">
        <v>499</v>
      </c>
      <c r="G835">
        <v>247</v>
      </c>
      <c r="H835">
        <v>331</v>
      </c>
      <c r="I835">
        <v>0</v>
      </c>
      <c r="J835">
        <v>12213</v>
      </c>
      <c r="K835">
        <v>1</v>
      </c>
      <c r="L835">
        <v>81</v>
      </c>
      <c r="M835">
        <v>283</v>
      </c>
      <c r="N835">
        <v>273</v>
      </c>
      <c r="O835">
        <v>13.5</v>
      </c>
      <c r="P835">
        <f>VLOOKUP(A835, vlookup_table!$A:$E, 2, FALSE)</f>
        <v>2</v>
      </c>
      <c r="Q835" s="2">
        <f>VLOOKUP(A835, vlookup_table!$A:$E, 3, FALSE)</f>
        <v>3611</v>
      </c>
      <c r="R835" s="1" t="str">
        <f>VLOOKUP(A835, vlookup_table!$A:$E, 4, FALSE)</f>
        <v>R2</v>
      </c>
      <c r="S835" s="2">
        <f>VLOOKUP(A835, vlookup_table!$A:$E, 5, FALSE)</f>
        <v>10</v>
      </c>
      <c r="T835">
        <f t="shared" si="78"/>
        <v>61</v>
      </c>
      <c r="U835">
        <f t="shared" si="79"/>
        <v>1936</v>
      </c>
      <c r="V835" s="4" t="str">
        <f t="shared" ref="V835:V898" si="83">RIGHT(Q835,2)</f>
        <v>11</v>
      </c>
      <c r="W835" t="str">
        <f t="shared" si="80"/>
        <v>Rural</v>
      </c>
    </row>
    <row r="836" spans="1:23" x14ac:dyDescent="0.35">
      <c r="A836" s="2">
        <v>43595</v>
      </c>
      <c r="B836" s="2" t="str">
        <f t="shared" si="81"/>
        <v>MI</v>
      </c>
      <c r="C836" t="s">
        <v>1</v>
      </c>
      <c r="D836" t="str">
        <f t="shared" si="82"/>
        <v>M</v>
      </c>
      <c r="E836" t="s">
        <v>0</v>
      </c>
      <c r="F836">
        <v>684</v>
      </c>
      <c r="G836">
        <v>461</v>
      </c>
      <c r="H836">
        <v>543</v>
      </c>
      <c r="I836">
        <v>0</v>
      </c>
      <c r="J836">
        <v>17874</v>
      </c>
      <c r="K836">
        <v>1</v>
      </c>
      <c r="L836">
        <v>79</v>
      </c>
      <c r="M836">
        <v>523</v>
      </c>
      <c r="N836">
        <v>503</v>
      </c>
      <c r="O836">
        <v>5.75</v>
      </c>
      <c r="P836">
        <f>VLOOKUP(A836, vlookup_table!$A:$E, 2, FALSE)</f>
        <v>1</v>
      </c>
      <c r="Q836" s="2">
        <f>VLOOKUP(A836, vlookup_table!$A:$E, 3, FALSE)</f>
        <v>0</v>
      </c>
      <c r="R836" s="1" t="str">
        <f>VLOOKUP(A836, vlookup_table!$A:$E, 4, FALSE)</f>
        <v>T2</v>
      </c>
      <c r="S836" s="2">
        <f>VLOOKUP(A836, vlookup_table!$A:$E, 5, FALSE)</f>
        <v>6</v>
      </c>
      <c r="T836">
        <f t="shared" si="78"/>
        <v>97</v>
      </c>
      <c r="U836">
        <f t="shared" si="79"/>
        <v>1900</v>
      </c>
      <c r="V836" s="4" t="str">
        <f t="shared" si="83"/>
        <v>0</v>
      </c>
      <c r="W836" t="str">
        <f t="shared" si="80"/>
        <v>Pueblo</v>
      </c>
    </row>
    <row r="837" spans="1:23" x14ac:dyDescent="0.35">
      <c r="A837" s="2">
        <v>144812</v>
      </c>
      <c r="B837" s="2" t="str">
        <f t="shared" si="81"/>
        <v>NA</v>
      </c>
      <c r="C837" t="s">
        <v>4</v>
      </c>
      <c r="D837" t="str">
        <f t="shared" si="82"/>
        <v>M</v>
      </c>
      <c r="E837" t="s">
        <v>0</v>
      </c>
      <c r="F837">
        <v>3608</v>
      </c>
      <c r="G837">
        <v>336</v>
      </c>
      <c r="H837">
        <v>526</v>
      </c>
      <c r="I837">
        <v>96</v>
      </c>
      <c r="J837">
        <v>19440</v>
      </c>
      <c r="K837">
        <v>28</v>
      </c>
      <c r="L837">
        <v>35</v>
      </c>
      <c r="M837">
        <v>462</v>
      </c>
      <c r="N837">
        <v>421</v>
      </c>
      <c r="O837">
        <v>80</v>
      </c>
      <c r="P837">
        <f>VLOOKUP(A837, vlookup_table!$A:$E, 2, FALSE)</f>
        <v>1</v>
      </c>
      <c r="Q837" s="2">
        <f>VLOOKUP(A837, vlookup_table!$A:$E, 3, FALSE)</f>
        <v>2801</v>
      </c>
      <c r="R837" s="1" t="str">
        <f>VLOOKUP(A837, vlookup_table!$A:$E, 4, FALSE)</f>
        <v>S1</v>
      </c>
      <c r="S837" s="2">
        <f>VLOOKUP(A837, vlookup_table!$A:$E, 5, FALSE)</f>
        <v>50</v>
      </c>
      <c r="T837">
        <f t="shared" si="78"/>
        <v>69</v>
      </c>
      <c r="U837">
        <f t="shared" si="79"/>
        <v>1928</v>
      </c>
      <c r="V837" s="4" t="str">
        <f t="shared" si="83"/>
        <v>01</v>
      </c>
      <c r="W837" t="str">
        <f t="shared" si="80"/>
        <v>Suburbano</v>
      </c>
    </row>
    <row r="838" spans="1:23" x14ac:dyDescent="0.35">
      <c r="A838" s="2">
        <v>182480</v>
      </c>
      <c r="B838" s="2" t="str">
        <f t="shared" si="81"/>
        <v>WA</v>
      </c>
      <c r="C838" t="s">
        <v>14</v>
      </c>
      <c r="D838" t="str">
        <f t="shared" si="82"/>
        <v>F</v>
      </c>
      <c r="E838" t="s">
        <v>2</v>
      </c>
      <c r="F838">
        <v>705</v>
      </c>
      <c r="G838">
        <v>337</v>
      </c>
      <c r="H838">
        <v>569</v>
      </c>
      <c r="I838">
        <v>2</v>
      </c>
      <c r="J838">
        <v>20987</v>
      </c>
      <c r="K838">
        <v>4</v>
      </c>
      <c r="L838">
        <v>49</v>
      </c>
      <c r="M838">
        <v>416</v>
      </c>
      <c r="N838">
        <v>449</v>
      </c>
      <c r="O838">
        <v>30.714285709999999</v>
      </c>
      <c r="P838">
        <f>VLOOKUP(A838, vlookup_table!$A:$E, 2, FALSE)</f>
        <v>0</v>
      </c>
      <c r="Q838" s="2">
        <f>VLOOKUP(A838, vlookup_table!$A:$E, 3, FALSE)</f>
        <v>0</v>
      </c>
      <c r="R838" s="1" t="str">
        <f>VLOOKUP(A838, vlookup_table!$A:$E, 4, FALSE)</f>
        <v>C1</v>
      </c>
      <c r="S838" s="2">
        <f>VLOOKUP(A838, vlookup_table!$A:$E, 5, FALSE)</f>
        <v>50</v>
      </c>
      <c r="T838">
        <f t="shared" si="78"/>
        <v>97</v>
      </c>
      <c r="U838">
        <f t="shared" si="79"/>
        <v>1900</v>
      </c>
      <c r="V838" s="4" t="str">
        <f t="shared" si="83"/>
        <v>0</v>
      </c>
      <c r="W838" t="str">
        <f t="shared" si="80"/>
        <v>Ciudad</v>
      </c>
    </row>
    <row r="839" spans="1:23" x14ac:dyDescent="0.35">
      <c r="A839" s="2">
        <v>135265</v>
      </c>
      <c r="B839" s="2" t="str">
        <f t="shared" si="81"/>
        <v>AZ</v>
      </c>
      <c r="C839" t="s">
        <v>9</v>
      </c>
      <c r="D839" t="str">
        <f t="shared" si="82"/>
        <v>F</v>
      </c>
      <c r="E839" t="s">
        <v>38</v>
      </c>
      <c r="F839">
        <v>815</v>
      </c>
      <c r="G839">
        <v>264</v>
      </c>
      <c r="H839">
        <v>472</v>
      </c>
      <c r="I839">
        <v>0</v>
      </c>
      <c r="J839">
        <v>18423</v>
      </c>
      <c r="K839">
        <v>7</v>
      </c>
      <c r="L839">
        <v>12</v>
      </c>
      <c r="M839">
        <v>439</v>
      </c>
      <c r="N839">
        <v>322</v>
      </c>
      <c r="O839">
        <v>10</v>
      </c>
      <c r="P839">
        <f>VLOOKUP(A839, vlookup_table!$A:$E, 2, FALSE)</f>
        <v>0</v>
      </c>
      <c r="Q839" s="2">
        <f>VLOOKUP(A839, vlookup_table!$A:$E, 3, FALSE)</f>
        <v>0</v>
      </c>
      <c r="R839" s="1" t="str">
        <f>VLOOKUP(A839, vlookup_table!$A:$E, 4, FALSE)</f>
        <v>S2</v>
      </c>
      <c r="S839" s="2">
        <f>VLOOKUP(A839, vlookup_table!$A:$E, 5, FALSE)</f>
        <v>14</v>
      </c>
      <c r="T839">
        <f t="shared" si="78"/>
        <v>97</v>
      </c>
      <c r="U839">
        <f t="shared" si="79"/>
        <v>1900</v>
      </c>
      <c r="V839" s="4" t="str">
        <f t="shared" si="83"/>
        <v>0</v>
      </c>
      <c r="W839" t="str">
        <f t="shared" si="80"/>
        <v>Suburbano</v>
      </c>
    </row>
    <row r="840" spans="1:23" x14ac:dyDescent="0.35">
      <c r="A840" s="2">
        <v>84610</v>
      </c>
      <c r="B840" s="2" t="str">
        <f t="shared" si="81"/>
        <v>NA</v>
      </c>
      <c r="C840" t="s">
        <v>17</v>
      </c>
      <c r="D840" t="str">
        <f t="shared" si="82"/>
        <v>F</v>
      </c>
      <c r="E840" t="s">
        <v>2</v>
      </c>
      <c r="F840">
        <v>780</v>
      </c>
      <c r="G840">
        <v>477</v>
      </c>
      <c r="H840">
        <v>507</v>
      </c>
      <c r="I840">
        <v>0</v>
      </c>
      <c r="J840">
        <v>16525</v>
      </c>
      <c r="K840">
        <v>4</v>
      </c>
      <c r="L840">
        <v>69</v>
      </c>
      <c r="M840">
        <v>485</v>
      </c>
      <c r="N840">
        <v>488</v>
      </c>
      <c r="O840">
        <v>3.113636364</v>
      </c>
      <c r="P840">
        <f>VLOOKUP(A840, vlookup_table!$A:$E, 2, FALSE)</f>
        <v>0</v>
      </c>
      <c r="Q840" s="2">
        <f>VLOOKUP(A840, vlookup_table!$A:$E, 3, FALSE)</f>
        <v>1111</v>
      </c>
      <c r="R840" s="1" t="str">
        <f>VLOOKUP(A840, vlookup_table!$A:$E, 4, FALSE)</f>
        <v>C1</v>
      </c>
      <c r="S840" s="2">
        <f>VLOOKUP(A840, vlookup_table!$A:$E, 5, FALSE)</f>
        <v>4</v>
      </c>
      <c r="T840">
        <f t="shared" si="78"/>
        <v>86</v>
      </c>
      <c r="U840">
        <f t="shared" si="79"/>
        <v>1911</v>
      </c>
      <c r="V840" s="4" t="str">
        <f t="shared" si="83"/>
        <v>11</v>
      </c>
      <c r="W840" t="str">
        <f t="shared" si="80"/>
        <v>Ciudad</v>
      </c>
    </row>
    <row r="841" spans="1:23" x14ac:dyDescent="0.35">
      <c r="A841" s="2">
        <v>116533</v>
      </c>
      <c r="B841" s="2" t="str">
        <f t="shared" si="81"/>
        <v>TX</v>
      </c>
      <c r="C841" t="s">
        <v>6</v>
      </c>
      <c r="D841" t="str">
        <f t="shared" si="82"/>
        <v>F</v>
      </c>
      <c r="E841" t="s">
        <v>2</v>
      </c>
      <c r="F841">
        <v>496</v>
      </c>
      <c r="G841">
        <v>234</v>
      </c>
      <c r="H841">
        <v>259</v>
      </c>
      <c r="I841">
        <v>0</v>
      </c>
      <c r="J841">
        <v>9429</v>
      </c>
      <c r="K841">
        <v>11</v>
      </c>
      <c r="L841">
        <v>74</v>
      </c>
      <c r="M841">
        <v>218</v>
      </c>
      <c r="N841">
        <v>260</v>
      </c>
      <c r="O841">
        <v>7.6190476189999998</v>
      </c>
      <c r="P841">
        <f>VLOOKUP(A841, vlookup_table!$A:$E, 2, FALSE)</f>
        <v>0</v>
      </c>
      <c r="Q841" s="2">
        <f>VLOOKUP(A841, vlookup_table!$A:$E, 3, FALSE)</f>
        <v>0</v>
      </c>
      <c r="R841" s="1" t="str">
        <f>VLOOKUP(A841, vlookup_table!$A:$E, 4, FALSE)</f>
        <v>T2</v>
      </c>
      <c r="S841" s="2">
        <f>VLOOKUP(A841, vlookup_table!$A:$E, 5, FALSE)</f>
        <v>10</v>
      </c>
      <c r="T841">
        <f t="shared" si="78"/>
        <v>97</v>
      </c>
      <c r="U841">
        <f t="shared" si="79"/>
        <v>1900</v>
      </c>
      <c r="V841" s="4" t="str">
        <f t="shared" si="83"/>
        <v>0</v>
      </c>
      <c r="W841" t="str">
        <f t="shared" si="80"/>
        <v>Pueblo</v>
      </c>
    </row>
    <row r="842" spans="1:23" x14ac:dyDescent="0.35">
      <c r="A842" s="2">
        <v>29501</v>
      </c>
      <c r="B842" s="2" t="str">
        <f t="shared" si="81"/>
        <v>NA</v>
      </c>
      <c r="C842" t="s">
        <v>5</v>
      </c>
      <c r="D842" t="str">
        <f t="shared" si="82"/>
        <v>NA</v>
      </c>
      <c r="F842">
        <v>510</v>
      </c>
      <c r="G842">
        <v>276</v>
      </c>
      <c r="H842">
        <v>347</v>
      </c>
      <c r="I842">
        <v>1</v>
      </c>
      <c r="J842">
        <v>10325</v>
      </c>
      <c r="K842">
        <v>0</v>
      </c>
      <c r="L842">
        <v>76</v>
      </c>
      <c r="M842">
        <v>338</v>
      </c>
      <c r="N842">
        <v>305</v>
      </c>
      <c r="O842">
        <v>17.428571430000002</v>
      </c>
      <c r="P842">
        <f>VLOOKUP(A842, vlookup_table!$A:$E, 2, FALSE)</f>
        <v>2</v>
      </c>
      <c r="Q842" s="2">
        <f>VLOOKUP(A842, vlookup_table!$A:$E, 3, FALSE)</f>
        <v>2710</v>
      </c>
      <c r="R842" s="1" t="str">
        <f>VLOOKUP(A842, vlookup_table!$A:$E, 4, FALSE)</f>
        <v>T2</v>
      </c>
      <c r="S842" s="2">
        <f>VLOOKUP(A842, vlookup_table!$A:$E, 5, FALSE)</f>
        <v>21</v>
      </c>
      <c r="T842">
        <f t="shared" si="78"/>
        <v>70</v>
      </c>
      <c r="U842">
        <f t="shared" si="79"/>
        <v>1927</v>
      </c>
      <c r="V842" s="4" t="str">
        <f t="shared" si="83"/>
        <v>10</v>
      </c>
      <c r="W842" t="str">
        <f t="shared" si="80"/>
        <v>Pueblo</v>
      </c>
    </row>
    <row r="843" spans="1:23" x14ac:dyDescent="0.35">
      <c r="A843" s="2">
        <v>102351</v>
      </c>
      <c r="B843" s="2" t="str">
        <f t="shared" si="81"/>
        <v>MO</v>
      </c>
      <c r="C843" t="s">
        <v>8</v>
      </c>
      <c r="D843" t="str">
        <f t="shared" si="82"/>
        <v>F</v>
      </c>
      <c r="E843" t="s">
        <v>2</v>
      </c>
      <c r="F843">
        <v>787</v>
      </c>
      <c r="G843">
        <v>208</v>
      </c>
      <c r="H843">
        <v>356</v>
      </c>
      <c r="I843">
        <v>0</v>
      </c>
      <c r="J843">
        <v>11107</v>
      </c>
      <c r="K843">
        <v>0</v>
      </c>
      <c r="L843">
        <v>59</v>
      </c>
      <c r="M843">
        <v>271</v>
      </c>
      <c r="N843">
        <v>264</v>
      </c>
      <c r="O843">
        <v>13.33333333</v>
      </c>
      <c r="P843">
        <f>VLOOKUP(A843, vlookup_table!$A:$E, 2, FALSE)</f>
        <v>0</v>
      </c>
      <c r="Q843" s="2">
        <f>VLOOKUP(A843, vlookup_table!$A:$E, 3, FALSE)</f>
        <v>3301</v>
      </c>
      <c r="R843" s="1" t="str">
        <f>VLOOKUP(A843, vlookup_table!$A:$E, 4, FALSE)</f>
        <v>U3</v>
      </c>
      <c r="S843" s="2">
        <f>VLOOKUP(A843, vlookup_table!$A:$E, 5, FALSE)</f>
        <v>23</v>
      </c>
      <c r="T843">
        <f t="shared" si="78"/>
        <v>64</v>
      </c>
      <c r="U843">
        <f t="shared" si="79"/>
        <v>1933</v>
      </c>
      <c r="V843" s="4" t="str">
        <f t="shared" si="83"/>
        <v>01</v>
      </c>
      <c r="W843" t="str">
        <f t="shared" si="80"/>
        <v>Urbano</v>
      </c>
    </row>
    <row r="844" spans="1:23" x14ac:dyDescent="0.35">
      <c r="A844" s="2">
        <v>136935</v>
      </c>
      <c r="B844" s="2" t="str">
        <f t="shared" si="81"/>
        <v>NA</v>
      </c>
      <c r="C844" t="s">
        <v>32</v>
      </c>
      <c r="D844" t="str">
        <f t="shared" si="82"/>
        <v>F</v>
      </c>
      <c r="E844" t="s">
        <v>2</v>
      </c>
      <c r="F844">
        <v>454</v>
      </c>
      <c r="G844">
        <v>312</v>
      </c>
      <c r="H844">
        <v>306</v>
      </c>
      <c r="I844">
        <v>0</v>
      </c>
      <c r="J844">
        <v>9808</v>
      </c>
      <c r="K844">
        <v>3</v>
      </c>
      <c r="L844">
        <v>63</v>
      </c>
      <c r="M844">
        <v>311</v>
      </c>
      <c r="N844">
        <v>302</v>
      </c>
      <c r="O844">
        <v>9</v>
      </c>
      <c r="P844">
        <f>VLOOKUP(A844, vlookup_table!$A:$E, 2, FALSE)</f>
        <v>0</v>
      </c>
      <c r="Q844" s="2">
        <f>VLOOKUP(A844, vlookup_table!$A:$E, 3, FALSE)</f>
        <v>0</v>
      </c>
      <c r="R844" s="1" t="str">
        <f>VLOOKUP(A844, vlookup_table!$A:$E, 4, FALSE)</f>
        <v>T2</v>
      </c>
      <c r="S844" s="2">
        <f>VLOOKUP(A844, vlookup_table!$A:$E, 5, FALSE)</f>
        <v>15</v>
      </c>
      <c r="T844">
        <f t="shared" si="78"/>
        <v>97</v>
      </c>
      <c r="U844">
        <f t="shared" si="79"/>
        <v>1900</v>
      </c>
      <c r="V844" s="4" t="str">
        <f t="shared" si="83"/>
        <v>0</v>
      </c>
      <c r="W844" t="str">
        <f t="shared" si="80"/>
        <v>Pueblo</v>
      </c>
    </row>
    <row r="845" spans="1:23" x14ac:dyDescent="0.35">
      <c r="A845" s="2">
        <v>137833</v>
      </c>
      <c r="B845" s="2" t="str">
        <f t="shared" si="81"/>
        <v>AZ</v>
      </c>
      <c r="C845" t="s">
        <v>9</v>
      </c>
      <c r="D845" t="str">
        <f t="shared" si="82"/>
        <v>M</v>
      </c>
      <c r="E845" t="s">
        <v>0</v>
      </c>
      <c r="F845">
        <v>762</v>
      </c>
      <c r="G845">
        <v>375</v>
      </c>
      <c r="H845">
        <v>437</v>
      </c>
      <c r="I845">
        <v>0</v>
      </c>
      <c r="J845">
        <v>14900</v>
      </c>
      <c r="K845">
        <v>6</v>
      </c>
      <c r="L845">
        <v>21</v>
      </c>
      <c r="M845">
        <v>396</v>
      </c>
      <c r="N845">
        <v>418</v>
      </c>
      <c r="O845">
        <v>22.5</v>
      </c>
      <c r="P845">
        <f>VLOOKUP(A845, vlookup_table!$A:$E, 2, FALSE)</f>
        <v>1</v>
      </c>
      <c r="Q845" s="2">
        <f>VLOOKUP(A845, vlookup_table!$A:$E, 3, FALSE)</f>
        <v>0</v>
      </c>
      <c r="R845" s="1" t="str">
        <f>VLOOKUP(A845, vlookup_table!$A:$E, 4, FALSE)</f>
        <v>T2</v>
      </c>
      <c r="S845" s="2">
        <f>VLOOKUP(A845, vlookup_table!$A:$E, 5, FALSE)</f>
        <v>25</v>
      </c>
      <c r="T845">
        <f t="shared" si="78"/>
        <v>97</v>
      </c>
      <c r="U845">
        <f t="shared" si="79"/>
        <v>1900</v>
      </c>
      <c r="V845" s="4" t="str">
        <f t="shared" si="83"/>
        <v>0</v>
      </c>
      <c r="W845" t="str">
        <f t="shared" si="80"/>
        <v>Pueblo</v>
      </c>
    </row>
    <row r="846" spans="1:23" x14ac:dyDescent="0.35">
      <c r="A846" s="2">
        <v>162392</v>
      </c>
      <c r="B846" s="2" t="str">
        <f t="shared" si="81"/>
        <v>NA</v>
      </c>
      <c r="C846" t="s">
        <v>4</v>
      </c>
      <c r="D846" t="str">
        <f t="shared" si="82"/>
        <v>M</v>
      </c>
      <c r="E846" t="s">
        <v>0</v>
      </c>
      <c r="F846">
        <v>3839</v>
      </c>
      <c r="G846">
        <v>683</v>
      </c>
      <c r="H846">
        <v>729</v>
      </c>
      <c r="I846">
        <v>98</v>
      </c>
      <c r="J846">
        <v>26731</v>
      </c>
      <c r="K846">
        <v>19</v>
      </c>
      <c r="L846">
        <v>46</v>
      </c>
      <c r="M846">
        <v>669</v>
      </c>
      <c r="N846">
        <v>706</v>
      </c>
      <c r="O846">
        <v>11.85714286</v>
      </c>
      <c r="P846">
        <f>VLOOKUP(A846, vlookup_table!$A:$E, 2, FALSE)</f>
        <v>1</v>
      </c>
      <c r="Q846" s="2">
        <f>VLOOKUP(A846, vlookup_table!$A:$E, 3, FALSE)</f>
        <v>2301</v>
      </c>
      <c r="R846" s="1" t="str">
        <f>VLOOKUP(A846, vlookup_table!$A:$E, 4, FALSE)</f>
        <v>S1</v>
      </c>
      <c r="S846" s="2">
        <f>VLOOKUP(A846, vlookup_table!$A:$E, 5, FALSE)</f>
        <v>20</v>
      </c>
      <c r="T846">
        <f t="shared" si="78"/>
        <v>74</v>
      </c>
      <c r="U846">
        <f t="shared" si="79"/>
        <v>1923</v>
      </c>
      <c r="V846" s="4" t="str">
        <f t="shared" si="83"/>
        <v>01</v>
      </c>
      <c r="W846" t="str">
        <f t="shared" si="80"/>
        <v>Suburbano</v>
      </c>
    </row>
    <row r="847" spans="1:23" x14ac:dyDescent="0.35">
      <c r="A847" s="2">
        <v>186713</v>
      </c>
      <c r="B847" s="2" t="str">
        <f t="shared" si="81"/>
        <v>NA</v>
      </c>
      <c r="C847" t="s">
        <v>4</v>
      </c>
      <c r="D847" t="str">
        <f t="shared" si="82"/>
        <v>F</v>
      </c>
      <c r="E847" t="s">
        <v>2</v>
      </c>
      <c r="F847">
        <v>813</v>
      </c>
      <c r="G847">
        <v>297</v>
      </c>
      <c r="H847">
        <v>424</v>
      </c>
      <c r="I847">
        <v>0</v>
      </c>
      <c r="J847">
        <v>22764</v>
      </c>
      <c r="K847">
        <v>10</v>
      </c>
      <c r="L847">
        <v>21</v>
      </c>
      <c r="M847">
        <v>360</v>
      </c>
      <c r="N847">
        <v>348</v>
      </c>
      <c r="O847">
        <v>22.8125</v>
      </c>
      <c r="P847">
        <f>VLOOKUP(A847, vlookup_table!$A:$E, 2, FALSE)</f>
        <v>0</v>
      </c>
      <c r="Q847" s="2">
        <f>VLOOKUP(A847, vlookup_table!$A:$E, 3, FALSE)</f>
        <v>3408</v>
      </c>
      <c r="R847" s="1" t="str">
        <f>VLOOKUP(A847, vlookup_table!$A:$E, 4, FALSE)</f>
        <v>C2</v>
      </c>
      <c r="S847" s="2">
        <f>VLOOKUP(A847, vlookup_table!$A:$E, 5, FALSE)</f>
        <v>15</v>
      </c>
      <c r="T847">
        <f t="shared" si="78"/>
        <v>63</v>
      </c>
      <c r="U847">
        <f t="shared" si="79"/>
        <v>1934</v>
      </c>
      <c r="V847" s="4" t="str">
        <f t="shared" si="83"/>
        <v>08</v>
      </c>
      <c r="W847" t="str">
        <f t="shared" si="80"/>
        <v>Ciudad</v>
      </c>
    </row>
    <row r="848" spans="1:23" x14ac:dyDescent="0.35">
      <c r="A848" s="2">
        <v>12573</v>
      </c>
      <c r="B848" s="2" t="str">
        <f t="shared" si="81"/>
        <v>WA</v>
      </c>
      <c r="C848" t="s">
        <v>14</v>
      </c>
      <c r="D848" t="str">
        <f t="shared" si="82"/>
        <v>F</v>
      </c>
      <c r="E848" t="s">
        <v>2</v>
      </c>
      <c r="F848">
        <v>1375</v>
      </c>
      <c r="G848">
        <v>285</v>
      </c>
      <c r="H848">
        <v>443</v>
      </c>
      <c r="I848">
        <v>6</v>
      </c>
      <c r="J848">
        <v>18247</v>
      </c>
      <c r="K848">
        <v>7</v>
      </c>
      <c r="L848">
        <v>41</v>
      </c>
      <c r="M848">
        <v>510</v>
      </c>
      <c r="N848">
        <v>330</v>
      </c>
      <c r="O848">
        <v>63.035714290000001</v>
      </c>
      <c r="P848">
        <f>VLOOKUP(A848, vlookup_table!$A:$E, 2, FALSE)</f>
        <v>0</v>
      </c>
      <c r="Q848" s="2">
        <f>VLOOKUP(A848, vlookup_table!$A:$E, 3, FALSE)</f>
        <v>803</v>
      </c>
      <c r="R848" s="1" t="str">
        <f>VLOOKUP(A848, vlookup_table!$A:$E, 4, FALSE)</f>
        <v/>
      </c>
      <c r="S848" s="2">
        <f>VLOOKUP(A848, vlookup_table!$A:$E, 5, FALSE)</f>
        <v>102</v>
      </c>
      <c r="T848">
        <f t="shared" si="78"/>
        <v>89</v>
      </c>
      <c r="U848">
        <f t="shared" si="79"/>
        <v>1908</v>
      </c>
      <c r="V848" s="4" t="str">
        <f t="shared" si="83"/>
        <v>03</v>
      </c>
      <c r="W848" t="str">
        <f t="shared" si="80"/>
        <v>Desconocido</v>
      </c>
    </row>
    <row r="849" spans="1:23" x14ac:dyDescent="0.35">
      <c r="A849" s="2">
        <v>112594</v>
      </c>
      <c r="B849" s="2" t="str">
        <f t="shared" si="81"/>
        <v>AR</v>
      </c>
      <c r="C849" t="s">
        <v>27</v>
      </c>
      <c r="D849" t="str">
        <f t="shared" si="82"/>
        <v>M</v>
      </c>
      <c r="E849" t="s">
        <v>0</v>
      </c>
      <c r="F849">
        <v>704</v>
      </c>
      <c r="G849">
        <v>222</v>
      </c>
      <c r="H849">
        <v>461</v>
      </c>
      <c r="I849">
        <v>2</v>
      </c>
      <c r="J849">
        <v>18592</v>
      </c>
      <c r="K849">
        <v>1</v>
      </c>
      <c r="L849">
        <v>70</v>
      </c>
      <c r="M849">
        <v>374</v>
      </c>
      <c r="N849">
        <v>295</v>
      </c>
      <c r="O849">
        <v>9</v>
      </c>
      <c r="P849">
        <f>VLOOKUP(A849, vlookup_table!$A:$E, 2, FALSE)</f>
        <v>1</v>
      </c>
      <c r="Q849" s="2">
        <f>VLOOKUP(A849, vlookup_table!$A:$E, 3, FALSE)</f>
        <v>0</v>
      </c>
      <c r="R849" s="1" t="str">
        <f>VLOOKUP(A849, vlookup_table!$A:$E, 4, FALSE)</f>
        <v>T2</v>
      </c>
      <c r="S849" s="2">
        <f>VLOOKUP(A849, vlookup_table!$A:$E, 5, FALSE)</f>
        <v>15</v>
      </c>
      <c r="T849">
        <f t="shared" si="78"/>
        <v>97</v>
      </c>
      <c r="U849">
        <f t="shared" si="79"/>
        <v>1900</v>
      </c>
      <c r="V849" s="4" t="str">
        <f t="shared" si="83"/>
        <v>0</v>
      </c>
      <c r="W849" t="str">
        <f t="shared" si="80"/>
        <v>Pueblo</v>
      </c>
    </row>
    <row r="850" spans="1:23" x14ac:dyDescent="0.35">
      <c r="A850" s="2">
        <v>145123</v>
      </c>
      <c r="B850" s="2" t="str">
        <f t="shared" si="81"/>
        <v>NA</v>
      </c>
      <c r="C850" t="s">
        <v>4</v>
      </c>
      <c r="D850" t="str">
        <f t="shared" si="82"/>
        <v>F</v>
      </c>
      <c r="E850" t="s">
        <v>2</v>
      </c>
      <c r="F850">
        <v>5743</v>
      </c>
      <c r="G850">
        <v>564</v>
      </c>
      <c r="H850">
        <v>903</v>
      </c>
      <c r="I850">
        <v>99</v>
      </c>
      <c r="J850">
        <v>44839</v>
      </c>
      <c r="K850">
        <v>9</v>
      </c>
      <c r="L850">
        <v>47</v>
      </c>
      <c r="M850">
        <v>812</v>
      </c>
      <c r="N850">
        <v>708</v>
      </c>
      <c r="O850">
        <v>4.0999999999999996</v>
      </c>
      <c r="P850">
        <f>VLOOKUP(A850, vlookup_table!$A:$E, 2, FALSE)</f>
        <v>2</v>
      </c>
      <c r="Q850" s="2">
        <f>VLOOKUP(A850, vlookup_table!$A:$E, 3, FALSE)</f>
        <v>1801</v>
      </c>
      <c r="R850" s="1" t="str">
        <f>VLOOKUP(A850, vlookup_table!$A:$E, 4, FALSE)</f>
        <v>S1</v>
      </c>
      <c r="S850" s="2">
        <f>VLOOKUP(A850, vlookup_table!$A:$E, 5, FALSE)</f>
        <v>5</v>
      </c>
      <c r="T850">
        <f t="shared" si="78"/>
        <v>79</v>
      </c>
      <c r="U850">
        <f t="shared" si="79"/>
        <v>1918</v>
      </c>
      <c r="V850" s="4" t="str">
        <f t="shared" si="83"/>
        <v>01</v>
      </c>
      <c r="W850" t="str">
        <f t="shared" si="80"/>
        <v>Suburbano</v>
      </c>
    </row>
    <row r="851" spans="1:23" x14ac:dyDescent="0.35">
      <c r="A851" s="2">
        <v>58374</v>
      </c>
      <c r="B851" s="2" t="str">
        <f t="shared" si="81"/>
        <v>NA</v>
      </c>
      <c r="C851" t="s">
        <v>3</v>
      </c>
      <c r="D851" t="str">
        <f t="shared" si="82"/>
        <v>F</v>
      </c>
      <c r="E851" t="s">
        <v>2</v>
      </c>
      <c r="F851">
        <v>483</v>
      </c>
      <c r="G851">
        <v>169</v>
      </c>
      <c r="H851">
        <v>269</v>
      </c>
      <c r="I851">
        <v>0</v>
      </c>
      <c r="J851">
        <v>9809</v>
      </c>
      <c r="K851">
        <v>0</v>
      </c>
      <c r="L851">
        <v>53</v>
      </c>
      <c r="M851">
        <v>237</v>
      </c>
      <c r="N851">
        <v>216</v>
      </c>
      <c r="O851">
        <v>9.5454545460000002</v>
      </c>
      <c r="P851">
        <f>VLOOKUP(A851, vlookup_table!$A:$E, 2, FALSE)</f>
        <v>0</v>
      </c>
      <c r="Q851" s="2">
        <f>VLOOKUP(A851, vlookup_table!$A:$E, 3, FALSE)</f>
        <v>1712</v>
      </c>
      <c r="R851" s="1" t="str">
        <f>VLOOKUP(A851, vlookup_table!$A:$E, 4, FALSE)</f>
        <v>T2</v>
      </c>
      <c r="S851" s="2">
        <f>VLOOKUP(A851, vlookup_table!$A:$E, 5, FALSE)</f>
        <v>10</v>
      </c>
      <c r="T851">
        <f t="shared" si="78"/>
        <v>80</v>
      </c>
      <c r="U851">
        <f t="shared" si="79"/>
        <v>1917</v>
      </c>
      <c r="V851" s="4" t="str">
        <f t="shared" si="83"/>
        <v>12</v>
      </c>
      <c r="W851" t="str">
        <f t="shared" si="80"/>
        <v>Pueblo</v>
      </c>
    </row>
    <row r="852" spans="1:23" x14ac:dyDescent="0.35">
      <c r="A852" s="2">
        <v>108316</v>
      </c>
      <c r="B852" s="2" t="str">
        <f t="shared" si="81"/>
        <v>NA</v>
      </c>
      <c r="C852" t="s">
        <v>31</v>
      </c>
      <c r="D852" t="str">
        <f t="shared" si="82"/>
        <v>M</v>
      </c>
      <c r="E852" t="s">
        <v>0</v>
      </c>
      <c r="F852">
        <v>1903</v>
      </c>
      <c r="G852">
        <v>213</v>
      </c>
      <c r="H852">
        <v>379</v>
      </c>
      <c r="I852">
        <v>45</v>
      </c>
      <c r="J852">
        <v>20833</v>
      </c>
      <c r="K852">
        <v>7</v>
      </c>
      <c r="L852">
        <v>49</v>
      </c>
      <c r="M852">
        <v>265</v>
      </c>
      <c r="N852">
        <v>274</v>
      </c>
      <c r="O852">
        <v>18.5</v>
      </c>
      <c r="P852">
        <f>VLOOKUP(A852, vlookup_table!$A:$E, 2, FALSE)</f>
        <v>1</v>
      </c>
      <c r="Q852" s="2">
        <f>VLOOKUP(A852, vlookup_table!$A:$E, 3, FALSE)</f>
        <v>3909</v>
      </c>
      <c r="R852" s="1" t="str">
        <f>VLOOKUP(A852, vlookup_table!$A:$E, 4, FALSE)</f>
        <v>U1</v>
      </c>
      <c r="S852" s="2">
        <f>VLOOKUP(A852, vlookup_table!$A:$E, 5, FALSE)</f>
        <v>24</v>
      </c>
      <c r="T852">
        <f t="shared" si="78"/>
        <v>58</v>
      </c>
      <c r="U852">
        <f t="shared" si="79"/>
        <v>1939</v>
      </c>
      <c r="V852" s="4" t="str">
        <f t="shared" si="83"/>
        <v>09</v>
      </c>
      <c r="W852" t="str">
        <f t="shared" si="80"/>
        <v>Urbano</v>
      </c>
    </row>
    <row r="853" spans="1:23" x14ac:dyDescent="0.35">
      <c r="A853" s="2">
        <v>71312</v>
      </c>
      <c r="B853" s="2" t="str">
        <f t="shared" si="81"/>
        <v>MI</v>
      </c>
      <c r="C853" t="s">
        <v>1</v>
      </c>
      <c r="D853" t="str">
        <f t="shared" si="82"/>
        <v>F</v>
      </c>
      <c r="E853" t="s">
        <v>2</v>
      </c>
      <c r="F853">
        <v>497</v>
      </c>
      <c r="G853">
        <v>350</v>
      </c>
      <c r="H853">
        <v>384</v>
      </c>
      <c r="I853">
        <v>0</v>
      </c>
      <c r="J853">
        <v>11696</v>
      </c>
      <c r="K853">
        <v>1</v>
      </c>
      <c r="L853">
        <v>92</v>
      </c>
      <c r="M853">
        <v>364</v>
      </c>
      <c r="N853">
        <v>357</v>
      </c>
      <c r="O853">
        <v>3.08</v>
      </c>
      <c r="P853">
        <f>VLOOKUP(A853, vlookup_table!$A:$E, 2, FALSE)</f>
        <v>2</v>
      </c>
      <c r="Q853" s="2">
        <f>VLOOKUP(A853, vlookup_table!$A:$E, 3, FALSE)</f>
        <v>3811</v>
      </c>
      <c r="R853" s="1" t="str">
        <f>VLOOKUP(A853, vlookup_table!$A:$E, 4, FALSE)</f>
        <v>R2</v>
      </c>
      <c r="S853" s="2">
        <f>VLOOKUP(A853, vlookup_table!$A:$E, 5, FALSE)</f>
        <v>3</v>
      </c>
      <c r="T853">
        <f t="shared" si="78"/>
        <v>59</v>
      </c>
      <c r="U853">
        <f t="shared" si="79"/>
        <v>1938</v>
      </c>
      <c r="V853" s="4" t="str">
        <f t="shared" si="83"/>
        <v>11</v>
      </c>
      <c r="W853" t="str">
        <f t="shared" si="80"/>
        <v>Rural</v>
      </c>
    </row>
    <row r="854" spans="1:23" x14ac:dyDescent="0.35">
      <c r="A854" s="2">
        <v>142241</v>
      </c>
      <c r="B854" s="2" t="str">
        <f t="shared" si="81"/>
        <v>NV</v>
      </c>
      <c r="C854" t="s">
        <v>35</v>
      </c>
      <c r="D854" t="str">
        <f t="shared" si="82"/>
        <v>F</v>
      </c>
      <c r="E854" t="s">
        <v>2</v>
      </c>
      <c r="F854">
        <v>2368</v>
      </c>
      <c r="G854">
        <v>578</v>
      </c>
      <c r="H854">
        <v>833</v>
      </c>
      <c r="I854">
        <v>68</v>
      </c>
      <c r="J854">
        <v>27653</v>
      </c>
      <c r="K854">
        <v>7</v>
      </c>
      <c r="L854">
        <v>40</v>
      </c>
      <c r="M854">
        <v>827</v>
      </c>
      <c r="N854">
        <v>723</v>
      </c>
      <c r="O854">
        <v>13.2</v>
      </c>
      <c r="P854">
        <f>VLOOKUP(A854, vlookup_table!$A:$E, 2, FALSE)</f>
        <v>3</v>
      </c>
      <c r="Q854" s="2">
        <f>VLOOKUP(A854, vlookup_table!$A:$E, 3, FALSE)</f>
        <v>3505</v>
      </c>
      <c r="R854" s="1" t="str">
        <f>VLOOKUP(A854, vlookup_table!$A:$E, 4, FALSE)</f>
        <v>T1</v>
      </c>
      <c r="S854" s="2">
        <f>VLOOKUP(A854, vlookup_table!$A:$E, 5, FALSE)</f>
        <v>30</v>
      </c>
      <c r="T854">
        <f t="shared" si="78"/>
        <v>62</v>
      </c>
      <c r="U854">
        <f t="shared" si="79"/>
        <v>1935</v>
      </c>
      <c r="V854" s="4" t="str">
        <f t="shared" si="83"/>
        <v>05</v>
      </c>
      <c r="W854" t="str">
        <f t="shared" si="80"/>
        <v>Pueblo</v>
      </c>
    </row>
    <row r="855" spans="1:23" x14ac:dyDescent="0.35">
      <c r="A855" s="2">
        <v>7238</v>
      </c>
      <c r="B855" s="2" t="str">
        <f t="shared" si="81"/>
        <v>NA</v>
      </c>
      <c r="C855" t="s">
        <v>15</v>
      </c>
      <c r="D855" t="str">
        <f t="shared" si="82"/>
        <v>F</v>
      </c>
      <c r="E855" t="s">
        <v>2</v>
      </c>
      <c r="F855">
        <v>374</v>
      </c>
      <c r="G855">
        <v>234</v>
      </c>
      <c r="H855">
        <v>283</v>
      </c>
      <c r="I855">
        <v>0</v>
      </c>
      <c r="J855">
        <v>10539</v>
      </c>
      <c r="K855">
        <v>0</v>
      </c>
      <c r="L855">
        <v>74</v>
      </c>
      <c r="M855">
        <v>305</v>
      </c>
      <c r="N855">
        <v>225</v>
      </c>
      <c r="O855">
        <v>5.538461539</v>
      </c>
      <c r="P855">
        <f>VLOOKUP(A855, vlookup_table!$A:$E, 2, FALSE)</f>
        <v>0</v>
      </c>
      <c r="Q855" s="2">
        <f>VLOOKUP(A855, vlookup_table!$A:$E, 3, FALSE)</f>
        <v>0</v>
      </c>
      <c r="R855" s="1" t="str">
        <f>VLOOKUP(A855, vlookup_table!$A:$E, 4, FALSE)</f>
        <v>T2</v>
      </c>
      <c r="S855" s="2">
        <f>VLOOKUP(A855, vlookup_table!$A:$E, 5, FALSE)</f>
        <v>12</v>
      </c>
      <c r="T855">
        <f t="shared" si="78"/>
        <v>97</v>
      </c>
      <c r="U855">
        <f t="shared" si="79"/>
        <v>1900</v>
      </c>
      <c r="V855" s="4" t="str">
        <f t="shared" si="83"/>
        <v>0</v>
      </c>
      <c r="W855" t="str">
        <f t="shared" si="80"/>
        <v>Pueblo</v>
      </c>
    </row>
    <row r="856" spans="1:23" x14ac:dyDescent="0.35">
      <c r="A856" s="2">
        <v>132003</v>
      </c>
      <c r="B856" s="2" t="str">
        <f t="shared" si="81"/>
        <v>CO</v>
      </c>
      <c r="C856" t="s">
        <v>20</v>
      </c>
      <c r="D856" t="str">
        <f t="shared" si="82"/>
        <v>F</v>
      </c>
      <c r="E856" t="s">
        <v>2</v>
      </c>
      <c r="F856">
        <v>508</v>
      </c>
      <c r="G856">
        <v>240</v>
      </c>
      <c r="H856">
        <v>427</v>
      </c>
      <c r="I856">
        <v>0</v>
      </c>
      <c r="J856">
        <v>14984</v>
      </c>
      <c r="K856">
        <v>1</v>
      </c>
      <c r="L856">
        <v>61</v>
      </c>
      <c r="M856">
        <v>303</v>
      </c>
      <c r="N856">
        <v>377</v>
      </c>
      <c r="O856">
        <v>5.5714285710000002</v>
      </c>
      <c r="P856">
        <f>VLOOKUP(A856, vlookup_table!$A:$E, 2, FALSE)</f>
        <v>28</v>
      </c>
      <c r="Q856" s="2">
        <f>VLOOKUP(A856, vlookup_table!$A:$E, 3, FALSE)</f>
        <v>0</v>
      </c>
      <c r="R856" s="1" t="str">
        <f>VLOOKUP(A856, vlookup_table!$A:$E, 4, FALSE)</f>
        <v>R2</v>
      </c>
      <c r="S856" s="2">
        <f>VLOOKUP(A856, vlookup_table!$A:$E, 5, FALSE)</f>
        <v>8</v>
      </c>
      <c r="T856">
        <f t="shared" si="78"/>
        <v>97</v>
      </c>
      <c r="U856">
        <f t="shared" si="79"/>
        <v>1900</v>
      </c>
      <c r="V856" s="4" t="str">
        <f t="shared" si="83"/>
        <v>0</v>
      </c>
      <c r="W856" t="str">
        <f t="shared" si="80"/>
        <v>Rural</v>
      </c>
    </row>
    <row r="857" spans="1:23" x14ac:dyDescent="0.35">
      <c r="A857" s="2">
        <v>172220</v>
      </c>
      <c r="B857" s="2" t="str">
        <f t="shared" si="81"/>
        <v>NA</v>
      </c>
      <c r="C857" t="s">
        <v>4</v>
      </c>
      <c r="D857" t="str">
        <f t="shared" si="82"/>
        <v>M</v>
      </c>
      <c r="E857" t="s">
        <v>0</v>
      </c>
      <c r="F857">
        <v>676</v>
      </c>
      <c r="G857">
        <v>156</v>
      </c>
      <c r="H857">
        <v>203</v>
      </c>
      <c r="I857">
        <v>0</v>
      </c>
      <c r="J857">
        <v>4877</v>
      </c>
      <c r="K857">
        <v>18</v>
      </c>
      <c r="L857">
        <v>54</v>
      </c>
      <c r="M857">
        <v>172</v>
      </c>
      <c r="N857">
        <v>201</v>
      </c>
      <c r="O857">
        <v>12.133333329999999</v>
      </c>
      <c r="P857">
        <f>VLOOKUP(A857, vlookup_table!$A:$E, 2, FALSE)</f>
        <v>1</v>
      </c>
      <c r="Q857" s="2">
        <f>VLOOKUP(A857, vlookup_table!$A:$E, 3, FALSE)</f>
        <v>4011</v>
      </c>
      <c r="R857" s="1" t="str">
        <f>VLOOKUP(A857, vlookup_table!$A:$E, 4, FALSE)</f>
        <v>C3</v>
      </c>
      <c r="S857" s="2">
        <f>VLOOKUP(A857, vlookup_table!$A:$E, 5, FALSE)</f>
        <v>19</v>
      </c>
      <c r="T857">
        <f t="shared" si="78"/>
        <v>57</v>
      </c>
      <c r="U857">
        <f t="shared" si="79"/>
        <v>1940</v>
      </c>
      <c r="V857" s="4" t="str">
        <f t="shared" si="83"/>
        <v>11</v>
      </c>
      <c r="W857" t="str">
        <f t="shared" si="80"/>
        <v>Ciudad</v>
      </c>
    </row>
    <row r="858" spans="1:23" x14ac:dyDescent="0.35">
      <c r="A858" s="2">
        <v>189916</v>
      </c>
      <c r="B858" s="2" t="str">
        <f t="shared" si="81"/>
        <v>MI</v>
      </c>
      <c r="C858" t="s">
        <v>1</v>
      </c>
      <c r="D858" t="str">
        <f t="shared" si="82"/>
        <v>M</v>
      </c>
      <c r="E858" t="s">
        <v>0</v>
      </c>
      <c r="F858">
        <v>805</v>
      </c>
      <c r="G858">
        <v>382</v>
      </c>
      <c r="H858">
        <v>507</v>
      </c>
      <c r="I858">
        <v>0</v>
      </c>
      <c r="J858">
        <v>17020</v>
      </c>
      <c r="K858">
        <v>6</v>
      </c>
      <c r="L858">
        <v>78</v>
      </c>
      <c r="M858">
        <v>506</v>
      </c>
      <c r="N858">
        <v>421</v>
      </c>
      <c r="O858">
        <v>21.166666670000001</v>
      </c>
      <c r="P858">
        <f>VLOOKUP(A858, vlookup_table!$A:$E, 2, FALSE)</f>
        <v>0</v>
      </c>
      <c r="Q858" s="2">
        <f>VLOOKUP(A858, vlookup_table!$A:$E, 3, FALSE)</f>
        <v>1004</v>
      </c>
      <c r="R858" s="1" t="str">
        <f>VLOOKUP(A858, vlookup_table!$A:$E, 4, FALSE)</f>
        <v/>
      </c>
      <c r="S858" s="2">
        <f>VLOOKUP(A858, vlookup_table!$A:$E, 5, FALSE)</f>
        <v>5</v>
      </c>
      <c r="T858">
        <f t="shared" si="78"/>
        <v>87</v>
      </c>
      <c r="U858">
        <f t="shared" si="79"/>
        <v>1910</v>
      </c>
      <c r="V858" s="4" t="str">
        <f t="shared" si="83"/>
        <v>04</v>
      </c>
      <c r="W858" t="str">
        <f t="shared" si="80"/>
        <v>Desconocido</v>
      </c>
    </row>
    <row r="859" spans="1:23" x14ac:dyDescent="0.35">
      <c r="A859" s="2">
        <v>89358</v>
      </c>
      <c r="B859" s="2" t="str">
        <f t="shared" si="81"/>
        <v>IL</v>
      </c>
      <c r="C859" t="s">
        <v>25</v>
      </c>
      <c r="D859" t="str">
        <f t="shared" si="82"/>
        <v>M</v>
      </c>
      <c r="E859" t="s">
        <v>0</v>
      </c>
      <c r="F859">
        <v>732</v>
      </c>
      <c r="G859">
        <v>409</v>
      </c>
      <c r="H859">
        <v>463</v>
      </c>
      <c r="I859">
        <v>0</v>
      </c>
      <c r="J859">
        <v>13763</v>
      </c>
      <c r="K859">
        <v>12</v>
      </c>
      <c r="L859">
        <v>63</v>
      </c>
      <c r="M859">
        <v>416</v>
      </c>
      <c r="N859">
        <v>450</v>
      </c>
      <c r="O859">
        <v>11.66666667</v>
      </c>
      <c r="P859">
        <f>VLOOKUP(A859, vlookup_table!$A:$E, 2, FALSE)</f>
        <v>1</v>
      </c>
      <c r="Q859" s="2">
        <f>VLOOKUP(A859, vlookup_table!$A:$E, 3, FALSE)</f>
        <v>3801</v>
      </c>
      <c r="R859" s="1" t="str">
        <f>VLOOKUP(A859, vlookup_table!$A:$E, 4, FALSE)</f>
        <v>C2</v>
      </c>
      <c r="S859" s="2">
        <f>VLOOKUP(A859, vlookup_table!$A:$E, 5, FALSE)</f>
        <v>20</v>
      </c>
      <c r="T859">
        <f t="shared" si="78"/>
        <v>59</v>
      </c>
      <c r="U859">
        <f t="shared" si="79"/>
        <v>1938</v>
      </c>
      <c r="V859" s="4" t="str">
        <f t="shared" si="83"/>
        <v>01</v>
      </c>
      <c r="W859" t="str">
        <f t="shared" si="80"/>
        <v>Ciudad</v>
      </c>
    </row>
    <row r="860" spans="1:23" x14ac:dyDescent="0.35">
      <c r="A860" s="2">
        <v>82843</v>
      </c>
      <c r="B860" s="2" t="str">
        <f t="shared" si="81"/>
        <v>NA</v>
      </c>
      <c r="C860" t="s">
        <v>17</v>
      </c>
      <c r="D860" t="str">
        <f t="shared" si="82"/>
        <v>F</v>
      </c>
      <c r="E860" t="s">
        <v>2</v>
      </c>
      <c r="F860">
        <v>737</v>
      </c>
      <c r="G860">
        <v>302</v>
      </c>
      <c r="H860">
        <v>445</v>
      </c>
      <c r="I860">
        <v>0</v>
      </c>
      <c r="J860">
        <v>14822</v>
      </c>
      <c r="K860">
        <v>5</v>
      </c>
      <c r="L860">
        <v>76</v>
      </c>
      <c r="M860">
        <v>383</v>
      </c>
      <c r="N860">
        <v>357</v>
      </c>
      <c r="O860">
        <v>5.0714285710000002</v>
      </c>
      <c r="P860">
        <f>VLOOKUP(A860, vlookup_table!$A:$E, 2, FALSE)</f>
        <v>28</v>
      </c>
      <c r="Q860" s="2">
        <f>VLOOKUP(A860, vlookup_table!$A:$E, 3, FALSE)</f>
        <v>0</v>
      </c>
      <c r="R860" s="1" t="str">
        <f>VLOOKUP(A860, vlookup_table!$A:$E, 4, FALSE)</f>
        <v>S2</v>
      </c>
      <c r="S860" s="2">
        <f>VLOOKUP(A860, vlookup_table!$A:$E, 5, FALSE)</f>
        <v>5</v>
      </c>
      <c r="T860">
        <f t="shared" si="78"/>
        <v>97</v>
      </c>
      <c r="U860">
        <f t="shared" si="79"/>
        <v>1900</v>
      </c>
      <c r="V860" s="4" t="str">
        <f t="shared" si="83"/>
        <v>0</v>
      </c>
      <c r="W860" t="str">
        <f t="shared" si="80"/>
        <v>Suburbano</v>
      </c>
    </row>
    <row r="861" spans="1:23" x14ac:dyDescent="0.35">
      <c r="A861" s="2">
        <v>56124</v>
      </c>
      <c r="B861" s="2" t="str">
        <f t="shared" si="81"/>
        <v>NA</v>
      </c>
      <c r="C861" t="s">
        <v>34</v>
      </c>
      <c r="D861" t="str">
        <f t="shared" si="82"/>
        <v>M</v>
      </c>
      <c r="E861" t="s">
        <v>0</v>
      </c>
      <c r="F861">
        <v>600</v>
      </c>
      <c r="G861">
        <v>254</v>
      </c>
      <c r="H861">
        <v>294</v>
      </c>
      <c r="I861">
        <v>0</v>
      </c>
      <c r="J861">
        <v>9800</v>
      </c>
      <c r="K861">
        <v>3</v>
      </c>
      <c r="L861">
        <v>16</v>
      </c>
      <c r="M861">
        <v>255</v>
      </c>
      <c r="N861">
        <v>292</v>
      </c>
      <c r="O861">
        <v>15</v>
      </c>
      <c r="P861">
        <f>VLOOKUP(A861, vlookup_table!$A:$E, 2, FALSE)</f>
        <v>0</v>
      </c>
      <c r="Q861" s="2">
        <f>VLOOKUP(A861, vlookup_table!$A:$E, 3, FALSE)</f>
        <v>5106</v>
      </c>
      <c r="R861" s="1" t="str">
        <f>VLOOKUP(A861, vlookup_table!$A:$E, 4, FALSE)</f>
        <v/>
      </c>
      <c r="S861" s="2">
        <f>VLOOKUP(A861, vlookup_table!$A:$E, 5, FALSE)</f>
        <v>20</v>
      </c>
      <c r="T861">
        <f t="shared" si="78"/>
        <v>46</v>
      </c>
      <c r="U861">
        <f t="shared" si="79"/>
        <v>1951</v>
      </c>
      <c r="V861" s="4" t="str">
        <f t="shared" si="83"/>
        <v>06</v>
      </c>
      <c r="W861" t="str">
        <f t="shared" si="80"/>
        <v>Desconocido</v>
      </c>
    </row>
    <row r="862" spans="1:23" x14ac:dyDescent="0.35">
      <c r="A862" s="2">
        <v>75840</v>
      </c>
      <c r="B862" s="2" t="str">
        <f t="shared" si="81"/>
        <v>NA</v>
      </c>
      <c r="C862" t="s">
        <v>15</v>
      </c>
      <c r="D862" t="str">
        <f t="shared" si="82"/>
        <v>M</v>
      </c>
      <c r="E862" t="s">
        <v>0</v>
      </c>
      <c r="F862">
        <v>686</v>
      </c>
      <c r="G862">
        <v>356</v>
      </c>
      <c r="H862">
        <v>492</v>
      </c>
      <c r="I862">
        <v>0</v>
      </c>
      <c r="J862">
        <v>19695</v>
      </c>
      <c r="K862">
        <v>3</v>
      </c>
      <c r="L862">
        <v>64</v>
      </c>
      <c r="M862">
        <v>449</v>
      </c>
      <c r="N862">
        <v>408</v>
      </c>
      <c r="O862">
        <v>12.75</v>
      </c>
      <c r="P862">
        <f>VLOOKUP(A862, vlookup_table!$A:$E, 2, FALSE)</f>
        <v>0</v>
      </c>
      <c r="Q862" s="2">
        <f>VLOOKUP(A862, vlookup_table!$A:$E, 3, FALSE)</f>
        <v>1501</v>
      </c>
      <c r="R862" s="1" t="str">
        <f>VLOOKUP(A862, vlookup_table!$A:$E, 4, FALSE)</f>
        <v>C1</v>
      </c>
      <c r="S862" s="2">
        <f>VLOOKUP(A862, vlookup_table!$A:$E, 5, FALSE)</f>
        <v>20</v>
      </c>
      <c r="T862">
        <f t="shared" si="78"/>
        <v>82</v>
      </c>
      <c r="U862">
        <f t="shared" si="79"/>
        <v>1915</v>
      </c>
      <c r="V862" s="4" t="str">
        <f t="shared" si="83"/>
        <v>01</v>
      </c>
      <c r="W862" t="str">
        <f t="shared" si="80"/>
        <v>Ciudad</v>
      </c>
    </row>
    <row r="863" spans="1:23" x14ac:dyDescent="0.35">
      <c r="A863" s="2">
        <v>163220</v>
      </c>
      <c r="B863" s="2" t="str">
        <f t="shared" si="81"/>
        <v>NA</v>
      </c>
      <c r="C863" t="s">
        <v>4</v>
      </c>
      <c r="D863" t="str">
        <f t="shared" si="82"/>
        <v>NA</v>
      </c>
      <c r="F863">
        <v>5829</v>
      </c>
      <c r="G863">
        <v>585</v>
      </c>
      <c r="H863">
        <v>977</v>
      </c>
      <c r="I863">
        <v>99</v>
      </c>
      <c r="J863">
        <v>52437</v>
      </c>
      <c r="K863">
        <v>16</v>
      </c>
      <c r="L863">
        <v>24</v>
      </c>
      <c r="M863">
        <v>987</v>
      </c>
      <c r="N863">
        <v>691</v>
      </c>
      <c r="O863">
        <v>11.5</v>
      </c>
      <c r="P863">
        <f>VLOOKUP(A863, vlookup_table!$A:$E, 2, FALSE)</f>
        <v>28</v>
      </c>
      <c r="Q863" s="2">
        <f>VLOOKUP(A863, vlookup_table!$A:$E, 3, FALSE)</f>
        <v>4701</v>
      </c>
      <c r="R863" s="1" t="str">
        <f>VLOOKUP(A863, vlookup_table!$A:$E, 4, FALSE)</f>
        <v>U1</v>
      </c>
      <c r="S863" s="2">
        <f>VLOOKUP(A863, vlookup_table!$A:$E, 5, FALSE)</f>
        <v>26</v>
      </c>
      <c r="T863">
        <f t="shared" si="78"/>
        <v>50</v>
      </c>
      <c r="U863">
        <f t="shared" si="79"/>
        <v>1947</v>
      </c>
      <c r="V863" s="4" t="str">
        <f t="shared" si="83"/>
        <v>01</v>
      </c>
      <c r="W863" t="str">
        <f t="shared" si="80"/>
        <v>Urbano</v>
      </c>
    </row>
    <row r="864" spans="1:23" x14ac:dyDescent="0.35">
      <c r="A864" s="2">
        <v>74615</v>
      </c>
      <c r="B864" s="2" t="str">
        <f t="shared" si="81"/>
        <v>MI</v>
      </c>
      <c r="C864" t="s">
        <v>1</v>
      </c>
      <c r="D864" t="str">
        <f t="shared" si="82"/>
        <v>M</v>
      </c>
      <c r="E864" t="s">
        <v>0</v>
      </c>
      <c r="F864">
        <v>500</v>
      </c>
      <c r="G864">
        <v>155</v>
      </c>
      <c r="H864">
        <v>423</v>
      </c>
      <c r="I864">
        <v>0</v>
      </c>
      <c r="J864">
        <v>13674</v>
      </c>
      <c r="K864">
        <v>9</v>
      </c>
      <c r="L864">
        <v>59</v>
      </c>
      <c r="M864">
        <v>385</v>
      </c>
      <c r="N864">
        <v>263</v>
      </c>
      <c r="O864">
        <v>7</v>
      </c>
      <c r="P864">
        <f>VLOOKUP(A864, vlookup_table!$A:$E, 2, FALSE)</f>
        <v>0</v>
      </c>
      <c r="Q864" s="2">
        <f>VLOOKUP(A864, vlookup_table!$A:$E, 3, FALSE)</f>
        <v>1101</v>
      </c>
      <c r="R864" s="1" t="str">
        <f>VLOOKUP(A864, vlookup_table!$A:$E, 4, FALSE)</f>
        <v>C2</v>
      </c>
      <c r="S864" s="2">
        <f>VLOOKUP(A864, vlookup_table!$A:$E, 5, FALSE)</f>
        <v>9</v>
      </c>
      <c r="T864">
        <f t="shared" si="78"/>
        <v>86</v>
      </c>
      <c r="U864">
        <f t="shared" si="79"/>
        <v>1911</v>
      </c>
      <c r="V864" s="4" t="str">
        <f t="shared" si="83"/>
        <v>01</v>
      </c>
      <c r="W864" t="str">
        <f t="shared" si="80"/>
        <v>Ciudad</v>
      </c>
    </row>
    <row r="865" spans="1:23" x14ac:dyDescent="0.35">
      <c r="A865" s="2">
        <v>45808</v>
      </c>
      <c r="B865" s="2" t="str">
        <f t="shared" si="81"/>
        <v>FL</v>
      </c>
      <c r="C865" t="s">
        <v>7</v>
      </c>
      <c r="D865" t="str">
        <f t="shared" si="82"/>
        <v>F</v>
      </c>
      <c r="E865" t="s">
        <v>2</v>
      </c>
      <c r="F865">
        <v>877</v>
      </c>
      <c r="G865">
        <v>332</v>
      </c>
      <c r="H865">
        <v>432</v>
      </c>
      <c r="I865">
        <v>3</v>
      </c>
      <c r="J865">
        <v>16670</v>
      </c>
      <c r="K865">
        <v>7</v>
      </c>
      <c r="L865">
        <v>15</v>
      </c>
      <c r="M865">
        <v>380</v>
      </c>
      <c r="N865">
        <v>392</v>
      </c>
      <c r="O865">
        <v>8.5789473679999997</v>
      </c>
      <c r="P865">
        <f>VLOOKUP(A865, vlookup_table!$A:$E, 2, FALSE)</f>
        <v>0</v>
      </c>
      <c r="Q865" s="2">
        <f>VLOOKUP(A865, vlookup_table!$A:$E, 3, FALSE)</f>
        <v>1809</v>
      </c>
      <c r="R865" s="1" t="str">
        <f>VLOOKUP(A865, vlookup_table!$A:$E, 4, FALSE)</f>
        <v>S2</v>
      </c>
      <c r="S865" s="2">
        <f>VLOOKUP(A865, vlookup_table!$A:$E, 5, FALSE)</f>
        <v>10</v>
      </c>
      <c r="T865">
        <f t="shared" si="78"/>
        <v>79</v>
      </c>
      <c r="U865">
        <f t="shared" si="79"/>
        <v>1918</v>
      </c>
      <c r="V865" s="4" t="str">
        <f t="shared" si="83"/>
        <v>09</v>
      </c>
      <c r="W865" t="str">
        <f t="shared" si="80"/>
        <v>Suburbano</v>
      </c>
    </row>
    <row r="866" spans="1:23" x14ac:dyDescent="0.35">
      <c r="A866" s="2">
        <v>162593</v>
      </c>
      <c r="B866" s="2" t="str">
        <f t="shared" si="81"/>
        <v>NA</v>
      </c>
      <c r="C866" t="s">
        <v>4</v>
      </c>
      <c r="D866" t="str">
        <f t="shared" si="82"/>
        <v>M</v>
      </c>
      <c r="E866" t="s">
        <v>0</v>
      </c>
      <c r="F866">
        <v>5954</v>
      </c>
      <c r="G866">
        <v>1500</v>
      </c>
      <c r="H866">
        <v>1263</v>
      </c>
      <c r="I866">
        <v>99</v>
      </c>
      <c r="J866">
        <v>68593</v>
      </c>
      <c r="K866">
        <v>17</v>
      </c>
      <c r="L866">
        <v>57</v>
      </c>
      <c r="M866">
        <v>1500</v>
      </c>
      <c r="N866">
        <v>1185</v>
      </c>
      <c r="O866">
        <v>9.2857142859999993</v>
      </c>
      <c r="P866">
        <f>VLOOKUP(A866, vlookup_table!$A:$E, 2, FALSE)</f>
        <v>1</v>
      </c>
      <c r="Q866" s="2">
        <f>VLOOKUP(A866, vlookup_table!$A:$E, 3, FALSE)</f>
        <v>5010</v>
      </c>
      <c r="R866" s="1" t="str">
        <f>VLOOKUP(A866, vlookup_table!$A:$E, 4, FALSE)</f>
        <v>S1</v>
      </c>
      <c r="S866" s="2">
        <f>VLOOKUP(A866, vlookup_table!$A:$E, 5, FALSE)</f>
        <v>14</v>
      </c>
      <c r="T866">
        <f t="shared" si="78"/>
        <v>47</v>
      </c>
      <c r="U866">
        <f t="shared" si="79"/>
        <v>1950</v>
      </c>
      <c r="V866" s="4" t="str">
        <f t="shared" si="83"/>
        <v>10</v>
      </c>
      <c r="W866" t="str">
        <f t="shared" si="80"/>
        <v>Suburbano</v>
      </c>
    </row>
    <row r="867" spans="1:23" x14ac:dyDescent="0.35">
      <c r="A867" s="2">
        <v>20237</v>
      </c>
      <c r="B867" s="2" t="str">
        <f t="shared" si="81"/>
        <v>NC</v>
      </c>
      <c r="C867" t="s">
        <v>18</v>
      </c>
      <c r="D867" t="str">
        <f t="shared" si="82"/>
        <v>F</v>
      </c>
      <c r="E867" t="s">
        <v>38</v>
      </c>
      <c r="F867">
        <v>674</v>
      </c>
      <c r="G867">
        <v>294</v>
      </c>
      <c r="H867">
        <v>405</v>
      </c>
      <c r="I867">
        <v>1</v>
      </c>
      <c r="J867">
        <v>13120</v>
      </c>
      <c r="K867">
        <v>2</v>
      </c>
      <c r="L867">
        <v>65</v>
      </c>
      <c r="M867">
        <v>381</v>
      </c>
      <c r="N867">
        <v>347</v>
      </c>
      <c r="O867">
        <v>6.266666667</v>
      </c>
      <c r="P867">
        <f>VLOOKUP(A867, vlookup_table!$A:$E, 2, FALSE)</f>
        <v>2</v>
      </c>
      <c r="Q867" s="2">
        <f>VLOOKUP(A867, vlookup_table!$A:$E, 3, FALSE)</f>
        <v>5201</v>
      </c>
      <c r="R867" s="1" t="str">
        <f>VLOOKUP(A867, vlookup_table!$A:$E, 4, FALSE)</f>
        <v>T2</v>
      </c>
      <c r="S867" s="2">
        <f>VLOOKUP(A867, vlookup_table!$A:$E, 5, FALSE)</f>
        <v>13</v>
      </c>
      <c r="T867">
        <f t="shared" si="78"/>
        <v>45</v>
      </c>
      <c r="U867">
        <f t="shared" si="79"/>
        <v>1952</v>
      </c>
      <c r="V867" s="4" t="str">
        <f t="shared" si="83"/>
        <v>01</v>
      </c>
      <c r="W867" t="str">
        <f t="shared" si="80"/>
        <v>Pueblo</v>
      </c>
    </row>
    <row r="868" spans="1:23" x14ac:dyDescent="0.35">
      <c r="A868" s="2">
        <v>54828</v>
      </c>
      <c r="B868" s="2" t="str">
        <f t="shared" si="81"/>
        <v>NA</v>
      </c>
      <c r="C868" t="s">
        <v>34</v>
      </c>
      <c r="D868" t="str">
        <f t="shared" si="82"/>
        <v>F</v>
      </c>
      <c r="E868" t="s">
        <v>38</v>
      </c>
      <c r="F868">
        <v>338</v>
      </c>
      <c r="G868">
        <v>158</v>
      </c>
      <c r="H868">
        <v>227</v>
      </c>
      <c r="I868">
        <v>0</v>
      </c>
      <c r="J868">
        <v>6834</v>
      </c>
      <c r="K868">
        <v>0</v>
      </c>
      <c r="L868">
        <v>90</v>
      </c>
      <c r="M868">
        <v>195</v>
      </c>
      <c r="N868">
        <v>197</v>
      </c>
      <c r="O868">
        <v>7.8181818180000002</v>
      </c>
      <c r="P868">
        <f>VLOOKUP(A868, vlookup_table!$A:$E, 2, FALSE)</f>
        <v>2</v>
      </c>
      <c r="Q868" s="2">
        <f>VLOOKUP(A868, vlookup_table!$A:$E, 3, FALSE)</f>
        <v>2606</v>
      </c>
      <c r="R868" s="1" t="str">
        <f>VLOOKUP(A868, vlookup_table!$A:$E, 4, FALSE)</f>
        <v>R3</v>
      </c>
      <c r="S868" s="2">
        <f>VLOOKUP(A868, vlookup_table!$A:$E, 5, FALSE)</f>
        <v>5</v>
      </c>
      <c r="T868">
        <f t="shared" si="78"/>
        <v>71</v>
      </c>
      <c r="U868">
        <f t="shared" si="79"/>
        <v>1926</v>
      </c>
      <c r="V868" s="4" t="str">
        <f t="shared" si="83"/>
        <v>06</v>
      </c>
      <c r="W868" t="str">
        <f t="shared" si="80"/>
        <v>Rural</v>
      </c>
    </row>
    <row r="869" spans="1:23" x14ac:dyDescent="0.35">
      <c r="A869" s="2">
        <v>168589</v>
      </c>
      <c r="B869" s="2" t="str">
        <f t="shared" si="81"/>
        <v>OR</v>
      </c>
      <c r="C869" t="s">
        <v>26</v>
      </c>
      <c r="D869" t="str">
        <f t="shared" si="82"/>
        <v>F</v>
      </c>
      <c r="E869" t="s">
        <v>2</v>
      </c>
      <c r="F869">
        <v>835</v>
      </c>
      <c r="G869">
        <v>186</v>
      </c>
      <c r="H869">
        <v>274</v>
      </c>
      <c r="I869">
        <v>7</v>
      </c>
      <c r="J869">
        <v>10045</v>
      </c>
      <c r="K869">
        <v>2</v>
      </c>
      <c r="L869">
        <v>32</v>
      </c>
      <c r="M869">
        <v>244</v>
      </c>
      <c r="N869">
        <v>240</v>
      </c>
      <c r="O869">
        <v>11.875</v>
      </c>
      <c r="P869">
        <f>VLOOKUP(A869, vlookup_table!$A:$E, 2, FALSE)</f>
        <v>0</v>
      </c>
      <c r="Q869" s="2">
        <f>VLOOKUP(A869, vlookup_table!$A:$E, 3, FALSE)</f>
        <v>0</v>
      </c>
      <c r="R869" s="1" t="str">
        <f>VLOOKUP(A869, vlookup_table!$A:$E, 4, FALSE)</f>
        <v>U3</v>
      </c>
      <c r="S869" s="2">
        <f>VLOOKUP(A869, vlookup_table!$A:$E, 5, FALSE)</f>
        <v>10</v>
      </c>
      <c r="T869">
        <f t="shared" si="78"/>
        <v>97</v>
      </c>
      <c r="U869">
        <f t="shared" si="79"/>
        <v>1900</v>
      </c>
      <c r="V869" s="4" t="str">
        <f t="shared" si="83"/>
        <v>0</v>
      </c>
      <c r="W869" t="str">
        <f t="shared" si="80"/>
        <v>Urbano</v>
      </c>
    </row>
    <row r="870" spans="1:23" x14ac:dyDescent="0.35">
      <c r="A870" s="2">
        <v>168275</v>
      </c>
      <c r="B870" s="2" t="str">
        <f t="shared" si="81"/>
        <v>NA</v>
      </c>
      <c r="C870" t="s">
        <v>4</v>
      </c>
      <c r="D870" t="str">
        <f t="shared" si="82"/>
        <v>NA</v>
      </c>
      <c r="F870">
        <v>3373</v>
      </c>
      <c r="G870">
        <v>643</v>
      </c>
      <c r="H870">
        <v>729</v>
      </c>
      <c r="I870">
        <v>96</v>
      </c>
      <c r="J870">
        <v>29018</v>
      </c>
      <c r="K870">
        <v>7</v>
      </c>
      <c r="L870">
        <v>56</v>
      </c>
      <c r="M870">
        <v>682</v>
      </c>
      <c r="N870">
        <v>699</v>
      </c>
      <c r="O870">
        <v>13.69230769</v>
      </c>
      <c r="P870">
        <f>VLOOKUP(A870, vlookup_table!$A:$E, 2, FALSE)</f>
        <v>0</v>
      </c>
      <c r="Q870" s="2">
        <f>VLOOKUP(A870, vlookup_table!$A:$E, 3, FALSE)</f>
        <v>2001</v>
      </c>
      <c r="R870" s="1" t="str">
        <f>VLOOKUP(A870, vlookup_table!$A:$E, 4, FALSE)</f>
        <v>U1</v>
      </c>
      <c r="S870" s="2">
        <f>VLOOKUP(A870, vlookup_table!$A:$E, 5, FALSE)</f>
        <v>36</v>
      </c>
      <c r="T870">
        <f t="shared" si="78"/>
        <v>77</v>
      </c>
      <c r="U870">
        <f t="shared" si="79"/>
        <v>1920</v>
      </c>
      <c r="V870" s="4" t="str">
        <f t="shared" si="83"/>
        <v>01</v>
      </c>
      <c r="W870" t="str">
        <f t="shared" si="80"/>
        <v>Urbano</v>
      </c>
    </row>
    <row r="871" spans="1:23" x14ac:dyDescent="0.35">
      <c r="A871" s="2">
        <v>175438</v>
      </c>
      <c r="B871" s="2" t="str">
        <f t="shared" si="81"/>
        <v>OR</v>
      </c>
      <c r="C871" t="s">
        <v>26</v>
      </c>
      <c r="D871" t="str">
        <f t="shared" si="82"/>
        <v>NA</v>
      </c>
      <c r="F871">
        <v>925</v>
      </c>
      <c r="G871">
        <v>129</v>
      </c>
      <c r="H871">
        <v>441</v>
      </c>
      <c r="I871">
        <v>8</v>
      </c>
      <c r="J871">
        <v>18634</v>
      </c>
      <c r="K871">
        <v>8</v>
      </c>
      <c r="L871">
        <v>28</v>
      </c>
      <c r="M871">
        <v>363</v>
      </c>
      <c r="N871">
        <v>215</v>
      </c>
      <c r="O871">
        <v>15.46428571</v>
      </c>
      <c r="P871">
        <f>VLOOKUP(A871, vlookup_table!$A:$E, 2, FALSE)</f>
        <v>3</v>
      </c>
      <c r="Q871" s="2">
        <f>VLOOKUP(A871, vlookup_table!$A:$E, 3, FALSE)</f>
        <v>2001</v>
      </c>
      <c r="R871" s="1" t="str">
        <f>VLOOKUP(A871, vlookup_table!$A:$E, 4, FALSE)</f>
        <v>U2</v>
      </c>
      <c r="S871" s="2">
        <f>VLOOKUP(A871, vlookup_table!$A:$E, 5, FALSE)</f>
        <v>25</v>
      </c>
      <c r="T871">
        <f t="shared" si="78"/>
        <v>77</v>
      </c>
      <c r="U871">
        <f t="shared" si="79"/>
        <v>1920</v>
      </c>
      <c r="V871" s="4" t="str">
        <f t="shared" si="83"/>
        <v>01</v>
      </c>
      <c r="W871" t="str">
        <f t="shared" si="80"/>
        <v>Urbano</v>
      </c>
    </row>
    <row r="872" spans="1:23" x14ac:dyDescent="0.35">
      <c r="A872" s="2">
        <v>68427</v>
      </c>
      <c r="B872" s="2" t="str">
        <f t="shared" si="81"/>
        <v>MI</v>
      </c>
      <c r="C872" t="s">
        <v>1</v>
      </c>
      <c r="D872" t="str">
        <f t="shared" si="82"/>
        <v>NA</v>
      </c>
      <c r="F872">
        <v>483</v>
      </c>
      <c r="G872">
        <v>341</v>
      </c>
      <c r="H872">
        <v>430</v>
      </c>
      <c r="I872">
        <v>0</v>
      </c>
      <c r="J872">
        <v>14629</v>
      </c>
      <c r="K872">
        <v>17</v>
      </c>
      <c r="L872">
        <v>61</v>
      </c>
      <c r="M872">
        <v>393</v>
      </c>
      <c r="N872">
        <v>382</v>
      </c>
      <c r="O872">
        <v>38</v>
      </c>
      <c r="P872">
        <f>VLOOKUP(A872, vlookup_table!$A:$E, 2, FALSE)</f>
        <v>0</v>
      </c>
      <c r="Q872" s="2">
        <f>VLOOKUP(A872, vlookup_table!$A:$E, 3, FALSE)</f>
        <v>0</v>
      </c>
      <c r="R872" s="1" t="str">
        <f>VLOOKUP(A872, vlookup_table!$A:$E, 4, FALSE)</f>
        <v>U2</v>
      </c>
      <c r="S872" s="2">
        <f>VLOOKUP(A872, vlookup_table!$A:$E, 5, FALSE)</f>
        <v>25</v>
      </c>
      <c r="T872">
        <f t="shared" si="78"/>
        <v>97</v>
      </c>
      <c r="U872">
        <f t="shared" si="79"/>
        <v>1900</v>
      </c>
      <c r="V872" s="4" t="str">
        <f t="shared" si="83"/>
        <v>0</v>
      </c>
      <c r="W872" t="str">
        <f t="shared" si="80"/>
        <v>Urbano</v>
      </c>
    </row>
    <row r="873" spans="1:23" x14ac:dyDescent="0.35">
      <c r="A873" s="2">
        <v>89680</v>
      </c>
      <c r="B873" s="2" t="str">
        <f t="shared" si="81"/>
        <v>IL</v>
      </c>
      <c r="C873" t="s">
        <v>25</v>
      </c>
      <c r="D873" t="str">
        <f t="shared" si="82"/>
        <v>F</v>
      </c>
      <c r="E873" t="s">
        <v>2</v>
      </c>
      <c r="F873">
        <v>1290</v>
      </c>
      <c r="G873">
        <v>515</v>
      </c>
      <c r="H873">
        <v>624</v>
      </c>
      <c r="I873">
        <v>2</v>
      </c>
      <c r="J873">
        <v>17626</v>
      </c>
      <c r="K873">
        <v>8</v>
      </c>
      <c r="L873">
        <v>74</v>
      </c>
      <c r="M873">
        <v>559</v>
      </c>
      <c r="N873">
        <v>575</v>
      </c>
      <c r="O873">
        <v>10</v>
      </c>
      <c r="P873">
        <f>VLOOKUP(A873, vlookup_table!$A:$E, 2, FALSE)</f>
        <v>2</v>
      </c>
      <c r="Q873" s="2">
        <f>VLOOKUP(A873, vlookup_table!$A:$E, 3, FALSE)</f>
        <v>4201</v>
      </c>
      <c r="R873" s="1" t="str">
        <f>VLOOKUP(A873, vlookup_table!$A:$E, 4, FALSE)</f>
        <v>S1</v>
      </c>
      <c r="S873" s="2">
        <f>VLOOKUP(A873, vlookup_table!$A:$E, 5, FALSE)</f>
        <v>15</v>
      </c>
      <c r="T873">
        <f t="shared" si="78"/>
        <v>55</v>
      </c>
      <c r="U873">
        <f t="shared" si="79"/>
        <v>1942</v>
      </c>
      <c r="V873" s="4" t="str">
        <f t="shared" si="83"/>
        <v>01</v>
      </c>
      <c r="W873" t="str">
        <f t="shared" si="80"/>
        <v>Suburbano</v>
      </c>
    </row>
    <row r="874" spans="1:23" x14ac:dyDescent="0.35">
      <c r="A874" s="2">
        <v>132131</v>
      </c>
      <c r="B874" s="2" t="str">
        <f t="shared" si="81"/>
        <v>CO</v>
      </c>
      <c r="C874" t="s">
        <v>20</v>
      </c>
      <c r="D874" t="str">
        <f t="shared" si="82"/>
        <v>F</v>
      </c>
      <c r="E874" t="s">
        <v>2</v>
      </c>
      <c r="F874">
        <v>613</v>
      </c>
      <c r="G874">
        <v>129</v>
      </c>
      <c r="H874">
        <v>244</v>
      </c>
      <c r="I874">
        <v>0</v>
      </c>
      <c r="J874">
        <v>8382</v>
      </c>
      <c r="K874">
        <v>0</v>
      </c>
      <c r="L874">
        <v>50</v>
      </c>
      <c r="M874">
        <v>207</v>
      </c>
      <c r="N874">
        <v>168</v>
      </c>
      <c r="O874">
        <v>14.875</v>
      </c>
      <c r="P874">
        <f>VLOOKUP(A874, vlookup_table!$A:$E, 2, FALSE)</f>
        <v>0</v>
      </c>
      <c r="Q874" s="2">
        <f>VLOOKUP(A874, vlookup_table!$A:$E, 3, FALSE)</f>
        <v>5901</v>
      </c>
      <c r="R874" s="1" t="str">
        <f>VLOOKUP(A874, vlookup_table!$A:$E, 4, FALSE)</f>
        <v>R1</v>
      </c>
      <c r="S874" s="2">
        <f>VLOOKUP(A874, vlookup_table!$A:$E, 5, FALSE)</f>
        <v>25</v>
      </c>
      <c r="T874">
        <f t="shared" si="78"/>
        <v>38</v>
      </c>
      <c r="U874">
        <f t="shared" si="79"/>
        <v>1959</v>
      </c>
      <c r="V874" s="4" t="str">
        <f t="shared" si="83"/>
        <v>01</v>
      </c>
      <c r="W874" t="str">
        <f t="shared" si="80"/>
        <v>Rural</v>
      </c>
    </row>
    <row r="875" spans="1:23" x14ac:dyDescent="0.35">
      <c r="A875" s="2">
        <v>180175</v>
      </c>
      <c r="B875" s="2" t="str">
        <f t="shared" si="81"/>
        <v>WA</v>
      </c>
      <c r="C875" t="s">
        <v>14</v>
      </c>
      <c r="D875" t="str">
        <f t="shared" si="82"/>
        <v>F</v>
      </c>
      <c r="E875" t="s">
        <v>2</v>
      </c>
      <c r="F875">
        <v>938</v>
      </c>
      <c r="G875">
        <v>297</v>
      </c>
      <c r="H875">
        <v>379</v>
      </c>
      <c r="I875">
        <v>3</v>
      </c>
      <c r="J875">
        <v>15721</v>
      </c>
      <c r="K875">
        <v>5</v>
      </c>
      <c r="L875">
        <v>52</v>
      </c>
      <c r="M875">
        <v>319</v>
      </c>
      <c r="N875">
        <v>344</v>
      </c>
      <c r="O875">
        <v>14.07142857</v>
      </c>
      <c r="P875">
        <f>VLOOKUP(A875, vlookup_table!$A:$E, 2, FALSE)</f>
        <v>0</v>
      </c>
      <c r="Q875" s="2">
        <f>VLOOKUP(A875, vlookup_table!$A:$E, 3, FALSE)</f>
        <v>2612</v>
      </c>
      <c r="R875" s="1" t="str">
        <f>VLOOKUP(A875, vlookup_table!$A:$E, 4, FALSE)</f>
        <v>S2</v>
      </c>
      <c r="S875" s="2">
        <f>VLOOKUP(A875, vlookup_table!$A:$E, 5, FALSE)</f>
        <v>20</v>
      </c>
      <c r="T875">
        <f t="shared" si="78"/>
        <v>71</v>
      </c>
      <c r="U875">
        <f t="shared" si="79"/>
        <v>1926</v>
      </c>
      <c r="V875" s="4" t="str">
        <f t="shared" si="83"/>
        <v>12</v>
      </c>
      <c r="W875" t="str">
        <f t="shared" si="80"/>
        <v>Suburbano</v>
      </c>
    </row>
    <row r="876" spans="1:23" x14ac:dyDescent="0.35">
      <c r="A876" s="2">
        <v>85931</v>
      </c>
      <c r="B876" s="2" t="str">
        <f t="shared" si="81"/>
        <v>NA</v>
      </c>
      <c r="C876" t="s">
        <v>33</v>
      </c>
      <c r="D876" t="str">
        <f t="shared" si="82"/>
        <v>NA</v>
      </c>
      <c r="F876">
        <v>246</v>
      </c>
      <c r="G876">
        <v>256</v>
      </c>
      <c r="H876">
        <v>297</v>
      </c>
      <c r="I876">
        <v>0</v>
      </c>
      <c r="J876">
        <v>9572</v>
      </c>
      <c r="K876">
        <v>0</v>
      </c>
      <c r="L876">
        <v>86</v>
      </c>
      <c r="M876">
        <v>269</v>
      </c>
      <c r="N876">
        <v>276</v>
      </c>
      <c r="O876">
        <v>6.1111111109999996</v>
      </c>
      <c r="P876">
        <f>VLOOKUP(A876, vlookup_table!$A:$E, 2, FALSE)</f>
        <v>0</v>
      </c>
      <c r="Q876" s="2">
        <f>VLOOKUP(A876, vlookup_table!$A:$E, 3, FALSE)</f>
        <v>0</v>
      </c>
      <c r="R876" s="1" t="str">
        <f>VLOOKUP(A876, vlookup_table!$A:$E, 4, FALSE)</f>
        <v>R2</v>
      </c>
      <c r="S876" s="2">
        <f>VLOOKUP(A876, vlookup_table!$A:$E, 5, FALSE)</f>
        <v>6</v>
      </c>
      <c r="T876">
        <f t="shared" si="78"/>
        <v>97</v>
      </c>
      <c r="U876">
        <f t="shared" si="79"/>
        <v>1900</v>
      </c>
      <c r="V876" s="4" t="str">
        <f t="shared" si="83"/>
        <v>0</v>
      </c>
      <c r="W876" t="str">
        <f t="shared" si="80"/>
        <v>Rural</v>
      </c>
    </row>
    <row r="877" spans="1:23" x14ac:dyDescent="0.35">
      <c r="A877" s="2">
        <v>147305</v>
      </c>
      <c r="B877" s="2" t="str">
        <f t="shared" si="81"/>
        <v>NA</v>
      </c>
      <c r="C877" t="s">
        <v>4</v>
      </c>
      <c r="D877" t="str">
        <f t="shared" si="82"/>
        <v>M</v>
      </c>
      <c r="E877" t="s">
        <v>0</v>
      </c>
      <c r="F877">
        <v>2741</v>
      </c>
      <c r="G877">
        <v>618</v>
      </c>
      <c r="H877">
        <v>558</v>
      </c>
      <c r="I877">
        <v>77</v>
      </c>
      <c r="J877">
        <v>21986</v>
      </c>
      <c r="K877">
        <v>4</v>
      </c>
      <c r="L877">
        <v>50</v>
      </c>
      <c r="M877">
        <v>609</v>
      </c>
      <c r="N877">
        <v>586</v>
      </c>
      <c r="O877">
        <v>12.4</v>
      </c>
      <c r="P877">
        <f>VLOOKUP(A877, vlookup_table!$A:$E, 2, FALSE)</f>
        <v>1</v>
      </c>
      <c r="Q877" s="2">
        <f>VLOOKUP(A877, vlookup_table!$A:$E, 3, FALSE)</f>
        <v>5201</v>
      </c>
      <c r="R877" s="1" t="str">
        <f>VLOOKUP(A877, vlookup_table!$A:$E, 4, FALSE)</f>
        <v>S1</v>
      </c>
      <c r="S877" s="2">
        <f>VLOOKUP(A877, vlookup_table!$A:$E, 5, FALSE)</f>
        <v>15</v>
      </c>
      <c r="T877">
        <f t="shared" si="78"/>
        <v>45</v>
      </c>
      <c r="U877">
        <f t="shared" si="79"/>
        <v>1952</v>
      </c>
      <c r="V877" s="4" t="str">
        <f t="shared" si="83"/>
        <v>01</v>
      </c>
      <c r="W877" t="str">
        <f t="shared" si="80"/>
        <v>Suburbano</v>
      </c>
    </row>
    <row r="878" spans="1:23" x14ac:dyDescent="0.35">
      <c r="A878" s="2">
        <v>122404</v>
      </c>
      <c r="B878" s="2" t="str">
        <f t="shared" si="81"/>
        <v>TX</v>
      </c>
      <c r="C878" t="s">
        <v>6</v>
      </c>
      <c r="D878" t="str">
        <f t="shared" si="82"/>
        <v>F</v>
      </c>
      <c r="E878" t="s">
        <v>2</v>
      </c>
      <c r="F878">
        <v>546</v>
      </c>
      <c r="G878">
        <v>201</v>
      </c>
      <c r="H878">
        <v>319</v>
      </c>
      <c r="I878">
        <v>1</v>
      </c>
      <c r="J878">
        <v>10633</v>
      </c>
      <c r="K878">
        <v>9</v>
      </c>
      <c r="L878">
        <v>70</v>
      </c>
      <c r="M878">
        <v>244</v>
      </c>
      <c r="N878">
        <v>270</v>
      </c>
      <c r="O878">
        <v>10</v>
      </c>
      <c r="P878">
        <f>VLOOKUP(A878, vlookup_table!$A:$E, 2, FALSE)</f>
        <v>28</v>
      </c>
      <c r="Q878" s="2">
        <f>VLOOKUP(A878, vlookup_table!$A:$E, 3, FALSE)</f>
        <v>3401</v>
      </c>
      <c r="R878" s="1" t="str">
        <f>VLOOKUP(A878, vlookup_table!$A:$E, 4, FALSE)</f>
        <v>T2</v>
      </c>
      <c r="S878" s="2">
        <f>VLOOKUP(A878, vlookup_table!$A:$E, 5, FALSE)</f>
        <v>25</v>
      </c>
      <c r="T878">
        <f t="shared" si="78"/>
        <v>63</v>
      </c>
      <c r="U878">
        <f t="shared" si="79"/>
        <v>1934</v>
      </c>
      <c r="V878" s="4" t="str">
        <f t="shared" si="83"/>
        <v>01</v>
      </c>
      <c r="W878" t="str">
        <f t="shared" si="80"/>
        <v>Pueblo</v>
      </c>
    </row>
    <row r="879" spans="1:23" x14ac:dyDescent="0.35">
      <c r="A879" s="2">
        <v>27670</v>
      </c>
      <c r="B879" s="2" t="str">
        <f t="shared" si="81"/>
        <v>NA</v>
      </c>
      <c r="C879" t="s">
        <v>5</v>
      </c>
      <c r="D879" t="str">
        <f t="shared" si="82"/>
        <v>M</v>
      </c>
      <c r="E879" t="s">
        <v>0</v>
      </c>
      <c r="F879">
        <v>894</v>
      </c>
      <c r="G879">
        <v>423</v>
      </c>
      <c r="H879">
        <v>509</v>
      </c>
      <c r="I879">
        <v>2</v>
      </c>
      <c r="J879">
        <v>19549</v>
      </c>
      <c r="K879">
        <v>9</v>
      </c>
      <c r="L879">
        <v>35</v>
      </c>
      <c r="M879">
        <v>481</v>
      </c>
      <c r="N879">
        <v>452</v>
      </c>
      <c r="O879">
        <v>11.5</v>
      </c>
      <c r="P879">
        <f>VLOOKUP(A879, vlookup_table!$A:$E, 2, FALSE)</f>
        <v>0</v>
      </c>
      <c r="Q879" s="2">
        <f>VLOOKUP(A879, vlookup_table!$A:$E, 3, FALSE)</f>
        <v>0</v>
      </c>
      <c r="R879" s="1" t="str">
        <f>VLOOKUP(A879, vlookup_table!$A:$E, 4, FALSE)</f>
        <v>S1</v>
      </c>
      <c r="S879" s="2">
        <f>VLOOKUP(A879, vlookup_table!$A:$E, 5, FALSE)</f>
        <v>25</v>
      </c>
      <c r="T879">
        <f t="shared" si="78"/>
        <v>97</v>
      </c>
      <c r="U879">
        <f t="shared" si="79"/>
        <v>1900</v>
      </c>
      <c r="V879" s="4" t="str">
        <f t="shared" si="83"/>
        <v>0</v>
      </c>
      <c r="W879" t="str">
        <f t="shared" si="80"/>
        <v>Suburbano</v>
      </c>
    </row>
    <row r="880" spans="1:23" x14ac:dyDescent="0.35">
      <c r="A880" s="2">
        <v>17791</v>
      </c>
      <c r="B880" s="2" t="str">
        <f t="shared" si="81"/>
        <v>NC</v>
      </c>
      <c r="C880" t="s">
        <v>18</v>
      </c>
      <c r="D880" t="str">
        <f t="shared" si="82"/>
        <v>F</v>
      </c>
      <c r="E880" t="s">
        <v>38</v>
      </c>
      <c r="F880">
        <v>969</v>
      </c>
      <c r="G880">
        <v>515</v>
      </c>
      <c r="H880">
        <v>596</v>
      </c>
      <c r="I880">
        <v>13</v>
      </c>
      <c r="J880">
        <v>22008</v>
      </c>
      <c r="K880">
        <v>7</v>
      </c>
      <c r="L880">
        <v>51</v>
      </c>
      <c r="M880">
        <v>562</v>
      </c>
      <c r="N880">
        <v>544</v>
      </c>
      <c r="O880">
        <v>25</v>
      </c>
      <c r="P880">
        <f>VLOOKUP(A880, vlookup_table!$A:$E, 2, FALSE)</f>
        <v>3</v>
      </c>
      <c r="Q880" s="2">
        <f>VLOOKUP(A880, vlookup_table!$A:$E, 3, FALSE)</f>
        <v>3901</v>
      </c>
      <c r="R880" s="1" t="str">
        <f>VLOOKUP(A880, vlookup_table!$A:$E, 4, FALSE)</f>
        <v>C1</v>
      </c>
      <c r="S880" s="2">
        <f>VLOOKUP(A880, vlookup_table!$A:$E, 5, FALSE)</f>
        <v>25</v>
      </c>
      <c r="T880">
        <f t="shared" si="78"/>
        <v>58</v>
      </c>
      <c r="U880">
        <f t="shared" si="79"/>
        <v>1939</v>
      </c>
      <c r="V880" s="4" t="str">
        <f t="shared" si="83"/>
        <v>01</v>
      </c>
      <c r="W880" t="str">
        <f t="shared" si="80"/>
        <v>Ciudad</v>
      </c>
    </row>
    <row r="881" spans="1:23" x14ac:dyDescent="0.35">
      <c r="A881" s="2">
        <v>113728</v>
      </c>
      <c r="B881" s="2" t="str">
        <f t="shared" si="81"/>
        <v>NA</v>
      </c>
      <c r="C881" t="s">
        <v>32</v>
      </c>
      <c r="D881" t="str">
        <f t="shared" si="82"/>
        <v>M</v>
      </c>
      <c r="E881" t="s">
        <v>0</v>
      </c>
      <c r="F881">
        <v>493</v>
      </c>
      <c r="G881">
        <v>244</v>
      </c>
      <c r="H881">
        <v>337</v>
      </c>
      <c r="I881">
        <v>0</v>
      </c>
      <c r="J881">
        <v>12105</v>
      </c>
      <c r="K881">
        <v>4</v>
      </c>
      <c r="L881">
        <v>61</v>
      </c>
      <c r="M881">
        <v>305</v>
      </c>
      <c r="N881">
        <v>273</v>
      </c>
      <c r="O881">
        <v>15</v>
      </c>
      <c r="P881">
        <f>VLOOKUP(A881, vlookup_table!$A:$E, 2, FALSE)</f>
        <v>1</v>
      </c>
      <c r="Q881" s="2">
        <f>VLOOKUP(A881, vlookup_table!$A:$E, 3, FALSE)</f>
        <v>1901</v>
      </c>
      <c r="R881" s="1" t="str">
        <f>VLOOKUP(A881, vlookup_table!$A:$E, 4, FALSE)</f>
        <v>C2</v>
      </c>
      <c r="S881" s="2">
        <f>VLOOKUP(A881, vlookup_table!$A:$E, 5, FALSE)</f>
        <v>15</v>
      </c>
      <c r="T881">
        <f t="shared" si="78"/>
        <v>78</v>
      </c>
      <c r="U881">
        <f t="shared" si="79"/>
        <v>1919</v>
      </c>
      <c r="V881" s="4" t="str">
        <f t="shared" si="83"/>
        <v>01</v>
      </c>
      <c r="W881" t="str">
        <f t="shared" si="80"/>
        <v>Ciudad</v>
      </c>
    </row>
    <row r="882" spans="1:23" x14ac:dyDescent="0.35">
      <c r="A882" s="2">
        <v>51846</v>
      </c>
      <c r="B882" s="2" t="str">
        <f t="shared" si="81"/>
        <v>NA</v>
      </c>
      <c r="C882" t="s">
        <v>28</v>
      </c>
      <c r="D882" t="str">
        <f t="shared" si="82"/>
        <v>F</v>
      </c>
      <c r="E882" t="s">
        <v>2</v>
      </c>
      <c r="F882">
        <v>386</v>
      </c>
      <c r="G882">
        <v>177</v>
      </c>
      <c r="H882">
        <v>251</v>
      </c>
      <c r="I882">
        <v>0</v>
      </c>
      <c r="J882">
        <v>8524</v>
      </c>
      <c r="K882">
        <v>0</v>
      </c>
      <c r="L882">
        <v>83</v>
      </c>
      <c r="M882">
        <v>231</v>
      </c>
      <c r="N882">
        <v>220</v>
      </c>
      <c r="O882">
        <v>15</v>
      </c>
      <c r="P882">
        <f>VLOOKUP(A882, vlookup_table!$A:$E, 2, FALSE)</f>
        <v>0</v>
      </c>
      <c r="Q882" s="2">
        <f>VLOOKUP(A882, vlookup_table!$A:$E, 3, FALSE)</f>
        <v>5501</v>
      </c>
      <c r="R882" s="1" t="str">
        <f>VLOOKUP(A882, vlookup_table!$A:$E, 4, FALSE)</f>
        <v>R3</v>
      </c>
      <c r="S882" s="2">
        <f>VLOOKUP(A882, vlookup_table!$A:$E, 5, FALSE)</f>
        <v>25</v>
      </c>
      <c r="T882">
        <f t="shared" si="78"/>
        <v>42</v>
      </c>
      <c r="U882">
        <f t="shared" si="79"/>
        <v>1955</v>
      </c>
      <c r="V882" s="4" t="str">
        <f t="shared" si="83"/>
        <v>01</v>
      </c>
      <c r="W882" t="str">
        <f t="shared" si="80"/>
        <v>Rural</v>
      </c>
    </row>
    <row r="883" spans="1:23" x14ac:dyDescent="0.35">
      <c r="A883" s="2">
        <v>51528</v>
      </c>
      <c r="B883" s="2" t="str">
        <f t="shared" si="81"/>
        <v>NA</v>
      </c>
      <c r="C883" t="s">
        <v>28</v>
      </c>
      <c r="D883" t="str">
        <f t="shared" si="82"/>
        <v>F</v>
      </c>
      <c r="E883" t="s">
        <v>2</v>
      </c>
      <c r="F883">
        <v>472</v>
      </c>
      <c r="G883">
        <v>257</v>
      </c>
      <c r="H883">
        <v>337</v>
      </c>
      <c r="I883">
        <v>0</v>
      </c>
      <c r="J883">
        <v>13332</v>
      </c>
      <c r="K883">
        <v>0</v>
      </c>
      <c r="L883">
        <v>64</v>
      </c>
      <c r="M883">
        <v>303</v>
      </c>
      <c r="N883">
        <v>284</v>
      </c>
      <c r="O883">
        <v>6.0714285710000002</v>
      </c>
      <c r="P883">
        <f>VLOOKUP(A883, vlookup_table!$A:$E, 2, FALSE)</f>
        <v>0</v>
      </c>
      <c r="Q883" s="2">
        <f>VLOOKUP(A883, vlookup_table!$A:$E, 3, FALSE)</f>
        <v>3701</v>
      </c>
      <c r="R883" s="1" t="str">
        <f>VLOOKUP(A883, vlookup_table!$A:$E, 4, FALSE)</f>
        <v>C2</v>
      </c>
      <c r="S883" s="2">
        <f>VLOOKUP(A883, vlookup_table!$A:$E, 5, FALSE)</f>
        <v>5</v>
      </c>
      <c r="T883">
        <f t="shared" si="78"/>
        <v>60</v>
      </c>
      <c r="U883">
        <f t="shared" si="79"/>
        <v>1937</v>
      </c>
      <c r="V883" s="4" t="str">
        <f t="shared" si="83"/>
        <v>01</v>
      </c>
      <c r="W883" t="str">
        <f t="shared" si="80"/>
        <v>Ciudad</v>
      </c>
    </row>
    <row r="884" spans="1:23" x14ac:dyDescent="0.35">
      <c r="A884" s="2">
        <v>155642</v>
      </c>
      <c r="B884" s="2" t="str">
        <f t="shared" si="81"/>
        <v>NA</v>
      </c>
      <c r="C884" t="s">
        <v>4</v>
      </c>
      <c r="D884" t="str">
        <f t="shared" si="82"/>
        <v>NA</v>
      </c>
      <c r="F884">
        <v>1034</v>
      </c>
      <c r="G884">
        <v>176</v>
      </c>
      <c r="H884">
        <v>295</v>
      </c>
      <c r="I884">
        <v>2</v>
      </c>
      <c r="J884">
        <v>10176</v>
      </c>
      <c r="K884">
        <v>20</v>
      </c>
      <c r="L884">
        <v>44</v>
      </c>
      <c r="M884">
        <v>249</v>
      </c>
      <c r="N884">
        <v>222</v>
      </c>
      <c r="O884">
        <v>9</v>
      </c>
      <c r="P884">
        <f>VLOOKUP(A884, vlookup_table!$A:$E, 2, FALSE)</f>
        <v>2</v>
      </c>
      <c r="Q884" s="2">
        <f>VLOOKUP(A884, vlookup_table!$A:$E, 3, FALSE)</f>
        <v>0</v>
      </c>
      <c r="R884" s="1" t="str">
        <f>VLOOKUP(A884, vlookup_table!$A:$E, 4, FALSE)</f>
        <v>C2</v>
      </c>
      <c r="S884" s="2">
        <f>VLOOKUP(A884, vlookup_table!$A:$E, 5, FALSE)</f>
        <v>12</v>
      </c>
      <c r="T884">
        <f t="shared" si="78"/>
        <v>97</v>
      </c>
      <c r="U884">
        <f t="shared" si="79"/>
        <v>1900</v>
      </c>
      <c r="V884" s="4" t="str">
        <f t="shared" si="83"/>
        <v>0</v>
      </c>
      <c r="W884" t="str">
        <f t="shared" si="80"/>
        <v>Ciudad</v>
      </c>
    </row>
    <row r="885" spans="1:23" x14ac:dyDescent="0.35">
      <c r="A885" s="2">
        <v>99497</v>
      </c>
      <c r="B885" s="2" t="str">
        <f t="shared" si="81"/>
        <v>MO</v>
      </c>
      <c r="C885" t="s">
        <v>8</v>
      </c>
      <c r="D885" t="str">
        <f t="shared" si="82"/>
        <v>M</v>
      </c>
      <c r="E885" t="s">
        <v>0</v>
      </c>
      <c r="F885">
        <v>834</v>
      </c>
      <c r="G885">
        <v>383</v>
      </c>
      <c r="H885">
        <v>413</v>
      </c>
      <c r="I885">
        <v>0</v>
      </c>
      <c r="J885">
        <v>12532</v>
      </c>
      <c r="K885">
        <v>2</v>
      </c>
      <c r="L885">
        <v>78</v>
      </c>
      <c r="M885">
        <v>409</v>
      </c>
      <c r="N885">
        <v>382</v>
      </c>
      <c r="O885">
        <v>8.2142857140000007</v>
      </c>
      <c r="P885">
        <f>VLOOKUP(A885, vlookup_table!$A:$E, 2, FALSE)</f>
        <v>1</v>
      </c>
      <c r="Q885" s="2">
        <f>VLOOKUP(A885, vlookup_table!$A:$E, 3, FALSE)</f>
        <v>6201</v>
      </c>
      <c r="R885" s="1" t="str">
        <f>VLOOKUP(A885, vlookup_table!$A:$E, 4, FALSE)</f>
        <v>T2</v>
      </c>
      <c r="S885" s="2">
        <f>VLOOKUP(A885, vlookup_table!$A:$E, 5, FALSE)</f>
        <v>5</v>
      </c>
      <c r="T885">
        <f t="shared" si="78"/>
        <v>35</v>
      </c>
      <c r="U885">
        <f t="shared" si="79"/>
        <v>1962</v>
      </c>
      <c r="V885" s="4" t="str">
        <f t="shared" si="83"/>
        <v>01</v>
      </c>
      <c r="W885" t="str">
        <f t="shared" si="80"/>
        <v>Pueblo</v>
      </c>
    </row>
    <row r="886" spans="1:23" x14ac:dyDescent="0.35">
      <c r="A886" s="2">
        <v>95240</v>
      </c>
      <c r="B886" s="2" t="str">
        <f t="shared" si="81"/>
        <v>IL</v>
      </c>
      <c r="C886" t="s">
        <v>25</v>
      </c>
      <c r="D886" t="str">
        <f t="shared" si="82"/>
        <v>M</v>
      </c>
      <c r="E886" t="s">
        <v>0</v>
      </c>
      <c r="F886">
        <v>604</v>
      </c>
      <c r="G886">
        <v>344</v>
      </c>
      <c r="H886">
        <v>391</v>
      </c>
      <c r="I886">
        <v>0</v>
      </c>
      <c r="J886">
        <v>12452</v>
      </c>
      <c r="K886">
        <v>5</v>
      </c>
      <c r="L886">
        <v>63</v>
      </c>
      <c r="M886">
        <v>385</v>
      </c>
      <c r="N886">
        <v>339</v>
      </c>
      <c r="O886">
        <v>10.71875</v>
      </c>
      <c r="P886">
        <f>VLOOKUP(A886, vlookup_table!$A:$E, 2, FALSE)</f>
        <v>1</v>
      </c>
      <c r="Q886" s="2">
        <f>VLOOKUP(A886, vlookup_table!$A:$E, 3, FALSE)</f>
        <v>5209</v>
      </c>
      <c r="R886" s="1" t="str">
        <f>VLOOKUP(A886, vlookup_table!$A:$E, 4, FALSE)</f>
        <v>T2</v>
      </c>
      <c r="S886" s="2">
        <f>VLOOKUP(A886, vlookup_table!$A:$E, 5, FALSE)</f>
        <v>11</v>
      </c>
      <c r="T886">
        <f t="shared" si="78"/>
        <v>45</v>
      </c>
      <c r="U886">
        <f t="shared" si="79"/>
        <v>1952</v>
      </c>
      <c r="V886" s="4" t="str">
        <f t="shared" si="83"/>
        <v>09</v>
      </c>
      <c r="W886" t="str">
        <f t="shared" si="80"/>
        <v>Pueblo</v>
      </c>
    </row>
    <row r="887" spans="1:23" x14ac:dyDescent="0.35">
      <c r="A887" s="2">
        <v>126639</v>
      </c>
      <c r="B887" s="2" t="str">
        <f t="shared" si="81"/>
        <v>TX</v>
      </c>
      <c r="C887" t="s">
        <v>6</v>
      </c>
      <c r="D887" t="str">
        <f t="shared" si="82"/>
        <v>M</v>
      </c>
      <c r="E887" t="s">
        <v>0</v>
      </c>
      <c r="F887">
        <v>588</v>
      </c>
      <c r="G887">
        <v>237</v>
      </c>
      <c r="H887">
        <v>329</v>
      </c>
      <c r="I887">
        <v>1</v>
      </c>
      <c r="J887">
        <v>11033</v>
      </c>
      <c r="K887">
        <v>4</v>
      </c>
      <c r="L887">
        <v>71</v>
      </c>
      <c r="M887">
        <v>272</v>
      </c>
      <c r="N887">
        <v>292</v>
      </c>
      <c r="O887">
        <v>7.4</v>
      </c>
      <c r="P887">
        <f>VLOOKUP(A887, vlookup_table!$A:$E, 2, FALSE)</f>
        <v>0</v>
      </c>
      <c r="Q887" s="2">
        <f>VLOOKUP(A887, vlookup_table!$A:$E, 3, FALSE)</f>
        <v>709</v>
      </c>
      <c r="R887" s="1" t="str">
        <f>VLOOKUP(A887, vlookup_table!$A:$E, 4, FALSE)</f>
        <v>R2</v>
      </c>
      <c r="S887" s="2">
        <f>VLOOKUP(A887, vlookup_table!$A:$E, 5, FALSE)</f>
        <v>8</v>
      </c>
      <c r="T887">
        <f t="shared" si="78"/>
        <v>90</v>
      </c>
      <c r="U887">
        <f t="shared" si="79"/>
        <v>1907</v>
      </c>
      <c r="V887" s="4" t="str">
        <f t="shared" si="83"/>
        <v>09</v>
      </c>
      <c r="W887" t="str">
        <f t="shared" si="80"/>
        <v>Rural</v>
      </c>
    </row>
    <row r="888" spans="1:23" x14ac:dyDescent="0.35">
      <c r="A888" s="2">
        <v>15965</v>
      </c>
      <c r="B888" s="2" t="str">
        <f t="shared" si="81"/>
        <v>NC</v>
      </c>
      <c r="C888" t="s">
        <v>18</v>
      </c>
      <c r="D888" t="str">
        <f t="shared" si="82"/>
        <v>M</v>
      </c>
      <c r="E888" t="s">
        <v>0</v>
      </c>
      <c r="F888">
        <v>429</v>
      </c>
      <c r="G888">
        <v>232</v>
      </c>
      <c r="H888">
        <v>286</v>
      </c>
      <c r="I888">
        <v>0</v>
      </c>
      <c r="J888">
        <v>9832</v>
      </c>
      <c r="K888">
        <v>1</v>
      </c>
      <c r="L888">
        <v>75</v>
      </c>
      <c r="M888">
        <v>259</v>
      </c>
      <c r="N888">
        <v>253</v>
      </c>
      <c r="O888">
        <v>3.6875</v>
      </c>
      <c r="P888">
        <f>VLOOKUP(A888, vlookup_table!$A:$E, 2, FALSE)</f>
        <v>1</v>
      </c>
      <c r="Q888" s="2">
        <f>VLOOKUP(A888, vlookup_table!$A:$E, 3, FALSE)</f>
        <v>2701</v>
      </c>
      <c r="R888" s="1" t="str">
        <f>VLOOKUP(A888, vlookup_table!$A:$E, 4, FALSE)</f>
        <v>T3</v>
      </c>
      <c r="S888" s="2">
        <f>VLOOKUP(A888, vlookup_table!$A:$E, 5, FALSE)</f>
        <v>5</v>
      </c>
      <c r="T888">
        <f t="shared" si="78"/>
        <v>70</v>
      </c>
      <c r="U888">
        <f t="shared" si="79"/>
        <v>1927</v>
      </c>
      <c r="V888" s="4" t="str">
        <f t="shared" si="83"/>
        <v>01</v>
      </c>
      <c r="W888" t="str">
        <f t="shared" si="80"/>
        <v>Pueblo</v>
      </c>
    </row>
    <row r="889" spans="1:23" x14ac:dyDescent="0.35">
      <c r="A889" s="2">
        <v>114321</v>
      </c>
      <c r="B889" s="2" t="str">
        <f t="shared" si="81"/>
        <v>NA</v>
      </c>
      <c r="C889" t="s">
        <v>32</v>
      </c>
      <c r="D889" t="str">
        <f t="shared" si="82"/>
        <v>M</v>
      </c>
      <c r="E889" t="s">
        <v>0</v>
      </c>
      <c r="F889">
        <v>737</v>
      </c>
      <c r="G889">
        <v>397</v>
      </c>
      <c r="H889">
        <v>456</v>
      </c>
      <c r="I889">
        <v>0</v>
      </c>
      <c r="J889">
        <v>14451</v>
      </c>
      <c r="K889">
        <v>1</v>
      </c>
      <c r="L889">
        <v>56</v>
      </c>
      <c r="M889">
        <v>420</v>
      </c>
      <c r="N889">
        <v>420</v>
      </c>
      <c r="O889">
        <v>15</v>
      </c>
      <c r="P889">
        <f>VLOOKUP(A889, vlookup_table!$A:$E, 2, FALSE)</f>
        <v>1002</v>
      </c>
      <c r="Q889" s="2">
        <f>VLOOKUP(A889, vlookup_table!$A:$E, 3, FALSE)</f>
        <v>0</v>
      </c>
      <c r="R889" s="1" t="str">
        <f>VLOOKUP(A889, vlookup_table!$A:$E, 4, FALSE)</f>
        <v>T2</v>
      </c>
      <c r="S889" s="2">
        <f>VLOOKUP(A889, vlookup_table!$A:$E, 5, FALSE)</f>
        <v>25</v>
      </c>
      <c r="T889">
        <f t="shared" si="78"/>
        <v>97</v>
      </c>
      <c r="U889">
        <f t="shared" si="79"/>
        <v>1900</v>
      </c>
      <c r="V889" s="4" t="str">
        <f t="shared" si="83"/>
        <v>0</v>
      </c>
      <c r="W889" t="str">
        <f t="shared" si="80"/>
        <v>Pueblo</v>
      </c>
    </row>
    <row r="890" spans="1:23" x14ac:dyDescent="0.35">
      <c r="A890" s="2">
        <v>132567</v>
      </c>
      <c r="B890" s="2" t="str">
        <f t="shared" si="81"/>
        <v>NA</v>
      </c>
      <c r="C890" t="s">
        <v>24</v>
      </c>
      <c r="D890" t="str">
        <f t="shared" si="82"/>
        <v>F</v>
      </c>
      <c r="E890" t="s">
        <v>2</v>
      </c>
      <c r="F890">
        <v>985</v>
      </c>
      <c r="G890">
        <v>413</v>
      </c>
      <c r="H890">
        <v>478</v>
      </c>
      <c r="I890">
        <v>3</v>
      </c>
      <c r="J890">
        <v>16809</v>
      </c>
      <c r="K890">
        <v>1</v>
      </c>
      <c r="L890">
        <v>40</v>
      </c>
      <c r="M890">
        <v>453</v>
      </c>
      <c r="N890">
        <v>449</v>
      </c>
      <c r="O890">
        <v>15.33333333</v>
      </c>
      <c r="P890">
        <f>VLOOKUP(A890, vlookup_table!$A:$E, 2, FALSE)</f>
        <v>0</v>
      </c>
      <c r="Q890" s="2">
        <f>VLOOKUP(A890, vlookup_table!$A:$E, 3, FALSE)</f>
        <v>3401</v>
      </c>
      <c r="R890" s="1" t="str">
        <f>VLOOKUP(A890, vlookup_table!$A:$E, 4, FALSE)</f>
        <v>R1</v>
      </c>
      <c r="S890" s="2">
        <f>VLOOKUP(A890, vlookup_table!$A:$E, 5, FALSE)</f>
        <v>20</v>
      </c>
      <c r="T890">
        <f t="shared" si="78"/>
        <v>63</v>
      </c>
      <c r="U890">
        <f t="shared" si="79"/>
        <v>1934</v>
      </c>
      <c r="V890" s="4" t="str">
        <f t="shared" si="83"/>
        <v>01</v>
      </c>
      <c r="W890" t="str">
        <f t="shared" si="80"/>
        <v>Rural</v>
      </c>
    </row>
    <row r="891" spans="1:23" x14ac:dyDescent="0.35">
      <c r="A891" s="2">
        <v>78312</v>
      </c>
      <c r="B891" s="2" t="str">
        <f t="shared" si="81"/>
        <v>NA</v>
      </c>
      <c r="C891" t="s">
        <v>10</v>
      </c>
      <c r="D891" t="str">
        <f t="shared" si="82"/>
        <v>M</v>
      </c>
      <c r="E891" t="s">
        <v>13</v>
      </c>
      <c r="F891">
        <v>565</v>
      </c>
      <c r="G891">
        <v>332</v>
      </c>
      <c r="H891">
        <v>383</v>
      </c>
      <c r="I891">
        <v>0</v>
      </c>
      <c r="J891">
        <v>15523</v>
      </c>
      <c r="K891">
        <v>3</v>
      </c>
      <c r="L891">
        <v>72</v>
      </c>
      <c r="M891">
        <v>406</v>
      </c>
      <c r="N891">
        <v>370</v>
      </c>
      <c r="O891">
        <v>10.55555556</v>
      </c>
      <c r="P891">
        <f>VLOOKUP(A891, vlookup_table!$A:$E, 2, FALSE)</f>
        <v>1</v>
      </c>
      <c r="Q891" s="2">
        <f>VLOOKUP(A891, vlookup_table!$A:$E, 3, FALSE)</f>
        <v>3307</v>
      </c>
      <c r="R891" s="1" t="str">
        <f>VLOOKUP(A891, vlookup_table!$A:$E, 4, FALSE)</f>
        <v>S2</v>
      </c>
      <c r="S891" s="2">
        <f>VLOOKUP(A891, vlookup_table!$A:$E, 5, FALSE)</f>
        <v>15</v>
      </c>
      <c r="T891">
        <f t="shared" si="78"/>
        <v>64</v>
      </c>
      <c r="U891">
        <f t="shared" si="79"/>
        <v>1933</v>
      </c>
      <c r="V891" s="4" t="str">
        <f t="shared" si="83"/>
        <v>07</v>
      </c>
      <c r="W891" t="str">
        <f t="shared" si="80"/>
        <v>Suburbano</v>
      </c>
    </row>
    <row r="892" spans="1:23" x14ac:dyDescent="0.35">
      <c r="A892" s="2">
        <v>188078</v>
      </c>
      <c r="B892" s="2" t="str">
        <f t="shared" si="81"/>
        <v>SC</v>
      </c>
      <c r="C892" t="s">
        <v>11</v>
      </c>
      <c r="D892" t="str">
        <f t="shared" si="82"/>
        <v>M</v>
      </c>
      <c r="E892" t="s">
        <v>0</v>
      </c>
      <c r="F892">
        <v>1083</v>
      </c>
      <c r="G892">
        <v>450</v>
      </c>
      <c r="H892">
        <v>557</v>
      </c>
      <c r="I892">
        <v>11</v>
      </c>
      <c r="J892">
        <v>18815</v>
      </c>
      <c r="K892">
        <v>3</v>
      </c>
      <c r="L892">
        <v>38</v>
      </c>
      <c r="M892">
        <v>502</v>
      </c>
      <c r="N892">
        <v>506</v>
      </c>
      <c r="O892">
        <v>11.125</v>
      </c>
      <c r="P892">
        <f>VLOOKUP(A892, vlookup_table!$A:$E, 2, FALSE)</f>
        <v>0</v>
      </c>
      <c r="Q892" s="2">
        <f>VLOOKUP(A892, vlookup_table!$A:$E, 3, FALSE)</f>
        <v>0</v>
      </c>
      <c r="R892" s="1" t="str">
        <f>VLOOKUP(A892, vlookup_table!$A:$E, 4, FALSE)</f>
        <v>T1</v>
      </c>
      <c r="S892" s="2">
        <f>VLOOKUP(A892, vlookup_table!$A:$E, 5, FALSE)</f>
        <v>10</v>
      </c>
      <c r="T892">
        <f t="shared" si="78"/>
        <v>97</v>
      </c>
      <c r="U892">
        <f t="shared" si="79"/>
        <v>1900</v>
      </c>
      <c r="V892" s="4" t="str">
        <f t="shared" si="83"/>
        <v>0</v>
      </c>
      <c r="W892" t="str">
        <f t="shared" si="80"/>
        <v>Pueblo</v>
      </c>
    </row>
    <row r="893" spans="1:23" x14ac:dyDescent="0.35">
      <c r="A893" s="2">
        <v>102398</v>
      </c>
      <c r="B893" s="2" t="str">
        <f t="shared" si="81"/>
        <v>MO</v>
      </c>
      <c r="C893" t="s">
        <v>8</v>
      </c>
      <c r="D893" t="str">
        <f t="shared" si="82"/>
        <v>F</v>
      </c>
      <c r="E893" t="s">
        <v>2</v>
      </c>
      <c r="F893">
        <v>442</v>
      </c>
      <c r="G893">
        <v>213</v>
      </c>
      <c r="H893">
        <v>259</v>
      </c>
      <c r="I893">
        <v>0</v>
      </c>
      <c r="J893">
        <v>14114</v>
      </c>
      <c r="K893">
        <v>1</v>
      </c>
      <c r="L893">
        <v>53</v>
      </c>
      <c r="M893">
        <v>210</v>
      </c>
      <c r="N893">
        <v>274</v>
      </c>
      <c r="O893">
        <v>5.1666666670000003</v>
      </c>
      <c r="P893">
        <f>VLOOKUP(A893, vlookup_table!$A:$E, 2, FALSE)</f>
        <v>0</v>
      </c>
      <c r="Q893" s="2">
        <f>VLOOKUP(A893, vlookup_table!$A:$E, 3, FALSE)</f>
        <v>2810</v>
      </c>
      <c r="R893" s="1" t="str">
        <f>VLOOKUP(A893, vlookup_table!$A:$E, 4, FALSE)</f>
        <v>C2</v>
      </c>
      <c r="S893" s="2">
        <f>VLOOKUP(A893, vlookup_table!$A:$E, 5, FALSE)</f>
        <v>12</v>
      </c>
      <c r="T893">
        <f t="shared" si="78"/>
        <v>69</v>
      </c>
      <c r="U893">
        <f t="shared" si="79"/>
        <v>1928</v>
      </c>
      <c r="V893" s="4" t="str">
        <f t="shared" si="83"/>
        <v>10</v>
      </c>
      <c r="W893" t="str">
        <f t="shared" si="80"/>
        <v>Ciudad</v>
      </c>
    </row>
    <row r="894" spans="1:23" x14ac:dyDescent="0.35">
      <c r="A894" s="2">
        <v>45116</v>
      </c>
      <c r="B894" s="2" t="str">
        <f t="shared" si="81"/>
        <v>FL</v>
      </c>
      <c r="C894" t="s">
        <v>7</v>
      </c>
      <c r="D894" t="str">
        <f t="shared" si="82"/>
        <v>M</v>
      </c>
      <c r="E894" t="s">
        <v>0</v>
      </c>
      <c r="F894">
        <v>1642</v>
      </c>
      <c r="G894">
        <v>522</v>
      </c>
      <c r="H894">
        <v>651</v>
      </c>
      <c r="I894">
        <v>26</v>
      </c>
      <c r="J894">
        <v>28264</v>
      </c>
      <c r="K894">
        <v>5</v>
      </c>
      <c r="L894">
        <v>9</v>
      </c>
      <c r="M894">
        <v>551</v>
      </c>
      <c r="N894">
        <v>611</v>
      </c>
      <c r="O894">
        <v>4.9130434779999996</v>
      </c>
      <c r="P894">
        <f>VLOOKUP(A894, vlookup_table!$A:$E, 2, FALSE)</f>
        <v>0</v>
      </c>
      <c r="Q894" s="2">
        <f>VLOOKUP(A894, vlookup_table!$A:$E, 3, FALSE)</f>
        <v>1308</v>
      </c>
      <c r="R894" s="1" t="str">
        <f>VLOOKUP(A894, vlookup_table!$A:$E, 4, FALSE)</f>
        <v>S1</v>
      </c>
      <c r="S894" s="2">
        <f>VLOOKUP(A894, vlookup_table!$A:$E, 5, FALSE)</f>
        <v>5</v>
      </c>
      <c r="T894">
        <f t="shared" si="78"/>
        <v>84</v>
      </c>
      <c r="U894">
        <f t="shared" si="79"/>
        <v>1913</v>
      </c>
      <c r="V894" s="4" t="str">
        <f t="shared" si="83"/>
        <v>08</v>
      </c>
      <c r="W894" t="str">
        <f t="shared" si="80"/>
        <v>Suburbano</v>
      </c>
    </row>
    <row r="895" spans="1:23" x14ac:dyDescent="0.35">
      <c r="A895" s="2">
        <v>155921</v>
      </c>
      <c r="B895" s="2" t="str">
        <f t="shared" si="81"/>
        <v>NA</v>
      </c>
      <c r="C895" t="s">
        <v>4</v>
      </c>
      <c r="D895" t="str">
        <f t="shared" si="82"/>
        <v>M</v>
      </c>
      <c r="E895" t="s">
        <v>0</v>
      </c>
      <c r="F895">
        <v>1483</v>
      </c>
      <c r="G895">
        <v>306</v>
      </c>
      <c r="H895">
        <v>416</v>
      </c>
      <c r="I895">
        <v>27</v>
      </c>
      <c r="J895">
        <v>17874</v>
      </c>
      <c r="K895">
        <v>4</v>
      </c>
      <c r="L895">
        <v>50</v>
      </c>
      <c r="M895">
        <v>333</v>
      </c>
      <c r="N895">
        <v>382</v>
      </c>
      <c r="O895">
        <v>14.07692308</v>
      </c>
      <c r="P895">
        <f>VLOOKUP(A895, vlookup_table!$A:$E, 2, FALSE)</f>
        <v>2</v>
      </c>
      <c r="Q895" s="2">
        <f>VLOOKUP(A895, vlookup_table!$A:$E, 3, FALSE)</f>
        <v>2001</v>
      </c>
      <c r="R895" s="1" t="str">
        <f>VLOOKUP(A895, vlookup_table!$A:$E, 4, FALSE)</f>
        <v>R1</v>
      </c>
      <c r="S895" s="2">
        <f>VLOOKUP(A895, vlookup_table!$A:$E, 5, FALSE)</f>
        <v>25</v>
      </c>
      <c r="T895">
        <f t="shared" si="78"/>
        <v>77</v>
      </c>
      <c r="U895">
        <f t="shared" si="79"/>
        <v>1920</v>
      </c>
      <c r="V895" s="4" t="str">
        <f t="shared" si="83"/>
        <v>01</v>
      </c>
      <c r="W895" t="str">
        <f t="shared" si="80"/>
        <v>Rural</v>
      </c>
    </row>
    <row r="896" spans="1:23" x14ac:dyDescent="0.35">
      <c r="A896" s="2">
        <v>77196</v>
      </c>
      <c r="B896" s="2" t="str">
        <f t="shared" si="81"/>
        <v>NA</v>
      </c>
      <c r="C896" t="s">
        <v>10</v>
      </c>
      <c r="D896" t="str">
        <f t="shared" si="82"/>
        <v>F</v>
      </c>
      <c r="E896" t="s">
        <v>2</v>
      </c>
      <c r="F896">
        <v>940</v>
      </c>
      <c r="G896">
        <v>428</v>
      </c>
      <c r="H896">
        <v>495</v>
      </c>
      <c r="I896">
        <v>0</v>
      </c>
      <c r="J896">
        <v>16556</v>
      </c>
      <c r="K896">
        <v>3</v>
      </c>
      <c r="L896">
        <v>83</v>
      </c>
      <c r="M896">
        <v>465</v>
      </c>
      <c r="N896">
        <v>452</v>
      </c>
      <c r="O896">
        <v>15</v>
      </c>
      <c r="P896">
        <f>VLOOKUP(A896, vlookup_table!$A:$E, 2, FALSE)</f>
        <v>0</v>
      </c>
      <c r="Q896" s="2">
        <f>VLOOKUP(A896, vlookup_table!$A:$E, 3, FALSE)</f>
        <v>6501</v>
      </c>
      <c r="R896" s="1" t="str">
        <f>VLOOKUP(A896, vlookup_table!$A:$E, 4, FALSE)</f>
        <v>T2</v>
      </c>
      <c r="S896" s="2">
        <f>VLOOKUP(A896, vlookup_table!$A:$E, 5, FALSE)</f>
        <v>25</v>
      </c>
      <c r="T896">
        <f t="shared" si="78"/>
        <v>32</v>
      </c>
      <c r="U896">
        <f t="shared" si="79"/>
        <v>1965</v>
      </c>
      <c r="V896" s="4" t="str">
        <f t="shared" si="83"/>
        <v>01</v>
      </c>
      <c r="W896" t="str">
        <f t="shared" si="80"/>
        <v>Pueblo</v>
      </c>
    </row>
    <row r="897" spans="1:23" x14ac:dyDescent="0.35">
      <c r="A897" s="2">
        <v>10893</v>
      </c>
      <c r="B897" s="2" t="str">
        <f t="shared" si="81"/>
        <v>NA</v>
      </c>
      <c r="C897" t="s">
        <v>4</v>
      </c>
      <c r="D897" t="str">
        <f t="shared" si="82"/>
        <v>NA</v>
      </c>
      <c r="F897">
        <v>2012</v>
      </c>
      <c r="G897">
        <v>225</v>
      </c>
      <c r="H897">
        <v>374</v>
      </c>
      <c r="I897">
        <v>51</v>
      </c>
      <c r="J897">
        <v>16165</v>
      </c>
      <c r="K897">
        <v>10</v>
      </c>
      <c r="L897">
        <v>36</v>
      </c>
      <c r="M897">
        <v>316</v>
      </c>
      <c r="N897">
        <v>294</v>
      </c>
      <c r="O897">
        <v>15.66666667</v>
      </c>
      <c r="P897">
        <f>VLOOKUP(A897, vlookup_table!$A:$E, 2, FALSE)</f>
        <v>0</v>
      </c>
      <c r="Q897" s="2">
        <f>VLOOKUP(A897, vlookup_table!$A:$E, 3, FALSE)</f>
        <v>0</v>
      </c>
      <c r="R897" s="1" t="str">
        <f>VLOOKUP(A897, vlookup_table!$A:$E, 4, FALSE)</f>
        <v>R1</v>
      </c>
      <c r="S897" s="2">
        <f>VLOOKUP(A897, vlookup_table!$A:$E, 5, FALSE)</f>
        <v>20</v>
      </c>
      <c r="T897">
        <f t="shared" si="78"/>
        <v>97</v>
      </c>
      <c r="U897">
        <f t="shared" si="79"/>
        <v>1900</v>
      </c>
      <c r="V897" s="4" t="str">
        <f t="shared" si="83"/>
        <v>0</v>
      </c>
      <c r="W897" t="str">
        <f t="shared" si="80"/>
        <v>Rural</v>
      </c>
    </row>
    <row r="898" spans="1:23" x14ac:dyDescent="0.35">
      <c r="A898" s="2">
        <v>19621</v>
      </c>
      <c r="B898" s="2" t="str">
        <f t="shared" si="81"/>
        <v>NC</v>
      </c>
      <c r="C898" t="s">
        <v>18</v>
      </c>
      <c r="D898" t="str">
        <f t="shared" si="82"/>
        <v>F</v>
      </c>
      <c r="E898" t="s">
        <v>38</v>
      </c>
      <c r="F898">
        <v>517</v>
      </c>
      <c r="G898">
        <v>123</v>
      </c>
      <c r="H898">
        <v>231</v>
      </c>
      <c r="I898">
        <v>0</v>
      </c>
      <c r="J898">
        <v>7025</v>
      </c>
      <c r="K898">
        <v>1</v>
      </c>
      <c r="L898">
        <v>81</v>
      </c>
      <c r="M898">
        <v>180</v>
      </c>
      <c r="N898">
        <v>194</v>
      </c>
      <c r="O898">
        <v>12</v>
      </c>
      <c r="P898">
        <f>VLOOKUP(A898, vlookup_table!$A:$E, 2, FALSE)</f>
        <v>0</v>
      </c>
      <c r="Q898" s="2">
        <f>VLOOKUP(A898, vlookup_table!$A:$E, 3, FALSE)</f>
        <v>2707</v>
      </c>
      <c r="R898" s="1" t="str">
        <f>VLOOKUP(A898, vlookup_table!$A:$E, 4, FALSE)</f>
        <v>C3</v>
      </c>
      <c r="S898" s="2">
        <f>VLOOKUP(A898, vlookup_table!$A:$E, 5, FALSE)</f>
        <v>21</v>
      </c>
      <c r="T898">
        <f t="shared" ref="T898:T961" si="84">$Y$2-U898</f>
        <v>70</v>
      </c>
      <c r="U898">
        <f t="shared" ref="U898:U961" si="85">1900 + INT(Q898/100)</f>
        <v>1927</v>
      </c>
      <c r="V898" s="4" t="str">
        <f t="shared" si="83"/>
        <v>07</v>
      </c>
      <c r="W898" t="str">
        <f t="shared" ref="W898:W961" si="86">IF(LEFT(R898,1)="C","Ciudad",
IF(LEFT(R898,1)="T","Pueblo",
IF(LEFT(R898,1)="R","Rural",
IF(LEFT(R898,1)="S","Suburbano",
IF(LEFT(R898,1)="U","Urbano","Desconocido")))))</f>
        <v>Ciudad</v>
      </c>
    </row>
    <row r="899" spans="1:23" x14ac:dyDescent="0.35">
      <c r="A899" s="2">
        <v>149653</v>
      </c>
      <c r="B899" s="2" t="str">
        <f t="shared" ref="B899:B962" si="87">IF(OR(C899="California",C899="Cali"),"CA",
IF(OR(C899="Arizona",C899="AZ"),"AZ",
IF(OR(C899="Washington",C899="WA"),"WA",
IF(OR(C899="Nevada",C899="NV"),"NV",
IF(OR(C899="Texas",C899="TX"),"TX",
IF(OR(C899="Oregon",C899="OR"),"OR",
IF(OR(C899="Florida",C899="FL"),"FL",
IF(OR(C899="Illinois",C899="IL"),"IL",
IF(OR(C899="North Carolina",C899="NC"),"NC",
IF(OR(C899="South Carolina",C899="SC"),"SC",
IF(OR(C899="New Jersey",C899="NJ"),"NJ",
IF(OR(C899="Missouri",C899="MO"),"MO",
IF(OR(C899="Alabama",C899="AL"),"AL",
IF(OR(C899="Colorado",C899="CO"),"CO",
IF(OR(C899="Michigan",C899="MI"),"MI",
IF(OR(C899="New York",C899="NY"),"NY",
IF(OR(C899="Arkansas",C899="AR"),"AR",
"NA")))))))))))))))))</f>
        <v>NA</v>
      </c>
      <c r="C899" t="s">
        <v>4</v>
      </c>
      <c r="D899" t="str">
        <f t="shared" ref="D899:D962" si="88">IF(OR(E899="F", E899="female", E899="Femal"),"F",
IF(OR(E899="M", E899="Male"),"M",
"NA"))</f>
        <v>F</v>
      </c>
      <c r="E899" t="s">
        <v>2</v>
      </c>
      <c r="F899">
        <v>1773</v>
      </c>
      <c r="G899">
        <v>292</v>
      </c>
      <c r="H899">
        <v>367</v>
      </c>
      <c r="I899">
        <v>29</v>
      </c>
      <c r="J899">
        <v>12551</v>
      </c>
      <c r="K899">
        <v>41</v>
      </c>
      <c r="L899">
        <v>37</v>
      </c>
      <c r="M899">
        <v>306</v>
      </c>
      <c r="N899">
        <v>346</v>
      </c>
      <c r="O899">
        <v>15</v>
      </c>
      <c r="P899">
        <f>VLOOKUP(A899, vlookup_table!$A:$E, 2, FALSE)</f>
        <v>0</v>
      </c>
      <c r="Q899" s="2">
        <f>VLOOKUP(A899, vlookup_table!$A:$E, 3, FALSE)</f>
        <v>4908</v>
      </c>
      <c r="R899" s="1" t="str">
        <f>VLOOKUP(A899, vlookup_table!$A:$E, 4, FALSE)</f>
        <v>U2</v>
      </c>
      <c r="S899" s="2">
        <f>VLOOKUP(A899, vlookup_table!$A:$E, 5, FALSE)</f>
        <v>10</v>
      </c>
      <c r="T899">
        <f t="shared" si="84"/>
        <v>48</v>
      </c>
      <c r="U899">
        <f t="shared" si="85"/>
        <v>1949</v>
      </c>
      <c r="V899" s="4" t="str">
        <f t="shared" ref="V899:V962" si="89">RIGHT(Q899,2)</f>
        <v>08</v>
      </c>
      <c r="W899" t="str">
        <f t="shared" si="86"/>
        <v>Urbano</v>
      </c>
    </row>
    <row r="900" spans="1:23" x14ac:dyDescent="0.35">
      <c r="A900" s="2">
        <v>159750</v>
      </c>
      <c r="B900" s="2" t="str">
        <f t="shared" si="87"/>
        <v>NA</v>
      </c>
      <c r="C900" t="s">
        <v>4</v>
      </c>
      <c r="D900" t="str">
        <f t="shared" si="88"/>
        <v>M</v>
      </c>
      <c r="E900" t="s">
        <v>0</v>
      </c>
      <c r="F900">
        <v>946</v>
      </c>
      <c r="G900">
        <v>382</v>
      </c>
      <c r="H900">
        <v>524</v>
      </c>
      <c r="I900">
        <v>15</v>
      </c>
      <c r="J900">
        <v>18560</v>
      </c>
      <c r="K900">
        <v>5</v>
      </c>
      <c r="L900">
        <v>63</v>
      </c>
      <c r="M900">
        <v>436</v>
      </c>
      <c r="N900">
        <v>465</v>
      </c>
      <c r="O900">
        <v>6</v>
      </c>
      <c r="P900">
        <f>VLOOKUP(A900, vlookup_table!$A:$E, 2, FALSE)</f>
        <v>0</v>
      </c>
      <c r="Q900" s="2">
        <f>VLOOKUP(A900, vlookup_table!$A:$E, 3, FALSE)</f>
        <v>1801</v>
      </c>
      <c r="R900" s="1" t="str">
        <f>VLOOKUP(A900, vlookup_table!$A:$E, 4, FALSE)</f>
        <v>C2</v>
      </c>
      <c r="S900" s="2">
        <f>VLOOKUP(A900, vlookup_table!$A:$E, 5, FALSE)</f>
        <v>9</v>
      </c>
      <c r="T900">
        <f t="shared" si="84"/>
        <v>79</v>
      </c>
      <c r="U900">
        <f t="shared" si="85"/>
        <v>1918</v>
      </c>
      <c r="V900" s="4" t="str">
        <f t="shared" si="89"/>
        <v>01</v>
      </c>
      <c r="W900" t="str">
        <f t="shared" si="86"/>
        <v>Ciudad</v>
      </c>
    </row>
    <row r="901" spans="1:23" x14ac:dyDescent="0.35">
      <c r="A901" s="2">
        <v>136269</v>
      </c>
      <c r="B901" s="2" t="str">
        <f t="shared" si="87"/>
        <v>AZ</v>
      </c>
      <c r="C901" t="s">
        <v>9</v>
      </c>
      <c r="D901" t="str">
        <f t="shared" si="88"/>
        <v>F</v>
      </c>
      <c r="E901" t="s">
        <v>38</v>
      </c>
      <c r="F901">
        <v>1149</v>
      </c>
      <c r="G901">
        <v>563</v>
      </c>
      <c r="H901">
        <v>606</v>
      </c>
      <c r="I901">
        <v>12</v>
      </c>
      <c r="J901">
        <v>18764</v>
      </c>
      <c r="K901">
        <v>3</v>
      </c>
      <c r="L901">
        <v>27</v>
      </c>
      <c r="M901">
        <v>566</v>
      </c>
      <c r="N901">
        <v>598</v>
      </c>
      <c r="O901">
        <v>8.5555555559999998</v>
      </c>
      <c r="P901">
        <f>VLOOKUP(A901, vlookup_table!$A:$E, 2, FALSE)</f>
        <v>0</v>
      </c>
      <c r="Q901" s="2">
        <f>VLOOKUP(A901, vlookup_table!$A:$E, 3, FALSE)</f>
        <v>3401</v>
      </c>
      <c r="R901" s="1" t="str">
        <f>VLOOKUP(A901, vlookup_table!$A:$E, 4, FALSE)</f>
        <v>S1</v>
      </c>
      <c r="S901" s="2">
        <f>VLOOKUP(A901, vlookup_table!$A:$E, 5, FALSE)</f>
        <v>15</v>
      </c>
      <c r="T901">
        <f t="shared" si="84"/>
        <v>63</v>
      </c>
      <c r="U901">
        <f t="shared" si="85"/>
        <v>1934</v>
      </c>
      <c r="V901" s="4" t="str">
        <f t="shared" si="89"/>
        <v>01</v>
      </c>
      <c r="W901" t="str">
        <f t="shared" si="86"/>
        <v>Suburbano</v>
      </c>
    </row>
    <row r="902" spans="1:23" x14ac:dyDescent="0.35">
      <c r="A902" s="2">
        <v>108029</v>
      </c>
      <c r="B902" s="2" t="str">
        <f t="shared" si="87"/>
        <v>NA</v>
      </c>
      <c r="C902" t="s">
        <v>31</v>
      </c>
      <c r="D902" t="str">
        <f t="shared" si="88"/>
        <v>M</v>
      </c>
      <c r="E902" t="s">
        <v>0</v>
      </c>
      <c r="F902">
        <v>729</v>
      </c>
      <c r="G902">
        <v>407</v>
      </c>
      <c r="H902">
        <v>483</v>
      </c>
      <c r="I902">
        <v>3</v>
      </c>
      <c r="J902">
        <v>13568</v>
      </c>
      <c r="K902">
        <v>1</v>
      </c>
      <c r="L902">
        <v>92</v>
      </c>
      <c r="M902">
        <v>444</v>
      </c>
      <c r="N902">
        <v>448</v>
      </c>
      <c r="O902">
        <v>4.875</v>
      </c>
      <c r="P902">
        <f>VLOOKUP(A902, vlookup_table!$A:$E, 2, FALSE)</f>
        <v>0</v>
      </c>
      <c r="Q902" s="2">
        <f>VLOOKUP(A902, vlookup_table!$A:$E, 3, FALSE)</f>
        <v>4909</v>
      </c>
      <c r="R902" s="1" t="str">
        <f>VLOOKUP(A902, vlookup_table!$A:$E, 4, FALSE)</f>
        <v>S2</v>
      </c>
      <c r="S902" s="2">
        <f>VLOOKUP(A902, vlookup_table!$A:$E, 5, FALSE)</f>
        <v>5</v>
      </c>
      <c r="T902">
        <f t="shared" si="84"/>
        <v>48</v>
      </c>
      <c r="U902">
        <f t="shared" si="85"/>
        <v>1949</v>
      </c>
      <c r="V902" s="4" t="str">
        <f t="shared" si="89"/>
        <v>09</v>
      </c>
      <c r="W902" t="str">
        <f t="shared" si="86"/>
        <v>Suburbano</v>
      </c>
    </row>
    <row r="903" spans="1:23" x14ac:dyDescent="0.35">
      <c r="A903" s="2">
        <v>10719</v>
      </c>
      <c r="B903" s="2" t="str">
        <f t="shared" si="87"/>
        <v>WA</v>
      </c>
      <c r="C903" t="s">
        <v>14</v>
      </c>
      <c r="D903" t="str">
        <f t="shared" si="88"/>
        <v>F</v>
      </c>
      <c r="E903" t="s">
        <v>2</v>
      </c>
      <c r="F903">
        <v>2375</v>
      </c>
      <c r="G903">
        <v>327</v>
      </c>
      <c r="H903">
        <v>377</v>
      </c>
      <c r="I903">
        <v>67</v>
      </c>
      <c r="J903">
        <v>16653</v>
      </c>
      <c r="K903">
        <v>6</v>
      </c>
      <c r="L903">
        <v>40</v>
      </c>
      <c r="M903">
        <v>358</v>
      </c>
      <c r="N903">
        <v>331</v>
      </c>
      <c r="O903">
        <v>11.55555556</v>
      </c>
      <c r="P903">
        <f>VLOOKUP(A903, vlookup_table!$A:$E, 2, FALSE)</f>
        <v>2</v>
      </c>
      <c r="Q903" s="2">
        <f>VLOOKUP(A903, vlookup_table!$A:$E, 3, FALSE)</f>
        <v>1401</v>
      </c>
      <c r="R903" s="1" t="str">
        <f>VLOOKUP(A903, vlookup_table!$A:$E, 4, FALSE)</f>
        <v/>
      </c>
      <c r="S903" s="2">
        <f>VLOOKUP(A903, vlookup_table!$A:$E, 5, FALSE)</f>
        <v>19</v>
      </c>
      <c r="T903">
        <f t="shared" si="84"/>
        <v>83</v>
      </c>
      <c r="U903">
        <f t="shared" si="85"/>
        <v>1914</v>
      </c>
      <c r="V903" s="4" t="str">
        <f t="shared" si="89"/>
        <v>01</v>
      </c>
      <c r="W903" t="str">
        <f t="shared" si="86"/>
        <v>Desconocido</v>
      </c>
    </row>
    <row r="904" spans="1:23" x14ac:dyDescent="0.35">
      <c r="A904" s="2">
        <v>156572</v>
      </c>
      <c r="B904" s="2" t="str">
        <f t="shared" si="87"/>
        <v>NA</v>
      </c>
      <c r="C904" t="s">
        <v>4</v>
      </c>
      <c r="D904" t="str">
        <f t="shared" si="88"/>
        <v>M</v>
      </c>
      <c r="E904" t="s">
        <v>0</v>
      </c>
      <c r="F904">
        <v>3092</v>
      </c>
      <c r="G904">
        <v>578</v>
      </c>
      <c r="H904">
        <v>720</v>
      </c>
      <c r="I904">
        <v>66</v>
      </c>
      <c r="J904">
        <v>25768</v>
      </c>
      <c r="K904">
        <v>13</v>
      </c>
      <c r="L904">
        <v>47</v>
      </c>
      <c r="M904">
        <v>644</v>
      </c>
      <c r="N904">
        <v>641</v>
      </c>
      <c r="O904">
        <v>17.333333329999999</v>
      </c>
      <c r="P904">
        <f>VLOOKUP(A904, vlookup_table!$A:$E, 2, FALSE)</f>
        <v>0</v>
      </c>
      <c r="Q904" s="2">
        <f>VLOOKUP(A904, vlookup_table!$A:$E, 3, FALSE)</f>
        <v>0</v>
      </c>
      <c r="R904" s="1" t="str">
        <f>VLOOKUP(A904, vlookup_table!$A:$E, 4, FALSE)</f>
        <v>S1</v>
      </c>
      <c r="S904" s="2">
        <f>VLOOKUP(A904, vlookup_table!$A:$E, 5, FALSE)</f>
        <v>25</v>
      </c>
      <c r="T904">
        <f t="shared" si="84"/>
        <v>97</v>
      </c>
      <c r="U904">
        <f t="shared" si="85"/>
        <v>1900</v>
      </c>
      <c r="V904" s="4" t="str">
        <f t="shared" si="89"/>
        <v>0</v>
      </c>
      <c r="W904" t="str">
        <f t="shared" si="86"/>
        <v>Suburbano</v>
      </c>
    </row>
    <row r="905" spans="1:23" x14ac:dyDescent="0.35">
      <c r="A905" s="2">
        <v>152737</v>
      </c>
      <c r="B905" s="2" t="str">
        <f t="shared" si="87"/>
        <v>NA</v>
      </c>
      <c r="C905" t="s">
        <v>4</v>
      </c>
      <c r="D905" t="str">
        <f t="shared" si="88"/>
        <v>M</v>
      </c>
      <c r="E905" t="s">
        <v>0</v>
      </c>
      <c r="F905">
        <v>2312</v>
      </c>
      <c r="G905">
        <v>456</v>
      </c>
      <c r="H905">
        <v>589</v>
      </c>
      <c r="I905">
        <v>63</v>
      </c>
      <c r="J905">
        <v>21372</v>
      </c>
      <c r="K905">
        <v>7</v>
      </c>
      <c r="L905">
        <v>44</v>
      </c>
      <c r="M905">
        <v>516</v>
      </c>
      <c r="N905">
        <v>531</v>
      </c>
      <c r="O905">
        <v>8.9411764710000003</v>
      </c>
      <c r="P905">
        <f>VLOOKUP(A905, vlookup_table!$A:$E, 2, FALSE)</f>
        <v>0</v>
      </c>
      <c r="Q905" s="2">
        <f>VLOOKUP(A905, vlookup_table!$A:$E, 3, FALSE)</f>
        <v>0</v>
      </c>
      <c r="R905" s="1" t="str">
        <f>VLOOKUP(A905, vlookup_table!$A:$E, 4, FALSE)</f>
        <v>S1</v>
      </c>
      <c r="S905" s="2">
        <f>VLOOKUP(A905, vlookup_table!$A:$E, 5, FALSE)</f>
        <v>7</v>
      </c>
      <c r="T905">
        <f t="shared" si="84"/>
        <v>97</v>
      </c>
      <c r="U905">
        <f t="shared" si="85"/>
        <v>1900</v>
      </c>
      <c r="V905" s="4" t="str">
        <f t="shared" si="89"/>
        <v>0</v>
      </c>
      <c r="W905" t="str">
        <f t="shared" si="86"/>
        <v>Suburbano</v>
      </c>
    </row>
    <row r="906" spans="1:23" x14ac:dyDescent="0.35">
      <c r="A906" s="2">
        <v>94307</v>
      </c>
      <c r="B906" s="2" t="str">
        <f t="shared" si="87"/>
        <v>IL</v>
      </c>
      <c r="C906" t="s">
        <v>25</v>
      </c>
      <c r="D906" t="str">
        <f t="shared" si="88"/>
        <v>F</v>
      </c>
      <c r="E906" t="s">
        <v>2</v>
      </c>
      <c r="F906">
        <v>1063</v>
      </c>
      <c r="G906">
        <v>269</v>
      </c>
      <c r="H906">
        <v>393</v>
      </c>
      <c r="I906">
        <v>0</v>
      </c>
      <c r="J906">
        <v>13817</v>
      </c>
      <c r="K906">
        <v>36</v>
      </c>
      <c r="L906">
        <v>55</v>
      </c>
      <c r="M906">
        <v>322</v>
      </c>
      <c r="N906">
        <v>304</v>
      </c>
      <c r="O906">
        <v>9.1739130440000007</v>
      </c>
      <c r="P906">
        <f>VLOOKUP(A906, vlookup_table!$A:$E, 2, FALSE)</f>
        <v>0</v>
      </c>
      <c r="Q906" s="2">
        <f>VLOOKUP(A906, vlookup_table!$A:$E, 3, FALSE)</f>
        <v>2001</v>
      </c>
      <c r="R906" s="1" t="str">
        <f>VLOOKUP(A906, vlookup_table!$A:$E, 4, FALSE)</f>
        <v>U2</v>
      </c>
      <c r="S906" s="2">
        <f>VLOOKUP(A906, vlookup_table!$A:$E, 5, FALSE)</f>
        <v>15</v>
      </c>
      <c r="T906">
        <f t="shared" si="84"/>
        <v>77</v>
      </c>
      <c r="U906">
        <f t="shared" si="85"/>
        <v>1920</v>
      </c>
      <c r="V906" s="4" t="str">
        <f t="shared" si="89"/>
        <v>01</v>
      </c>
      <c r="W906" t="str">
        <f t="shared" si="86"/>
        <v>Urbano</v>
      </c>
    </row>
    <row r="907" spans="1:23" x14ac:dyDescent="0.35">
      <c r="A907" s="2">
        <v>129947</v>
      </c>
      <c r="B907" s="2" t="str">
        <f t="shared" si="87"/>
        <v>CO</v>
      </c>
      <c r="C907" t="s">
        <v>20</v>
      </c>
      <c r="D907" t="str">
        <f t="shared" si="88"/>
        <v>F</v>
      </c>
      <c r="E907" t="s">
        <v>2</v>
      </c>
      <c r="F907">
        <v>552</v>
      </c>
      <c r="G907">
        <v>194</v>
      </c>
      <c r="H907">
        <v>315</v>
      </c>
      <c r="I907">
        <v>1</v>
      </c>
      <c r="J907">
        <v>10909</v>
      </c>
      <c r="K907">
        <v>9</v>
      </c>
      <c r="L907">
        <v>49</v>
      </c>
      <c r="M907">
        <v>258</v>
      </c>
      <c r="N907">
        <v>262</v>
      </c>
      <c r="O907">
        <v>20</v>
      </c>
      <c r="P907">
        <f>VLOOKUP(A907, vlookup_table!$A:$E, 2, FALSE)</f>
        <v>28</v>
      </c>
      <c r="Q907" s="2">
        <f>VLOOKUP(A907, vlookup_table!$A:$E, 3, FALSE)</f>
        <v>4401</v>
      </c>
      <c r="R907" s="1" t="str">
        <f>VLOOKUP(A907, vlookup_table!$A:$E, 4, FALSE)</f>
        <v>C3</v>
      </c>
      <c r="S907" s="2">
        <f>VLOOKUP(A907, vlookup_table!$A:$E, 5, FALSE)</f>
        <v>20</v>
      </c>
      <c r="T907">
        <f t="shared" si="84"/>
        <v>53</v>
      </c>
      <c r="U907">
        <f t="shared" si="85"/>
        <v>1944</v>
      </c>
      <c r="V907" s="4" t="str">
        <f t="shared" si="89"/>
        <v>01</v>
      </c>
      <c r="W907" t="str">
        <f t="shared" si="86"/>
        <v>Ciudad</v>
      </c>
    </row>
    <row r="908" spans="1:23" x14ac:dyDescent="0.35">
      <c r="A908" s="2">
        <v>108919</v>
      </c>
      <c r="B908" s="2" t="str">
        <f t="shared" si="87"/>
        <v>NA</v>
      </c>
      <c r="C908" t="s">
        <v>31</v>
      </c>
      <c r="D908" t="str">
        <f t="shared" si="88"/>
        <v>F</v>
      </c>
      <c r="E908" t="s">
        <v>2</v>
      </c>
      <c r="F908">
        <v>629</v>
      </c>
      <c r="G908">
        <v>210</v>
      </c>
      <c r="H908">
        <v>327</v>
      </c>
      <c r="I908">
        <v>1</v>
      </c>
      <c r="J908">
        <v>11405</v>
      </c>
      <c r="K908">
        <v>2</v>
      </c>
      <c r="L908">
        <v>62</v>
      </c>
      <c r="M908">
        <v>277</v>
      </c>
      <c r="N908">
        <v>279</v>
      </c>
      <c r="O908">
        <v>9.5</v>
      </c>
      <c r="P908">
        <f>VLOOKUP(A908, vlookup_table!$A:$E, 2, FALSE)</f>
        <v>28</v>
      </c>
      <c r="Q908" s="2">
        <f>VLOOKUP(A908, vlookup_table!$A:$E, 3, FALSE)</f>
        <v>0</v>
      </c>
      <c r="R908" s="1" t="str">
        <f>VLOOKUP(A908, vlookup_table!$A:$E, 4, FALSE)</f>
        <v>C2</v>
      </c>
      <c r="S908" s="2">
        <f>VLOOKUP(A908, vlookup_table!$A:$E, 5, FALSE)</f>
        <v>15</v>
      </c>
      <c r="T908">
        <f t="shared" si="84"/>
        <v>97</v>
      </c>
      <c r="U908">
        <f t="shared" si="85"/>
        <v>1900</v>
      </c>
      <c r="V908" s="4" t="str">
        <f t="shared" si="89"/>
        <v>0</v>
      </c>
      <c r="W908" t="str">
        <f t="shared" si="86"/>
        <v>Ciudad</v>
      </c>
    </row>
    <row r="909" spans="1:23" x14ac:dyDescent="0.35">
      <c r="A909" s="2">
        <v>4055</v>
      </c>
      <c r="B909" s="2" t="str">
        <f t="shared" si="87"/>
        <v>TX</v>
      </c>
      <c r="C909" t="s">
        <v>6</v>
      </c>
      <c r="D909" t="str">
        <f t="shared" si="88"/>
        <v>M</v>
      </c>
      <c r="E909" t="s">
        <v>0</v>
      </c>
      <c r="F909">
        <v>1247</v>
      </c>
      <c r="G909">
        <v>555</v>
      </c>
      <c r="H909">
        <v>718</v>
      </c>
      <c r="I909">
        <v>8</v>
      </c>
      <c r="J909">
        <v>28285</v>
      </c>
      <c r="K909">
        <v>4</v>
      </c>
      <c r="L909">
        <v>62</v>
      </c>
      <c r="M909">
        <v>617</v>
      </c>
      <c r="N909">
        <v>672</v>
      </c>
      <c r="O909">
        <v>10.15384615</v>
      </c>
      <c r="P909">
        <f>VLOOKUP(A909, vlookup_table!$A:$E, 2, FALSE)</f>
        <v>1</v>
      </c>
      <c r="Q909" s="2">
        <f>VLOOKUP(A909, vlookup_table!$A:$E, 3, FALSE)</f>
        <v>5101</v>
      </c>
      <c r="R909" s="1" t="str">
        <f>VLOOKUP(A909, vlookup_table!$A:$E, 4, FALSE)</f>
        <v>C1</v>
      </c>
      <c r="S909" s="2">
        <f>VLOOKUP(A909, vlookup_table!$A:$E, 5, FALSE)</f>
        <v>10</v>
      </c>
      <c r="T909">
        <f t="shared" si="84"/>
        <v>46</v>
      </c>
      <c r="U909">
        <f t="shared" si="85"/>
        <v>1951</v>
      </c>
      <c r="V909" s="4" t="str">
        <f t="shared" si="89"/>
        <v>01</v>
      </c>
      <c r="W909" t="str">
        <f t="shared" si="86"/>
        <v>Ciudad</v>
      </c>
    </row>
    <row r="910" spans="1:23" x14ac:dyDescent="0.35">
      <c r="A910" s="2">
        <v>175907</v>
      </c>
      <c r="B910" s="2" t="str">
        <f t="shared" si="87"/>
        <v>OR</v>
      </c>
      <c r="C910" t="s">
        <v>26</v>
      </c>
      <c r="D910" t="str">
        <f t="shared" si="88"/>
        <v>F</v>
      </c>
      <c r="E910" t="s">
        <v>2</v>
      </c>
      <c r="F910">
        <v>807</v>
      </c>
      <c r="G910">
        <v>351</v>
      </c>
      <c r="H910">
        <v>420</v>
      </c>
      <c r="I910">
        <v>0</v>
      </c>
      <c r="J910">
        <v>16532</v>
      </c>
      <c r="K910">
        <v>7</v>
      </c>
      <c r="L910">
        <v>51</v>
      </c>
      <c r="M910">
        <v>388</v>
      </c>
      <c r="N910">
        <v>377</v>
      </c>
      <c r="O910">
        <v>9.5294117650000008</v>
      </c>
      <c r="P910">
        <f>VLOOKUP(A910, vlookup_table!$A:$E, 2, FALSE)</f>
        <v>2</v>
      </c>
      <c r="Q910" s="2">
        <f>VLOOKUP(A910, vlookup_table!$A:$E, 3, FALSE)</f>
        <v>1508</v>
      </c>
      <c r="R910" s="1" t="str">
        <f>VLOOKUP(A910, vlookup_table!$A:$E, 4, FALSE)</f>
        <v>C2</v>
      </c>
      <c r="S910" s="2">
        <f>VLOOKUP(A910, vlookup_table!$A:$E, 5, FALSE)</f>
        <v>15</v>
      </c>
      <c r="T910">
        <f t="shared" si="84"/>
        <v>82</v>
      </c>
      <c r="U910">
        <f t="shared" si="85"/>
        <v>1915</v>
      </c>
      <c r="V910" s="4" t="str">
        <f t="shared" si="89"/>
        <v>08</v>
      </c>
      <c r="W910" t="str">
        <f t="shared" si="86"/>
        <v>Ciudad</v>
      </c>
    </row>
    <row r="911" spans="1:23" x14ac:dyDescent="0.35">
      <c r="A911" s="2">
        <v>13188</v>
      </c>
      <c r="B911" s="2" t="str">
        <f t="shared" si="87"/>
        <v>NA</v>
      </c>
      <c r="C911" t="s">
        <v>16</v>
      </c>
      <c r="D911" t="str">
        <f t="shared" si="88"/>
        <v>F</v>
      </c>
      <c r="E911" t="s">
        <v>2</v>
      </c>
      <c r="F911">
        <v>679</v>
      </c>
      <c r="G911">
        <v>236</v>
      </c>
      <c r="H911">
        <v>328</v>
      </c>
      <c r="I911">
        <v>1</v>
      </c>
      <c r="J911">
        <v>6997</v>
      </c>
      <c r="K911">
        <v>0</v>
      </c>
      <c r="L911">
        <v>91</v>
      </c>
      <c r="M911">
        <v>247</v>
      </c>
      <c r="N911">
        <v>304</v>
      </c>
      <c r="O911">
        <v>47.18181818</v>
      </c>
      <c r="P911">
        <f>VLOOKUP(A911, vlookup_table!$A:$E, 2, FALSE)</f>
        <v>0</v>
      </c>
      <c r="Q911" s="2">
        <f>VLOOKUP(A911, vlookup_table!$A:$E, 3, FALSE)</f>
        <v>5001</v>
      </c>
      <c r="R911" s="1" t="str">
        <f>VLOOKUP(A911, vlookup_table!$A:$E, 4, FALSE)</f>
        <v>R3</v>
      </c>
      <c r="S911" s="2">
        <f>VLOOKUP(A911, vlookup_table!$A:$E, 5, FALSE)</f>
        <v>100</v>
      </c>
      <c r="T911">
        <f t="shared" si="84"/>
        <v>47</v>
      </c>
      <c r="U911">
        <f t="shared" si="85"/>
        <v>1950</v>
      </c>
      <c r="V911" s="4" t="str">
        <f t="shared" si="89"/>
        <v>01</v>
      </c>
      <c r="W911" t="str">
        <f t="shared" si="86"/>
        <v>Rural</v>
      </c>
    </row>
    <row r="912" spans="1:23" x14ac:dyDescent="0.35">
      <c r="A912" s="2">
        <v>35181</v>
      </c>
      <c r="B912" s="2" t="str">
        <f t="shared" si="87"/>
        <v>FL</v>
      </c>
      <c r="C912" t="s">
        <v>7</v>
      </c>
      <c r="D912" t="str">
        <f t="shared" si="88"/>
        <v>M</v>
      </c>
      <c r="E912" t="s">
        <v>0</v>
      </c>
      <c r="F912">
        <v>1395</v>
      </c>
      <c r="G912">
        <v>471</v>
      </c>
      <c r="H912">
        <v>642</v>
      </c>
      <c r="I912">
        <v>28</v>
      </c>
      <c r="J912">
        <v>28892</v>
      </c>
      <c r="K912">
        <v>6</v>
      </c>
      <c r="L912">
        <v>20</v>
      </c>
      <c r="M912">
        <v>509</v>
      </c>
      <c r="N912">
        <v>580</v>
      </c>
      <c r="O912">
        <v>20.875</v>
      </c>
      <c r="P912">
        <f>VLOOKUP(A912, vlookup_table!$A:$E, 2, FALSE)</f>
        <v>2</v>
      </c>
      <c r="Q912" s="2">
        <f>VLOOKUP(A912, vlookup_table!$A:$E, 3, FALSE)</f>
        <v>3208</v>
      </c>
      <c r="R912" s="1" t="str">
        <f>VLOOKUP(A912, vlookup_table!$A:$E, 4, FALSE)</f>
        <v>S1</v>
      </c>
      <c r="S912" s="2">
        <f>VLOOKUP(A912, vlookup_table!$A:$E, 5, FALSE)</f>
        <v>25</v>
      </c>
      <c r="T912">
        <f t="shared" si="84"/>
        <v>65</v>
      </c>
      <c r="U912">
        <f t="shared" si="85"/>
        <v>1932</v>
      </c>
      <c r="V912" s="4" t="str">
        <f t="shared" si="89"/>
        <v>08</v>
      </c>
      <c r="W912" t="str">
        <f t="shared" si="86"/>
        <v>Suburbano</v>
      </c>
    </row>
    <row r="913" spans="1:23" x14ac:dyDescent="0.35">
      <c r="A913" s="2">
        <v>53127</v>
      </c>
      <c r="B913" s="2" t="str">
        <f t="shared" si="87"/>
        <v>NA</v>
      </c>
      <c r="C913" t="s">
        <v>28</v>
      </c>
      <c r="D913" t="str">
        <f t="shared" si="88"/>
        <v>M</v>
      </c>
      <c r="E913" t="s">
        <v>0</v>
      </c>
      <c r="F913">
        <v>576</v>
      </c>
      <c r="G913">
        <v>216</v>
      </c>
      <c r="H913">
        <v>339</v>
      </c>
      <c r="I913">
        <v>0</v>
      </c>
      <c r="J913">
        <v>17149</v>
      </c>
      <c r="K913">
        <v>0</v>
      </c>
      <c r="L913">
        <v>78</v>
      </c>
      <c r="M913">
        <v>319</v>
      </c>
      <c r="N913">
        <v>295</v>
      </c>
      <c r="O913">
        <v>17.625</v>
      </c>
      <c r="P913">
        <f>VLOOKUP(A913, vlookup_table!$A:$E, 2, FALSE)</f>
        <v>2</v>
      </c>
      <c r="Q913" s="2">
        <f>VLOOKUP(A913, vlookup_table!$A:$E, 3, FALSE)</f>
        <v>0</v>
      </c>
      <c r="R913" s="1" t="str">
        <f>VLOOKUP(A913, vlookup_table!$A:$E, 4, FALSE)</f>
        <v>T2</v>
      </c>
      <c r="S913" s="2">
        <f>VLOOKUP(A913, vlookup_table!$A:$E, 5, FALSE)</f>
        <v>30</v>
      </c>
      <c r="T913">
        <f t="shared" si="84"/>
        <v>97</v>
      </c>
      <c r="U913">
        <f t="shared" si="85"/>
        <v>1900</v>
      </c>
      <c r="V913" s="4" t="str">
        <f t="shared" si="89"/>
        <v>0</v>
      </c>
      <c r="W913" t="str">
        <f t="shared" si="86"/>
        <v>Pueblo</v>
      </c>
    </row>
    <row r="914" spans="1:23" x14ac:dyDescent="0.35">
      <c r="A914" s="2">
        <v>88056</v>
      </c>
      <c r="B914" s="2" t="str">
        <f t="shared" si="87"/>
        <v>IL</v>
      </c>
      <c r="C914" t="s">
        <v>25</v>
      </c>
      <c r="D914" t="str">
        <f t="shared" si="88"/>
        <v>F</v>
      </c>
      <c r="E914" t="s">
        <v>2</v>
      </c>
      <c r="F914">
        <v>1355</v>
      </c>
      <c r="G914">
        <v>496</v>
      </c>
      <c r="H914">
        <v>670</v>
      </c>
      <c r="I914">
        <v>13</v>
      </c>
      <c r="J914">
        <v>27692</v>
      </c>
      <c r="K914">
        <v>9</v>
      </c>
      <c r="L914">
        <v>65</v>
      </c>
      <c r="M914">
        <v>567</v>
      </c>
      <c r="N914">
        <v>593</v>
      </c>
      <c r="O914">
        <v>3.8</v>
      </c>
      <c r="P914">
        <f>VLOOKUP(A914, vlookup_table!$A:$E, 2, FALSE)</f>
        <v>0</v>
      </c>
      <c r="Q914" s="2">
        <f>VLOOKUP(A914, vlookup_table!$A:$E, 3, FALSE)</f>
        <v>2901</v>
      </c>
      <c r="R914" s="1" t="str">
        <f>VLOOKUP(A914, vlookup_table!$A:$E, 4, FALSE)</f>
        <v>S1</v>
      </c>
      <c r="S914" s="2">
        <f>VLOOKUP(A914, vlookup_table!$A:$E, 5, FALSE)</f>
        <v>5</v>
      </c>
      <c r="T914">
        <f t="shared" si="84"/>
        <v>68</v>
      </c>
      <c r="U914">
        <f t="shared" si="85"/>
        <v>1929</v>
      </c>
      <c r="V914" s="4" t="str">
        <f t="shared" si="89"/>
        <v>01</v>
      </c>
      <c r="W914" t="str">
        <f t="shared" si="86"/>
        <v>Suburbano</v>
      </c>
    </row>
    <row r="915" spans="1:23" x14ac:dyDescent="0.35">
      <c r="A915" s="2">
        <v>145944</v>
      </c>
      <c r="B915" s="2" t="str">
        <f t="shared" si="87"/>
        <v>NA</v>
      </c>
      <c r="C915" t="s">
        <v>4</v>
      </c>
      <c r="D915" t="str">
        <f t="shared" si="88"/>
        <v>F</v>
      </c>
      <c r="E915" t="s">
        <v>2</v>
      </c>
      <c r="F915">
        <v>2679</v>
      </c>
      <c r="G915">
        <v>445</v>
      </c>
      <c r="H915">
        <v>572</v>
      </c>
      <c r="I915">
        <v>78</v>
      </c>
      <c r="J915">
        <v>20693</v>
      </c>
      <c r="K915">
        <v>11</v>
      </c>
      <c r="L915">
        <v>55</v>
      </c>
      <c r="M915">
        <v>470</v>
      </c>
      <c r="N915">
        <v>535</v>
      </c>
      <c r="O915">
        <v>6.5833333329999997</v>
      </c>
      <c r="P915">
        <f>VLOOKUP(A915, vlookup_table!$A:$E, 2, FALSE)</f>
        <v>0</v>
      </c>
      <c r="Q915" s="2">
        <f>VLOOKUP(A915, vlookup_table!$A:$E, 3, FALSE)</f>
        <v>2703</v>
      </c>
      <c r="R915" s="1" t="str">
        <f>VLOOKUP(A915, vlookup_table!$A:$E, 4, FALSE)</f>
        <v>S1</v>
      </c>
      <c r="S915" s="2">
        <f>VLOOKUP(A915, vlookup_table!$A:$E, 5, FALSE)</f>
        <v>13</v>
      </c>
      <c r="T915">
        <f t="shared" si="84"/>
        <v>70</v>
      </c>
      <c r="U915">
        <f t="shared" si="85"/>
        <v>1927</v>
      </c>
      <c r="V915" s="4" t="str">
        <f t="shared" si="89"/>
        <v>03</v>
      </c>
      <c r="W915" t="str">
        <f t="shared" si="86"/>
        <v>Suburbano</v>
      </c>
    </row>
    <row r="916" spans="1:23" x14ac:dyDescent="0.35">
      <c r="A916" s="2">
        <v>86640</v>
      </c>
      <c r="B916" s="2" t="str">
        <f t="shared" si="87"/>
        <v>NA</v>
      </c>
      <c r="C916" t="s">
        <v>30</v>
      </c>
      <c r="D916" t="str">
        <f t="shared" si="88"/>
        <v>F</v>
      </c>
      <c r="E916" t="s">
        <v>2</v>
      </c>
      <c r="F916">
        <v>553</v>
      </c>
      <c r="G916">
        <v>340</v>
      </c>
      <c r="H916">
        <v>395</v>
      </c>
      <c r="I916">
        <v>0</v>
      </c>
      <c r="J916">
        <v>13167</v>
      </c>
      <c r="K916">
        <v>1</v>
      </c>
      <c r="L916">
        <v>76</v>
      </c>
      <c r="M916">
        <v>399</v>
      </c>
      <c r="N916">
        <v>355</v>
      </c>
      <c r="O916">
        <v>6.8620689659999998</v>
      </c>
      <c r="P916">
        <f>VLOOKUP(A916, vlookup_table!$A:$E, 2, FALSE)</f>
        <v>0</v>
      </c>
      <c r="Q916" s="2">
        <f>VLOOKUP(A916, vlookup_table!$A:$E, 3, FALSE)</f>
        <v>0</v>
      </c>
      <c r="R916" s="1" t="str">
        <f>VLOOKUP(A916, vlookup_table!$A:$E, 4, FALSE)</f>
        <v>R2</v>
      </c>
      <c r="S916" s="2">
        <f>VLOOKUP(A916, vlookup_table!$A:$E, 5, FALSE)</f>
        <v>13</v>
      </c>
      <c r="T916">
        <f t="shared" si="84"/>
        <v>97</v>
      </c>
      <c r="U916">
        <f t="shared" si="85"/>
        <v>1900</v>
      </c>
      <c r="V916" s="4" t="str">
        <f t="shared" si="89"/>
        <v>0</v>
      </c>
      <c r="W916" t="str">
        <f t="shared" si="86"/>
        <v>Rural</v>
      </c>
    </row>
    <row r="917" spans="1:23" x14ac:dyDescent="0.35">
      <c r="A917" s="2">
        <v>99673</v>
      </c>
      <c r="B917" s="2" t="str">
        <f t="shared" si="87"/>
        <v>MO</v>
      </c>
      <c r="C917" t="s">
        <v>8</v>
      </c>
      <c r="D917" t="str">
        <f t="shared" si="88"/>
        <v>F</v>
      </c>
      <c r="E917" t="s">
        <v>2</v>
      </c>
      <c r="F917">
        <v>638</v>
      </c>
      <c r="G917">
        <v>470</v>
      </c>
      <c r="H917">
        <v>521</v>
      </c>
      <c r="I917">
        <v>0</v>
      </c>
      <c r="J917">
        <v>15490</v>
      </c>
      <c r="K917">
        <v>2</v>
      </c>
      <c r="L917">
        <v>84</v>
      </c>
      <c r="M917">
        <v>483</v>
      </c>
      <c r="N917">
        <v>488</v>
      </c>
      <c r="O917">
        <v>9.5</v>
      </c>
      <c r="P917">
        <f>VLOOKUP(A917, vlookup_table!$A:$E, 2, FALSE)</f>
        <v>0</v>
      </c>
      <c r="Q917" s="2">
        <f>VLOOKUP(A917, vlookup_table!$A:$E, 3, FALSE)</f>
        <v>5807</v>
      </c>
      <c r="R917" s="1" t="str">
        <f>VLOOKUP(A917, vlookup_table!$A:$E, 4, FALSE)</f>
        <v>S2</v>
      </c>
      <c r="S917" s="2">
        <f>VLOOKUP(A917, vlookup_table!$A:$E, 5, FALSE)</f>
        <v>22</v>
      </c>
      <c r="T917">
        <f t="shared" si="84"/>
        <v>39</v>
      </c>
      <c r="U917">
        <f t="shared" si="85"/>
        <v>1958</v>
      </c>
      <c r="V917" s="4" t="str">
        <f t="shared" si="89"/>
        <v>07</v>
      </c>
      <c r="W917" t="str">
        <f t="shared" si="86"/>
        <v>Suburbano</v>
      </c>
    </row>
    <row r="918" spans="1:23" x14ac:dyDescent="0.35">
      <c r="A918" s="2">
        <v>96000</v>
      </c>
      <c r="B918" s="2" t="str">
        <f t="shared" si="87"/>
        <v>IL</v>
      </c>
      <c r="C918" t="s">
        <v>25</v>
      </c>
      <c r="D918" t="str">
        <f t="shared" si="88"/>
        <v>M</v>
      </c>
      <c r="E918" t="s">
        <v>0</v>
      </c>
      <c r="F918">
        <v>359</v>
      </c>
      <c r="G918">
        <v>88</v>
      </c>
      <c r="H918">
        <v>329</v>
      </c>
      <c r="I918">
        <v>0</v>
      </c>
      <c r="J918">
        <v>10543</v>
      </c>
      <c r="K918">
        <v>10</v>
      </c>
      <c r="L918">
        <v>53</v>
      </c>
      <c r="M918">
        <v>218</v>
      </c>
      <c r="N918">
        <v>159</v>
      </c>
      <c r="O918">
        <v>3.5833333330000001</v>
      </c>
      <c r="P918">
        <f>VLOOKUP(A918, vlookup_table!$A:$E, 2, FALSE)</f>
        <v>2</v>
      </c>
      <c r="Q918" s="2">
        <f>VLOOKUP(A918, vlookup_table!$A:$E, 3, FALSE)</f>
        <v>1401</v>
      </c>
      <c r="R918" s="1" t="str">
        <f>VLOOKUP(A918, vlookup_table!$A:$E, 4, FALSE)</f>
        <v>C3</v>
      </c>
      <c r="S918" s="2">
        <f>VLOOKUP(A918, vlookup_table!$A:$E, 5, FALSE)</f>
        <v>10</v>
      </c>
      <c r="T918">
        <f t="shared" si="84"/>
        <v>83</v>
      </c>
      <c r="U918">
        <f t="shared" si="85"/>
        <v>1914</v>
      </c>
      <c r="V918" s="4" t="str">
        <f t="shared" si="89"/>
        <v>01</v>
      </c>
      <c r="W918" t="str">
        <f t="shared" si="86"/>
        <v>Ciudad</v>
      </c>
    </row>
    <row r="919" spans="1:23" x14ac:dyDescent="0.35">
      <c r="A919" s="2">
        <v>170256</v>
      </c>
      <c r="B919" s="2" t="str">
        <f t="shared" si="87"/>
        <v>NA</v>
      </c>
      <c r="C919" t="s">
        <v>4</v>
      </c>
      <c r="D919" t="str">
        <f t="shared" si="88"/>
        <v>F</v>
      </c>
      <c r="E919" t="s">
        <v>2</v>
      </c>
      <c r="F919">
        <v>1246</v>
      </c>
      <c r="G919">
        <v>264</v>
      </c>
      <c r="H919">
        <v>362</v>
      </c>
      <c r="I919">
        <v>13</v>
      </c>
      <c r="J919">
        <v>11851</v>
      </c>
      <c r="K919">
        <v>4</v>
      </c>
      <c r="L919">
        <v>63</v>
      </c>
      <c r="M919">
        <v>296</v>
      </c>
      <c r="N919">
        <v>339</v>
      </c>
      <c r="O919">
        <v>7.5</v>
      </c>
      <c r="P919">
        <f>VLOOKUP(A919, vlookup_table!$A:$E, 2, FALSE)</f>
        <v>2</v>
      </c>
      <c r="Q919" s="2">
        <f>VLOOKUP(A919, vlookup_table!$A:$E, 3, FALSE)</f>
        <v>0</v>
      </c>
      <c r="R919" s="1" t="str">
        <f>VLOOKUP(A919, vlookup_table!$A:$E, 4, FALSE)</f>
        <v>R1</v>
      </c>
      <c r="S919" s="2">
        <f>VLOOKUP(A919, vlookup_table!$A:$E, 5, FALSE)</f>
        <v>10</v>
      </c>
      <c r="T919">
        <f t="shared" si="84"/>
        <v>97</v>
      </c>
      <c r="U919">
        <f t="shared" si="85"/>
        <v>1900</v>
      </c>
      <c r="V919" s="4" t="str">
        <f t="shared" si="89"/>
        <v>0</v>
      </c>
      <c r="W919" t="str">
        <f t="shared" si="86"/>
        <v>Rural</v>
      </c>
    </row>
    <row r="920" spans="1:23" x14ac:dyDescent="0.35">
      <c r="A920" s="2">
        <v>20821</v>
      </c>
      <c r="B920" s="2" t="str">
        <f t="shared" si="87"/>
        <v>NC</v>
      </c>
      <c r="C920" t="s">
        <v>18</v>
      </c>
      <c r="D920" t="str">
        <f t="shared" si="88"/>
        <v>M</v>
      </c>
      <c r="E920" t="s">
        <v>0</v>
      </c>
      <c r="F920">
        <v>631</v>
      </c>
      <c r="G920">
        <v>286</v>
      </c>
      <c r="H920">
        <v>373</v>
      </c>
      <c r="I920">
        <v>1</v>
      </c>
      <c r="J920">
        <v>13818</v>
      </c>
      <c r="K920">
        <v>1</v>
      </c>
      <c r="L920">
        <v>83</v>
      </c>
      <c r="M920">
        <v>324</v>
      </c>
      <c r="N920">
        <v>333</v>
      </c>
      <c r="O920">
        <v>12.21428571</v>
      </c>
      <c r="P920">
        <f>VLOOKUP(A920, vlookup_table!$A:$E, 2, FALSE)</f>
        <v>1</v>
      </c>
      <c r="Q920" s="2">
        <f>VLOOKUP(A920, vlookup_table!$A:$E, 3, FALSE)</f>
        <v>5201</v>
      </c>
      <c r="R920" s="1" t="str">
        <f>VLOOKUP(A920, vlookup_table!$A:$E, 4, FALSE)</f>
        <v>T2</v>
      </c>
      <c r="S920" s="2">
        <f>VLOOKUP(A920, vlookup_table!$A:$E, 5, FALSE)</f>
        <v>10</v>
      </c>
      <c r="T920">
        <f t="shared" si="84"/>
        <v>45</v>
      </c>
      <c r="U920">
        <f t="shared" si="85"/>
        <v>1952</v>
      </c>
      <c r="V920" s="4" t="str">
        <f t="shared" si="89"/>
        <v>01</v>
      </c>
      <c r="W920" t="str">
        <f t="shared" si="86"/>
        <v>Pueblo</v>
      </c>
    </row>
    <row r="921" spans="1:23" x14ac:dyDescent="0.35">
      <c r="A921" s="2">
        <v>189715</v>
      </c>
      <c r="B921" s="2" t="str">
        <f t="shared" si="87"/>
        <v>NA</v>
      </c>
      <c r="C921" t="s">
        <v>4</v>
      </c>
      <c r="D921" t="str">
        <f t="shared" si="88"/>
        <v>F</v>
      </c>
      <c r="E921" t="s">
        <v>2</v>
      </c>
      <c r="F921">
        <v>5708</v>
      </c>
      <c r="G921">
        <v>504</v>
      </c>
      <c r="H921">
        <v>854</v>
      </c>
      <c r="I921">
        <v>97</v>
      </c>
      <c r="J921">
        <v>36020</v>
      </c>
      <c r="K921">
        <v>19</v>
      </c>
      <c r="L921">
        <v>50</v>
      </c>
      <c r="M921">
        <v>708</v>
      </c>
      <c r="N921">
        <v>575</v>
      </c>
      <c r="O921">
        <v>16.25</v>
      </c>
      <c r="P921">
        <f>VLOOKUP(A921, vlookup_table!$A:$E, 2, FALSE)</f>
        <v>28</v>
      </c>
      <c r="Q921" s="2">
        <f>VLOOKUP(A921, vlookup_table!$A:$E, 3, FALSE)</f>
        <v>0</v>
      </c>
      <c r="R921" s="1" t="str">
        <f>VLOOKUP(A921, vlookup_table!$A:$E, 4, FALSE)</f>
        <v>U1</v>
      </c>
      <c r="S921" s="2">
        <f>VLOOKUP(A921, vlookup_table!$A:$E, 5, FALSE)</f>
        <v>25</v>
      </c>
      <c r="T921">
        <f t="shared" si="84"/>
        <v>97</v>
      </c>
      <c r="U921">
        <f t="shared" si="85"/>
        <v>1900</v>
      </c>
      <c r="V921" s="4" t="str">
        <f t="shared" si="89"/>
        <v>0</v>
      </c>
      <c r="W921" t="str">
        <f t="shared" si="86"/>
        <v>Urbano</v>
      </c>
    </row>
    <row r="922" spans="1:23" x14ac:dyDescent="0.35">
      <c r="A922" s="2">
        <v>183898</v>
      </c>
      <c r="B922" s="2" t="str">
        <f t="shared" si="87"/>
        <v>WA</v>
      </c>
      <c r="C922" t="s">
        <v>14</v>
      </c>
      <c r="D922" t="str">
        <f t="shared" si="88"/>
        <v>NA</v>
      </c>
      <c r="F922">
        <v>429</v>
      </c>
      <c r="G922">
        <v>266</v>
      </c>
      <c r="H922">
        <v>343</v>
      </c>
      <c r="I922">
        <v>1</v>
      </c>
      <c r="J922">
        <v>12534</v>
      </c>
      <c r="K922">
        <v>1</v>
      </c>
      <c r="L922">
        <v>57</v>
      </c>
      <c r="M922">
        <v>302</v>
      </c>
      <c r="N922">
        <v>310</v>
      </c>
      <c r="O922">
        <v>5.5</v>
      </c>
      <c r="P922">
        <f>VLOOKUP(A922, vlookup_table!$A:$E, 2, FALSE)</f>
        <v>980</v>
      </c>
      <c r="Q922" s="2">
        <f>VLOOKUP(A922, vlookup_table!$A:$E, 3, FALSE)</f>
        <v>1008</v>
      </c>
      <c r="R922" s="1" t="str">
        <f>VLOOKUP(A922, vlookup_table!$A:$E, 4, FALSE)</f>
        <v>R2</v>
      </c>
      <c r="S922" s="2">
        <f>VLOOKUP(A922, vlookup_table!$A:$E, 5, FALSE)</f>
        <v>3</v>
      </c>
      <c r="T922">
        <f t="shared" si="84"/>
        <v>87</v>
      </c>
      <c r="U922">
        <f t="shared" si="85"/>
        <v>1910</v>
      </c>
      <c r="V922" s="4" t="str">
        <f t="shared" si="89"/>
        <v>08</v>
      </c>
      <c r="W922" t="str">
        <f t="shared" si="86"/>
        <v>Rural</v>
      </c>
    </row>
    <row r="923" spans="1:23" x14ac:dyDescent="0.35">
      <c r="A923" s="2">
        <v>155157</v>
      </c>
      <c r="B923" s="2" t="str">
        <f t="shared" si="87"/>
        <v>NA</v>
      </c>
      <c r="C923" t="s">
        <v>4</v>
      </c>
      <c r="D923" t="str">
        <f t="shared" si="88"/>
        <v>F</v>
      </c>
      <c r="E923" t="s">
        <v>2</v>
      </c>
      <c r="F923">
        <v>955</v>
      </c>
      <c r="G923">
        <v>329</v>
      </c>
      <c r="H923">
        <v>359</v>
      </c>
      <c r="I923">
        <v>1</v>
      </c>
      <c r="J923">
        <v>10736</v>
      </c>
      <c r="K923">
        <v>7</v>
      </c>
      <c r="L923">
        <v>63</v>
      </c>
      <c r="M923">
        <v>332</v>
      </c>
      <c r="N923">
        <v>346</v>
      </c>
      <c r="O923">
        <v>12.33333333</v>
      </c>
      <c r="P923">
        <f>VLOOKUP(A923, vlookup_table!$A:$E, 2, FALSE)</f>
        <v>2</v>
      </c>
      <c r="Q923" s="2">
        <f>VLOOKUP(A923, vlookup_table!$A:$E, 3, FALSE)</f>
        <v>0</v>
      </c>
      <c r="R923" s="1" t="str">
        <f>VLOOKUP(A923, vlookup_table!$A:$E, 4, FALSE)</f>
        <v>U3</v>
      </c>
      <c r="S923" s="2">
        <f>VLOOKUP(A923, vlookup_table!$A:$E, 5, FALSE)</f>
        <v>12</v>
      </c>
      <c r="T923">
        <f t="shared" si="84"/>
        <v>97</v>
      </c>
      <c r="U923">
        <f t="shared" si="85"/>
        <v>1900</v>
      </c>
      <c r="V923" s="4" t="str">
        <f t="shared" si="89"/>
        <v>0</v>
      </c>
      <c r="W923" t="str">
        <f t="shared" si="86"/>
        <v>Urbano</v>
      </c>
    </row>
    <row r="924" spans="1:23" x14ac:dyDescent="0.35">
      <c r="A924" s="2">
        <v>137134</v>
      </c>
      <c r="B924" s="2" t="str">
        <f t="shared" si="87"/>
        <v>AZ</v>
      </c>
      <c r="C924" t="s">
        <v>9</v>
      </c>
      <c r="D924" t="str">
        <f t="shared" si="88"/>
        <v>M</v>
      </c>
      <c r="E924" t="s">
        <v>0</v>
      </c>
      <c r="F924">
        <v>810</v>
      </c>
      <c r="G924">
        <v>320</v>
      </c>
      <c r="H924">
        <v>393</v>
      </c>
      <c r="I924">
        <v>0</v>
      </c>
      <c r="J924">
        <v>18361</v>
      </c>
      <c r="K924">
        <v>4</v>
      </c>
      <c r="L924">
        <v>8</v>
      </c>
      <c r="M924">
        <v>354</v>
      </c>
      <c r="N924">
        <v>368</v>
      </c>
      <c r="O924">
        <v>9.0909090910000003</v>
      </c>
      <c r="P924">
        <f>VLOOKUP(A924, vlookup_table!$A:$E, 2, FALSE)</f>
        <v>0</v>
      </c>
      <c r="Q924" s="2">
        <f>VLOOKUP(A924, vlookup_table!$A:$E, 3, FALSE)</f>
        <v>2512</v>
      </c>
      <c r="R924" s="1" t="str">
        <f>VLOOKUP(A924, vlookup_table!$A:$E, 4, FALSE)</f>
        <v>C2</v>
      </c>
      <c r="S924" s="2">
        <f>VLOOKUP(A924, vlookup_table!$A:$E, 5, FALSE)</f>
        <v>10</v>
      </c>
      <c r="T924">
        <f t="shared" si="84"/>
        <v>72</v>
      </c>
      <c r="U924">
        <f t="shared" si="85"/>
        <v>1925</v>
      </c>
      <c r="V924" s="4" t="str">
        <f t="shared" si="89"/>
        <v>12</v>
      </c>
      <c r="W924" t="str">
        <f t="shared" si="86"/>
        <v>Ciudad</v>
      </c>
    </row>
    <row r="925" spans="1:23" x14ac:dyDescent="0.35">
      <c r="A925" s="2">
        <v>129602</v>
      </c>
      <c r="B925" s="2" t="str">
        <f t="shared" si="87"/>
        <v>CO</v>
      </c>
      <c r="C925" t="s">
        <v>20</v>
      </c>
      <c r="D925" t="str">
        <f t="shared" si="88"/>
        <v>F</v>
      </c>
      <c r="E925" t="s">
        <v>2</v>
      </c>
      <c r="F925">
        <v>638</v>
      </c>
      <c r="G925">
        <v>222</v>
      </c>
      <c r="H925">
        <v>286</v>
      </c>
      <c r="I925">
        <v>0</v>
      </c>
      <c r="J925">
        <v>10909</v>
      </c>
      <c r="K925">
        <v>13</v>
      </c>
      <c r="L925">
        <v>22</v>
      </c>
      <c r="M925">
        <v>307</v>
      </c>
      <c r="N925">
        <v>230</v>
      </c>
      <c r="O925">
        <v>7.2142857139999998</v>
      </c>
      <c r="P925">
        <f>VLOOKUP(A925, vlookup_table!$A:$E, 2, FALSE)</f>
        <v>2</v>
      </c>
      <c r="Q925" s="2">
        <f>VLOOKUP(A925, vlookup_table!$A:$E, 3, FALSE)</f>
        <v>2401</v>
      </c>
      <c r="R925" s="1" t="str">
        <f>VLOOKUP(A925, vlookup_table!$A:$E, 4, FALSE)</f>
        <v>C2</v>
      </c>
      <c r="S925" s="2">
        <f>VLOOKUP(A925, vlookup_table!$A:$E, 5, FALSE)</f>
        <v>13</v>
      </c>
      <c r="T925">
        <f t="shared" si="84"/>
        <v>73</v>
      </c>
      <c r="U925">
        <f t="shared" si="85"/>
        <v>1924</v>
      </c>
      <c r="V925" s="4" t="str">
        <f t="shared" si="89"/>
        <v>01</v>
      </c>
      <c r="W925" t="str">
        <f t="shared" si="86"/>
        <v>Ciudad</v>
      </c>
    </row>
    <row r="926" spans="1:23" x14ac:dyDescent="0.35">
      <c r="A926" s="2">
        <v>182286</v>
      </c>
      <c r="B926" s="2" t="str">
        <f t="shared" si="87"/>
        <v>WA</v>
      </c>
      <c r="C926" t="s">
        <v>14</v>
      </c>
      <c r="D926" t="str">
        <f t="shared" si="88"/>
        <v>M</v>
      </c>
      <c r="E926" t="s">
        <v>13</v>
      </c>
      <c r="F926">
        <v>699</v>
      </c>
      <c r="G926">
        <v>262</v>
      </c>
      <c r="H926">
        <v>299</v>
      </c>
      <c r="I926">
        <v>0</v>
      </c>
      <c r="J926">
        <v>12872</v>
      </c>
      <c r="K926">
        <v>4</v>
      </c>
      <c r="L926">
        <v>55</v>
      </c>
      <c r="M926">
        <v>208</v>
      </c>
      <c r="N926">
        <v>301</v>
      </c>
      <c r="O926">
        <v>15</v>
      </c>
      <c r="P926">
        <f>VLOOKUP(A926, vlookup_table!$A:$E, 2, FALSE)</f>
        <v>28</v>
      </c>
      <c r="Q926" s="2">
        <f>VLOOKUP(A926, vlookup_table!$A:$E, 3, FALSE)</f>
        <v>4001</v>
      </c>
      <c r="R926" s="1" t="str">
        <f>VLOOKUP(A926, vlookup_table!$A:$E, 4, FALSE)</f>
        <v>C2</v>
      </c>
      <c r="S926" s="2">
        <f>VLOOKUP(A926, vlookup_table!$A:$E, 5, FALSE)</f>
        <v>20</v>
      </c>
      <c r="T926">
        <f t="shared" si="84"/>
        <v>57</v>
      </c>
      <c r="U926">
        <f t="shared" si="85"/>
        <v>1940</v>
      </c>
      <c r="V926" s="4" t="str">
        <f t="shared" si="89"/>
        <v>01</v>
      </c>
      <c r="W926" t="str">
        <f t="shared" si="86"/>
        <v>Ciudad</v>
      </c>
    </row>
    <row r="927" spans="1:23" x14ac:dyDescent="0.35">
      <c r="A927" s="2">
        <v>138804</v>
      </c>
      <c r="B927" s="2" t="str">
        <f t="shared" si="87"/>
        <v>AZ</v>
      </c>
      <c r="C927" t="s">
        <v>9</v>
      </c>
      <c r="D927" t="str">
        <f t="shared" si="88"/>
        <v>F</v>
      </c>
      <c r="E927" t="s">
        <v>38</v>
      </c>
      <c r="F927">
        <v>1239</v>
      </c>
      <c r="G927">
        <v>348</v>
      </c>
      <c r="H927">
        <v>428</v>
      </c>
      <c r="I927">
        <v>10</v>
      </c>
      <c r="J927">
        <v>14561</v>
      </c>
      <c r="K927">
        <v>4</v>
      </c>
      <c r="L927">
        <v>34</v>
      </c>
      <c r="M927">
        <v>365</v>
      </c>
      <c r="N927">
        <v>399</v>
      </c>
      <c r="O927">
        <v>9.4444444440000002</v>
      </c>
      <c r="P927">
        <f>VLOOKUP(A927, vlookup_table!$A:$E, 2, FALSE)</f>
        <v>0</v>
      </c>
      <c r="Q927" s="2">
        <f>VLOOKUP(A927, vlookup_table!$A:$E, 3, FALSE)</f>
        <v>0</v>
      </c>
      <c r="R927" s="1" t="str">
        <f>VLOOKUP(A927, vlookup_table!$A:$E, 4, FALSE)</f>
        <v>R2</v>
      </c>
      <c r="S927" s="2">
        <f>VLOOKUP(A927, vlookup_table!$A:$E, 5, FALSE)</f>
        <v>10</v>
      </c>
      <c r="T927">
        <f t="shared" si="84"/>
        <v>97</v>
      </c>
      <c r="U927">
        <f t="shared" si="85"/>
        <v>1900</v>
      </c>
      <c r="V927" s="4" t="str">
        <f t="shared" si="89"/>
        <v>0</v>
      </c>
      <c r="W927" t="str">
        <f t="shared" si="86"/>
        <v>Rural</v>
      </c>
    </row>
    <row r="928" spans="1:23" x14ac:dyDescent="0.35">
      <c r="A928" s="2">
        <v>100569</v>
      </c>
      <c r="B928" s="2" t="str">
        <f t="shared" si="87"/>
        <v>MO</v>
      </c>
      <c r="C928" t="s">
        <v>8</v>
      </c>
      <c r="D928" t="str">
        <f t="shared" si="88"/>
        <v>M</v>
      </c>
      <c r="E928" t="s">
        <v>0</v>
      </c>
      <c r="F928">
        <v>2241</v>
      </c>
      <c r="G928">
        <v>584</v>
      </c>
      <c r="H928">
        <v>904</v>
      </c>
      <c r="I928">
        <v>61</v>
      </c>
      <c r="J928">
        <v>29643</v>
      </c>
      <c r="K928">
        <v>2</v>
      </c>
      <c r="L928">
        <v>42</v>
      </c>
      <c r="M928">
        <v>822</v>
      </c>
      <c r="N928">
        <v>716</v>
      </c>
      <c r="O928">
        <v>15</v>
      </c>
      <c r="P928">
        <f>VLOOKUP(A928, vlookup_table!$A:$E, 2, FALSE)</f>
        <v>1</v>
      </c>
      <c r="Q928" s="2">
        <f>VLOOKUP(A928, vlookup_table!$A:$E, 3, FALSE)</f>
        <v>501</v>
      </c>
      <c r="R928" s="1" t="str">
        <f>VLOOKUP(A928, vlookup_table!$A:$E, 4, FALSE)</f>
        <v>U1</v>
      </c>
      <c r="S928" s="2">
        <f>VLOOKUP(A928, vlookup_table!$A:$E, 5, FALSE)</f>
        <v>15</v>
      </c>
      <c r="T928">
        <f t="shared" si="84"/>
        <v>92</v>
      </c>
      <c r="U928">
        <f t="shared" si="85"/>
        <v>1905</v>
      </c>
      <c r="V928" s="4" t="str">
        <f t="shared" si="89"/>
        <v>01</v>
      </c>
      <c r="W928" t="str">
        <f t="shared" si="86"/>
        <v>Urbano</v>
      </c>
    </row>
    <row r="929" spans="1:23" x14ac:dyDescent="0.35">
      <c r="A929" s="2">
        <v>9287</v>
      </c>
      <c r="B929" s="2" t="str">
        <f t="shared" si="87"/>
        <v>NA</v>
      </c>
      <c r="C929" t="s">
        <v>4</v>
      </c>
      <c r="D929" t="str">
        <f t="shared" si="88"/>
        <v>M</v>
      </c>
      <c r="E929" t="s">
        <v>0</v>
      </c>
      <c r="F929">
        <v>1432</v>
      </c>
      <c r="G929">
        <v>420</v>
      </c>
      <c r="H929">
        <v>461</v>
      </c>
      <c r="I929">
        <v>18</v>
      </c>
      <c r="J929">
        <v>14210</v>
      </c>
      <c r="K929">
        <v>4</v>
      </c>
      <c r="L929">
        <v>50</v>
      </c>
      <c r="M929">
        <v>423</v>
      </c>
      <c r="N929">
        <v>453</v>
      </c>
      <c r="O929">
        <v>7.2</v>
      </c>
      <c r="P929">
        <f>VLOOKUP(A929, vlookup_table!$A:$E, 2, FALSE)</f>
        <v>0</v>
      </c>
      <c r="Q929" s="2">
        <f>VLOOKUP(A929, vlookup_table!$A:$E, 3, FALSE)</f>
        <v>3901</v>
      </c>
      <c r="R929" s="1" t="str">
        <f>VLOOKUP(A929, vlookup_table!$A:$E, 4, FALSE)</f>
        <v>S2</v>
      </c>
      <c r="S929" s="2">
        <f>VLOOKUP(A929, vlookup_table!$A:$E, 5, FALSE)</f>
        <v>8</v>
      </c>
      <c r="T929">
        <f t="shared" si="84"/>
        <v>58</v>
      </c>
      <c r="U929">
        <f t="shared" si="85"/>
        <v>1939</v>
      </c>
      <c r="V929" s="4" t="str">
        <f t="shared" si="89"/>
        <v>01</v>
      </c>
      <c r="W929" t="str">
        <f t="shared" si="86"/>
        <v>Suburbano</v>
      </c>
    </row>
    <row r="930" spans="1:23" x14ac:dyDescent="0.35">
      <c r="A930" s="2">
        <v>104108</v>
      </c>
      <c r="B930" s="2" t="str">
        <f t="shared" si="87"/>
        <v>MO</v>
      </c>
      <c r="C930" t="s">
        <v>8</v>
      </c>
      <c r="D930" t="str">
        <f t="shared" si="88"/>
        <v>F</v>
      </c>
      <c r="E930" t="s">
        <v>2</v>
      </c>
      <c r="F930">
        <v>609</v>
      </c>
      <c r="G930">
        <v>263</v>
      </c>
      <c r="H930">
        <v>355</v>
      </c>
      <c r="I930">
        <v>0</v>
      </c>
      <c r="J930">
        <v>13005</v>
      </c>
      <c r="K930">
        <v>2</v>
      </c>
      <c r="L930">
        <v>58</v>
      </c>
      <c r="M930">
        <v>357</v>
      </c>
      <c r="N930">
        <v>301</v>
      </c>
      <c r="O930">
        <v>11.78947368</v>
      </c>
      <c r="P930">
        <f>VLOOKUP(A930, vlookup_table!$A:$E, 2, FALSE)</f>
        <v>2</v>
      </c>
      <c r="Q930" s="2">
        <f>VLOOKUP(A930, vlookup_table!$A:$E, 3, FALSE)</f>
        <v>2712</v>
      </c>
      <c r="R930" s="1" t="str">
        <f>VLOOKUP(A930, vlookup_table!$A:$E, 4, FALSE)</f>
        <v>C1</v>
      </c>
      <c r="S930" s="2">
        <f>VLOOKUP(A930, vlookup_table!$A:$E, 5, FALSE)</f>
        <v>11</v>
      </c>
      <c r="T930">
        <f t="shared" si="84"/>
        <v>70</v>
      </c>
      <c r="U930">
        <f t="shared" si="85"/>
        <v>1927</v>
      </c>
      <c r="V930" s="4" t="str">
        <f t="shared" si="89"/>
        <v>12</v>
      </c>
      <c r="W930" t="str">
        <f t="shared" si="86"/>
        <v>Ciudad</v>
      </c>
    </row>
    <row r="931" spans="1:23" x14ac:dyDescent="0.35">
      <c r="A931" s="2">
        <v>1357</v>
      </c>
      <c r="B931" s="2" t="str">
        <f t="shared" si="87"/>
        <v>MI</v>
      </c>
      <c r="C931" t="s">
        <v>1</v>
      </c>
      <c r="D931" t="str">
        <f t="shared" si="88"/>
        <v>F</v>
      </c>
      <c r="E931" t="s">
        <v>2</v>
      </c>
      <c r="F931">
        <v>889</v>
      </c>
      <c r="G931">
        <v>328</v>
      </c>
      <c r="H931">
        <v>431</v>
      </c>
      <c r="I931">
        <v>0</v>
      </c>
      <c r="J931">
        <v>13456</v>
      </c>
      <c r="K931">
        <v>6</v>
      </c>
      <c r="L931">
        <v>84</v>
      </c>
      <c r="M931">
        <v>368</v>
      </c>
      <c r="N931">
        <v>391</v>
      </c>
      <c r="O931">
        <v>10.66666667</v>
      </c>
      <c r="P931">
        <f>VLOOKUP(A931, vlookup_table!$A:$E, 2, FALSE)</f>
        <v>0</v>
      </c>
      <c r="Q931" s="2">
        <f>VLOOKUP(A931, vlookup_table!$A:$E, 3, FALSE)</f>
        <v>5612</v>
      </c>
      <c r="R931" s="1" t="str">
        <f>VLOOKUP(A931, vlookup_table!$A:$E, 4, FALSE)</f>
        <v>S2</v>
      </c>
      <c r="S931" s="2">
        <f>VLOOKUP(A931, vlookup_table!$A:$E, 5, FALSE)</f>
        <v>15</v>
      </c>
      <c r="T931">
        <f t="shared" si="84"/>
        <v>41</v>
      </c>
      <c r="U931">
        <f t="shared" si="85"/>
        <v>1956</v>
      </c>
      <c r="V931" s="4" t="str">
        <f t="shared" si="89"/>
        <v>12</v>
      </c>
      <c r="W931" t="str">
        <f t="shared" si="86"/>
        <v>Suburbano</v>
      </c>
    </row>
    <row r="932" spans="1:23" x14ac:dyDescent="0.35">
      <c r="A932" s="2">
        <v>10784</v>
      </c>
      <c r="B932" s="2" t="str">
        <f t="shared" si="87"/>
        <v>WA</v>
      </c>
      <c r="C932" t="s">
        <v>14</v>
      </c>
      <c r="D932" t="str">
        <f t="shared" si="88"/>
        <v>M</v>
      </c>
      <c r="E932" t="s">
        <v>13</v>
      </c>
      <c r="F932">
        <v>791</v>
      </c>
      <c r="G932">
        <v>565</v>
      </c>
      <c r="H932">
        <v>571</v>
      </c>
      <c r="I932">
        <v>0</v>
      </c>
      <c r="J932">
        <v>20238</v>
      </c>
      <c r="K932">
        <v>8</v>
      </c>
      <c r="L932">
        <v>28</v>
      </c>
      <c r="M932">
        <v>563</v>
      </c>
      <c r="N932">
        <v>566</v>
      </c>
      <c r="O932">
        <v>4.407407407</v>
      </c>
      <c r="P932">
        <f>VLOOKUP(A932, vlookup_table!$A:$E, 2, FALSE)</f>
        <v>0</v>
      </c>
      <c r="Q932" s="2">
        <f>VLOOKUP(A932, vlookup_table!$A:$E, 3, FALSE)</f>
        <v>0</v>
      </c>
      <c r="R932" s="1" t="str">
        <f>VLOOKUP(A932, vlookup_table!$A:$E, 4, FALSE)</f>
        <v>C1</v>
      </c>
      <c r="S932" s="2">
        <f>VLOOKUP(A932, vlookup_table!$A:$E, 5, FALSE)</f>
        <v>10</v>
      </c>
      <c r="T932">
        <f t="shared" si="84"/>
        <v>97</v>
      </c>
      <c r="U932">
        <f t="shared" si="85"/>
        <v>1900</v>
      </c>
      <c r="V932" s="4" t="str">
        <f t="shared" si="89"/>
        <v>0</v>
      </c>
      <c r="W932" t="str">
        <f t="shared" si="86"/>
        <v>Ciudad</v>
      </c>
    </row>
    <row r="933" spans="1:23" x14ac:dyDescent="0.35">
      <c r="A933" s="2">
        <v>140049</v>
      </c>
      <c r="B933" s="2" t="str">
        <f t="shared" si="87"/>
        <v>NA</v>
      </c>
      <c r="C933" t="s">
        <v>29</v>
      </c>
      <c r="D933" t="str">
        <f t="shared" si="88"/>
        <v>F</v>
      </c>
      <c r="E933" t="s">
        <v>2</v>
      </c>
      <c r="F933">
        <v>629</v>
      </c>
      <c r="G933">
        <v>170</v>
      </c>
      <c r="H933">
        <v>243</v>
      </c>
      <c r="I933">
        <v>2</v>
      </c>
      <c r="J933">
        <v>7822</v>
      </c>
      <c r="K933">
        <v>1</v>
      </c>
      <c r="L933">
        <v>62</v>
      </c>
      <c r="M933">
        <v>197</v>
      </c>
      <c r="N933">
        <v>214</v>
      </c>
      <c r="O933">
        <v>9.8571428569999995</v>
      </c>
      <c r="P933">
        <f>VLOOKUP(A933, vlookup_table!$A:$E, 2, FALSE)</f>
        <v>0</v>
      </c>
      <c r="Q933" s="2">
        <f>VLOOKUP(A933, vlookup_table!$A:$E, 3, FALSE)</f>
        <v>4501</v>
      </c>
      <c r="R933" s="1" t="str">
        <f>VLOOKUP(A933, vlookup_table!$A:$E, 4, FALSE)</f>
        <v>R2</v>
      </c>
      <c r="S933" s="2">
        <f>VLOOKUP(A933, vlookup_table!$A:$E, 5, FALSE)</f>
        <v>20</v>
      </c>
      <c r="T933">
        <f t="shared" si="84"/>
        <v>52</v>
      </c>
      <c r="U933">
        <f t="shared" si="85"/>
        <v>1945</v>
      </c>
      <c r="V933" s="4" t="str">
        <f t="shared" si="89"/>
        <v>01</v>
      </c>
      <c r="W933" t="str">
        <f t="shared" si="86"/>
        <v>Rural</v>
      </c>
    </row>
    <row r="934" spans="1:23" x14ac:dyDescent="0.35">
      <c r="A934" s="2">
        <v>170489</v>
      </c>
      <c r="B934" s="2" t="str">
        <f t="shared" si="87"/>
        <v>NA</v>
      </c>
      <c r="C934" t="s">
        <v>4</v>
      </c>
      <c r="D934" t="str">
        <f t="shared" si="88"/>
        <v>F</v>
      </c>
      <c r="E934" t="s">
        <v>2</v>
      </c>
      <c r="F934">
        <v>2128</v>
      </c>
      <c r="G934">
        <v>470</v>
      </c>
      <c r="H934">
        <v>567</v>
      </c>
      <c r="I934">
        <v>56</v>
      </c>
      <c r="J934">
        <v>16285</v>
      </c>
      <c r="K934">
        <v>3</v>
      </c>
      <c r="L934">
        <v>66</v>
      </c>
      <c r="M934">
        <v>472</v>
      </c>
      <c r="N934">
        <v>559</v>
      </c>
      <c r="O934">
        <v>20</v>
      </c>
      <c r="P934">
        <f>VLOOKUP(A934, vlookup_table!$A:$E, 2, FALSE)</f>
        <v>0</v>
      </c>
      <c r="Q934" s="2">
        <f>VLOOKUP(A934, vlookup_table!$A:$E, 3, FALSE)</f>
        <v>0</v>
      </c>
      <c r="R934" s="1" t="str">
        <f>VLOOKUP(A934, vlookup_table!$A:$E, 4, FALSE)</f>
        <v>T1</v>
      </c>
      <c r="S934" s="2">
        <f>VLOOKUP(A934, vlookup_table!$A:$E, 5, FALSE)</f>
        <v>20</v>
      </c>
      <c r="T934">
        <f t="shared" si="84"/>
        <v>97</v>
      </c>
      <c r="U934">
        <f t="shared" si="85"/>
        <v>1900</v>
      </c>
      <c r="V934" s="4" t="str">
        <f t="shared" si="89"/>
        <v>0</v>
      </c>
      <c r="W934" t="str">
        <f t="shared" si="86"/>
        <v>Pueblo</v>
      </c>
    </row>
    <row r="935" spans="1:23" x14ac:dyDescent="0.35">
      <c r="A935" s="2">
        <v>184289</v>
      </c>
      <c r="B935" s="2" t="str">
        <f t="shared" si="87"/>
        <v>WA</v>
      </c>
      <c r="C935" t="s">
        <v>14</v>
      </c>
      <c r="D935" t="str">
        <f t="shared" si="88"/>
        <v>F</v>
      </c>
      <c r="E935" t="s">
        <v>2</v>
      </c>
      <c r="F935">
        <v>645</v>
      </c>
      <c r="G935">
        <v>359</v>
      </c>
      <c r="H935">
        <v>381</v>
      </c>
      <c r="I935">
        <v>1</v>
      </c>
      <c r="J935">
        <v>11050</v>
      </c>
      <c r="K935">
        <v>9</v>
      </c>
      <c r="L935">
        <v>54</v>
      </c>
      <c r="M935">
        <v>376</v>
      </c>
      <c r="N935">
        <v>360</v>
      </c>
      <c r="O935">
        <v>7.6666666670000003</v>
      </c>
      <c r="P935">
        <f>VLOOKUP(A935, vlookup_table!$A:$E, 2, FALSE)</f>
        <v>2</v>
      </c>
      <c r="Q935" s="2">
        <f>VLOOKUP(A935, vlookup_table!$A:$E, 3, FALSE)</f>
        <v>4411</v>
      </c>
      <c r="R935" s="1" t="str">
        <f>VLOOKUP(A935, vlookup_table!$A:$E, 4, FALSE)</f>
        <v>R2</v>
      </c>
      <c r="S935" s="2">
        <f>VLOOKUP(A935, vlookup_table!$A:$E, 5, FALSE)</f>
        <v>10</v>
      </c>
      <c r="T935">
        <f t="shared" si="84"/>
        <v>53</v>
      </c>
      <c r="U935">
        <f t="shared" si="85"/>
        <v>1944</v>
      </c>
      <c r="V935" s="4" t="str">
        <f t="shared" si="89"/>
        <v>11</v>
      </c>
      <c r="W935" t="str">
        <f t="shared" si="86"/>
        <v>Rural</v>
      </c>
    </row>
    <row r="936" spans="1:23" x14ac:dyDescent="0.35">
      <c r="A936" s="2">
        <v>36353</v>
      </c>
      <c r="B936" s="2" t="str">
        <f t="shared" si="87"/>
        <v>FL</v>
      </c>
      <c r="C936" t="s">
        <v>7</v>
      </c>
      <c r="D936" t="str">
        <f t="shared" si="88"/>
        <v>F</v>
      </c>
      <c r="E936" t="s">
        <v>2</v>
      </c>
      <c r="F936">
        <v>1344</v>
      </c>
      <c r="G936">
        <v>335</v>
      </c>
      <c r="H936">
        <v>446</v>
      </c>
      <c r="I936">
        <v>23</v>
      </c>
      <c r="J936">
        <v>22233</v>
      </c>
      <c r="K936">
        <v>8</v>
      </c>
      <c r="L936">
        <v>1</v>
      </c>
      <c r="M936">
        <v>403</v>
      </c>
      <c r="N936">
        <v>377</v>
      </c>
      <c r="O936">
        <v>9.5</v>
      </c>
      <c r="P936">
        <f>VLOOKUP(A936, vlookup_table!$A:$E, 2, FALSE)</f>
        <v>0</v>
      </c>
      <c r="Q936" s="2">
        <f>VLOOKUP(A936, vlookup_table!$A:$E, 3, FALSE)</f>
        <v>2101</v>
      </c>
      <c r="R936" s="1" t="str">
        <f>VLOOKUP(A936, vlookup_table!$A:$E, 4, FALSE)</f>
        <v>C2</v>
      </c>
      <c r="S936" s="2">
        <f>VLOOKUP(A936, vlookup_table!$A:$E, 5, FALSE)</f>
        <v>17</v>
      </c>
      <c r="T936">
        <f t="shared" si="84"/>
        <v>76</v>
      </c>
      <c r="U936">
        <f t="shared" si="85"/>
        <v>1921</v>
      </c>
      <c r="V936" s="4" t="str">
        <f t="shared" si="89"/>
        <v>01</v>
      </c>
      <c r="W936" t="str">
        <f t="shared" si="86"/>
        <v>Ciudad</v>
      </c>
    </row>
    <row r="937" spans="1:23" x14ac:dyDescent="0.35">
      <c r="A937" s="2">
        <v>97689</v>
      </c>
      <c r="B937" s="2" t="str">
        <f t="shared" si="87"/>
        <v>IL</v>
      </c>
      <c r="C937" t="s">
        <v>25</v>
      </c>
      <c r="D937" t="str">
        <f t="shared" si="88"/>
        <v>M</v>
      </c>
      <c r="E937" t="s">
        <v>0</v>
      </c>
      <c r="F937">
        <v>821</v>
      </c>
      <c r="G937">
        <v>334</v>
      </c>
      <c r="H937">
        <v>431</v>
      </c>
      <c r="I937">
        <v>1</v>
      </c>
      <c r="J937">
        <v>15694</v>
      </c>
      <c r="K937">
        <v>3</v>
      </c>
      <c r="L937">
        <v>57</v>
      </c>
      <c r="M937">
        <v>371</v>
      </c>
      <c r="N937">
        <v>390</v>
      </c>
      <c r="O937">
        <v>10</v>
      </c>
      <c r="P937">
        <f>VLOOKUP(A937, vlookup_table!$A:$E, 2, FALSE)</f>
        <v>1</v>
      </c>
      <c r="Q937" s="2">
        <f>VLOOKUP(A937, vlookup_table!$A:$E, 3, FALSE)</f>
        <v>3601</v>
      </c>
      <c r="R937" s="1" t="str">
        <f>VLOOKUP(A937, vlookup_table!$A:$E, 4, FALSE)</f>
        <v>T2</v>
      </c>
      <c r="S937" s="2">
        <f>VLOOKUP(A937, vlookup_table!$A:$E, 5, FALSE)</f>
        <v>10</v>
      </c>
      <c r="T937">
        <f t="shared" si="84"/>
        <v>61</v>
      </c>
      <c r="U937">
        <f t="shared" si="85"/>
        <v>1936</v>
      </c>
      <c r="V937" s="4" t="str">
        <f t="shared" si="89"/>
        <v>01</v>
      </c>
      <c r="W937" t="str">
        <f t="shared" si="86"/>
        <v>Pueblo</v>
      </c>
    </row>
    <row r="938" spans="1:23" x14ac:dyDescent="0.35">
      <c r="A938" s="2">
        <v>133229</v>
      </c>
      <c r="B938" s="2" t="str">
        <f t="shared" si="87"/>
        <v>NA</v>
      </c>
      <c r="C938" t="s">
        <v>21</v>
      </c>
      <c r="D938" t="str">
        <f t="shared" si="88"/>
        <v>M</v>
      </c>
      <c r="E938" t="s">
        <v>0</v>
      </c>
      <c r="F938">
        <v>681</v>
      </c>
      <c r="G938">
        <v>382</v>
      </c>
      <c r="H938">
        <v>445</v>
      </c>
      <c r="I938">
        <v>0</v>
      </c>
      <c r="J938">
        <v>16011</v>
      </c>
      <c r="K938">
        <v>5</v>
      </c>
      <c r="L938">
        <v>48</v>
      </c>
      <c r="M938">
        <v>396</v>
      </c>
      <c r="N938">
        <v>406</v>
      </c>
      <c r="O938">
        <v>12</v>
      </c>
      <c r="P938">
        <f>VLOOKUP(A938, vlookup_table!$A:$E, 2, FALSE)</f>
        <v>1</v>
      </c>
      <c r="Q938" s="2">
        <f>VLOOKUP(A938, vlookup_table!$A:$E, 3, FALSE)</f>
        <v>5001</v>
      </c>
      <c r="R938" s="1" t="str">
        <f>VLOOKUP(A938, vlookup_table!$A:$E, 4, FALSE)</f>
        <v>T1</v>
      </c>
      <c r="S938" s="2">
        <f>VLOOKUP(A938, vlookup_table!$A:$E, 5, FALSE)</f>
        <v>25</v>
      </c>
      <c r="T938">
        <f t="shared" si="84"/>
        <v>47</v>
      </c>
      <c r="U938">
        <f t="shared" si="85"/>
        <v>1950</v>
      </c>
      <c r="V938" s="4" t="str">
        <f t="shared" si="89"/>
        <v>01</v>
      </c>
      <c r="W938" t="str">
        <f t="shared" si="86"/>
        <v>Pueblo</v>
      </c>
    </row>
    <row r="939" spans="1:23" x14ac:dyDescent="0.35">
      <c r="A939" s="2">
        <v>51845</v>
      </c>
      <c r="B939" s="2" t="str">
        <f t="shared" si="87"/>
        <v>NA</v>
      </c>
      <c r="C939" t="s">
        <v>28</v>
      </c>
      <c r="D939" t="str">
        <f t="shared" si="88"/>
        <v>F</v>
      </c>
      <c r="E939" t="s">
        <v>2</v>
      </c>
      <c r="F939">
        <v>386</v>
      </c>
      <c r="G939">
        <v>177</v>
      </c>
      <c r="H939">
        <v>251</v>
      </c>
      <c r="I939">
        <v>0</v>
      </c>
      <c r="J939">
        <v>8524</v>
      </c>
      <c r="K939">
        <v>0</v>
      </c>
      <c r="L939">
        <v>83</v>
      </c>
      <c r="M939">
        <v>231</v>
      </c>
      <c r="N939">
        <v>220</v>
      </c>
      <c r="O939">
        <v>8.4444444440000002</v>
      </c>
      <c r="P939">
        <f>VLOOKUP(A939, vlookup_table!$A:$E, 2, FALSE)</f>
        <v>2</v>
      </c>
      <c r="Q939" s="2">
        <f>VLOOKUP(A939, vlookup_table!$A:$E, 3, FALSE)</f>
        <v>0</v>
      </c>
      <c r="R939" s="1" t="str">
        <f>VLOOKUP(A939, vlookup_table!$A:$E, 4, FALSE)</f>
        <v>R3</v>
      </c>
      <c r="S939" s="2">
        <f>VLOOKUP(A939, vlookup_table!$A:$E, 5, FALSE)</f>
        <v>18</v>
      </c>
      <c r="T939">
        <f t="shared" si="84"/>
        <v>97</v>
      </c>
      <c r="U939">
        <f t="shared" si="85"/>
        <v>1900</v>
      </c>
      <c r="V939" s="4" t="str">
        <f t="shared" si="89"/>
        <v>0</v>
      </c>
      <c r="W939" t="str">
        <f t="shared" si="86"/>
        <v>Rural</v>
      </c>
    </row>
    <row r="940" spans="1:23" x14ac:dyDescent="0.35">
      <c r="A940" s="2">
        <v>111485</v>
      </c>
      <c r="B940" s="2" t="str">
        <f t="shared" si="87"/>
        <v>AR</v>
      </c>
      <c r="C940" t="s">
        <v>27</v>
      </c>
      <c r="D940" t="str">
        <f t="shared" si="88"/>
        <v>M</v>
      </c>
      <c r="E940" t="s">
        <v>0</v>
      </c>
      <c r="F940">
        <v>361</v>
      </c>
      <c r="G940">
        <v>145</v>
      </c>
      <c r="H940">
        <v>233</v>
      </c>
      <c r="I940">
        <v>0</v>
      </c>
      <c r="J940">
        <v>8563</v>
      </c>
      <c r="K940">
        <v>0</v>
      </c>
      <c r="L940">
        <v>52</v>
      </c>
      <c r="M940">
        <v>182</v>
      </c>
      <c r="N940">
        <v>199</v>
      </c>
      <c r="O940">
        <v>29.571428569999998</v>
      </c>
      <c r="P940">
        <f>VLOOKUP(A940, vlookup_table!$A:$E, 2, FALSE)</f>
        <v>1</v>
      </c>
      <c r="Q940" s="2">
        <f>VLOOKUP(A940, vlookup_table!$A:$E, 3, FALSE)</f>
        <v>810</v>
      </c>
      <c r="R940" s="1" t="str">
        <f>VLOOKUP(A940, vlookup_table!$A:$E, 4, FALSE)</f>
        <v>C2</v>
      </c>
      <c r="S940" s="2">
        <f>VLOOKUP(A940, vlookup_table!$A:$E, 5, FALSE)</f>
        <v>30</v>
      </c>
      <c r="T940">
        <f t="shared" si="84"/>
        <v>89</v>
      </c>
      <c r="U940">
        <f t="shared" si="85"/>
        <v>1908</v>
      </c>
      <c r="V940" s="4" t="str">
        <f t="shared" si="89"/>
        <v>10</v>
      </c>
      <c r="W940" t="str">
        <f t="shared" si="86"/>
        <v>Ciudad</v>
      </c>
    </row>
    <row r="941" spans="1:23" x14ac:dyDescent="0.35">
      <c r="A941" s="2">
        <v>75331</v>
      </c>
      <c r="B941" s="2" t="str">
        <f t="shared" si="87"/>
        <v>NA</v>
      </c>
      <c r="C941" t="s">
        <v>15</v>
      </c>
      <c r="D941" t="str">
        <f t="shared" si="88"/>
        <v>F</v>
      </c>
      <c r="E941" t="s">
        <v>2</v>
      </c>
      <c r="F941">
        <v>583</v>
      </c>
      <c r="G941">
        <v>310</v>
      </c>
      <c r="H941">
        <v>452</v>
      </c>
      <c r="I941">
        <v>3</v>
      </c>
      <c r="J941">
        <v>17243</v>
      </c>
      <c r="K941">
        <v>1</v>
      </c>
      <c r="L941">
        <v>78</v>
      </c>
      <c r="M941">
        <v>371</v>
      </c>
      <c r="N941">
        <v>385</v>
      </c>
      <c r="O941">
        <v>8.5</v>
      </c>
      <c r="P941">
        <f>VLOOKUP(A941, vlookup_table!$A:$E, 2, FALSE)</f>
        <v>0</v>
      </c>
      <c r="Q941" s="2">
        <f>VLOOKUP(A941, vlookup_table!$A:$E, 3, FALSE)</f>
        <v>4401</v>
      </c>
      <c r="R941" s="1" t="str">
        <f>VLOOKUP(A941, vlookup_table!$A:$E, 4, FALSE)</f>
        <v>T2</v>
      </c>
      <c r="S941" s="2">
        <f>VLOOKUP(A941, vlookup_table!$A:$E, 5, FALSE)</f>
        <v>25</v>
      </c>
      <c r="T941">
        <f t="shared" si="84"/>
        <v>53</v>
      </c>
      <c r="U941">
        <f t="shared" si="85"/>
        <v>1944</v>
      </c>
      <c r="V941" s="4" t="str">
        <f t="shared" si="89"/>
        <v>01</v>
      </c>
      <c r="W941" t="str">
        <f t="shared" si="86"/>
        <v>Pueblo</v>
      </c>
    </row>
    <row r="942" spans="1:23" x14ac:dyDescent="0.35">
      <c r="A942" s="2">
        <v>96448</v>
      </c>
      <c r="B942" s="2" t="str">
        <f t="shared" si="87"/>
        <v>IL</v>
      </c>
      <c r="C942" t="s">
        <v>25</v>
      </c>
      <c r="D942" t="str">
        <f t="shared" si="88"/>
        <v>F</v>
      </c>
      <c r="E942" t="s">
        <v>2</v>
      </c>
      <c r="F942">
        <v>760</v>
      </c>
      <c r="G942">
        <v>393</v>
      </c>
      <c r="H942">
        <v>510</v>
      </c>
      <c r="I942">
        <v>2</v>
      </c>
      <c r="J942">
        <v>10909</v>
      </c>
      <c r="K942">
        <v>2</v>
      </c>
      <c r="L942">
        <v>78</v>
      </c>
      <c r="M942">
        <v>451</v>
      </c>
      <c r="N942">
        <v>441</v>
      </c>
      <c r="O942">
        <v>6.9090909089999997</v>
      </c>
      <c r="P942">
        <f>VLOOKUP(A942, vlookup_table!$A:$E, 2, FALSE)</f>
        <v>0</v>
      </c>
      <c r="Q942" s="2">
        <f>VLOOKUP(A942, vlookup_table!$A:$E, 3, FALSE)</f>
        <v>2101</v>
      </c>
      <c r="R942" s="1" t="str">
        <f>VLOOKUP(A942, vlookup_table!$A:$E, 4, FALSE)</f>
        <v>T1</v>
      </c>
      <c r="S942" s="2">
        <f>VLOOKUP(A942, vlookup_table!$A:$E, 5, FALSE)</f>
        <v>8</v>
      </c>
      <c r="T942">
        <f t="shared" si="84"/>
        <v>76</v>
      </c>
      <c r="U942">
        <f t="shared" si="85"/>
        <v>1921</v>
      </c>
      <c r="V942" s="4" t="str">
        <f t="shared" si="89"/>
        <v>01</v>
      </c>
      <c r="W942" t="str">
        <f t="shared" si="86"/>
        <v>Pueblo</v>
      </c>
    </row>
    <row r="943" spans="1:23" x14ac:dyDescent="0.35">
      <c r="A943" s="2">
        <v>88802</v>
      </c>
      <c r="B943" s="2" t="str">
        <f t="shared" si="87"/>
        <v>IL</v>
      </c>
      <c r="C943" t="s">
        <v>25</v>
      </c>
      <c r="D943" t="str">
        <f t="shared" si="88"/>
        <v>M</v>
      </c>
      <c r="E943" t="s">
        <v>0</v>
      </c>
      <c r="F943">
        <v>1711</v>
      </c>
      <c r="G943">
        <v>479</v>
      </c>
      <c r="H943">
        <v>683</v>
      </c>
      <c r="I943">
        <v>34</v>
      </c>
      <c r="J943">
        <v>26817</v>
      </c>
      <c r="K943">
        <v>11</v>
      </c>
      <c r="L943">
        <v>72</v>
      </c>
      <c r="M943">
        <v>542</v>
      </c>
      <c r="N943">
        <v>629</v>
      </c>
      <c r="O943">
        <v>13</v>
      </c>
      <c r="P943">
        <f>VLOOKUP(A943, vlookup_table!$A:$E, 2, FALSE)</f>
        <v>1002</v>
      </c>
      <c r="Q943" s="2">
        <f>VLOOKUP(A943, vlookup_table!$A:$E, 3, FALSE)</f>
        <v>3101</v>
      </c>
      <c r="R943" s="1" t="str">
        <f>VLOOKUP(A943, vlookup_table!$A:$E, 4, FALSE)</f>
        <v>S1</v>
      </c>
      <c r="S943" s="2">
        <f>VLOOKUP(A943, vlookup_table!$A:$E, 5, FALSE)</f>
        <v>25</v>
      </c>
      <c r="T943">
        <f t="shared" si="84"/>
        <v>66</v>
      </c>
      <c r="U943">
        <f t="shared" si="85"/>
        <v>1931</v>
      </c>
      <c r="V943" s="4" t="str">
        <f t="shared" si="89"/>
        <v>01</v>
      </c>
      <c r="W943" t="str">
        <f t="shared" si="86"/>
        <v>Suburbano</v>
      </c>
    </row>
    <row r="944" spans="1:23" x14ac:dyDescent="0.35">
      <c r="A944" s="2">
        <v>183702</v>
      </c>
      <c r="B944" s="2" t="str">
        <f t="shared" si="87"/>
        <v>WA</v>
      </c>
      <c r="C944" t="s">
        <v>14</v>
      </c>
      <c r="D944" t="str">
        <f t="shared" si="88"/>
        <v>F</v>
      </c>
      <c r="E944" t="s">
        <v>2</v>
      </c>
      <c r="F944">
        <v>700</v>
      </c>
      <c r="G944">
        <v>322</v>
      </c>
      <c r="H944">
        <v>446</v>
      </c>
      <c r="I944">
        <v>0</v>
      </c>
      <c r="J944">
        <v>14360</v>
      </c>
      <c r="K944">
        <v>7</v>
      </c>
      <c r="L944">
        <v>47</v>
      </c>
      <c r="M944">
        <v>415</v>
      </c>
      <c r="N944">
        <v>356</v>
      </c>
      <c r="O944">
        <v>11.33333333</v>
      </c>
      <c r="P944">
        <f>VLOOKUP(A944, vlookup_table!$A:$E, 2, FALSE)</f>
        <v>28</v>
      </c>
      <c r="Q944" s="2">
        <f>VLOOKUP(A944, vlookup_table!$A:$E, 3, FALSE)</f>
        <v>4801</v>
      </c>
      <c r="R944" s="1" t="str">
        <f>VLOOKUP(A944, vlookup_table!$A:$E, 4, FALSE)</f>
        <v>T1</v>
      </c>
      <c r="S944" s="2">
        <f>VLOOKUP(A944, vlookup_table!$A:$E, 5, FALSE)</f>
        <v>10</v>
      </c>
      <c r="T944">
        <f t="shared" si="84"/>
        <v>49</v>
      </c>
      <c r="U944">
        <f t="shared" si="85"/>
        <v>1948</v>
      </c>
      <c r="V944" s="4" t="str">
        <f t="shared" si="89"/>
        <v>01</v>
      </c>
      <c r="W944" t="str">
        <f t="shared" si="86"/>
        <v>Pueblo</v>
      </c>
    </row>
    <row r="945" spans="1:23" x14ac:dyDescent="0.35">
      <c r="A945" s="2">
        <v>175535</v>
      </c>
      <c r="B945" s="2" t="str">
        <f t="shared" si="87"/>
        <v>OR</v>
      </c>
      <c r="C945" t="s">
        <v>26</v>
      </c>
      <c r="D945" t="str">
        <f t="shared" si="88"/>
        <v>M</v>
      </c>
      <c r="E945" t="s">
        <v>0</v>
      </c>
      <c r="F945">
        <v>904</v>
      </c>
      <c r="G945">
        <v>339</v>
      </c>
      <c r="H945">
        <v>510</v>
      </c>
      <c r="I945">
        <v>9</v>
      </c>
      <c r="J945">
        <v>20426</v>
      </c>
      <c r="K945">
        <v>2</v>
      </c>
      <c r="L945">
        <v>56</v>
      </c>
      <c r="M945">
        <v>446</v>
      </c>
      <c r="N945">
        <v>442</v>
      </c>
      <c r="O945">
        <v>10.6</v>
      </c>
      <c r="P945">
        <f>VLOOKUP(A945, vlookup_table!$A:$E, 2, FALSE)</f>
        <v>1</v>
      </c>
      <c r="Q945" s="2">
        <f>VLOOKUP(A945, vlookup_table!$A:$E, 3, FALSE)</f>
        <v>6101</v>
      </c>
      <c r="R945" s="1" t="str">
        <f>VLOOKUP(A945, vlookup_table!$A:$E, 4, FALSE)</f>
        <v>U1</v>
      </c>
      <c r="S945" s="2">
        <f>VLOOKUP(A945, vlookup_table!$A:$E, 5, FALSE)</f>
        <v>20</v>
      </c>
      <c r="T945">
        <f t="shared" si="84"/>
        <v>36</v>
      </c>
      <c r="U945">
        <f t="shared" si="85"/>
        <v>1961</v>
      </c>
      <c r="V945" s="4" t="str">
        <f t="shared" si="89"/>
        <v>01</v>
      </c>
      <c r="W945" t="str">
        <f t="shared" si="86"/>
        <v>Urbano</v>
      </c>
    </row>
    <row r="946" spans="1:23" x14ac:dyDescent="0.35">
      <c r="A946" s="2">
        <v>35325</v>
      </c>
      <c r="B946" s="2" t="str">
        <f t="shared" si="87"/>
        <v>FL</v>
      </c>
      <c r="C946" t="s">
        <v>7</v>
      </c>
      <c r="D946" t="str">
        <f t="shared" si="88"/>
        <v>M</v>
      </c>
      <c r="E946" t="s">
        <v>0</v>
      </c>
      <c r="F946">
        <v>833</v>
      </c>
      <c r="G946">
        <v>277</v>
      </c>
      <c r="H946">
        <v>387</v>
      </c>
      <c r="I946">
        <v>0</v>
      </c>
      <c r="J946">
        <v>14317</v>
      </c>
      <c r="K946">
        <v>8</v>
      </c>
      <c r="L946">
        <v>21</v>
      </c>
      <c r="M946">
        <v>350</v>
      </c>
      <c r="N946">
        <v>329</v>
      </c>
      <c r="O946">
        <v>12.14285714</v>
      </c>
      <c r="P946">
        <f>VLOOKUP(A946, vlookup_table!$A:$E, 2, FALSE)</f>
        <v>0</v>
      </c>
      <c r="Q946" s="2">
        <f>VLOOKUP(A946, vlookup_table!$A:$E, 3, FALSE)</f>
        <v>1801</v>
      </c>
      <c r="R946" s="1" t="str">
        <f>VLOOKUP(A946, vlookup_table!$A:$E, 4, FALSE)</f>
        <v>C2</v>
      </c>
      <c r="S946" s="2">
        <f>VLOOKUP(A946, vlookup_table!$A:$E, 5, FALSE)</f>
        <v>30</v>
      </c>
      <c r="T946">
        <f t="shared" si="84"/>
        <v>79</v>
      </c>
      <c r="U946">
        <f t="shared" si="85"/>
        <v>1918</v>
      </c>
      <c r="V946" s="4" t="str">
        <f t="shared" si="89"/>
        <v>01</v>
      </c>
      <c r="W946" t="str">
        <f t="shared" si="86"/>
        <v>Ciudad</v>
      </c>
    </row>
    <row r="947" spans="1:23" x14ac:dyDescent="0.35">
      <c r="A947" s="2">
        <v>181655</v>
      </c>
      <c r="B947" s="2" t="str">
        <f t="shared" si="87"/>
        <v>WA</v>
      </c>
      <c r="C947" t="s">
        <v>14</v>
      </c>
      <c r="D947" t="str">
        <f t="shared" si="88"/>
        <v>M</v>
      </c>
      <c r="E947" t="s">
        <v>13</v>
      </c>
      <c r="F947">
        <v>957</v>
      </c>
      <c r="G947">
        <v>418</v>
      </c>
      <c r="H947">
        <v>438</v>
      </c>
      <c r="I947">
        <v>6</v>
      </c>
      <c r="J947">
        <v>14668</v>
      </c>
      <c r="K947">
        <v>6</v>
      </c>
      <c r="L947">
        <v>54</v>
      </c>
      <c r="M947">
        <v>417</v>
      </c>
      <c r="N947">
        <v>423</v>
      </c>
      <c r="O947">
        <v>15.0625</v>
      </c>
      <c r="P947">
        <f>VLOOKUP(A947, vlookup_table!$A:$E, 2, FALSE)</f>
        <v>2</v>
      </c>
      <c r="Q947" s="2">
        <f>VLOOKUP(A947, vlookup_table!$A:$E, 3, FALSE)</f>
        <v>4212</v>
      </c>
      <c r="R947" s="1" t="str">
        <f>VLOOKUP(A947, vlookup_table!$A:$E, 4, FALSE)</f>
        <v>C2</v>
      </c>
      <c r="S947" s="2">
        <f>VLOOKUP(A947, vlookup_table!$A:$E, 5, FALSE)</f>
        <v>50</v>
      </c>
      <c r="T947">
        <f t="shared" si="84"/>
        <v>55</v>
      </c>
      <c r="U947">
        <f t="shared" si="85"/>
        <v>1942</v>
      </c>
      <c r="V947" s="4" t="str">
        <f t="shared" si="89"/>
        <v>12</v>
      </c>
      <c r="W947" t="str">
        <f t="shared" si="86"/>
        <v>Ciudad</v>
      </c>
    </row>
    <row r="948" spans="1:23" x14ac:dyDescent="0.35">
      <c r="A948" s="2">
        <v>95582</v>
      </c>
      <c r="B948" s="2" t="str">
        <f t="shared" si="87"/>
        <v>IL</v>
      </c>
      <c r="C948" t="s">
        <v>25</v>
      </c>
      <c r="D948" t="str">
        <f t="shared" si="88"/>
        <v>F</v>
      </c>
      <c r="E948" t="s">
        <v>2</v>
      </c>
      <c r="F948">
        <v>607</v>
      </c>
      <c r="G948">
        <v>279</v>
      </c>
      <c r="H948">
        <v>442</v>
      </c>
      <c r="I948">
        <v>4</v>
      </c>
      <c r="J948">
        <v>19317</v>
      </c>
      <c r="K948">
        <v>3</v>
      </c>
      <c r="L948">
        <v>64</v>
      </c>
      <c r="M948">
        <v>371</v>
      </c>
      <c r="N948">
        <v>346</v>
      </c>
      <c r="O948">
        <v>15</v>
      </c>
      <c r="P948">
        <f>VLOOKUP(A948, vlookup_table!$A:$E, 2, FALSE)</f>
        <v>0</v>
      </c>
      <c r="Q948" s="2">
        <f>VLOOKUP(A948, vlookup_table!$A:$E, 3, FALSE)</f>
        <v>0</v>
      </c>
      <c r="R948" s="1" t="str">
        <f>VLOOKUP(A948, vlookup_table!$A:$E, 4, FALSE)</f>
        <v>C2</v>
      </c>
      <c r="S948" s="2">
        <f>VLOOKUP(A948, vlookup_table!$A:$E, 5, FALSE)</f>
        <v>21</v>
      </c>
      <c r="T948">
        <f t="shared" si="84"/>
        <v>97</v>
      </c>
      <c r="U948">
        <f t="shared" si="85"/>
        <v>1900</v>
      </c>
      <c r="V948" s="4" t="str">
        <f t="shared" si="89"/>
        <v>0</v>
      </c>
      <c r="W948" t="str">
        <f t="shared" si="86"/>
        <v>Ciudad</v>
      </c>
    </row>
    <row r="949" spans="1:23" x14ac:dyDescent="0.35">
      <c r="A949" s="2">
        <v>14394</v>
      </c>
      <c r="B949" s="2" t="str">
        <f t="shared" si="87"/>
        <v>TX</v>
      </c>
      <c r="C949" t="s">
        <v>6</v>
      </c>
      <c r="D949" t="str">
        <f t="shared" si="88"/>
        <v>M</v>
      </c>
      <c r="E949" t="s">
        <v>0</v>
      </c>
      <c r="F949">
        <v>631</v>
      </c>
      <c r="G949">
        <v>273</v>
      </c>
      <c r="H949">
        <v>294</v>
      </c>
      <c r="I949">
        <v>0</v>
      </c>
      <c r="J949">
        <v>8650</v>
      </c>
      <c r="K949">
        <v>10</v>
      </c>
      <c r="L949">
        <v>28</v>
      </c>
      <c r="M949">
        <v>278</v>
      </c>
      <c r="N949">
        <v>288</v>
      </c>
      <c r="O949">
        <v>25</v>
      </c>
      <c r="P949">
        <f>VLOOKUP(A949, vlookup_table!$A:$E, 2, FALSE)</f>
        <v>1</v>
      </c>
      <c r="Q949" s="2">
        <f>VLOOKUP(A949, vlookup_table!$A:$E, 3, FALSE)</f>
        <v>6901</v>
      </c>
      <c r="R949" s="1" t="str">
        <f>VLOOKUP(A949, vlookup_table!$A:$E, 4, FALSE)</f>
        <v>T2</v>
      </c>
      <c r="S949" s="2">
        <f>VLOOKUP(A949, vlookup_table!$A:$E, 5, FALSE)</f>
        <v>10</v>
      </c>
      <c r="T949">
        <f t="shared" si="84"/>
        <v>28</v>
      </c>
      <c r="U949">
        <f t="shared" si="85"/>
        <v>1969</v>
      </c>
      <c r="V949" s="4" t="str">
        <f t="shared" si="89"/>
        <v>01</v>
      </c>
      <c r="W949" t="str">
        <f t="shared" si="86"/>
        <v>Pueblo</v>
      </c>
    </row>
    <row r="950" spans="1:23" x14ac:dyDescent="0.35">
      <c r="A950" s="2">
        <v>81823</v>
      </c>
      <c r="B950" s="2" t="str">
        <f t="shared" si="87"/>
        <v>NA</v>
      </c>
      <c r="C950" t="s">
        <v>10</v>
      </c>
      <c r="D950" t="str">
        <f t="shared" si="88"/>
        <v>M</v>
      </c>
      <c r="E950" t="s">
        <v>13</v>
      </c>
      <c r="F950">
        <v>470</v>
      </c>
      <c r="G950">
        <v>234</v>
      </c>
      <c r="H950">
        <v>365</v>
      </c>
      <c r="I950">
        <v>0</v>
      </c>
      <c r="J950">
        <v>12277</v>
      </c>
      <c r="K950">
        <v>1</v>
      </c>
      <c r="L950">
        <v>89</v>
      </c>
      <c r="M950">
        <v>355</v>
      </c>
      <c r="N950">
        <v>271</v>
      </c>
      <c r="O950">
        <v>25</v>
      </c>
      <c r="P950">
        <f>VLOOKUP(A950, vlookup_table!$A:$E, 2, FALSE)</f>
        <v>1</v>
      </c>
      <c r="Q950" s="2">
        <f>VLOOKUP(A950, vlookup_table!$A:$E, 3, FALSE)</f>
        <v>4001</v>
      </c>
      <c r="R950" s="1" t="str">
        <f>VLOOKUP(A950, vlookup_table!$A:$E, 4, FALSE)</f>
        <v>R2</v>
      </c>
      <c r="S950" s="2">
        <f>VLOOKUP(A950, vlookup_table!$A:$E, 5, FALSE)</f>
        <v>45</v>
      </c>
      <c r="T950">
        <f t="shared" si="84"/>
        <v>57</v>
      </c>
      <c r="U950">
        <f t="shared" si="85"/>
        <v>1940</v>
      </c>
      <c r="V950" s="4" t="str">
        <f t="shared" si="89"/>
        <v>01</v>
      </c>
      <c r="W950" t="str">
        <f t="shared" si="86"/>
        <v>Rural</v>
      </c>
    </row>
    <row r="951" spans="1:23" x14ac:dyDescent="0.35">
      <c r="A951" s="2">
        <v>143470</v>
      </c>
      <c r="B951" s="2" t="str">
        <f t="shared" si="87"/>
        <v>NA</v>
      </c>
      <c r="C951" t="s">
        <v>4</v>
      </c>
      <c r="D951" t="str">
        <f t="shared" si="88"/>
        <v>M</v>
      </c>
      <c r="E951" t="s">
        <v>0</v>
      </c>
      <c r="F951">
        <v>4112</v>
      </c>
      <c r="G951">
        <v>562</v>
      </c>
      <c r="H951">
        <v>841</v>
      </c>
      <c r="I951">
        <v>95</v>
      </c>
      <c r="J951">
        <v>34677</v>
      </c>
      <c r="K951">
        <v>18</v>
      </c>
      <c r="L951">
        <v>50</v>
      </c>
      <c r="M951">
        <v>798</v>
      </c>
      <c r="N951">
        <v>725</v>
      </c>
      <c r="O951">
        <v>15.14285714</v>
      </c>
      <c r="P951">
        <f>VLOOKUP(A951, vlookup_table!$A:$E, 2, FALSE)</f>
        <v>1</v>
      </c>
      <c r="Q951" s="2">
        <f>VLOOKUP(A951, vlookup_table!$A:$E, 3, FALSE)</f>
        <v>5201</v>
      </c>
      <c r="R951" s="1" t="str">
        <f>VLOOKUP(A951, vlookup_table!$A:$E, 4, FALSE)</f>
        <v>U1</v>
      </c>
      <c r="S951" s="2">
        <f>VLOOKUP(A951, vlookup_table!$A:$E, 5, FALSE)</f>
        <v>17</v>
      </c>
      <c r="T951">
        <f t="shared" si="84"/>
        <v>45</v>
      </c>
      <c r="U951">
        <f t="shared" si="85"/>
        <v>1952</v>
      </c>
      <c r="V951" s="4" t="str">
        <f t="shared" si="89"/>
        <v>01</v>
      </c>
      <c r="W951" t="str">
        <f t="shared" si="86"/>
        <v>Urbano</v>
      </c>
    </row>
    <row r="952" spans="1:23" x14ac:dyDescent="0.35">
      <c r="A952" s="2">
        <v>77048</v>
      </c>
      <c r="B952" s="2" t="str">
        <f t="shared" si="87"/>
        <v>NA</v>
      </c>
      <c r="C952" t="s">
        <v>15</v>
      </c>
      <c r="D952" t="str">
        <f t="shared" si="88"/>
        <v>F</v>
      </c>
      <c r="E952" t="s">
        <v>2</v>
      </c>
      <c r="F952">
        <v>342</v>
      </c>
      <c r="G952">
        <v>209</v>
      </c>
      <c r="H952">
        <v>261</v>
      </c>
      <c r="I952">
        <v>0</v>
      </c>
      <c r="J952">
        <v>10728</v>
      </c>
      <c r="K952">
        <v>0</v>
      </c>
      <c r="L952">
        <v>59</v>
      </c>
      <c r="M952">
        <v>214</v>
      </c>
      <c r="N952">
        <v>241</v>
      </c>
      <c r="O952">
        <v>7</v>
      </c>
      <c r="P952">
        <f>VLOOKUP(A952, vlookup_table!$A:$E, 2, FALSE)</f>
        <v>0</v>
      </c>
      <c r="Q952" s="2">
        <f>VLOOKUP(A952, vlookup_table!$A:$E, 3, FALSE)</f>
        <v>3601</v>
      </c>
      <c r="R952" s="1" t="str">
        <f>VLOOKUP(A952, vlookup_table!$A:$E, 4, FALSE)</f>
        <v>C3</v>
      </c>
      <c r="S952" s="2">
        <f>VLOOKUP(A952, vlookup_table!$A:$E, 5, FALSE)</f>
        <v>7</v>
      </c>
      <c r="T952">
        <f t="shared" si="84"/>
        <v>61</v>
      </c>
      <c r="U952">
        <f t="shared" si="85"/>
        <v>1936</v>
      </c>
      <c r="V952" s="4" t="str">
        <f t="shared" si="89"/>
        <v>01</v>
      </c>
      <c r="W952" t="str">
        <f t="shared" si="86"/>
        <v>Ciudad</v>
      </c>
    </row>
    <row r="953" spans="1:23" x14ac:dyDescent="0.35">
      <c r="A953" s="2">
        <v>20962</v>
      </c>
      <c r="B953" s="2" t="str">
        <f t="shared" si="87"/>
        <v>NC</v>
      </c>
      <c r="C953" t="s">
        <v>18</v>
      </c>
      <c r="D953" t="str">
        <f t="shared" si="88"/>
        <v>M</v>
      </c>
      <c r="E953" t="s">
        <v>0</v>
      </c>
      <c r="F953">
        <v>668</v>
      </c>
      <c r="G953">
        <v>296</v>
      </c>
      <c r="H953">
        <v>337</v>
      </c>
      <c r="I953">
        <v>1</v>
      </c>
      <c r="J953">
        <v>11490</v>
      </c>
      <c r="K953">
        <v>5</v>
      </c>
      <c r="L953">
        <v>30</v>
      </c>
      <c r="M953">
        <v>308</v>
      </c>
      <c r="N953">
        <v>317</v>
      </c>
      <c r="O953">
        <v>15</v>
      </c>
      <c r="P953">
        <f>VLOOKUP(A953, vlookup_table!$A:$E, 2, FALSE)</f>
        <v>1</v>
      </c>
      <c r="Q953" s="2">
        <f>VLOOKUP(A953, vlookup_table!$A:$E, 3, FALSE)</f>
        <v>3801</v>
      </c>
      <c r="R953" s="1" t="str">
        <f>VLOOKUP(A953, vlookup_table!$A:$E, 4, FALSE)</f>
        <v>T2</v>
      </c>
      <c r="S953" s="2">
        <f>VLOOKUP(A953, vlookup_table!$A:$E, 5, FALSE)</f>
        <v>15</v>
      </c>
      <c r="T953">
        <f t="shared" si="84"/>
        <v>59</v>
      </c>
      <c r="U953">
        <f t="shared" si="85"/>
        <v>1938</v>
      </c>
      <c r="V953" s="4" t="str">
        <f t="shared" si="89"/>
        <v>01</v>
      </c>
      <c r="W953" t="str">
        <f t="shared" si="86"/>
        <v>Pueblo</v>
      </c>
    </row>
    <row r="954" spans="1:23" x14ac:dyDescent="0.35">
      <c r="A954" s="2">
        <v>58725</v>
      </c>
      <c r="B954" s="2" t="str">
        <f t="shared" si="87"/>
        <v>NA</v>
      </c>
      <c r="C954" t="s">
        <v>3</v>
      </c>
      <c r="D954" t="str">
        <f t="shared" si="88"/>
        <v>M</v>
      </c>
      <c r="E954" t="s">
        <v>0</v>
      </c>
      <c r="F954">
        <v>313</v>
      </c>
      <c r="G954">
        <v>142</v>
      </c>
      <c r="H954">
        <v>251</v>
      </c>
      <c r="I954">
        <v>0</v>
      </c>
      <c r="J954">
        <v>9665</v>
      </c>
      <c r="K954">
        <v>0</v>
      </c>
      <c r="L954">
        <v>87</v>
      </c>
      <c r="M954">
        <v>165</v>
      </c>
      <c r="N954">
        <v>210</v>
      </c>
      <c r="O954">
        <v>15</v>
      </c>
      <c r="P954">
        <f>VLOOKUP(A954, vlookup_table!$A:$E, 2, FALSE)</f>
        <v>1</v>
      </c>
      <c r="Q954" s="2">
        <f>VLOOKUP(A954, vlookup_table!$A:$E, 3, FALSE)</f>
        <v>1811</v>
      </c>
      <c r="R954" s="1" t="str">
        <f>VLOOKUP(A954, vlookup_table!$A:$E, 4, FALSE)</f>
        <v>R2</v>
      </c>
      <c r="S954" s="2">
        <f>VLOOKUP(A954, vlookup_table!$A:$E, 5, FALSE)</f>
        <v>15</v>
      </c>
      <c r="T954">
        <f t="shared" si="84"/>
        <v>79</v>
      </c>
      <c r="U954">
        <f t="shared" si="85"/>
        <v>1918</v>
      </c>
      <c r="V954" s="4" t="str">
        <f t="shared" si="89"/>
        <v>11</v>
      </c>
      <c r="W954" t="str">
        <f t="shared" si="86"/>
        <v>Rural</v>
      </c>
    </row>
    <row r="955" spans="1:23" x14ac:dyDescent="0.35">
      <c r="A955" s="2">
        <v>124104</v>
      </c>
      <c r="B955" s="2" t="str">
        <f t="shared" si="87"/>
        <v>TX</v>
      </c>
      <c r="C955" t="s">
        <v>6</v>
      </c>
      <c r="D955" t="str">
        <f t="shared" si="88"/>
        <v>M</v>
      </c>
      <c r="E955" t="s">
        <v>0</v>
      </c>
      <c r="F955">
        <v>427</v>
      </c>
      <c r="G955">
        <v>455</v>
      </c>
      <c r="H955">
        <v>580</v>
      </c>
      <c r="I955">
        <v>0</v>
      </c>
      <c r="J955">
        <v>18517</v>
      </c>
      <c r="K955">
        <v>3</v>
      </c>
      <c r="L955">
        <v>64</v>
      </c>
      <c r="M955">
        <v>464</v>
      </c>
      <c r="N955">
        <v>538</v>
      </c>
      <c r="O955">
        <v>15.25</v>
      </c>
      <c r="P955">
        <f>VLOOKUP(A955, vlookup_table!$A:$E, 2, FALSE)</f>
        <v>1</v>
      </c>
      <c r="Q955" s="2">
        <f>VLOOKUP(A955, vlookup_table!$A:$E, 3, FALSE)</f>
        <v>5002</v>
      </c>
      <c r="R955" s="1" t="str">
        <f>VLOOKUP(A955, vlookup_table!$A:$E, 4, FALSE)</f>
        <v>C2</v>
      </c>
      <c r="S955" s="2">
        <f>VLOOKUP(A955, vlookup_table!$A:$E, 5, FALSE)</f>
        <v>23</v>
      </c>
      <c r="T955">
        <f t="shared" si="84"/>
        <v>47</v>
      </c>
      <c r="U955">
        <f t="shared" si="85"/>
        <v>1950</v>
      </c>
      <c r="V955" s="4" t="str">
        <f t="shared" si="89"/>
        <v>02</v>
      </c>
      <c r="W955" t="str">
        <f t="shared" si="86"/>
        <v>Ciudad</v>
      </c>
    </row>
    <row r="956" spans="1:23" x14ac:dyDescent="0.35">
      <c r="A956" s="2">
        <v>65136</v>
      </c>
      <c r="B956" s="2" t="str">
        <f t="shared" si="87"/>
        <v>MI</v>
      </c>
      <c r="C956" t="s">
        <v>1</v>
      </c>
      <c r="D956" t="str">
        <f t="shared" si="88"/>
        <v>F</v>
      </c>
      <c r="E956" t="s">
        <v>2</v>
      </c>
      <c r="F956">
        <v>886</v>
      </c>
      <c r="G956">
        <v>490</v>
      </c>
      <c r="H956">
        <v>606</v>
      </c>
      <c r="I956">
        <v>2</v>
      </c>
      <c r="J956">
        <v>17633</v>
      </c>
      <c r="K956">
        <v>5</v>
      </c>
      <c r="L956">
        <v>83</v>
      </c>
      <c r="M956">
        <v>536</v>
      </c>
      <c r="N956">
        <v>570</v>
      </c>
      <c r="O956">
        <v>42.5</v>
      </c>
      <c r="P956">
        <f>VLOOKUP(A956, vlookup_table!$A:$E, 2, FALSE)</f>
        <v>0</v>
      </c>
      <c r="Q956" s="2">
        <f>VLOOKUP(A956, vlookup_table!$A:$E, 3, FALSE)</f>
        <v>3501</v>
      </c>
      <c r="R956" s="1" t="str">
        <f>VLOOKUP(A956, vlookup_table!$A:$E, 4, FALSE)</f>
        <v>T1</v>
      </c>
      <c r="S956" s="2">
        <f>VLOOKUP(A956, vlookup_table!$A:$E, 5, FALSE)</f>
        <v>20</v>
      </c>
      <c r="T956">
        <f t="shared" si="84"/>
        <v>62</v>
      </c>
      <c r="U956">
        <f t="shared" si="85"/>
        <v>1935</v>
      </c>
      <c r="V956" s="4" t="str">
        <f t="shared" si="89"/>
        <v>01</v>
      </c>
      <c r="W956" t="str">
        <f t="shared" si="86"/>
        <v>Pueblo</v>
      </c>
    </row>
    <row r="957" spans="1:23" x14ac:dyDescent="0.35">
      <c r="A957" s="2">
        <v>132558</v>
      </c>
      <c r="B957" s="2" t="str">
        <f t="shared" si="87"/>
        <v>NA</v>
      </c>
      <c r="C957" t="s">
        <v>24</v>
      </c>
      <c r="D957" t="str">
        <f t="shared" si="88"/>
        <v>M</v>
      </c>
      <c r="E957" t="s">
        <v>13</v>
      </c>
      <c r="F957">
        <v>1034</v>
      </c>
      <c r="G957">
        <v>511</v>
      </c>
      <c r="H957">
        <v>610</v>
      </c>
      <c r="I957">
        <v>0</v>
      </c>
      <c r="J957">
        <v>30595</v>
      </c>
      <c r="K957">
        <v>0</v>
      </c>
      <c r="L957">
        <v>33</v>
      </c>
      <c r="M957">
        <v>511</v>
      </c>
      <c r="N957">
        <v>656</v>
      </c>
      <c r="O957">
        <v>15</v>
      </c>
      <c r="P957">
        <f>VLOOKUP(A957, vlookup_table!$A:$E, 2, FALSE)</f>
        <v>1</v>
      </c>
      <c r="Q957" s="2">
        <f>VLOOKUP(A957, vlookup_table!$A:$E, 3, FALSE)</f>
        <v>4201</v>
      </c>
      <c r="R957" s="1" t="str">
        <f>VLOOKUP(A957, vlookup_table!$A:$E, 4, FALSE)</f>
        <v>T1</v>
      </c>
      <c r="S957" s="2">
        <f>VLOOKUP(A957, vlookup_table!$A:$E, 5, FALSE)</f>
        <v>15</v>
      </c>
      <c r="T957">
        <f t="shared" si="84"/>
        <v>55</v>
      </c>
      <c r="U957">
        <f t="shared" si="85"/>
        <v>1942</v>
      </c>
      <c r="V957" s="4" t="str">
        <f t="shared" si="89"/>
        <v>01</v>
      </c>
      <c r="W957" t="str">
        <f t="shared" si="86"/>
        <v>Pueblo</v>
      </c>
    </row>
    <row r="958" spans="1:23" x14ac:dyDescent="0.35">
      <c r="A958" s="2">
        <v>82248</v>
      </c>
      <c r="B958" s="2" t="str">
        <f t="shared" si="87"/>
        <v>NA</v>
      </c>
      <c r="C958" t="s">
        <v>17</v>
      </c>
      <c r="D958" t="str">
        <f t="shared" si="88"/>
        <v>M</v>
      </c>
      <c r="E958" t="s">
        <v>0</v>
      </c>
      <c r="F958">
        <v>480</v>
      </c>
      <c r="G958">
        <v>157</v>
      </c>
      <c r="H958">
        <v>246</v>
      </c>
      <c r="I958">
        <v>0</v>
      </c>
      <c r="J958">
        <v>9020</v>
      </c>
      <c r="K958">
        <v>1</v>
      </c>
      <c r="L958">
        <v>80</v>
      </c>
      <c r="M958">
        <v>184</v>
      </c>
      <c r="N958">
        <v>214</v>
      </c>
      <c r="O958">
        <v>5.9166666670000003</v>
      </c>
      <c r="P958">
        <f>VLOOKUP(A958, vlookup_table!$A:$E, 2, FALSE)</f>
        <v>0</v>
      </c>
      <c r="Q958" s="2">
        <f>VLOOKUP(A958, vlookup_table!$A:$E, 3, FALSE)</f>
        <v>2205</v>
      </c>
      <c r="R958" s="1" t="str">
        <f>VLOOKUP(A958, vlookup_table!$A:$E, 4, FALSE)</f>
        <v>R2</v>
      </c>
      <c r="S958" s="2">
        <f>VLOOKUP(A958, vlookup_table!$A:$E, 5, FALSE)</f>
        <v>8</v>
      </c>
      <c r="T958">
        <f t="shared" si="84"/>
        <v>75</v>
      </c>
      <c r="U958">
        <f t="shared" si="85"/>
        <v>1922</v>
      </c>
      <c r="V958" s="4" t="str">
        <f t="shared" si="89"/>
        <v>05</v>
      </c>
      <c r="W958" t="str">
        <f t="shared" si="86"/>
        <v>Rural</v>
      </c>
    </row>
    <row r="959" spans="1:23" x14ac:dyDescent="0.35">
      <c r="A959" s="2">
        <v>38944</v>
      </c>
      <c r="B959" s="2" t="str">
        <f t="shared" si="87"/>
        <v>FL</v>
      </c>
      <c r="C959" t="s">
        <v>7</v>
      </c>
      <c r="D959" t="str">
        <f t="shared" si="88"/>
        <v>M</v>
      </c>
      <c r="E959" t="s">
        <v>0</v>
      </c>
      <c r="F959">
        <v>809</v>
      </c>
      <c r="G959">
        <v>303</v>
      </c>
      <c r="H959">
        <v>361</v>
      </c>
      <c r="I959">
        <v>0</v>
      </c>
      <c r="J959">
        <v>11303</v>
      </c>
      <c r="K959">
        <v>19</v>
      </c>
      <c r="L959">
        <v>27</v>
      </c>
      <c r="M959">
        <v>319</v>
      </c>
      <c r="N959">
        <v>342</v>
      </c>
      <c r="O959">
        <v>16.333333329999999</v>
      </c>
      <c r="P959">
        <f>VLOOKUP(A959, vlookup_table!$A:$E, 2, FALSE)</f>
        <v>2</v>
      </c>
      <c r="Q959" s="2">
        <f>VLOOKUP(A959, vlookup_table!$A:$E, 3, FALSE)</f>
        <v>5701</v>
      </c>
      <c r="R959" s="1" t="str">
        <f>VLOOKUP(A959, vlookup_table!$A:$E, 4, FALSE)</f>
        <v>U3</v>
      </c>
      <c r="S959" s="2">
        <f>VLOOKUP(A959, vlookup_table!$A:$E, 5, FALSE)</f>
        <v>25</v>
      </c>
      <c r="T959">
        <f t="shared" si="84"/>
        <v>40</v>
      </c>
      <c r="U959">
        <f t="shared" si="85"/>
        <v>1957</v>
      </c>
      <c r="V959" s="4" t="str">
        <f t="shared" si="89"/>
        <v>01</v>
      </c>
      <c r="W959" t="str">
        <f t="shared" si="86"/>
        <v>Urbano</v>
      </c>
    </row>
    <row r="960" spans="1:23" x14ac:dyDescent="0.35">
      <c r="A960" s="2">
        <v>47111</v>
      </c>
      <c r="B960" s="2" t="str">
        <f t="shared" si="87"/>
        <v>AL</v>
      </c>
      <c r="C960" t="s">
        <v>23</v>
      </c>
      <c r="D960" t="str">
        <f t="shared" si="88"/>
        <v>M</v>
      </c>
      <c r="E960" t="s">
        <v>22</v>
      </c>
      <c r="F960">
        <v>453</v>
      </c>
      <c r="G960">
        <v>219</v>
      </c>
      <c r="H960">
        <v>299</v>
      </c>
      <c r="I960">
        <v>0</v>
      </c>
      <c r="J960">
        <v>9654</v>
      </c>
      <c r="K960">
        <v>0</v>
      </c>
      <c r="L960">
        <v>90</v>
      </c>
      <c r="M960">
        <v>264</v>
      </c>
      <c r="N960">
        <v>263</v>
      </c>
      <c r="O960">
        <v>3.782608696</v>
      </c>
      <c r="P960">
        <f>VLOOKUP(A960, vlookup_table!$A:$E, 2, FALSE)</f>
        <v>0</v>
      </c>
      <c r="Q960" s="2">
        <f>VLOOKUP(A960, vlookup_table!$A:$E, 3, FALSE)</f>
        <v>2401</v>
      </c>
      <c r="R960" s="1" t="str">
        <f>VLOOKUP(A960, vlookup_table!$A:$E, 4, FALSE)</f>
        <v>R3</v>
      </c>
      <c r="S960" s="2">
        <f>VLOOKUP(A960, vlookup_table!$A:$E, 5, FALSE)</f>
        <v>5</v>
      </c>
      <c r="T960">
        <f t="shared" si="84"/>
        <v>73</v>
      </c>
      <c r="U960">
        <f t="shared" si="85"/>
        <v>1924</v>
      </c>
      <c r="V960" s="4" t="str">
        <f t="shared" si="89"/>
        <v>01</v>
      </c>
      <c r="W960" t="str">
        <f t="shared" si="86"/>
        <v>Rural</v>
      </c>
    </row>
    <row r="961" spans="1:23" x14ac:dyDescent="0.35">
      <c r="A961" s="2">
        <v>165620</v>
      </c>
      <c r="B961" s="2" t="str">
        <f t="shared" si="87"/>
        <v>NA</v>
      </c>
      <c r="C961" t="s">
        <v>4</v>
      </c>
      <c r="D961" t="str">
        <f t="shared" si="88"/>
        <v>NA</v>
      </c>
      <c r="F961">
        <v>1609</v>
      </c>
      <c r="G961">
        <v>346</v>
      </c>
      <c r="H961">
        <v>435</v>
      </c>
      <c r="I961">
        <v>15</v>
      </c>
      <c r="J961">
        <v>16568</v>
      </c>
      <c r="K961">
        <v>11</v>
      </c>
      <c r="L961">
        <v>60</v>
      </c>
      <c r="M961">
        <v>435</v>
      </c>
      <c r="N961">
        <v>404</v>
      </c>
      <c r="O961">
        <v>3.1521739129999999</v>
      </c>
      <c r="P961">
        <f>VLOOKUP(A961, vlookup_table!$A:$E, 2, FALSE)</f>
        <v>0</v>
      </c>
      <c r="Q961" s="2">
        <f>VLOOKUP(A961, vlookup_table!$A:$E, 3, FALSE)</f>
        <v>2801</v>
      </c>
      <c r="R961" s="1" t="str">
        <f>VLOOKUP(A961, vlookup_table!$A:$E, 4, FALSE)</f>
        <v>U3</v>
      </c>
      <c r="S961" s="2">
        <f>VLOOKUP(A961, vlookup_table!$A:$E, 5, FALSE)</f>
        <v>4</v>
      </c>
      <c r="T961">
        <f t="shared" si="84"/>
        <v>69</v>
      </c>
      <c r="U961">
        <f t="shared" si="85"/>
        <v>1928</v>
      </c>
      <c r="V961" s="4" t="str">
        <f t="shared" si="89"/>
        <v>01</v>
      </c>
      <c r="W961" t="str">
        <f t="shared" si="86"/>
        <v>Urbano</v>
      </c>
    </row>
    <row r="962" spans="1:23" x14ac:dyDescent="0.35">
      <c r="A962" s="2">
        <v>59561</v>
      </c>
      <c r="B962" s="2" t="str">
        <f t="shared" si="87"/>
        <v>NA</v>
      </c>
      <c r="C962" t="s">
        <v>16</v>
      </c>
      <c r="D962" t="str">
        <f t="shared" si="88"/>
        <v>M</v>
      </c>
      <c r="E962" t="s">
        <v>0</v>
      </c>
      <c r="F962">
        <v>438</v>
      </c>
      <c r="G962">
        <v>275</v>
      </c>
      <c r="H962">
        <v>304</v>
      </c>
      <c r="I962">
        <v>0</v>
      </c>
      <c r="J962">
        <v>10632</v>
      </c>
      <c r="K962">
        <v>0</v>
      </c>
      <c r="L962">
        <v>75</v>
      </c>
      <c r="M962">
        <v>324</v>
      </c>
      <c r="N962">
        <v>282</v>
      </c>
      <c r="O962">
        <v>8.1999999999999993</v>
      </c>
      <c r="P962">
        <f>VLOOKUP(A962, vlookup_table!$A:$E, 2, FALSE)</f>
        <v>0</v>
      </c>
      <c r="Q962" s="2">
        <f>VLOOKUP(A962, vlookup_table!$A:$E, 3, FALSE)</f>
        <v>6101</v>
      </c>
      <c r="R962" s="1" t="str">
        <f>VLOOKUP(A962, vlookup_table!$A:$E, 4, FALSE)</f>
        <v>R3</v>
      </c>
      <c r="S962" s="2">
        <f>VLOOKUP(A962, vlookup_table!$A:$E, 5, FALSE)</f>
        <v>9</v>
      </c>
      <c r="T962">
        <f t="shared" ref="T962:T1025" si="90">$Y$2-U962</f>
        <v>36</v>
      </c>
      <c r="U962">
        <f t="shared" ref="U962:U1025" si="91">1900 + INT(Q962/100)</f>
        <v>1961</v>
      </c>
      <c r="V962" s="4" t="str">
        <f t="shared" si="89"/>
        <v>01</v>
      </c>
      <c r="W962" t="str">
        <f t="shared" ref="W962:W1025" si="92">IF(LEFT(R962,1)="C","Ciudad",
IF(LEFT(R962,1)="T","Pueblo",
IF(LEFT(R962,1)="R","Rural",
IF(LEFT(R962,1)="S","Suburbano",
IF(LEFT(R962,1)="U","Urbano","Desconocido")))))</f>
        <v>Rural</v>
      </c>
    </row>
    <row r="963" spans="1:23" x14ac:dyDescent="0.35">
      <c r="A963" s="2">
        <v>27423</v>
      </c>
      <c r="B963" s="2" t="str">
        <f t="shared" ref="B963:B1026" si="93">IF(OR(C963="California",C963="Cali"),"CA",
IF(OR(C963="Arizona",C963="AZ"),"AZ",
IF(OR(C963="Washington",C963="WA"),"WA",
IF(OR(C963="Nevada",C963="NV"),"NV",
IF(OR(C963="Texas",C963="TX"),"TX",
IF(OR(C963="Oregon",C963="OR"),"OR",
IF(OR(C963="Florida",C963="FL"),"FL",
IF(OR(C963="Illinois",C963="IL"),"IL",
IF(OR(C963="North Carolina",C963="NC"),"NC",
IF(OR(C963="South Carolina",C963="SC"),"SC",
IF(OR(C963="New Jersey",C963="NJ"),"NJ",
IF(OR(C963="Missouri",C963="MO"),"MO",
IF(OR(C963="Alabama",C963="AL"),"AL",
IF(OR(C963="Colorado",C963="CO"),"CO",
IF(OR(C963="Michigan",C963="MI"),"MI",
IF(OR(C963="New York",C963="NY"),"NY",
IF(OR(C963="Arkansas",C963="AR"),"AR",
"NA")))))))))))))))))</f>
        <v>NA</v>
      </c>
      <c r="C963" t="s">
        <v>5</v>
      </c>
      <c r="D963" t="str">
        <f t="shared" ref="D963:D1026" si="94">IF(OR(E963="F", E963="female", E963="Femal"),"F",
IF(OR(E963="M", E963="Male"),"M",
"NA"))</f>
        <v>F</v>
      </c>
      <c r="E963" t="s">
        <v>2</v>
      </c>
      <c r="F963">
        <v>442</v>
      </c>
      <c r="G963">
        <v>218</v>
      </c>
      <c r="H963">
        <v>286</v>
      </c>
      <c r="I963">
        <v>0</v>
      </c>
      <c r="J963">
        <v>9399</v>
      </c>
      <c r="K963">
        <v>0</v>
      </c>
      <c r="L963">
        <v>78</v>
      </c>
      <c r="M963">
        <v>253</v>
      </c>
      <c r="N963">
        <v>257</v>
      </c>
      <c r="O963">
        <v>9.1666666669999994</v>
      </c>
      <c r="P963">
        <f>VLOOKUP(A963, vlookup_table!$A:$E, 2, FALSE)</f>
        <v>2</v>
      </c>
      <c r="Q963" s="2">
        <f>VLOOKUP(A963, vlookup_table!$A:$E, 3, FALSE)</f>
        <v>0</v>
      </c>
      <c r="R963" s="1" t="str">
        <f>VLOOKUP(A963, vlookup_table!$A:$E, 4, FALSE)</f>
        <v>R3</v>
      </c>
      <c r="S963" s="2">
        <f>VLOOKUP(A963, vlookup_table!$A:$E, 5, FALSE)</f>
        <v>5</v>
      </c>
      <c r="T963">
        <f t="shared" si="90"/>
        <v>97</v>
      </c>
      <c r="U963">
        <f t="shared" si="91"/>
        <v>1900</v>
      </c>
      <c r="V963" s="4" t="str">
        <f t="shared" ref="V963:V1026" si="95">RIGHT(Q963,2)</f>
        <v>0</v>
      </c>
      <c r="W963" t="str">
        <f t="shared" si="92"/>
        <v>Rural</v>
      </c>
    </row>
    <row r="964" spans="1:23" x14ac:dyDescent="0.35">
      <c r="A964" s="2">
        <v>13484</v>
      </c>
      <c r="B964" s="2" t="str">
        <f t="shared" si="93"/>
        <v>FL</v>
      </c>
      <c r="C964" t="s">
        <v>7</v>
      </c>
      <c r="D964" t="str">
        <f t="shared" si="94"/>
        <v>M</v>
      </c>
      <c r="E964" t="s">
        <v>0</v>
      </c>
      <c r="F964">
        <v>1034</v>
      </c>
      <c r="G964">
        <v>488</v>
      </c>
      <c r="H964">
        <v>555</v>
      </c>
      <c r="I964">
        <v>1</v>
      </c>
      <c r="J964">
        <v>19446</v>
      </c>
      <c r="K964">
        <v>7</v>
      </c>
      <c r="L964">
        <v>12</v>
      </c>
      <c r="M964">
        <v>524</v>
      </c>
      <c r="N964">
        <v>515</v>
      </c>
      <c r="O964">
        <v>15</v>
      </c>
      <c r="P964">
        <f>VLOOKUP(A964, vlookup_table!$A:$E, 2, FALSE)</f>
        <v>1</v>
      </c>
      <c r="Q964" s="2">
        <f>VLOOKUP(A964, vlookup_table!$A:$E, 3, FALSE)</f>
        <v>0</v>
      </c>
      <c r="R964" s="1" t="str">
        <f>VLOOKUP(A964, vlookup_table!$A:$E, 4, FALSE)</f>
        <v>C1</v>
      </c>
      <c r="S964" s="2">
        <f>VLOOKUP(A964, vlookup_table!$A:$E, 5, FALSE)</f>
        <v>11</v>
      </c>
      <c r="T964">
        <f t="shared" si="90"/>
        <v>97</v>
      </c>
      <c r="U964">
        <f t="shared" si="91"/>
        <v>1900</v>
      </c>
      <c r="V964" s="4" t="str">
        <f t="shared" si="95"/>
        <v>0</v>
      </c>
      <c r="W964" t="str">
        <f t="shared" si="92"/>
        <v>Ciudad</v>
      </c>
    </row>
    <row r="965" spans="1:23" x14ac:dyDescent="0.35">
      <c r="A965" s="2">
        <v>133491</v>
      </c>
      <c r="B965" s="2" t="str">
        <f t="shared" si="93"/>
        <v>NA</v>
      </c>
      <c r="C965" t="s">
        <v>21</v>
      </c>
      <c r="D965" t="str">
        <f t="shared" si="94"/>
        <v>M</v>
      </c>
      <c r="E965" t="s">
        <v>0</v>
      </c>
      <c r="F965">
        <v>679</v>
      </c>
      <c r="G965">
        <v>298</v>
      </c>
      <c r="H965">
        <v>360</v>
      </c>
      <c r="I965">
        <v>1</v>
      </c>
      <c r="J965">
        <v>10779</v>
      </c>
      <c r="K965">
        <v>3</v>
      </c>
      <c r="L965">
        <v>37</v>
      </c>
      <c r="M965">
        <v>327</v>
      </c>
      <c r="N965">
        <v>332</v>
      </c>
      <c r="O965">
        <v>46.333333330000002</v>
      </c>
      <c r="P965">
        <f>VLOOKUP(A965, vlookup_table!$A:$E, 2, FALSE)</f>
        <v>1002</v>
      </c>
      <c r="Q965" s="2">
        <f>VLOOKUP(A965, vlookup_table!$A:$E, 3, FALSE)</f>
        <v>0</v>
      </c>
      <c r="R965" s="1" t="str">
        <f>VLOOKUP(A965, vlookup_table!$A:$E, 4, FALSE)</f>
        <v>T2</v>
      </c>
      <c r="S965" s="2">
        <f>VLOOKUP(A965, vlookup_table!$A:$E, 5, FALSE)</f>
        <v>100</v>
      </c>
      <c r="T965">
        <f t="shared" si="90"/>
        <v>97</v>
      </c>
      <c r="U965">
        <f t="shared" si="91"/>
        <v>1900</v>
      </c>
      <c r="V965" s="4" t="str">
        <f t="shared" si="95"/>
        <v>0</v>
      </c>
      <c r="W965" t="str">
        <f t="shared" si="92"/>
        <v>Pueblo</v>
      </c>
    </row>
    <row r="966" spans="1:23" x14ac:dyDescent="0.35">
      <c r="A966" s="2">
        <v>63000</v>
      </c>
      <c r="B966" s="2" t="str">
        <f t="shared" si="93"/>
        <v>NA</v>
      </c>
      <c r="C966" t="s">
        <v>16</v>
      </c>
      <c r="D966" t="str">
        <f t="shared" si="94"/>
        <v>NA</v>
      </c>
      <c r="F966">
        <v>351</v>
      </c>
      <c r="G966">
        <v>192</v>
      </c>
      <c r="H966">
        <v>235</v>
      </c>
      <c r="I966">
        <v>0</v>
      </c>
      <c r="J966">
        <v>8757</v>
      </c>
      <c r="K966">
        <v>0</v>
      </c>
      <c r="L966">
        <v>79</v>
      </c>
      <c r="M966">
        <v>214</v>
      </c>
      <c r="N966">
        <v>212</v>
      </c>
      <c r="O966">
        <v>20</v>
      </c>
      <c r="P966">
        <f>VLOOKUP(A966, vlookup_table!$A:$E, 2, FALSE)</f>
        <v>0</v>
      </c>
      <c r="Q966" s="2">
        <f>VLOOKUP(A966, vlookup_table!$A:$E, 3, FALSE)</f>
        <v>0</v>
      </c>
      <c r="R966" s="1" t="str">
        <f>VLOOKUP(A966, vlookup_table!$A:$E, 4, FALSE)</f>
        <v>T3</v>
      </c>
      <c r="S966" s="2">
        <f>VLOOKUP(A966, vlookup_table!$A:$E, 5, FALSE)</f>
        <v>25</v>
      </c>
      <c r="T966">
        <f t="shared" si="90"/>
        <v>97</v>
      </c>
      <c r="U966">
        <f t="shared" si="91"/>
        <v>1900</v>
      </c>
      <c r="V966" s="4" t="str">
        <f t="shared" si="95"/>
        <v>0</v>
      </c>
      <c r="W966" t="str">
        <f t="shared" si="92"/>
        <v>Pueblo</v>
      </c>
    </row>
    <row r="967" spans="1:23" x14ac:dyDescent="0.35">
      <c r="A967" s="2">
        <v>187284</v>
      </c>
      <c r="B967" s="2" t="str">
        <f t="shared" si="93"/>
        <v>NA</v>
      </c>
      <c r="C967" t="s">
        <v>15</v>
      </c>
      <c r="D967" t="str">
        <f t="shared" si="94"/>
        <v>F</v>
      </c>
      <c r="E967" t="s">
        <v>2</v>
      </c>
      <c r="F967">
        <v>614</v>
      </c>
      <c r="G967">
        <v>222</v>
      </c>
      <c r="H967">
        <v>363</v>
      </c>
      <c r="I967">
        <v>0</v>
      </c>
      <c r="J967">
        <v>13840</v>
      </c>
      <c r="K967">
        <v>1</v>
      </c>
      <c r="L967">
        <v>69</v>
      </c>
      <c r="M967">
        <v>317</v>
      </c>
      <c r="N967">
        <v>305</v>
      </c>
      <c r="O967">
        <v>8.6666666669999994</v>
      </c>
      <c r="P967">
        <f>VLOOKUP(A967, vlookup_table!$A:$E, 2, FALSE)</f>
        <v>0</v>
      </c>
      <c r="Q967" s="2">
        <f>VLOOKUP(A967, vlookup_table!$A:$E, 3, FALSE)</f>
        <v>0</v>
      </c>
      <c r="R967" s="1" t="str">
        <f>VLOOKUP(A967, vlookup_table!$A:$E, 4, FALSE)</f>
        <v>C2</v>
      </c>
      <c r="S967" s="2">
        <f>VLOOKUP(A967, vlookup_table!$A:$E, 5, FALSE)</f>
        <v>10</v>
      </c>
      <c r="T967">
        <f t="shared" si="90"/>
        <v>97</v>
      </c>
      <c r="U967">
        <f t="shared" si="91"/>
        <v>1900</v>
      </c>
      <c r="V967" s="4" t="str">
        <f t="shared" si="95"/>
        <v>0</v>
      </c>
      <c r="W967" t="str">
        <f t="shared" si="92"/>
        <v>Ciudad</v>
      </c>
    </row>
    <row r="968" spans="1:23" x14ac:dyDescent="0.35">
      <c r="A968" s="2">
        <v>131423</v>
      </c>
      <c r="B968" s="2" t="str">
        <f t="shared" si="93"/>
        <v>CO</v>
      </c>
      <c r="C968" t="s">
        <v>20</v>
      </c>
      <c r="D968" t="str">
        <f t="shared" si="94"/>
        <v>M</v>
      </c>
      <c r="E968" t="s">
        <v>0</v>
      </c>
      <c r="F968">
        <v>881</v>
      </c>
      <c r="G968">
        <v>327</v>
      </c>
      <c r="H968">
        <v>382</v>
      </c>
      <c r="I968">
        <v>1</v>
      </c>
      <c r="J968">
        <v>12204</v>
      </c>
      <c r="K968">
        <v>5</v>
      </c>
      <c r="L968">
        <v>33</v>
      </c>
      <c r="M968">
        <v>332</v>
      </c>
      <c r="N968">
        <v>375</v>
      </c>
      <c r="O968">
        <v>14.8</v>
      </c>
      <c r="P968">
        <f>VLOOKUP(A968, vlookup_table!$A:$E, 2, FALSE)</f>
        <v>1</v>
      </c>
      <c r="Q968" s="2">
        <f>VLOOKUP(A968, vlookup_table!$A:$E, 3, FALSE)</f>
        <v>4812</v>
      </c>
      <c r="R968" s="1" t="str">
        <f>VLOOKUP(A968, vlookup_table!$A:$E, 4, FALSE)</f>
        <v>R2</v>
      </c>
      <c r="S968" s="2">
        <f>VLOOKUP(A968, vlookup_table!$A:$E, 5, FALSE)</f>
        <v>25</v>
      </c>
      <c r="T968">
        <f t="shared" si="90"/>
        <v>49</v>
      </c>
      <c r="U968">
        <f t="shared" si="91"/>
        <v>1948</v>
      </c>
      <c r="V968" s="4" t="str">
        <f t="shared" si="95"/>
        <v>12</v>
      </c>
      <c r="W968" t="str">
        <f t="shared" si="92"/>
        <v>Rural</v>
      </c>
    </row>
    <row r="969" spans="1:23" x14ac:dyDescent="0.35">
      <c r="A969" s="2">
        <v>22942</v>
      </c>
      <c r="B969" s="2" t="str">
        <f t="shared" si="93"/>
        <v>SC</v>
      </c>
      <c r="C969" t="s">
        <v>11</v>
      </c>
      <c r="D969" t="str">
        <f t="shared" si="94"/>
        <v>F</v>
      </c>
      <c r="E969" t="s">
        <v>2</v>
      </c>
      <c r="F969">
        <v>616</v>
      </c>
      <c r="G969">
        <v>324</v>
      </c>
      <c r="H969">
        <v>361</v>
      </c>
      <c r="I969">
        <v>0</v>
      </c>
      <c r="J969">
        <v>15746</v>
      </c>
      <c r="K969">
        <v>4</v>
      </c>
      <c r="L969">
        <v>51</v>
      </c>
      <c r="M969">
        <v>334</v>
      </c>
      <c r="N969">
        <v>348</v>
      </c>
      <c r="O969">
        <v>8.5</v>
      </c>
      <c r="P969">
        <f>VLOOKUP(A969, vlookup_table!$A:$E, 2, FALSE)</f>
        <v>0</v>
      </c>
      <c r="Q969" s="2">
        <f>VLOOKUP(A969, vlookup_table!$A:$E, 3, FALSE)</f>
        <v>2901</v>
      </c>
      <c r="R969" s="1" t="str">
        <f>VLOOKUP(A969, vlookup_table!$A:$E, 4, FALSE)</f>
        <v>C2</v>
      </c>
      <c r="S969" s="2">
        <f>VLOOKUP(A969, vlookup_table!$A:$E, 5, FALSE)</f>
        <v>9</v>
      </c>
      <c r="T969">
        <f t="shared" si="90"/>
        <v>68</v>
      </c>
      <c r="U969">
        <f t="shared" si="91"/>
        <v>1929</v>
      </c>
      <c r="V969" s="4" t="str">
        <f t="shared" si="95"/>
        <v>01</v>
      </c>
      <c r="W969" t="str">
        <f t="shared" si="92"/>
        <v>Ciudad</v>
      </c>
    </row>
    <row r="970" spans="1:23" x14ac:dyDescent="0.35">
      <c r="A970" s="2">
        <v>85579</v>
      </c>
      <c r="B970" s="2" t="str">
        <f t="shared" si="93"/>
        <v>NA</v>
      </c>
      <c r="C970" t="s">
        <v>17</v>
      </c>
      <c r="D970" t="str">
        <f t="shared" si="94"/>
        <v>F</v>
      </c>
      <c r="E970" t="s">
        <v>2</v>
      </c>
      <c r="F970">
        <v>522</v>
      </c>
      <c r="G970">
        <v>227</v>
      </c>
      <c r="H970">
        <v>347</v>
      </c>
      <c r="I970">
        <v>0</v>
      </c>
      <c r="J970">
        <v>12849</v>
      </c>
      <c r="K970">
        <v>1</v>
      </c>
      <c r="L970">
        <v>64</v>
      </c>
      <c r="M970">
        <v>292</v>
      </c>
      <c r="N970">
        <v>294</v>
      </c>
      <c r="O970">
        <v>20</v>
      </c>
      <c r="P970">
        <f>VLOOKUP(A970, vlookup_table!$A:$E, 2, FALSE)</f>
        <v>0</v>
      </c>
      <c r="Q970" s="2">
        <f>VLOOKUP(A970, vlookup_table!$A:$E, 3, FALSE)</f>
        <v>2001</v>
      </c>
      <c r="R970" s="1" t="str">
        <f>VLOOKUP(A970, vlookup_table!$A:$E, 4, FALSE)</f>
        <v>T2</v>
      </c>
      <c r="S970" s="2">
        <f>VLOOKUP(A970, vlookup_table!$A:$E, 5, FALSE)</f>
        <v>20</v>
      </c>
      <c r="T970">
        <f t="shared" si="90"/>
        <v>77</v>
      </c>
      <c r="U970">
        <f t="shared" si="91"/>
        <v>1920</v>
      </c>
      <c r="V970" s="4" t="str">
        <f t="shared" si="95"/>
        <v>01</v>
      </c>
      <c r="W970" t="str">
        <f t="shared" si="92"/>
        <v>Pueblo</v>
      </c>
    </row>
    <row r="971" spans="1:23" x14ac:dyDescent="0.35">
      <c r="A971" s="2">
        <v>3009</v>
      </c>
      <c r="B971" s="2" t="str">
        <f t="shared" si="93"/>
        <v>NA</v>
      </c>
      <c r="C971" t="s">
        <v>4</v>
      </c>
      <c r="D971" t="str">
        <f t="shared" si="94"/>
        <v>F</v>
      </c>
      <c r="E971" t="s">
        <v>2</v>
      </c>
      <c r="F971">
        <v>1184</v>
      </c>
      <c r="G971">
        <v>324</v>
      </c>
      <c r="H971">
        <v>368</v>
      </c>
      <c r="I971">
        <v>0</v>
      </c>
      <c r="J971">
        <v>13817</v>
      </c>
      <c r="K971">
        <v>9</v>
      </c>
      <c r="L971">
        <v>55</v>
      </c>
      <c r="M971">
        <v>341</v>
      </c>
      <c r="N971">
        <v>352</v>
      </c>
      <c r="O971">
        <v>9.875</v>
      </c>
      <c r="P971">
        <f>VLOOKUP(A971, vlookup_table!$A:$E, 2, FALSE)</f>
        <v>2</v>
      </c>
      <c r="Q971" s="2">
        <f>VLOOKUP(A971, vlookup_table!$A:$E, 3, FALSE)</f>
        <v>4801</v>
      </c>
      <c r="R971" s="1" t="str">
        <f>VLOOKUP(A971, vlookup_table!$A:$E, 4, FALSE)</f>
        <v>U3</v>
      </c>
      <c r="S971" s="2">
        <f>VLOOKUP(A971, vlookup_table!$A:$E, 5, FALSE)</f>
        <v>20</v>
      </c>
      <c r="T971">
        <f t="shared" si="90"/>
        <v>49</v>
      </c>
      <c r="U971">
        <f t="shared" si="91"/>
        <v>1948</v>
      </c>
      <c r="V971" s="4" t="str">
        <f t="shared" si="95"/>
        <v>01</v>
      </c>
      <c r="W971" t="str">
        <f t="shared" si="92"/>
        <v>Urbano</v>
      </c>
    </row>
    <row r="972" spans="1:23" x14ac:dyDescent="0.35">
      <c r="A972" s="2">
        <v>105923</v>
      </c>
      <c r="B972" s="2" t="str">
        <f t="shared" si="93"/>
        <v>NA</v>
      </c>
      <c r="C972" t="s">
        <v>19</v>
      </c>
      <c r="D972" t="str">
        <f t="shared" si="94"/>
        <v>F</v>
      </c>
      <c r="E972" t="s">
        <v>2</v>
      </c>
      <c r="F972">
        <v>481</v>
      </c>
      <c r="G972">
        <v>322</v>
      </c>
      <c r="H972">
        <v>352</v>
      </c>
      <c r="I972">
        <v>0</v>
      </c>
      <c r="J972">
        <v>10909</v>
      </c>
      <c r="K972">
        <v>0</v>
      </c>
      <c r="L972">
        <v>77</v>
      </c>
      <c r="M972">
        <v>318</v>
      </c>
      <c r="N972">
        <v>359</v>
      </c>
      <c r="O972">
        <v>5.8571428570000004</v>
      </c>
      <c r="P972">
        <f>VLOOKUP(A972, vlookup_table!$A:$E, 2, FALSE)</f>
        <v>0</v>
      </c>
      <c r="Q972" s="2">
        <f>VLOOKUP(A972, vlookup_table!$A:$E, 3, FALSE)</f>
        <v>1501</v>
      </c>
      <c r="R972" s="1" t="str">
        <f>VLOOKUP(A972, vlookup_table!$A:$E, 4, FALSE)</f>
        <v>S2</v>
      </c>
      <c r="S972" s="2">
        <f>VLOOKUP(A972, vlookup_table!$A:$E, 5, FALSE)</f>
        <v>7</v>
      </c>
      <c r="T972">
        <f t="shared" si="90"/>
        <v>82</v>
      </c>
      <c r="U972">
        <f t="shared" si="91"/>
        <v>1915</v>
      </c>
      <c r="V972" s="4" t="str">
        <f t="shared" si="95"/>
        <v>01</v>
      </c>
      <c r="W972" t="str">
        <f t="shared" si="92"/>
        <v>Suburbano</v>
      </c>
    </row>
    <row r="973" spans="1:23" x14ac:dyDescent="0.35">
      <c r="A973" s="2">
        <v>187722</v>
      </c>
      <c r="B973" s="2" t="str">
        <f t="shared" si="93"/>
        <v>MI</v>
      </c>
      <c r="C973" t="s">
        <v>1</v>
      </c>
      <c r="D973" t="str">
        <f t="shared" si="94"/>
        <v>M</v>
      </c>
      <c r="E973" t="s">
        <v>0</v>
      </c>
      <c r="F973">
        <v>1348</v>
      </c>
      <c r="G973">
        <v>662</v>
      </c>
      <c r="H973">
        <v>788</v>
      </c>
      <c r="I973">
        <v>22</v>
      </c>
      <c r="J973">
        <v>30766</v>
      </c>
      <c r="K973">
        <v>4</v>
      </c>
      <c r="L973">
        <v>65</v>
      </c>
      <c r="M973">
        <v>712</v>
      </c>
      <c r="N973">
        <v>752</v>
      </c>
      <c r="O973">
        <v>6.2</v>
      </c>
      <c r="P973">
        <f>VLOOKUP(A973, vlookup_table!$A:$E, 2, FALSE)</f>
        <v>1002</v>
      </c>
      <c r="Q973" s="2">
        <f>VLOOKUP(A973, vlookup_table!$A:$E, 3, FALSE)</f>
        <v>0</v>
      </c>
      <c r="R973" s="1" t="str">
        <f>VLOOKUP(A973, vlookup_table!$A:$E, 4, FALSE)</f>
        <v>T1</v>
      </c>
      <c r="S973" s="2">
        <f>VLOOKUP(A973, vlookup_table!$A:$E, 5, FALSE)</f>
        <v>7</v>
      </c>
      <c r="T973">
        <f t="shared" si="90"/>
        <v>97</v>
      </c>
      <c r="U973">
        <f t="shared" si="91"/>
        <v>1900</v>
      </c>
      <c r="V973" s="4" t="str">
        <f t="shared" si="95"/>
        <v>0</v>
      </c>
      <c r="W973" t="str">
        <f t="shared" si="92"/>
        <v>Pueblo</v>
      </c>
    </row>
    <row r="974" spans="1:23" x14ac:dyDescent="0.35">
      <c r="A974" s="2">
        <v>15566</v>
      </c>
      <c r="B974" s="2" t="str">
        <f t="shared" si="93"/>
        <v>NC</v>
      </c>
      <c r="C974" t="s">
        <v>18</v>
      </c>
      <c r="D974" t="str">
        <f t="shared" si="94"/>
        <v>F</v>
      </c>
      <c r="E974" t="s">
        <v>38</v>
      </c>
      <c r="F974">
        <v>683</v>
      </c>
      <c r="G974">
        <v>343</v>
      </c>
      <c r="H974">
        <v>441</v>
      </c>
      <c r="I974">
        <v>1</v>
      </c>
      <c r="J974">
        <v>15482</v>
      </c>
      <c r="K974">
        <v>1</v>
      </c>
      <c r="L974">
        <v>77</v>
      </c>
      <c r="M974">
        <v>398</v>
      </c>
      <c r="N974">
        <v>377</v>
      </c>
      <c r="O974">
        <v>7.2142857139999998</v>
      </c>
      <c r="P974">
        <f>VLOOKUP(A974, vlookup_table!$A:$E, 2, FALSE)</f>
        <v>2</v>
      </c>
      <c r="Q974" s="2">
        <f>VLOOKUP(A974, vlookup_table!$A:$E, 3, FALSE)</f>
        <v>0</v>
      </c>
      <c r="R974" s="1" t="str">
        <f>VLOOKUP(A974, vlookup_table!$A:$E, 4, FALSE)</f>
        <v>R2</v>
      </c>
      <c r="S974" s="2">
        <f>VLOOKUP(A974, vlookup_table!$A:$E, 5, FALSE)</f>
        <v>10</v>
      </c>
      <c r="T974">
        <f t="shared" si="90"/>
        <v>97</v>
      </c>
      <c r="U974">
        <f t="shared" si="91"/>
        <v>1900</v>
      </c>
      <c r="V974" s="4" t="str">
        <f t="shared" si="95"/>
        <v>0</v>
      </c>
      <c r="W974" t="str">
        <f t="shared" si="92"/>
        <v>Rural</v>
      </c>
    </row>
    <row r="975" spans="1:23" x14ac:dyDescent="0.35">
      <c r="A975" s="2">
        <v>84745</v>
      </c>
      <c r="B975" s="2" t="str">
        <f t="shared" si="93"/>
        <v>NA</v>
      </c>
      <c r="C975" t="s">
        <v>17</v>
      </c>
      <c r="D975" t="str">
        <f t="shared" si="94"/>
        <v>F</v>
      </c>
      <c r="E975" t="s">
        <v>2</v>
      </c>
      <c r="F975">
        <v>604</v>
      </c>
      <c r="G975">
        <v>318</v>
      </c>
      <c r="H975">
        <v>376</v>
      </c>
      <c r="I975">
        <v>1</v>
      </c>
      <c r="J975">
        <v>12097</v>
      </c>
      <c r="K975">
        <v>1</v>
      </c>
      <c r="L975">
        <v>78</v>
      </c>
      <c r="M975">
        <v>338</v>
      </c>
      <c r="N975">
        <v>356</v>
      </c>
      <c r="O975">
        <v>6.5909090910000003</v>
      </c>
      <c r="P975">
        <f>VLOOKUP(A975, vlookup_table!$A:$E, 2, FALSE)</f>
        <v>0</v>
      </c>
      <c r="Q975" s="2">
        <f>VLOOKUP(A975, vlookup_table!$A:$E, 3, FALSE)</f>
        <v>1601</v>
      </c>
      <c r="R975" s="1" t="str">
        <f>VLOOKUP(A975, vlookup_table!$A:$E, 4, FALSE)</f>
        <v>R2</v>
      </c>
      <c r="S975" s="2">
        <f>VLOOKUP(A975, vlookup_table!$A:$E, 5, FALSE)</f>
        <v>7</v>
      </c>
      <c r="T975">
        <f t="shared" si="90"/>
        <v>81</v>
      </c>
      <c r="U975">
        <f t="shared" si="91"/>
        <v>1916</v>
      </c>
      <c r="V975" s="4" t="str">
        <f t="shared" si="95"/>
        <v>01</v>
      </c>
      <c r="W975" t="str">
        <f t="shared" si="92"/>
        <v>Rural</v>
      </c>
    </row>
    <row r="976" spans="1:23" x14ac:dyDescent="0.35">
      <c r="A976" s="2">
        <v>78172</v>
      </c>
      <c r="B976" s="2" t="str">
        <f t="shared" si="93"/>
        <v>NA</v>
      </c>
      <c r="C976" t="s">
        <v>10</v>
      </c>
      <c r="D976" t="str">
        <f t="shared" si="94"/>
        <v>F</v>
      </c>
      <c r="E976" t="s">
        <v>2</v>
      </c>
      <c r="F976">
        <v>1167</v>
      </c>
      <c r="G976">
        <v>558</v>
      </c>
      <c r="H976">
        <v>626</v>
      </c>
      <c r="I976">
        <v>4</v>
      </c>
      <c r="J976">
        <v>19797</v>
      </c>
      <c r="K976">
        <v>4</v>
      </c>
      <c r="L976">
        <v>71</v>
      </c>
      <c r="M976">
        <v>576</v>
      </c>
      <c r="N976">
        <v>597</v>
      </c>
      <c r="O976">
        <v>15</v>
      </c>
      <c r="P976">
        <f>VLOOKUP(A976, vlookup_table!$A:$E, 2, FALSE)</f>
        <v>2</v>
      </c>
      <c r="Q976" s="2">
        <f>VLOOKUP(A976, vlookup_table!$A:$E, 3, FALSE)</f>
        <v>4401</v>
      </c>
      <c r="R976" s="1" t="str">
        <f>VLOOKUP(A976, vlookup_table!$A:$E, 4, FALSE)</f>
        <v>C1</v>
      </c>
      <c r="S976" s="2">
        <f>VLOOKUP(A976, vlookup_table!$A:$E, 5, FALSE)</f>
        <v>25</v>
      </c>
      <c r="T976">
        <f t="shared" si="90"/>
        <v>53</v>
      </c>
      <c r="U976">
        <f t="shared" si="91"/>
        <v>1944</v>
      </c>
      <c r="V976" s="4" t="str">
        <f t="shared" si="95"/>
        <v>01</v>
      </c>
      <c r="W976" t="str">
        <f t="shared" si="92"/>
        <v>Ciudad</v>
      </c>
    </row>
    <row r="977" spans="1:23" x14ac:dyDescent="0.35">
      <c r="A977" s="2">
        <v>186334</v>
      </c>
      <c r="B977" s="2" t="str">
        <f t="shared" si="93"/>
        <v>NA</v>
      </c>
      <c r="C977" t="s">
        <v>16</v>
      </c>
      <c r="D977" t="str">
        <f t="shared" si="94"/>
        <v>M</v>
      </c>
      <c r="E977" t="s">
        <v>0</v>
      </c>
      <c r="F977">
        <v>836</v>
      </c>
      <c r="G977">
        <v>222</v>
      </c>
      <c r="H977">
        <v>442</v>
      </c>
      <c r="I977">
        <v>8</v>
      </c>
      <c r="J977">
        <v>16007</v>
      </c>
      <c r="K977">
        <v>0</v>
      </c>
      <c r="L977">
        <v>78</v>
      </c>
      <c r="M977">
        <v>431</v>
      </c>
      <c r="N977">
        <v>347</v>
      </c>
      <c r="O977">
        <v>8.9473684210000002</v>
      </c>
      <c r="P977">
        <f>VLOOKUP(A977, vlookup_table!$A:$E, 2, FALSE)</f>
        <v>1</v>
      </c>
      <c r="Q977" s="2">
        <f>VLOOKUP(A977, vlookup_table!$A:$E, 3, FALSE)</f>
        <v>1908</v>
      </c>
      <c r="R977" s="1" t="str">
        <f>VLOOKUP(A977, vlookup_table!$A:$E, 4, FALSE)</f>
        <v>C3</v>
      </c>
      <c r="S977" s="2">
        <f>VLOOKUP(A977, vlookup_table!$A:$E, 5, FALSE)</f>
        <v>10</v>
      </c>
      <c r="T977">
        <f t="shared" si="90"/>
        <v>78</v>
      </c>
      <c r="U977">
        <f t="shared" si="91"/>
        <v>1919</v>
      </c>
      <c r="V977" s="4" t="str">
        <f t="shared" si="95"/>
        <v>08</v>
      </c>
      <c r="W977" t="str">
        <f t="shared" si="92"/>
        <v>Ciudad</v>
      </c>
    </row>
    <row r="978" spans="1:23" x14ac:dyDescent="0.35">
      <c r="A978" s="2">
        <v>170767</v>
      </c>
      <c r="B978" s="2" t="str">
        <f t="shared" si="93"/>
        <v>NA</v>
      </c>
      <c r="C978" t="s">
        <v>4</v>
      </c>
      <c r="D978" t="str">
        <f t="shared" si="94"/>
        <v>F</v>
      </c>
      <c r="E978" t="s">
        <v>2</v>
      </c>
      <c r="F978">
        <v>1349</v>
      </c>
      <c r="G978">
        <v>370</v>
      </c>
      <c r="H978">
        <v>480</v>
      </c>
      <c r="I978">
        <v>1</v>
      </c>
      <c r="J978">
        <v>23716</v>
      </c>
      <c r="K978">
        <v>15</v>
      </c>
      <c r="L978">
        <v>24</v>
      </c>
      <c r="M978">
        <v>418</v>
      </c>
      <c r="N978">
        <v>436</v>
      </c>
      <c r="O978">
        <v>12.5</v>
      </c>
      <c r="P978">
        <f>VLOOKUP(A978, vlookup_table!$A:$E, 2, FALSE)</f>
        <v>0</v>
      </c>
      <c r="Q978" s="2">
        <f>VLOOKUP(A978, vlookup_table!$A:$E, 3, FALSE)</f>
        <v>2001</v>
      </c>
      <c r="R978" s="1" t="str">
        <f>VLOOKUP(A978, vlookup_table!$A:$E, 4, FALSE)</f>
        <v>C1</v>
      </c>
      <c r="S978" s="2">
        <f>VLOOKUP(A978, vlookup_table!$A:$E, 5, FALSE)</f>
        <v>15</v>
      </c>
      <c r="T978">
        <f t="shared" si="90"/>
        <v>77</v>
      </c>
      <c r="U978">
        <f t="shared" si="91"/>
        <v>1920</v>
      </c>
      <c r="V978" s="4" t="str">
        <f t="shared" si="95"/>
        <v>01</v>
      </c>
      <c r="W978" t="str">
        <f t="shared" si="92"/>
        <v>Ciudad</v>
      </c>
    </row>
    <row r="979" spans="1:23" x14ac:dyDescent="0.35">
      <c r="A979" s="2">
        <v>149152</v>
      </c>
      <c r="B979" s="2" t="str">
        <f t="shared" si="93"/>
        <v>NA</v>
      </c>
      <c r="C979" t="s">
        <v>4</v>
      </c>
      <c r="D979" t="str">
        <f t="shared" si="94"/>
        <v>M</v>
      </c>
      <c r="E979" t="s">
        <v>0</v>
      </c>
      <c r="F979">
        <v>4507</v>
      </c>
      <c r="G979">
        <v>842</v>
      </c>
      <c r="H979">
        <v>962</v>
      </c>
      <c r="I979">
        <v>95</v>
      </c>
      <c r="J979">
        <v>54642</v>
      </c>
      <c r="K979">
        <v>17</v>
      </c>
      <c r="L979">
        <v>50</v>
      </c>
      <c r="M979">
        <v>1004</v>
      </c>
      <c r="N979">
        <v>893</v>
      </c>
      <c r="O979">
        <v>20</v>
      </c>
      <c r="P979">
        <f>VLOOKUP(A979, vlookup_table!$A:$E, 2, FALSE)</f>
        <v>1</v>
      </c>
      <c r="Q979" s="2">
        <f>VLOOKUP(A979, vlookup_table!$A:$E, 3, FALSE)</f>
        <v>4401</v>
      </c>
      <c r="R979" s="1" t="str">
        <f>VLOOKUP(A979, vlookup_table!$A:$E, 4, FALSE)</f>
        <v>S1</v>
      </c>
      <c r="S979" s="2">
        <f>VLOOKUP(A979, vlookup_table!$A:$E, 5, FALSE)</f>
        <v>20</v>
      </c>
      <c r="T979">
        <f t="shared" si="90"/>
        <v>53</v>
      </c>
      <c r="U979">
        <f t="shared" si="91"/>
        <v>1944</v>
      </c>
      <c r="V979" s="4" t="str">
        <f t="shared" si="95"/>
        <v>01</v>
      </c>
      <c r="W979" t="str">
        <f t="shared" si="92"/>
        <v>Suburbano</v>
      </c>
    </row>
    <row r="980" spans="1:23" x14ac:dyDescent="0.35">
      <c r="A980" s="2">
        <v>959</v>
      </c>
      <c r="B980" s="2" t="str">
        <f t="shared" si="93"/>
        <v>NA</v>
      </c>
      <c r="C980" t="s">
        <v>15</v>
      </c>
      <c r="D980" t="str">
        <f t="shared" si="94"/>
        <v>F</v>
      </c>
      <c r="E980" t="s">
        <v>2</v>
      </c>
      <c r="F980">
        <v>586</v>
      </c>
      <c r="G980">
        <v>349</v>
      </c>
      <c r="H980">
        <v>465</v>
      </c>
      <c r="I980">
        <v>1</v>
      </c>
      <c r="J980">
        <v>15304</v>
      </c>
      <c r="K980">
        <v>1</v>
      </c>
      <c r="L980">
        <v>77</v>
      </c>
      <c r="M980">
        <v>413</v>
      </c>
      <c r="N980">
        <v>404</v>
      </c>
      <c r="O980">
        <v>7.3</v>
      </c>
      <c r="P980">
        <f>VLOOKUP(A980, vlookup_table!$A:$E, 2, FALSE)</f>
        <v>0</v>
      </c>
      <c r="Q980" s="2">
        <f>VLOOKUP(A980, vlookup_table!$A:$E, 3, FALSE)</f>
        <v>4404</v>
      </c>
      <c r="R980" s="1" t="str">
        <f>VLOOKUP(A980, vlookup_table!$A:$E, 4, FALSE)</f>
        <v>C2</v>
      </c>
      <c r="S980" s="2">
        <f>VLOOKUP(A980, vlookup_table!$A:$E, 5, FALSE)</f>
        <v>10</v>
      </c>
      <c r="T980">
        <f t="shared" si="90"/>
        <v>53</v>
      </c>
      <c r="U980">
        <f t="shared" si="91"/>
        <v>1944</v>
      </c>
      <c r="V980" s="4" t="str">
        <f t="shared" si="95"/>
        <v>04</v>
      </c>
      <c r="W980" t="str">
        <f t="shared" si="92"/>
        <v>Ciudad</v>
      </c>
    </row>
    <row r="981" spans="1:23" x14ac:dyDescent="0.35">
      <c r="A981" s="2">
        <v>179563</v>
      </c>
      <c r="B981" s="2" t="str">
        <f t="shared" si="93"/>
        <v>WA</v>
      </c>
      <c r="C981" t="s">
        <v>14</v>
      </c>
      <c r="D981" t="str">
        <f t="shared" si="94"/>
        <v>M</v>
      </c>
      <c r="E981" t="s">
        <v>13</v>
      </c>
      <c r="F981">
        <v>842</v>
      </c>
      <c r="G981">
        <v>420</v>
      </c>
      <c r="H981">
        <v>494</v>
      </c>
      <c r="I981">
        <v>2</v>
      </c>
      <c r="J981">
        <v>12894</v>
      </c>
      <c r="K981">
        <v>41</v>
      </c>
      <c r="L981">
        <v>24</v>
      </c>
      <c r="M981">
        <v>419</v>
      </c>
      <c r="N981">
        <v>476</v>
      </c>
      <c r="O981">
        <v>16.399999999999999</v>
      </c>
      <c r="P981">
        <f>VLOOKUP(A981, vlookup_table!$A:$E, 2, FALSE)</f>
        <v>1</v>
      </c>
      <c r="Q981" s="2">
        <f>VLOOKUP(A981, vlookup_table!$A:$E, 3, FALSE)</f>
        <v>5001</v>
      </c>
      <c r="R981" s="1" t="str">
        <f>VLOOKUP(A981, vlookup_table!$A:$E, 4, FALSE)</f>
        <v>S2</v>
      </c>
      <c r="S981" s="2">
        <f>VLOOKUP(A981, vlookup_table!$A:$E, 5, FALSE)</f>
        <v>23</v>
      </c>
      <c r="T981">
        <f t="shared" si="90"/>
        <v>47</v>
      </c>
      <c r="U981">
        <f t="shared" si="91"/>
        <v>1950</v>
      </c>
      <c r="V981" s="4" t="str">
        <f t="shared" si="95"/>
        <v>01</v>
      </c>
      <c r="W981" t="str">
        <f t="shared" si="92"/>
        <v>Suburbano</v>
      </c>
    </row>
    <row r="982" spans="1:23" x14ac:dyDescent="0.35">
      <c r="A982" s="2">
        <v>41243</v>
      </c>
      <c r="B982" s="2" t="str">
        <f t="shared" si="93"/>
        <v>FL</v>
      </c>
      <c r="C982" t="s">
        <v>7</v>
      </c>
      <c r="D982" t="str">
        <f t="shared" si="94"/>
        <v>F</v>
      </c>
      <c r="E982" t="s">
        <v>2</v>
      </c>
      <c r="F982">
        <v>556</v>
      </c>
      <c r="G982">
        <v>246</v>
      </c>
      <c r="H982">
        <v>330</v>
      </c>
      <c r="I982">
        <v>0</v>
      </c>
      <c r="J982">
        <v>10272</v>
      </c>
      <c r="K982">
        <v>2</v>
      </c>
      <c r="L982">
        <v>56</v>
      </c>
      <c r="M982">
        <v>277</v>
      </c>
      <c r="N982">
        <v>292</v>
      </c>
      <c r="O982">
        <v>9.8181818179999993</v>
      </c>
      <c r="P982">
        <f>VLOOKUP(A982, vlookup_table!$A:$E, 2, FALSE)</f>
        <v>2</v>
      </c>
      <c r="Q982" s="2">
        <f>VLOOKUP(A982, vlookup_table!$A:$E, 3, FALSE)</f>
        <v>2201</v>
      </c>
      <c r="R982" s="1" t="str">
        <f>VLOOKUP(A982, vlookup_table!$A:$E, 4, FALSE)</f>
        <v>S2</v>
      </c>
      <c r="S982" s="2">
        <f>VLOOKUP(A982, vlookup_table!$A:$E, 5, FALSE)</f>
        <v>12</v>
      </c>
      <c r="T982">
        <f t="shared" si="90"/>
        <v>75</v>
      </c>
      <c r="U982">
        <f t="shared" si="91"/>
        <v>1922</v>
      </c>
      <c r="V982" s="4" t="str">
        <f t="shared" si="95"/>
        <v>01</v>
      </c>
      <c r="W982" t="str">
        <f t="shared" si="92"/>
        <v>Suburbano</v>
      </c>
    </row>
    <row r="983" spans="1:23" x14ac:dyDescent="0.35">
      <c r="A983" s="2">
        <v>160500</v>
      </c>
      <c r="B983" s="2" t="str">
        <f t="shared" si="93"/>
        <v>NA</v>
      </c>
      <c r="C983" t="s">
        <v>4</v>
      </c>
      <c r="D983" t="str">
        <f t="shared" si="94"/>
        <v>M</v>
      </c>
      <c r="E983" t="s">
        <v>0</v>
      </c>
      <c r="F983">
        <v>1467</v>
      </c>
      <c r="G983">
        <v>311</v>
      </c>
      <c r="H983">
        <v>392</v>
      </c>
      <c r="I983">
        <v>7</v>
      </c>
      <c r="J983">
        <v>15108</v>
      </c>
      <c r="K983">
        <v>8</v>
      </c>
      <c r="L983">
        <v>61</v>
      </c>
      <c r="M983">
        <v>323</v>
      </c>
      <c r="N983">
        <v>356</v>
      </c>
      <c r="O983">
        <v>7.3333333329999997</v>
      </c>
      <c r="P983">
        <f>VLOOKUP(A983, vlookup_table!$A:$E, 2, FALSE)</f>
        <v>0</v>
      </c>
      <c r="Q983" s="2">
        <f>VLOOKUP(A983, vlookup_table!$A:$E, 3, FALSE)</f>
        <v>1406</v>
      </c>
      <c r="R983" s="1" t="str">
        <f>VLOOKUP(A983, vlookup_table!$A:$E, 4, FALSE)</f>
        <v>C2</v>
      </c>
      <c r="S983" s="2">
        <f>VLOOKUP(A983, vlookup_table!$A:$E, 5, FALSE)</f>
        <v>5</v>
      </c>
      <c r="T983">
        <f t="shared" si="90"/>
        <v>83</v>
      </c>
      <c r="U983">
        <f t="shared" si="91"/>
        <v>1914</v>
      </c>
      <c r="V983" s="4" t="str">
        <f t="shared" si="95"/>
        <v>06</v>
      </c>
      <c r="W983" t="str">
        <f t="shared" si="92"/>
        <v>Ciudad</v>
      </c>
    </row>
    <row r="984" spans="1:23" x14ac:dyDescent="0.35">
      <c r="A984" s="2">
        <v>77605</v>
      </c>
      <c r="B984" s="2" t="str">
        <f t="shared" si="93"/>
        <v>NA</v>
      </c>
      <c r="C984" t="s">
        <v>10</v>
      </c>
      <c r="D984" t="str">
        <f t="shared" si="94"/>
        <v>M</v>
      </c>
      <c r="E984" t="s">
        <v>13</v>
      </c>
      <c r="F984">
        <v>1304</v>
      </c>
      <c r="G984">
        <v>465</v>
      </c>
      <c r="H984">
        <v>609</v>
      </c>
      <c r="I984">
        <v>13</v>
      </c>
      <c r="J984">
        <v>23455</v>
      </c>
      <c r="K984">
        <v>6</v>
      </c>
      <c r="L984">
        <v>71</v>
      </c>
      <c r="M984">
        <v>484</v>
      </c>
      <c r="N984">
        <v>595</v>
      </c>
      <c r="O984">
        <v>10</v>
      </c>
      <c r="P984">
        <f>VLOOKUP(A984, vlookup_table!$A:$E, 2, FALSE)</f>
        <v>1</v>
      </c>
      <c r="Q984" s="2">
        <f>VLOOKUP(A984, vlookup_table!$A:$E, 3, FALSE)</f>
        <v>5001</v>
      </c>
      <c r="R984" s="1" t="str">
        <f>VLOOKUP(A984, vlookup_table!$A:$E, 4, FALSE)</f>
        <v/>
      </c>
      <c r="S984" s="2">
        <f>VLOOKUP(A984, vlookup_table!$A:$E, 5, FALSE)</f>
        <v>15</v>
      </c>
      <c r="T984">
        <f t="shared" si="90"/>
        <v>47</v>
      </c>
      <c r="U984">
        <f t="shared" si="91"/>
        <v>1950</v>
      </c>
      <c r="V984" s="4" t="str">
        <f t="shared" si="95"/>
        <v>01</v>
      </c>
      <c r="W984" t="str">
        <f t="shared" si="92"/>
        <v>Desconocido</v>
      </c>
    </row>
    <row r="985" spans="1:23" x14ac:dyDescent="0.35">
      <c r="A985" s="2">
        <v>190064</v>
      </c>
      <c r="B985" s="2" t="str">
        <f t="shared" si="93"/>
        <v>NA</v>
      </c>
      <c r="C985" t="s">
        <v>12</v>
      </c>
      <c r="D985" t="str">
        <f t="shared" si="94"/>
        <v>F</v>
      </c>
      <c r="E985" t="s">
        <v>2</v>
      </c>
      <c r="F985">
        <v>340</v>
      </c>
      <c r="G985">
        <v>149</v>
      </c>
      <c r="H985">
        <v>188</v>
      </c>
      <c r="I985">
        <v>0</v>
      </c>
      <c r="J985">
        <v>6842</v>
      </c>
      <c r="K985">
        <v>1</v>
      </c>
      <c r="L985">
        <v>48</v>
      </c>
      <c r="M985">
        <v>151</v>
      </c>
      <c r="N985">
        <v>173</v>
      </c>
      <c r="O985">
        <v>10</v>
      </c>
      <c r="P985">
        <f>VLOOKUP(A985, vlookup_table!$A:$E, 2, FALSE)</f>
        <v>0</v>
      </c>
      <c r="Q985" s="2">
        <f>VLOOKUP(A985, vlookup_table!$A:$E, 3, FALSE)</f>
        <v>0</v>
      </c>
      <c r="R985" s="1" t="str">
        <f>VLOOKUP(A985, vlookup_table!$A:$E, 4, FALSE)</f>
        <v>U4</v>
      </c>
      <c r="S985" s="2">
        <f>VLOOKUP(A985, vlookup_table!$A:$E, 5, FALSE)</f>
        <v>20</v>
      </c>
      <c r="T985">
        <f t="shared" si="90"/>
        <v>97</v>
      </c>
      <c r="U985">
        <f t="shared" si="91"/>
        <v>1900</v>
      </c>
      <c r="V985" s="4" t="str">
        <f t="shared" si="95"/>
        <v>0</v>
      </c>
      <c r="W985" t="str">
        <f t="shared" si="92"/>
        <v>Urbano</v>
      </c>
    </row>
    <row r="986" spans="1:23" x14ac:dyDescent="0.35">
      <c r="A986" s="2">
        <v>138758</v>
      </c>
      <c r="B986" s="2" t="str">
        <f t="shared" si="93"/>
        <v>AZ</v>
      </c>
      <c r="C986" t="s">
        <v>9</v>
      </c>
      <c r="D986" t="str">
        <f t="shared" si="94"/>
        <v>F</v>
      </c>
      <c r="E986" t="s">
        <v>38</v>
      </c>
      <c r="F986">
        <v>616</v>
      </c>
      <c r="G986">
        <v>403</v>
      </c>
      <c r="H986">
        <v>443</v>
      </c>
      <c r="I986">
        <v>0</v>
      </c>
      <c r="J986">
        <v>14174</v>
      </c>
      <c r="K986">
        <v>0</v>
      </c>
      <c r="L986">
        <v>69</v>
      </c>
      <c r="M986">
        <v>423</v>
      </c>
      <c r="N986">
        <v>406</v>
      </c>
      <c r="O986">
        <v>14.8</v>
      </c>
      <c r="P986">
        <f>VLOOKUP(A986, vlookup_table!$A:$E, 2, FALSE)</f>
        <v>0</v>
      </c>
      <c r="Q986" s="2">
        <f>VLOOKUP(A986, vlookup_table!$A:$E, 3, FALSE)</f>
        <v>0</v>
      </c>
      <c r="R986" s="1" t="str">
        <f>VLOOKUP(A986, vlookup_table!$A:$E, 4, FALSE)</f>
        <v>T2</v>
      </c>
      <c r="S986" s="2">
        <f>VLOOKUP(A986, vlookup_table!$A:$E, 5, FALSE)</f>
        <v>20</v>
      </c>
      <c r="T986">
        <f t="shared" si="90"/>
        <v>97</v>
      </c>
      <c r="U986">
        <f t="shared" si="91"/>
        <v>1900</v>
      </c>
      <c r="V986" s="4" t="str">
        <f t="shared" si="95"/>
        <v>0</v>
      </c>
      <c r="W986" t="str">
        <f t="shared" si="92"/>
        <v>Pueblo</v>
      </c>
    </row>
    <row r="987" spans="1:23" x14ac:dyDescent="0.35">
      <c r="A987" s="2">
        <v>8531</v>
      </c>
      <c r="B987" s="2" t="str">
        <f t="shared" si="93"/>
        <v>MI</v>
      </c>
      <c r="C987" t="s">
        <v>1</v>
      </c>
      <c r="D987" t="str">
        <f t="shared" si="94"/>
        <v>M</v>
      </c>
      <c r="E987" t="s">
        <v>0</v>
      </c>
      <c r="F987">
        <v>497</v>
      </c>
      <c r="G987">
        <v>275</v>
      </c>
      <c r="H987">
        <v>369</v>
      </c>
      <c r="I987">
        <v>0</v>
      </c>
      <c r="J987">
        <v>12368</v>
      </c>
      <c r="K987">
        <v>0</v>
      </c>
      <c r="L987">
        <v>88</v>
      </c>
      <c r="M987">
        <v>296</v>
      </c>
      <c r="N987">
        <v>343</v>
      </c>
      <c r="O987">
        <v>6.3684210529999996</v>
      </c>
      <c r="P987">
        <f>VLOOKUP(A987, vlookup_table!$A:$E, 2, FALSE)</f>
        <v>1</v>
      </c>
      <c r="Q987" s="2">
        <f>VLOOKUP(A987, vlookup_table!$A:$E, 3, FALSE)</f>
        <v>6001</v>
      </c>
      <c r="R987" s="1" t="str">
        <f>VLOOKUP(A987, vlookup_table!$A:$E, 4, FALSE)</f>
        <v>R2</v>
      </c>
      <c r="S987" s="2">
        <f>VLOOKUP(A987, vlookup_table!$A:$E, 5, FALSE)</f>
        <v>10</v>
      </c>
      <c r="T987">
        <f t="shared" si="90"/>
        <v>37</v>
      </c>
      <c r="U987">
        <f t="shared" si="91"/>
        <v>1960</v>
      </c>
      <c r="V987" s="4" t="str">
        <f t="shared" si="95"/>
        <v>01</v>
      </c>
      <c r="W987" t="str">
        <f t="shared" si="92"/>
        <v>Rural</v>
      </c>
    </row>
    <row r="988" spans="1:23" x14ac:dyDescent="0.35">
      <c r="A988" s="2">
        <v>27846</v>
      </c>
      <c r="B988" s="2" t="str">
        <f t="shared" si="93"/>
        <v>NA</v>
      </c>
      <c r="C988" t="s">
        <v>5</v>
      </c>
      <c r="D988" t="str">
        <f t="shared" si="94"/>
        <v>NA</v>
      </c>
      <c r="F988">
        <v>1149</v>
      </c>
      <c r="G988">
        <v>420</v>
      </c>
      <c r="H988">
        <v>509</v>
      </c>
      <c r="I988">
        <v>14</v>
      </c>
      <c r="J988">
        <v>17492</v>
      </c>
      <c r="K988">
        <v>2</v>
      </c>
      <c r="L988">
        <v>58</v>
      </c>
      <c r="M988">
        <v>460</v>
      </c>
      <c r="N988">
        <v>469</v>
      </c>
      <c r="O988">
        <v>23.333333329999999</v>
      </c>
      <c r="P988">
        <f>VLOOKUP(A988, vlookup_table!$A:$E, 2, FALSE)</f>
        <v>0</v>
      </c>
      <c r="Q988" s="2">
        <f>VLOOKUP(A988, vlookup_table!$A:$E, 3, FALSE)</f>
        <v>0</v>
      </c>
      <c r="R988" s="1" t="str">
        <f>VLOOKUP(A988, vlookup_table!$A:$E, 4, FALSE)</f>
        <v>C2</v>
      </c>
      <c r="S988" s="2">
        <f>VLOOKUP(A988, vlookup_table!$A:$E, 5, FALSE)</f>
        <v>200</v>
      </c>
      <c r="T988">
        <f t="shared" si="90"/>
        <v>97</v>
      </c>
      <c r="U988">
        <f t="shared" si="91"/>
        <v>1900</v>
      </c>
      <c r="V988" s="4" t="str">
        <f t="shared" si="95"/>
        <v>0</v>
      </c>
      <c r="W988" t="str">
        <f t="shared" si="92"/>
        <v>Ciudad</v>
      </c>
    </row>
    <row r="989" spans="1:23" x14ac:dyDescent="0.35">
      <c r="A989" s="2">
        <v>22782</v>
      </c>
      <c r="B989" s="2" t="str">
        <f t="shared" si="93"/>
        <v>SC</v>
      </c>
      <c r="C989" t="s">
        <v>11</v>
      </c>
      <c r="D989" t="str">
        <f t="shared" si="94"/>
        <v>M</v>
      </c>
      <c r="E989" t="s">
        <v>0</v>
      </c>
      <c r="F989">
        <v>514</v>
      </c>
      <c r="G989">
        <v>205</v>
      </c>
      <c r="H989">
        <v>238</v>
      </c>
      <c r="I989">
        <v>3</v>
      </c>
      <c r="J989">
        <v>8533</v>
      </c>
      <c r="K989">
        <v>2</v>
      </c>
      <c r="L989">
        <v>46</v>
      </c>
      <c r="M989">
        <v>224</v>
      </c>
      <c r="N989">
        <v>226</v>
      </c>
      <c r="O989">
        <v>10</v>
      </c>
      <c r="P989">
        <f>VLOOKUP(A989, vlookup_table!$A:$E, 2, FALSE)</f>
        <v>1</v>
      </c>
      <c r="Q989" s="2">
        <f>VLOOKUP(A989, vlookup_table!$A:$E, 3, FALSE)</f>
        <v>0</v>
      </c>
      <c r="R989" s="1" t="str">
        <f>VLOOKUP(A989, vlookup_table!$A:$E, 4, FALSE)</f>
        <v>T3</v>
      </c>
      <c r="S989" s="2">
        <f>VLOOKUP(A989, vlookup_table!$A:$E, 5, FALSE)</f>
        <v>10</v>
      </c>
      <c r="T989">
        <f t="shared" si="90"/>
        <v>97</v>
      </c>
      <c r="U989">
        <f t="shared" si="91"/>
        <v>1900</v>
      </c>
      <c r="V989" s="4" t="str">
        <f t="shared" si="95"/>
        <v>0</v>
      </c>
      <c r="W989" t="str">
        <f t="shared" si="92"/>
        <v>Pueblo</v>
      </c>
    </row>
    <row r="990" spans="1:23" x14ac:dyDescent="0.35">
      <c r="A990" s="2">
        <v>66223</v>
      </c>
      <c r="B990" s="2" t="str">
        <f t="shared" si="93"/>
        <v>MI</v>
      </c>
      <c r="C990" t="s">
        <v>1</v>
      </c>
      <c r="D990" t="str">
        <f t="shared" si="94"/>
        <v>M</v>
      </c>
      <c r="E990" t="s">
        <v>0</v>
      </c>
      <c r="F990">
        <v>870</v>
      </c>
      <c r="G990">
        <v>319</v>
      </c>
      <c r="H990">
        <v>398</v>
      </c>
      <c r="I990">
        <v>3</v>
      </c>
      <c r="J990">
        <v>15849</v>
      </c>
      <c r="K990">
        <v>2</v>
      </c>
      <c r="L990">
        <v>83</v>
      </c>
      <c r="M990">
        <v>345</v>
      </c>
      <c r="N990">
        <v>357</v>
      </c>
      <c r="O990">
        <v>9.5714285710000002</v>
      </c>
      <c r="P990">
        <f>VLOOKUP(A990, vlookup_table!$A:$E, 2, FALSE)</f>
        <v>0</v>
      </c>
      <c r="Q990" s="2">
        <f>VLOOKUP(A990, vlookup_table!$A:$E, 3, FALSE)</f>
        <v>5801</v>
      </c>
      <c r="R990" s="1" t="str">
        <f>VLOOKUP(A990, vlookup_table!$A:$E, 4, FALSE)</f>
        <v>S2</v>
      </c>
      <c r="S990" s="2">
        <f>VLOOKUP(A990, vlookup_table!$A:$E, 5, FALSE)</f>
        <v>10</v>
      </c>
      <c r="T990">
        <f t="shared" si="90"/>
        <v>39</v>
      </c>
      <c r="U990">
        <f t="shared" si="91"/>
        <v>1958</v>
      </c>
      <c r="V990" s="4" t="str">
        <f t="shared" si="95"/>
        <v>01</v>
      </c>
      <c r="W990" t="str">
        <f t="shared" si="92"/>
        <v>Suburbano</v>
      </c>
    </row>
    <row r="991" spans="1:23" x14ac:dyDescent="0.35">
      <c r="A991" s="2">
        <v>189616</v>
      </c>
      <c r="B991" s="2" t="str">
        <f t="shared" si="93"/>
        <v>NA</v>
      </c>
      <c r="C991" t="s">
        <v>4</v>
      </c>
      <c r="D991" t="str">
        <f t="shared" si="94"/>
        <v>M</v>
      </c>
      <c r="E991" t="s">
        <v>0</v>
      </c>
      <c r="F991">
        <v>2680</v>
      </c>
      <c r="G991">
        <v>314</v>
      </c>
      <c r="H991">
        <v>517</v>
      </c>
      <c r="I991">
        <v>80</v>
      </c>
      <c r="J991">
        <v>20665</v>
      </c>
      <c r="K991">
        <v>13</v>
      </c>
      <c r="L991">
        <v>41</v>
      </c>
      <c r="M991">
        <v>506</v>
      </c>
      <c r="N991">
        <v>402</v>
      </c>
      <c r="O991">
        <v>20</v>
      </c>
      <c r="P991">
        <f>VLOOKUP(A991, vlookup_table!$A:$E, 2, FALSE)</f>
        <v>1</v>
      </c>
      <c r="Q991" s="2">
        <f>VLOOKUP(A991, vlookup_table!$A:$E, 3, FALSE)</f>
        <v>0</v>
      </c>
      <c r="R991" s="1" t="str">
        <f>VLOOKUP(A991, vlookup_table!$A:$E, 4, FALSE)</f>
        <v/>
      </c>
      <c r="S991" s="2">
        <f>VLOOKUP(A991, vlookup_table!$A:$E, 5, FALSE)</f>
        <v>35</v>
      </c>
      <c r="T991">
        <f t="shared" si="90"/>
        <v>97</v>
      </c>
      <c r="U991">
        <f t="shared" si="91"/>
        <v>1900</v>
      </c>
      <c r="V991" s="4" t="str">
        <f t="shared" si="95"/>
        <v>0</v>
      </c>
      <c r="W991" t="str">
        <f t="shared" si="92"/>
        <v>Desconocido</v>
      </c>
    </row>
    <row r="992" spans="1:23" x14ac:dyDescent="0.35">
      <c r="A992" s="2">
        <v>79649</v>
      </c>
      <c r="B992" s="2" t="str">
        <f t="shared" si="93"/>
        <v>NA</v>
      </c>
      <c r="C992" t="s">
        <v>10</v>
      </c>
      <c r="D992" t="str">
        <f t="shared" si="94"/>
        <v>F</v>
      </c>
      <c r="E992" t="s">
        <v>2</v>
      </c>
      <c r="F992">
        <v>556</v>
      </c>
      <c r="G992">
        <v>259</v>
      </c>
      <c r="H992">
        <v>258</v>
      </c>
      <c r="I992">
        <v>0</v>
      </c>
      <c r="J992">
        <v>12721</v>
      </c>
      <c r="K992">
        <v>6</v>
      </c>
      <c r="L992">
        <v>66</v>
      </c>
      <c r="M992">
        <v>275</v>
      </c>
      <c r="N992">
        <v>268</v>
      </c>
      <c r="O992">
        <v>10.33333333</v>
      </c>
      <c r="P992">
        <f>VLOOKUP(A992, vlookup_table!$A:$E, 2, FALSE)</f>
        <v>0</v>
      </c>
      <c r="Q992" s="2">
        <f>VLOOKUP(A992, vlookup_table!$A:$E, 3, FALSE)</f>
        <v>0</v>
      </c>
      <c r="R992" s="1" t="str">
        <f>VLOOKUP(A992, vlookup_table!$A:$E, 4, FALSE)</f>
        <v>S2</v>
      </c>
      <c r="S992" s="2">
        <f>VLOOKUP(A992, vlookup_table!$A:$E, 5, FALSE)</f>
        <v>15</v>
      </c>
      <c r="T992">
        <f t="shared" si="90"/>
        <v>97</v>
      </c>
      <c r="U992">
        <f t="shared" si="91"/>
        <v>1900</v>
      </c>
      <c r="V992" s="4" t="str">
        <f t="shared" si="95"/>
        <v>0</v>
      </c>
      <c r="W992" t="str">
        <f t="shared" si="92"/>
        <v>Suburbano</v>
      </c>
    </row>
    <row r="993" spans="1:23" x14ac:dyDescent="0.35">
      <c r="A993" s="2">
        <v>138999</v>
      </c>
      <c r="B993" s="2" t="str">
        <f t="shared" si="93"/>
        <v>AZ</v>
      </c>
      <c r="C993" t="s">
        <v>9</v>
      </c>
      <c r="D993" t="str">
        <f t="shared" si="94"/>
        <v>F</v>
      </c>
      <c r="E993" t="s">
        <v>38</v>
      </c>
      <c r="F993">
        <v>624</v>
      </c>
      <c r="G993">
        <v>284</v>
      </c>
      <c r="H993">
        <v>355</v>
      </c>
      <c r="I993">
        <v>1</v>
      </c>
      <c r="J993">
        <f>12121</f>
        <v>12121</v>
      </c>
      <c r="K993">
        <v>3</v>
      </c>
      <c r="L993">
        <v>29</v>
      </c>
      <c r="M993">
        <v>326</v>
      </c>
      <c r="N993">
        <v>324</v>
      </c>
      <c r="O993">
        <v>8.4347826090000009</v>
      </c>
      <c r="P993">
        <f>VLOOKUP(A993, vlookup_table!$A:$E, 2, FALSE)</f>
        <v>28</v>
      </c>
      <c r="Q993" s="2">
        <f>VLOOKUP(A993, vlookup_table!$A:$E, 3, FALSE)</f>
        <v>1603</v>
      </c>
      <c r="R993" s="1" t="str">
        <f>VLOOKUP(A993, vlookup_table!$A:$E, 4, FALSE)</f>
        <v>T3</v>
      </c>
      <c r="S993" s="2">
        <f>VLOOKUP(A993, vlookup_table!$A:$E, 5, FALSE)</f>
        <v>10</v>
      </c>
      <c r="T993">
        <f t="shared" si="90"/>
        <v>81</v>
      </c>
      <c r="U993">
        <f t="shared" si="91"/>
        <v>1916</v>
      </c>
      <c r="V993" s="4" t="str">
        <f t="shared" si="95"/>
        <v>03</v>
      </c>
      <c r="W993" t="str">
        <f t="shared" si="92"/>
        <v>Pueblo</v>
      </c>
    </row>
    <row r="994" spans="1:23" x14ac:dyDescent="0.35">
      <c r="A994" s="2">
        <v>8232</v>
      </c>
      <c r="B994" s="2" t="str">
        <f t="shared" si="93"/>
        <v>MO</v>
      </c>
      <c r="C994" t="s">
        <v>8</v>
      </c>
      <c r="D994" t="str">
        <f t="shared" si="94"/>
        <v>F</v>
      </c>
      <c r="E994" t="s">
        <v>2</v>
      </c>
      <c r="F994">
        <v>322</v>
      </c>
      <c r="G994">
        <v>190</v>
      </c>
      <c r="H994">
        <v>302</v>
      </c>
      <c r="I994">
        <v>0</v>
      </c>
      <c r="J994">
        <v>10909</v>
      </c>
      <c r="K994">
        <v>0</v>
      </c>
      <c r="L994">
        <v>80</v>
      </c>
      <c r="M994">
        <v>240</v>
      </c>
      <c r="N994">
        <v>239</v>
      </c>
      <c r="O994">
        <v>13.41666667</v>
      </c>
      <c r="P994">
        <f>VLOOKUP(A994, vlookup_table!$A:$E, 2, FALSE)</f>
        <v>0</v>
      </c>
      <c r="Q994" s="2">
        <f>VLOOKUP(A994, vlookup_table!$A:$E, 3, FALSE)</f>
        <v>3702</v>
      </c>
      <c r="R994" s="1" t="str">
        <f>VLOOKUP(A994, vlookup_table!$A:$E, 4, FALSE)</f>
        <v>R2</v>
      </c>
      <c r="S994" s="2">
        <f>VLOOKUP(A994, vlookup_table!$A:$E, 5, FALSE)</f>
        <v>10</v>
      </c>
      <c r="T994">
        <f t="shared" si="90"/>
        <v>60</v>
      </c>
      <c r="U994">
        <f t="shared" si="91"/>
        <v>1937</v>
      </c>
      <c r="V994" s="4" t="str">
        <f t="shared" si="95"/>
        <v>02</v>
      </c>
      <c r="W994" t="str">
        <f t="shared" si="92"/>
        <v>Rural</v>
      </c>
    </row>
    <row r="995" spans="1:23" x14ac:dyDescent="0.35">
      <c r="A995" s="2">
        <v>43020</v>
      </c>
      <c r="B995" s="2" t="str">
        <f t="shared" si="93"/>
        <v>FL</v>
      </c>
      <c r="C995" t="s">
        <v>7</v>
      </c>
      <c r="D995" t="str">
        <f t="shared" si="94"/>
        <v>F</v>
      </c>
      <c r="E995" t="s">
        <v>2</v>
      </c>
      <c r="F995">
        <v>736</v>
      </c>
      <c r="G995">
        <v>262</v>
      </c>
      <c r="H995">
        <v>347</v>
      </c>
      <c r="I995">
        <v>0</v>
      </c>
      <c r="J995">
        <v>12780</v>
      </c>
      <c r="K995">
        <v>11</v>
      </c>
      <c r="L995">
        <v>6</v>
      </c>
      <c r="M995">
        <v>293</v>
      </c>
      <c r="N995">
        <v>321</v>
      </c>
      <c r="O995">
        <v>15</v>
      </c>
      <c r="P995">
        <f>VLOOKUP(A995, vlookup_table!$A:$E, 2, FALSE)</f>
        <v>2</v>
      </c>
      <c r="Q995" s="2">
        <f>VLOOKUP(A995, vlookup_table!$A:$E, 3, FALSE)</f>
        <v>0</v>
      </c>
      <c r="R995" s="1" t="str">
        <f>VLOOKUP(A995, vlookup_table!$A:$E, 4, FALSE)</f>
        <v>C2</v>
      </c>
      <c r="S995" s="2">
        <f>VLOOKUP(A995, vlookup_table!$A:$E, 5, FALSE)</f>
        <v>15</v>
      </c>
      <c r="T995">
        <f t="shared" si="90"/>
        <v>97</v>
      </c>
      <c r="U995">
        <f t="shared" si="91"/>
        <v>1900</v>
      </c>
      <c r="V995" s="4" t="str">
        <f t="shared" si="95"/>
        <v>0</v>
      </c>
      <c r="W995" t="str">
        <f t="shared" si="92"/>
        <v>Ciudad</v>
      </c>
    </row>
    <row r="996" spans="1:23" x14ac:dyDescent="0.35">
      <c r="A996" s="2">
        <v>118862</v>
      </c>
      <c r="B996" s="2" t="str">
        <f t="shared" si="93"/>
        <v>TX</v>
      </c>
      <c r="C996" t="s">
        <v>6</v>
      </c>
      <c r="D996" t="str">
        <f t="shared" si="94"/>
        <v>M</v>
      </c>
      <c r="E996" t="s">
        <v>0</v>
      </c>
      <c r="F996">
        <v>868</v>
      </c>
      <c r="G996">
        <v>554</v>
      </c>
      <c r="H996">
        <v>571</v>
      </c>
      <c r="I996">
        <v>0</v>
      </c>
      <c r="J996">
        <v>21200</v>
      </c>
      <c r="K996">
        <v>9</v>
      </c>
      <c r="L996">
        <v>49</v>
      </c>
      <c r="M996">
        <v>564</v>
      </c>
      <c r="N996">
        <v>569</v>
      </c>
      <c r="O996">
        <v>8.5</v>
      </c>
      <c r="P996">
        <f>VLOOKUP(A996, vlookup_table!$A:$E, 2, FALSE)</f>
        <v>1</v>
      </c>
      <c r="Q996" s="2">
        <f>VLOOKUP(A996, vlookup_table!$A:$E, 3, FALSE)</f>
        <v>4208</v>
      </c>
      <c r="R996" s="1" t="str">
        <f>VLOOKUP(A996, vlookup_table!$A:$E, 4, FALSE)</f>
        <v>S1</v>
      </c>
      <c r="S996" s="2">
        <f>VLOOKUP(A996, vlookup_table!$A:$E, 5, FALSE)</f>
        <v>12</v>
      </c>
      <c r="T996">
        <f t="shared" si="90"/>
        <v>55</v>
      </c>
      <c r="U996">
        <f t="shared" si="91"/>
        <v>1942</v>
      </c>
      <c r="V996" s="4" t="str">
        <f t="shared" si="95"/>
        <v>08</v>
      </c>
      <c r="W996" t="str">
        <f t="shared" si="92"/>
        <v>Suburbano</v>
      </c>
    </row>
    <row r="997" spans="1:23" x14ac:dyDescent="0.35">
      <c r="A997" s="2">
        <v>30104</v>
      </c>
      <c r="B997" s="2" t="str">
        <f t="shared" si="93"/>
        <v>NA</v>
      </c>
      <c r="C997" t="s">
        <v>5</v>
      </c>
      <c r="D997" t="str">
        <f t="shared" si="94"/>
        <v>M</v>
      </c>
      <c r="E997" t="s">
        <v>0</v>
      </c>
      <c r="F997">
        <v>364</v>
      </c>
      <c r="G997">
        <v>246</v>
      </c>
      <c r="H997">
        <v>325</v>
      </c>
      <c r="I997">
        <v>0</v>
      </c>
      <c r="J997">
        <v>9720</v>
      </c>
      <c r="K997">
        <v>0</v>
      </c>
      <c r="L997">
        <v>89</v>
      </c>
      <c r="M997">
        <v>307</v>
      </c>
      <c r="N997">
        <v>287</v>
      </c>
      <c r="O997">
        <v>8.8333333330000006</v>
      </c>
      <c r="P997">
        <f>VLOOKUP(A997, vlookup_table!$A:$E, 2, FALSE)</f>
        <v>1</v>
      </c>
      <c r="Q997" s="2">
        <f>VLOOKUP(A997, vlookup_table!$A:$E, 3, FALSE)</f>
        <v>5201</v>
      </c>
      <c r="R997" s="1" t="str">
        <f>VLOOKUP(A997, vlookup_table!$A:$E, 4, FALSE)</f>
        <v>R2</v>
      </c>
      <c r="S997" s="2">
        <f>VLOOKUP(A997, vlookup_table!$A:$E, 5, FALSE)</f>
        <v>15</v>
      </c>
      <c r="T997">
        <f t="shared" si="90"/>
        <v>45</v>
      </c>
      <c r="U997">
        <f t="shared" si="91"/>
        <v>1952</v>
      </c>
      <c r="V997" s="4" t="str">
        <f t="shared" si="95"/>
        <v>01</v>
      </c>
      <c r="W997" t="str">
        <f t="shared" si="92"/>
        <v>Rural</v>
      </c>
    </row>
    <row r="998" spans="1:23" x14ac:dyDescent="0.35">
      <c r="A998" s="2">
        <v>154614</v>
      </c>
      <c r="B998" s="2" t="str">
        <f t="shared" si="93"/>
        <v>NA</v>
      </c>
      <c r="C998" t="s">
        <v>4</v>
      </c>
      <c r="D998" t="str">
        <f t="shared" si="94"/>
        <v>F</v>
      </c>
      <c r="E998" t="s">
        <v>2</v>
      </c>
      <c r="F998">
        <v>1709</v>
      </c>
      <c r="G998">
        <v>511</v>
      </c>
      <c r="H998">
        <v>537</v>
      </c>
      <c r="I998">
        <v>26</v>
      </c>
      <c r="J998">
        <v>15138</v>
      </c>
      <c r="K998">
        <v>9</v>
      </c>
      <c r="L998">
        <v>68</v>
      </c>
      <c r="M998">
        <v>518</v>
      </c>
      <c r="N998">
        <v>527</v>
      </c>
      <c r="O998">
        <v>15</v>
      </c>
      <c r="P998">
        <f>VLOOKUP(A998, vlookup_table!$A:$E, 2, FALSE)</f>
        <v>0</v>
      </c>
      <c r="Q998" s="2">
        <f>VLOOKUP(A998, vlookup_table!$A:$E, 3, FALSE)</f>
        <v>0</v>
      </c>
      <c r="R998" s="1" t="str">
        <f>VLOOKUP(A998, vlookup_table!$A:$E, 4, FALSE)</f>
        <v>T1</v>
      </c>
      <c r="S998" s="2">
        <f>VLOOKUP(A998, vlookup_table!$A:$E, 5, FALSE)</f>
        <v>20</v>
      </c>
      <c r="T998">
        <f t="shared" si="90"/>
        <v>97</v>
      </c>
      <c r="U998">
        <f t="shared" si="91"/>
        <v>1900</v>
      </c>
      <c r="V998" s="4" t="str">
        <f t="shared" si="95"/>
        <v>0</v>
      </c>
      <c r="W998" t="str">
        <f t="shared" si="92"/>
        <v>Pueblo</v>
      </c>
    </row>
    <row r="999" spans="1:23" x14ac:dyDescent="0.35">
      <c r="A999" s="2">
        <v>57151</v>
      </c>
      <c r="B999" s="2" t="str">
        <f t="shared" si="93"/>
        <v>NA</v>
      </c>
      <c r="C999" t="s">
        <v>3</v>
      </c>
      <c r="D999" t="str">
        <f t="shared" si="94"/>
        <v>F</v>
      </c>
      <c r="E999" t="s">
        <v>2</v>
      </c>
      <c r="F999">
        <v>875</v>
      </c>
      <c r="G999">
        <v>311</v>
      </c>
      <c r="H999">
        <v>326</v>
      </c>
      <c r="I999">
        <v>0</v>
      </c>
      <c r="J999">
        <v>7746</v>
      </c>
      <c r="K999">
        <v>3</v>
      </c>
      <c r="L999">
        <v>29</v>
      </c>
      <c r="M999">
        <v>326</v>
      </c>
      <c r="N999">
        <v>326</v>
      </c>
      <c r="O999">
        <v>15.9</v>
      </c>
      <c r="P999">
        <f>VLOOKUP(A999, vlookup_table!$A:$E, 2, FALSE)</f>
        <v>0</v>
      </c>
      <c r="Q999" s="2">
        <f>VLOOKUP(A999, vlookup_table!$A:$E, 3, FALSE)</f>
        <v>3601</v>
      </c>
      <c r="R999" s="1" t="str">
        <f>VLOOKUP(A999, vlookup_table!$A:$E, 4, FALSE)</f>
        <v>R1</v>
      </c>
      <c r="S999" s="2">
        <f>VLOOKUP(A999, vlookup_table!$A:$E, 5, FALSE)</f>
        <v>26</v>
      </c>
      <c r="T999">
        <f t="shared" si="90"/>
        <v>61</v>
      </c>
      <c r="U999">
        <f t="shared" si="91"/>
        <v>1936</v>
      </c>
      <c r="V999" s="4" t="str">
        <f t="shared" si="95"/>
        <v>01</v>
      </c>
      <c r="W999" t="str">
        <f t="shared" si="92"/>
        <v>Rural</v>
      </c>
    </row>
    <row r="1000" spans="1:23" x14ac:dyDescent="0.35">
      <c r="A1000" s="2">
        <v>71425</v>
      </c>
      <c r="B1000" s="2" t="str">
        <f t="shared" si="93"/>
        <v>MI</v>
      </c>
      <c r="C1000" t="s">
        <v>1</v>
      </c>
      <c r="D1000" t="str">
        <f t="shared" si="94"/>
        <v>M</v>
      </c>
      <c r="E1000" t="s">
        <v>0</v>
      </c>
      <c r="F1000">
        <v>713</v>
      </c>
      <c r="G1000">
        <v>300</v>
      </c>
      <c r="H1000">
        <v>364</v>
      </c>
      <c r="I1000">
        <v>0</v>
      </c>
      <c r="J1000">
        <v>16833</v>
      </c>
      <c r="K1000">
        <v>2</v>
      </c>
      <c r="L1000">
        <v>88</v>
      </c>
      <c r="M1000">
        <v>313</v>
      </c>
      <c r="N1000">
        <v>323</v>
      </c>
      <c r="O1000">
        <v>6</v>
      </c>
      <c r="P1000">
        <f>VLOOKUP(A1000, vlookup_table!$A:$E, 2, FALSE)</f>
        <v>1</v>
      </c>
      <c r="Q1000" s="2">
        <f>VLOOKUP(A1000, vlookup_table!$A:$E, 3, FALSE)</f>
        <v>4401</v>
      </c>
      <c r="R1000" s="1" t="str">
        <f>VLOOKUP(A1000, vlookup_table!$A:$E, 4, FALSE)</f>
        <v>T2</v>
      </c>
      <c r="S1000" s="2">
        <f>VLOOKUP(A1000, vlookup_table!$A:$E, 5, FALSE)</f>
        <v>7</v>
      </c>
      <c r="T1000">
        <f t="shared" si="90"/>
        <v>53</v>
      </c>
      <c r="U1000">
        <f t="shared" si="91"/>
        <v>1944</v>
      </c>
      <c r="V1000" s="4" t="str">
        <f t="shared" si="95"/>
        <v>01</v>
      </c>
      <c r="W1000" t="str">
        <f t="shared" si="92"/>
        <v>Pueblo</v>
      </c>
    </row>
    <row r="1001" spans="1:23" x14ac:dyDescent="0.35">
      <c r="A1001" s="2">
        <v>127823</v>
      </c>
      <c r="B1001" s="2" t="str">
        <f t="shared" si="93"/>
        <v>TX</v>
      </c>
      <c r="C1001" t="s">
        <v>6</v>
      </c>
      <c r="D1001" t="str">
        <f t="shared" si="94"/>
        <v>F</v>
      </c>
      <c r="E1001" t="s">
        <v>2</v>
      </c>
      <c r="F1001">
        <v>258</v>
      </c>
      <c r="G1001">
        <v>64</v>
      </c>
      <c r="H1001">
        <v>74</v>
      </c>
      <c r="I1001">
        <v>0</v>
      </c>
      <c r="J1001">
        <v>4236</v>
      </c>
      <c r="K1001">
        <v>0</v>
      </c>
      <c r="L1001">
        <v>94</v>
      </c>
      <c r="M1001">
        <v>60</v>
      </c>
      <c r="N1001">
        <v>93</v>
      </c>
      <c r="O1001">
        <v>5.45</v>
      </c>
      <c r="P1001">
        <f>VLOOKUP(A1001, vlookup_table!$A:$E, 2, FALSE)</f>
        <v>2</v>
      </c>
      <c r="Q1001" s="2">
        <f>VLOOKUP(A1001, vlookup_table!$A:$E, 3, FALSE)</f>
        <v>2301</v>
      </c>
      <c r="R1001" s="1" t="str">
        <f>VLOOKUP(A1001, vlookup_table!$A:$E, 4, FALSE)</f>
        <v>C3</v>
      </c>
      <c r="S1001" s="2">
        <f>VLOOKUP(A1001, vlookup_table!$A:$E, 5, FALSE)</f>
        <v>6</v>
      </c>
      <c r="T1001">
        <f t="shared" si="90"/>
        <v>74</v>
      </c>
      <c r="U1001">
        <f t="shared" si="91"/>
        <v>1923</v>
      </c>
      <c r="V1001" s="4" t="str">
        <f t="shared" si="95"/>
        <v>01</v>
      </c>
      <c r="W1001" t="str">
        <f t="shared" si="92"/>
        <v>Ciudad</v>
      </c>
    </row>
    <row r="1002" spans="1:23" x14ac:dyDescent="0.35">
      <c r="A1002" s="2">
        <v>150739</v>
      </c>
      <c r="B1002" s="2" t="str">
        <f t="shared" si="93"/>
        <v>NA</v>
      </c>
      <c r="C1002" t="s">
        <v>4</v>
      </c>
      <c r="D1002" t="str">
        <f t="shared" si="94"/>
        <v>NA</v>
      </c>
      <c r="F1002">
        <v>1951</v>
      </c>
      <c r="G1002">
        <v>556</v>
      </c>
      <c r="H1002">
        <v>625</v>
      </c>
      <c r="I1002">
        <v>44</v>
      </c>
      <c r="J1002">
        <v>17208</v>
      </c>
      <c r="K1002">
        <v>10</v>
      </c>
      <c r="L1002">
        <v>66</v>
      </c>
      <c r="M1002">
        <v>578</v>
      </c>
      <c r="N1002">
        <v>619</v>
      </c>
      <c r="O1002">
        <v>9.6818181820000007</v>
      </c>
      <c r="P1002">
        <f>VLOOKUP(A1002, vlookup_table!$A:$E, 2, FALSE)</f>
        <v>2</v>
      </c>
      <c r="Q1002" s="2">
        <f>VLOOKUP(A1002, vlookup_table!$A:$E, 3, FALSE)</f>
        <v>5410</v>
      </c>
      <c r="R1002" s="1" t="str">
        <f>VLOOKUP(A1002, vlookup_table!$A:$E, 4, FALSE)</f>
        <v>S1</v>
      </c>
      <c r="S1002" s="2">
        <f>VLOOKUP(A1002, vlookup_table!$A:$E, 5, FALSE)</f>
        <v>12</v>
      </c>
      <c r="T1002">
        <f t="shared" si="90"/>
        <v>43</v>
      </c>
      <c r="U1002">
        <f t="shared" si="91"/>
        <v>1954</v>
      </c>
      <c r="V1002" s="4" t="str">
        <f t="shared" si="95"/>
        <v>10</v>
      </c>
      <c r="W1002" t="str">
        <f t="shared" si="92"/>
        <v>Suburbano</v>
      </c>
    </row>
    <row r="1003" spans="1:23" x14ac:dyDescent="0.35">
      <c r="A1003" s="2">
        <v>41384</v>
      </c>
      <c r="B1003" s="2" t="str">
        <f t="shared" si="93"/>
        <v>FL</v>
      </c>
      <c r="C1003" t="s">
        <v>7</v>
      </c>
      <c r="D1003" t="str">
        <f t="shared" si="94"/>
        <v>F</v>
      </c>
      <c r="E1003" t="s">
        <v>2</v>
      </c>
      <c r="F1003">
        <v>556</v>
      </c>
      <c r="G1003">
        <v>318</v>
      </c>
      <c r="H1003">
        <v>352</v>
      </c>
      <c r="I1003">
        <v>0</v>
      </c>
      <c r="J1003">
        <v>11779</v>
      </c>
      <c r="K1003">
        <v>16</v>
      </c>
      <c r="L1003">
        <v>22</v>
      </c>
      <c r="M1003">
        <v>358</v>
      </c>
      <c r="N1003">
        <v>320</v>
      </c>
      <c r="O1003">
        <v>9.4285714289999998</v>
      </c>
      <c r="P1003">
        <f>VLOOKUP(A1003, vlookup_table!$A:$E, 2, FALSE)</f>
        <v>28</v>
      </c>
      <c r="Q1003" s="2">
        <f>VLOOKUP(A1003, vlookup_table!$A:$E, 3, FALSE)</f>
        <v>5107</v>
      </c>
      <c r="R1003" s="1" t="str">
        <f>VLOOKUP(A1003, vlookup_table!$A:$E, 4, FALSE)</f>
        <v>S3</v>
      </c>
      <c r="S1003" s="2">
        <f>VLOOKUP(A1003, vlookup_table!$A:$E, 5, FALSE)</f>
        <v>12</v>
      </c>
      <c r="T1003">
        <f t="shared" si="90"/>
        <v>46</v>
      </c>
      <c r="U1003">
        <f t="shared" si="91"/>
        <v>1951</v>
      </c>
      <c r="V1003" s="4" t="str">
        <f t="shared" si="95"/>
        <v>07</v>
      </c>
      <c r="W1003" t="str">
        <f t="shared" si="92"/>
        <v>Suburbano</v>
      </c>
    </row>
    <row r="1004" spans="1:23" x14ac:dyDescent="0.35">
      <c r="A1004" s="2">
        <v>114721</v>
      </c>
      <c r="B1004" s="2" t="str">
        <f t="shared" si="93"/>
        <v>NA</v>
      </c>
      <c r="C1004" t="s">
        <v>32</v>
      </c>
      <c r="D1004" t="str">
        <f t="shared" si="94"/>
        <v>NA</v>
      </c>
      <c r="F1004">
        <v>1040</v>
      </c>
      <c r="G1004">
        <v>472</v>
      </c>
      <c r="H1004">
        <v>656</v>
      </c>
      <c r="I1004">
        <v>0</v>
      </c>
      <c r="J1004">
        <v>26962</v>
      </c>
      <c r="K1004">
        <v>2</v>
      </c>
      <c r="L1004">
        <v>56</v>
      </c>
      <c r="M1004">
        <v>609</v>
      </c>
      <c r="N1004">
        <v>579</v>
      </c>
      <c r="O1004">
        <v>11.66666667</v>
      </c>
      <c r="P1004">
        <f>VLOOKUP(A1004, vlookup_table!$A:$E, 2, FALSE)</f>
        <v>0</v>
      </c>
      <c r="Q1004" s="2">
        <f>VLOOKUP(A1004, vlookup_table!$A:$E, 3, FALSE)</f>
        <v>0</v>
      </c>
      <c r="R1004" s="1" t="str">
        <f>VLOOKUP(A1004, vlookup_table!$A:$E, 4, FALSE)</f>
        <v>C2</v>
      </c>
      <c r="S1004" s="2">
        <f>VLOOKUP(A1004, vlookup_table!$A:$E, 5, FALSE)</f>
        <v>15</v>
      </c>
      <c r="T1004">
        <f t="shared" si="90"/>
        <v>97</v>
      </c>
      <c r="U1004">
        <f t="shared" si="91"/>
        <v>1900</v>
      </c>
      <c r="V1004" s="4" t="str">
        <f t="shared" si="95"/>
        <v>0</v>
      </c>
      <c r="W1004" t="str">
        <f t="shared" si="92"/>
        <v>Ciudad</v>
      </c>
    </row>
    <row r="1005" spans="1:23" x14ac:dyDescent="0.35">
      <c r="A1005" s="2">
        <v>149152</v>
      </c>
      <c r="B1005" s="2" t="str">
        <f t="shared" si="93"/>
        <v>NA</v>
      </c>
      <c r="C1005" t="s">
        <v>4</v>
      </c>
      <c r="D1005" t="str">
        <f t="shared" si="94"/>
        <v>M</v>
      </c>
      <c r="E1005" t="s">
        <v>0</v>
      </c>
      <c r="F1005">
        <v>4507</v>
      </c>
      <c r="G1005">
        <v>842</v>
      </c>
      <c r="H1005">
        <v>962</v>
      </c>
      <c r="I1005">
        <v>95</v>
      </c>
      <c r="J1005">
        <v>54642</v>
      </c>
      <c r="K1005">
        <v>17</v>
      </c>
      <c r="L1005">
        <v>50</v>
      </c>
      <c r="M1005">
        <v>1004</v>
      </c>
      <c r="N1005">
        <v>893</v>
      </c>
      <c r="O1005">
        <v>20</v>
      </c>
      <c r="P1005">
        <f>VLOOKUP(A1005, vlookup_table!$A:$E, 2, FALSE)</f>
        <v>1</v>
      </c>
      <c r="Q1005" s="2">
        <f>VLOOKUP(A1005, vlookup_table!$A:$E, 3, FALSE)</f>
        <v>4401</v>
      </c>
      <c r="R1005" s="1" t="str">
        <f>VLOOKUP(A1005, vlookup_table!$A:$E, 4, FALSE)</f>
        <v>S1</v>
      </c>
      <c r="S1005" s="2">
        <f>VLOOKUP(A1005, vlookup_table!$A:$E, 5, FALSE)</f>
        <v>20</v>
      </c>
      <c r="T1005">
        <f t="shared" si="90"/>
        <v>53</v>
      </c>
      <c r="U1005">
        <f t="shared" si="91"/>
        <v>1944</v>
      </c>
      <c r="V1005" s="4" t="str">
        <f t="shared" si="95"/>
        <v>01</v>
      </c>
      <c r="W1005" t="str">
        <f t="shared" si="92"/>
        <v>Suburbano</v>
      </c>
    </row>
    <row r="1006" spans="1:23" x14ac:dyDescent="0.35">
      <c r="A1006" s="2">
        <v>959</v>
      </c>
      <c r="B1006" s="2" t="str">
        <f t="shared" si="93"/>
        <v>NA</v>
      </c>
      <c r="C1006" t="s">
        <v>15</v>
      </c>
      <c r="D1006" t="str">
        <f t="shared" si="94"/>
        <v>F</v>
      </c>
      <c r="E1006" t="s">
        <v>2</v>
      </c>
      <c r="F1006">
        <v>586</v>
      </c>
      <c r="G1006">
        <v>349</v>
      </c>
      <c r="H1006">
        <v>465</v>
      </c>
      <c r="I1006">
        <v>1</v>
      </c>
      <c r="J1006">
        <v>15304</v>
      </c>
      <c r="K1006">
        <v>1</v>
      </c>
      <c r="L1006">
        <v>77</v>
      </c>
      <c r="M1006">
        <v>413</v>
      </c>
      <c r="N1006">
        <v>404</v>
      </c>
      <c r="O1006">
        <v>7.3</v>
      </c>
      <c r="P1006">
        <f>VLOOKUP(A1006, vlookup_table!$A:$E, 2, FALSE)</f>
        <v>0</v>
      </c>
      <c r="Q1006" s="2">
        <f>VLOOKUP(A1006, vlookup_table!$A:$E, 3, FALSE)</f>
        <v>4404</v>
      </c>
      <c r="R1006" s="1" t="str">
        <f>VLOOKUP(A1006, vlookup_table!$A:$E, 4, FALSE)</f>
        <v>C2</v>
      </c>
      <c r="S1006" s="2">
        <f>VLOOKUP(A1006, vlookup_table!$A:$E, 5, FALSE)</f>
        <v>10</v>
      </c>
      <c r="T1006">
        <f t="shared" si="90"/>
        <v>53</v>
      </c>
      <c r="U1006">
        <f t="shared" si="91"/>
        <v>1944</v>
      </c>
      <c r="V1006" s="4" t="str">
        <f t="shared" si="95"/>
        <v>04</v>
      </c>
      <c r="W1006" t="str">
        <f t="shared" si="92"/>
        <v>Ciudad</v>
      </c>
    </row>
    <row r="1007" spans="1:23" x14ac:dyDescent="0.35">
      <c r="A1007" s="2">
        <v>179563</v>
      </c>
      <c r="B1007" s="2" t="str">
        <f t="shared" si="93"/>
        <v>WA</v>
      </c>
      <c r="C1007" t="s">
        <v>14</v>
      </c>
      <c r="D1007" t="str">
        <f t="shared" si="94"/>
        <v>M</v>
      </c>
      <c r="E1007" t="s">
        <v>13</v>
      </c>
      <c r="F1007">
        <v>842</v>
      </c>
      <c r="G1007">
        <v>420</v>
      </c>
      <c r="H1007">
        <v>494</v>
      </c>
      <c r="I1007">
        <v>2</v>
      </c>
      <c r="J1007">
        <v>12894</v>
      </c>
      <c r="K1007">
        <v>41</v>
      </c>
      <c r="L1007">
        <v>24</v>
      </c>
      <c r="M1007">
        <v>419</v>
      </c>
      <c r="N1007">
        <v>476</v>
      </c>
      <c r="O1007">
        <v>16.399999999999999</v>
      </c>
      <c r="P1007">
        <f>VLOOKUP(A1007, vlookup_table!$A:$E, 2, FALSE)</f>
        <v>1</v>
      </c>
      <c r="Q1007" s="2">
        <f>VLOOKUP(A1007, vlookup_table!$A:$E, 3, FALSE)</f>
        <v>5001</v>
      </c>
      <c r="R1007" s="1" t="str">
        <f>VLOOKUP(A1007, vlookup_table!$A:$E, 4, FALSE)</f>
        <v>S2</v>
      </c>
      <c r="S1007" s="2">
        <f>VLOOKUP(A1007, vlookup_table!$A:$E, 5, FALSE)</f>
        <v>23</v>
      </c>
      <c r="T1007">
        <f t="shared" si="90"/>
        <v>47</v>
      </c>
      <c r="U1007">
        <f t="shared" si="91"/>
        <v>1950</v>
      </c>
      <c r="V1007" s="4" t="str">
        <f t="shared" si="95"/>
        <v>01</v>
      </c>
      <c r="W1007" t="str">
        <f t="shared" si="92"/>
        <v>Suburbano</v>
      </c>
    </row>
    <row r="1008" spans="1:23" x14ac:dyDescent="0.35">
      <c r="A1008" s="2">
        <v>41243</v>
      </c>
      <c r="B1008" s="2" t="str">
        <f t="shared" si="93"/>
        <v>FL</v>
      </c>
      <c r="C1008" t="s">
        <v>7</v>
      </c>
      <c r="D1008" t="str">
        <f t="shared" si="94"/>
        <v>F</v>
      </c>
      <c r="E1008" t="s">
        <v>2</v>
      </c>
      <c r="F1008">
        <v>556</v>
      </c>
      <c r="G1008">
        <v>246</v>
      </c>
      <c r="H1008">
        <v>330</v>
      </c>
      <c r="I1008">
        <v>0</v>
      </c>
      <c r="J1008">
        <v>10272</v>
      </c>
      <c r="K1008">
        <v>2</v>
      </c>
      <c r="L1008">
        <v>56</v>
      </c>
      <c r="M1008">
        <v>277</v>
      </c>
      <c r="N1008">
        <v>292</v>
      </c>
      <c r="O1008">
        <v>9.8181818179999993</v>
      </c>
      <c r="P1008">
        <f>VLOOKUP(A1008, vlookup_table!$A:$E, 2, FALSE)</f>
        <v>2</v>
      </c>
      <c r="Q1008" s="2">
        <f>VLOOKUP(A1008, vlookup_table!$A:$E, 3, FALSE)</f>
        <v>2201</v>
      </c>
      <c r="R1008" s="1" t="str">
        <f>VLOOKUP(A1008, vlookup_table!$A:$E, 4, FALSE)</f>
        <v>S2</v>
      </c>
      <c r="S1008" s="2">
        <f>VLOOKUP(A1008, vlookup_table!$A:$E, 5, FALSE)</f>
        <v>12</v>
      </c>
      <c r="T1008">
        <f t="shared" si="90"/>
        <v>75</v>
      </c>
      <c r="U1008">
        <f t="shared" si="91"/>
        <v>1922</v>
      </c>
      <c r="V1008" s="4" t="str">
        <f t="shared" si="95"/>
        <v>01</v>
      </c>
      <c r="W1008" t="str">
        <f t="shared" si="92"/>
        <v>Suburbano</v>
      </c>
    </row>
    <row r="1009" spans="1:23" x14ac:dyDescent="0.35">
      <c r="A1009">
        <v>190579</v>
      </c>
      <c r="B1009" s="2" t="str">
        <f t="shared" si="93"/>
        <v>NA</v>
      </c>
      <c r="C1009" t="s">
        <v>4</v>
      </c>
      <c r="D1009" t="str">
        <f t="shared" si="94"/>
        <v>M</v>
      </c>
      <c r="E1009" t="s">
        <v>0</v>
      </c>
      <c r="F1009">
        <v>3200</v>
      </c>
      <c r="G1009">
        <v>310</v>
      </c>
      <c r="H1009">
        <v>343</v>
      </c>
      <c r="I1009">
        <v>83</v>
      </c>
      <c r="J1009">
        <v>17224</v>
      </c>
      <c r="K1009">
        <v>31</v>
      </c>
      <c r="L1009">
        <v>32</v>
      </c>
      <c r="M1009">
        <v>311</v>
      </c>
      <c r="N1009">
        <v>333</v>
      </c>
      <c r="O1009">
        <v>3.1060606059999998</v>
      </c>
      <c r="P1009">
        <f>VLOOKUP(A1009, vlookup_table!$A:$E, 2, FALSE)</f>
        <v>1</v>
      </c>
      <c r="Q1009" s="2">
        <f>VLOOKUP(A1009, vlookup_table!$A:$E, 3, FALSE)</f>
        <v>0</v>
      </c>
      <c r="R1009" s="1" t="str">
        <f>VLOOKUP(A1009, vlookup_table!$A:$E, 4, FALSE)</f>
        <v>U1</v>
      </c>
      <c r="S1009" s="2">
        <f>VLOOKUP(A1009, vlookup_table!$A:$E, 5, FALSE)</f>
        <v>4</v>
      </c>
      <c r="T1009">
        <f t="shared" si="90"/>
        <v>97</v>
      </c>
      <c r="U1009">
        <f t="shared" si="91"/>
        <v>1900</v>
      </c>
      <c r="V1009" s="4" t="str">
        <f t="shared" si="95"/>
        <v>0</v>
      </c>
      <c r="W1009" t="str">
        <f t="shared" si="92"/>
        <v>Urbano</v>
      </c>
    </row>
    <row r="1010" spans="1:23" x14ac:dyDescent="0.35">
      <c r="A1010">
        <v>42997</v>
      </c>
      <c r="B1010" s="2" t="str">
        <f t="shared" si="93"/>
        <v>FL</v>
      </c>
      <c r="C1010" t="s">
        <v>7</v>
      </c>
      <c r="D1010" t="str">
        <f t="shared" si="94"/>
        <v>F</v>
      </c>
      <c r="E1010" t="s">
        <v>2</v>
      </c>
      <c r="F1010">
        <v>1567</v>
      </c>
      <c r="G1010">
        <v>392</v>
      </c>
      <c r="H1010">
        <v>409</v>
      </c>
      <c r="I1010">
        <v>27</v>
      </c>
      <c r="J1010">
        <v>18631</v>
      </c>
      <c r="K1010">
        <v>4</v>
      </c>
      <c r="L1010">
        <v>10</v>
      </c>
      <c r="M1010">
        <v>391</v>
      </c>
      <c r="N1010">
        <v>434</v>
      </c>
      <c r="O1010">
        <v>6.5625</v>
      </c>
      <c r="P1010">
        <f>VLOOKUP(A1010, vlookup_table!$A:$E, 2, FALSE)</f>
        <v>2</v>
      </c>
      <c r="Q1010" s="2">
        <f>VLOOKUP(A1010, vlookup_table!$A:$E, 3, FALSE)</f>
        <v>1808</v>
      </c>
      <c r="R1010" s="1" t="str">
        <f>VLOOKUP(A1010, vlookup_table!$A:$E, 4, FALSE)</f>
        <v>C1</v>
      </c>
      <c r="S1010" s="2">
        <f>VLOOKUP(A1010, vlookup_table!$A:$E, 5, FALSE)</f>
        <v>7</v>
      </c>
      <c r="T1010">
        <f t="shared" si="90"/>
        <v>79</v>
      </c>
      <c r="U1010">
        <f t="shared" si="91"/>
        <v>1918</v>
      </c>
      <c r="V1010" s="4" t="str">
        <f t="shared" si="95"/>
        <v>08</v>
      </c>
      <c r="W1010" t="str">
        <f t="shared" si="92"/>
        <v>Ciudad</v>
      </c>
    </row>
    <row r="1011" spans="1:23" x14ac:dyDescent="0.35">
      <c r="A1011">
        <v>132896</v>
      </c>
      <c r="B1011" s="2" t="str">
        <f t="shared" si="93"/>
        <v>OR</v>
      </c>
      <c r="C1011" t="s">
        <v>26</v>
      </c>
      <c r="D1011" t="str">
        <f t="shared" si="94"/>
        <v>F</v>
      </c>
      <c r="E1011" t="s">
        <v>2</v>
      </c>
      <c r="F1011">
        <v>953</v>
      </c>
      <c r="G1011">
        <v>319</v>
      </c>
      <c r="H1011">
        <v>455</v>
      </c>
      <c r="I1011">
        <v>1</v>
      </c>
      <c r="J1011">
        <v>15729</v>
      </c>
      <c r="K1011">
        <v>3</v>
      </c>
      <c r="L1011">
        <v>45</v>
      </c>
      <c r="M1011">
        <v>379</v>
      </c>
      <c r="N1011">
        <v>387</v>
      </c>
      <c r="O1011">
        <v>15.57142857</v>
      </c>
      <c r="P1011">
        <f>VLOOKUP(A1011, vlookup_table!$A:$E, 2, FALSE)</f>
        <v>2</v>
      </c>
      <c r="Q1011" s="2">
        <f>VLOOKUP(A1011, vlookup_table!$A:$E, 3, FALSE)</f>
        <v>4410</v>
      </c>
      <c r="R1011" s="1" t="str">
        <f>VLOOKUP(A1011, vlookup_table!$A:$E, 4, FALSE)</f>
        <v>T1</v>
      </c>
      <c r="S1011" s="2">
        <f>VLOOKUP(A1011, vlookup_table!$A:$E, 5, FALSE)</f>
        <v>25</v>
      </c>
      <c r="T1011">
        <f t="shared" si="90"/>
        <v>53</v>
      </c>
      <c r="U1011">
        <f t="shared" si="91"/>
        <v>1944</v>
      </c>
      <c r="V1011" s="4" t="str">
        <f t="shared" si="95"/>
        <v>10</v>
      </c>
      <c r="W1011" t="str">
        <f t="shared" si="92"/>
        <v>Pueblo</v>
      </c>
    </row>
    <row r="1012" spans="1:23" x14ac:dyDescent="0.35">
      <c r="A1012">
        <v>120189</v>
      </c>
      <c r="B1012" s="2" t="str">
        <f t="shared" si="93"/>
        <v>TX</v>
      </c>
      <c r="C1012" t="s">
        <v>6</v>
      </c>
      <c r="D1012" t="str">
        <f t="shared" si="94"/>
        <v>M</v>
      </c>
      <c r="E1012" t="s">
        <v>0</v>
      </c>
      <c r="F1012">
        <v>492</v>
      </c>
      <c r="G1012">
        <v>244</v>
      </c>
      <c r="H1012">
        <v>301</v>
      </c>
      <c r="I1012">
        <v>3</v>
      </c>
      <c r="J1012">
        <v>10818</v>
      </c>
      <c r="K1012">
        <v>0</v>
      </c>
      <c r="L1012">
        <v>92</v>
      </c>
      <c r="M1012">
        <v>260</v>
      </c>
      <c r="N1012">
        <v>284</v>
      </c>
      <c r="O1012">
        <v>19.375</v>
      </c>
      <c r="P1012">
        <f>VLOOKUP(A1012, vlookup_table!$A:$E, 2, FALSE)</f>
        <v>0</v>
      </c>
      <c r="Q1012" s="2">
        <f>VLOOKUP(A1012, vlookup_table!$A:$E, 3, FALSE)</f>
        <v>0</v>
      </c>
      <c r="R1012" s="1" t="str">
        <f>VLOOKUP(A1012, vlookup_table!$A:$E, 4, FALSE)</f>
        <v>T2</v>
      </c>
      <c r="S1012" s="2">
        <f>VLOOKUP(A1012, vlookup_table!$A:$E, 5, FALSE)</f>
        <v>25</v>
      </c>
      <c r="T1012">
        <f t="shared" si="90"/>
        <v>97</v>
      </c>
      <c r="U1012">
        <f t="shared" si="91"/>
        <v>1900</v>
      </c>
      <c r="V1012" s="4" t="str">
        <f t="shared" si="95"/>
        <v>0</v>
      </c>
      <c r="W1012" t="str">
        <f t="shared" si="92"/>
        <v>Pueblo</v>
      </c>
    </row>
    <row r="1013" spans="1:23" x14ac:dyDescent="0.35">
      <c r="A1013">
        <v>138829</v>
      </c>
      <c r="B1013" s="2" t="str">
        <f t="shared" si="93"/>
        <v>AZ</v>
      </c>
      <c r="C1013" t="s">
        <v>9</v>
      </c>
      <c r="D1013" t="str">
        <f t="shared" si="94"/>
        <v>F</v>
      </c>
      <c r="E1013" t="s">
        <v>38</v>
      </c>
      <c r="F1013">
        <v>847</v>
      </c>
      <c r="G1013">
        <v>185</v>
      </c>
      <c r="H1013">
        <v>308</v>
      </c>
      <c r="I1013">
        <v>0</v>
      </c>
      <c r="J1013">
        <v>11582</v>
      </c>
      <c r="K1013">
        <v>3</v>
      </c>
      <c r="L1013">
        <v>20</v>
      </c>
      <c r="M1013">
        <v>238</v>
      </c>
      <c r="N1013">
        <v>225</v>
      </c>
      <c r="O1013">
        <v>11.5</v>
      </c>
      <c r="P1013">
        <f>VLOOKUP(A1013, vlookup_table!$A:$E, 2, FALSE)</f>
        <v>28</v>
      </c>
      <c r="Q1013" s="2">
        <f>VLOOKUP(A1013, vlookup_table!$A:$E, 3, FALSE)</f>
        <v>3601</v>
      </c>
      <c r="R1013" s="1" t="str">
        <f>VLOOKUP(A1013, vlookup_table!$A:$E, 4, FALSE)</f>
        <v>T2</v>
      </c>
      <c r="S1013" s="2">
        <f>VLOOKUP(A1013, vlookup_table!$A:$E, 5, FALSE)</f>
        <v>25</v>
      </c>
      <c r="T1013">
        <f t="shared" si="90"/>
        <v>61</v>
      </c>
      <c r="U1013">
        <f t="shared" si="91"/>
        <v>1936</v>
      </c>
      <c r="V1013" s="4" t="str">
        <f t="shared" si="95"/>
        <v>01</v>
      </c>
      <c r="W1013" t="str">
        <f t="shared" si="92"/>
        <v>Pueblo</v>
      </c>
    </row>
    <row r="1014" spans="1:23" x14ac:dyDescent="0.35">
      <c r="A1014">
        <v>167462</v>
      </c>
      <c r="B1014" s="2" t="str">
        <f t="shared" si="93"/>
        <v>NA</v>
      </c>
      <c r="C1014" t="s">
        <v>4</v>
      </c>
      <c r="D1014" t="str">
        <f t="shared" si="94"/>
        <v>M</v>
      </c>
      <c r="E1014" t="s">
        <v>0</v>
      </c>
      <c r="F1014">
        <v>2645</v>
      </c>
      <c r="G1014">
        <v>644</v>
      </c>
      <c r="H1014">
        <v>697</v>
      </c>
      <c r="I1014">
        <v>87</v>
      </c>
      <c r="J1014">
        <v>20782</v>
      </c>
      <c r="K1014">
        <v>26</v>
      </c>
      <c r="L1014">
        <v>46</v>
      </c>
      <c r="M1014">
        <v>655</v>
      </c>
      <c r="N1014">
        <v>682</v>
      </c>
      <c r="O1014">
        <v>8.75</v>
      </c>
      <c r="P1014">
        <f>VLOOKUP(A1014, vlookup_table!$A:$E, 2, FALSE)</f>
        <v>0</v>
      </c>
      <c r="Q1014" s="2">
        <f>VLOOKUP(A1014, vlookup_table!$A:$E, 3, FALSE)</f>
        <v>3601</v>
      </c>
      <c r="R1014" s="1" t="str">
        <f>VLOOKUP(A1014, vlookup_table!$A:$E, 4, FALSE)</f>
        <v>S1</v>
      </c>
      <c r="S1014" s="2">
        <f>VLOOKUP(A1014, vlookup_table!$A:$E, 5, FALSE)</f>
        <v>15</v>
      </c>
      <c r="T1014">
        <f t="shared" si="90"/>
        <v>61</v>
      </c>
      <c r="U1014">
        <f t="shared" si="91"/>
        <v>1936</v>
      </c>
      <c r="V1014" s="4" t="str">
        <f t="shared" si="95"/>
        <v>01</v>
      </c>
      <c r="W1014" t="str">
        <f t="shared" si="92"/>
        <v>Suburbano</v>
      </c>
    </row>
    <row r="1015" spans="1:23" x14ac:dyDescent="0.35">
      <c r="A1015">
        <v>160401</v>
      </c>
      <c r="B1015" s="2" t="str">
        <f t="shared" si="93"/>
        <v>NA</v>
      </c>
      <c r="C1015" t="s">
        <v>4</v>
      </c>
      <c r="D1015" t="str">
        <f t="shared" si="94"/>
        <v>F</v>
      </c>
      <c r="E1015" t="s">
        <v>2</v>
      </c>
      <c r="F1015">
        <v>1952</v>
      </c>
      <c r="G1015">
        <v>335</v>
      </c>
      <c r="H1015">
        <v>398</v>
      </c>
      <c r="I1015">
        <v>48</v>
      </c>
      <c r="J1015">
        <v>15290</v>
      </c>
      <c r="K1015">
        <v>6</v>
      </c>
      <c r="L1015">
        <v>55</v>
      </c>
      <c r="M1015">
        <v>365</v>
      </c>
      <c r="N1015">
        <v>367</v>
      </c>
      <c r="O1015">
        <v>13</v>
      </c>
      <c r="P1015">
        <f>VLOOKUP(A1015, vlookup_table!$A:$E, 2, FALSE)</f>
        <v>28</v>
      </c>
      <c r="Q1015" s="2">
        <f>VLOOKUP(A1015, vlookup_table!$A:$E, 3, FALSE)</f>
        <v>3101</v>
      </c>
      <c r="R1015" s="1" t="str">
        <f>VLOOKUP(A1015, vlookup_table!$A:$E, 4, FALSE)</f>
        <v>T2</v>
      </c>
      <c r="S1015" s="2">
        <f>VLOOKUP(A1015, vlookup_table!$A:$E, 5, FALSE)</f>
        <v>13</v>
      </c>
      <c r="T1015">
        <f t="shared" si="90"/>
        <v>66</v>
      </c>
      <c r="U1015">
        <f t="shared" si="91"/>
        <v>1931</v>
      </c>
      <c r="V1015" s="4" t="str">
        <f t="shared" si="95"/>
        <v>01</v>
      </c>
      <c r="W1015" t="str">
        <f t="shared" si="92"/>
        <v>Pueblo</v>
      </c>
    </row>
    <row r="1016" spans="1:23" x14ac:dyDescent="0.35">
      <c r="A1016">
        <v>174934</v>
      </c>
      <c r="B1016" s="2" t="str">
        <f t="shared" si="93"/>
        <v>OR</v>
      </c>
      <c r="C1016" t="s">
        <v>26</v>
      </c>
      <c r="D1016" t="str">
        <f t="shared" si="94"/>
        <v>F</v>
      </c>
      <c r="E1016" t="s">
        <v>2</v>
      </c>
      <c r="F1016">
        <v>1305</v>
      </c>
      <c r="G1016">
        <v>391</v>
      </c>
      <c r="H1016">
        <v>471</v>
      </c>
      <c r="I1016">
        <v>19</v>
      </c>
      <c r="J1016">
        <v>19716</v>
      </c>
      <c r="K1016">
        <v>7</v>
      </c>
      <c r="L1016">
        <v>40</v>
      </c>
      <c r="M1016">
        <v>456</v>
      </c>
      <c r="N1016">
        <v>448</v>
      </c>
      <c r="O1016">
        <v>7</v>
      </c>
      <c r="P1016">
        <f>VLOOKUP(A1016, vlookup_table!$A:$E, 2, FALSE)</f>
        <v>28</v>
      </c>
      <c r="Q1016" s="2">
        <f>VLOOKUP(A1016, vlookup_table!$A:$E, 3, FALSE)</f>
        <v>0</v>
      </c>
      <c r="R1016" s="1" t="str">
        <f>VLOOKUP(A1016, vlookup_table!$A:$E, 4, FALSE)</f>
        <v>S2</v>
      </c>
      <c r="S1016" s="2">
        <f>VLOOKUP(A1016, vlookup_table!$A:$E, 5, FALSE)</f>
        <v>5</v>
      </c>
      <c r="T1016">
        <f t="shared" si="90"/>
        <v>97</v>
      </c>
      <c r="U1016">
        <f t="shared" si="91"/>
        <v>1900</v>
      </c>
      <c r="V1016" s="4" t="str">
        <f t="shared" si="95"/>
        <v>0</v>
      </c>
      <c r="W1016" t="str">
        <f t="shared" si="92"/>
        <v>Suburbano</v>
      </c>
    </row>
    <row r="1017" spans="1:23" x14ac:dyDescent="0.35">
      <c r="A1017">
        <v>2020</v>
      </c>
      <c r="B1017" s="2" t="str">
        <f t="shared" si="93"/>
        <v>NA</v>
      </c>
      <c r="C1017" t="s">
        <v>4</v>
      </c>
      <c r="D1017" t="str">
        <f t="shared" si="94"/>
        <v>F</v>
      </c>
      <c r="E1017" t="s">
        <v>2</v>
      </c>
      <c r="F1017">
        <v>3556</v>
      </c>
      <c r="G1017">
        <v>735</v>
      </c>
      <c r="H1017">
        <v>805</v>
      </c>
      <c r="I1017">
        <v>98</v>
      </c>
      <c r="J1017">
        <v>34382</v>
      </c>
      <c r="K1017">
        <v>9</v>
      </c>
      <c r="L1017">
        <v>55</v>
      </c>
      <c r="M1017">
        <v>701</v>
      </c>
      <c r="N1017">
        <v>838</v>
      </c>
      <c r="O1017">
        <v>7.35</v>
      </c>
      <c r="P1017">
        <f>VLOOKUP(A1017, vlookup_table!$A:$E, 2, FALSE)</f>
        <v>2</v>
      </c>
      <c r="Q1017" s="2">
        <f>VLOOKUP(A1017, vlookup_table!$A:$E, 3, FALSE)</f>
        <v>2401</v>
      </c>
      <c r="R1017" s="1" t="str">
        <f>VLOOKUP(A1017, vlookup_table!$A:$E, 4, FALSE)</f>
        <v>S1</v>
      </c>
      <c r="S1017" s="2">
        <f>VLOOKUP(A1017, vlookup_table!$A:$E, 5, FALSE)</f>
        <v>7</v>
      </c>
      <c r="T1017">
        <f t="shared" si="90"/>
        <v>73</v>
      </c>
      <c r="U1017">
        <f t="shared" si="91"/>
        <v>1924</v>
      </c>
      <c r="V1017" s="4" t="str">
        <f t="shared" si="95"/>
        <v>01</v>
      </c>
      <c r="W1017" t="str">
        <f t="shared" si="92"/>
        <v>Suburbano</v>
      </c>
    </row>
    <row r="1018" spans="1:23" x14ac:dyDescent="0.35">
      <c r="A1018">
        <v>74235</v>
      </c>
      <c r="B1018" s="2" t="str">
        <f t="shared" si="93"/>
        <v>MI</v>
      </c>
      <c r="C1018" t="s">
        <v>1</v>
      </c>
      <c r="D1018" t="str">
        <f t="shared" si="94"/>
        <v>M</v>
      </c>
      <c r="E1018" t="s">
        <v>0</v>
      </c>
      <c r="F1018">
        <v>473</v>
      </c>
      <c r="G1018">
        <v>327</v>
      </c>
      <c r="H1018">
        <v>363</v>
      </c>
      <c r="I1018">
        <v>1</v>
      </c>
      <c r="J1018">
        <v>12580</v>
      </c>
      <c r="K1018">
        <v>0</v>
      </c>
      <c r="L1018">
        <v>94</v>
      </c>
      <c r="M1018">
        <v>338</v>
      </c>
      <c r="N1018">
        <v>348</v>
      </c>
      <c r="O1018">
        <v>13.5</v>
      </c>
      <c r="P1018">
        <f>VLOOKUP(A1018, vlookup_table!$A:$E, 2, FALSE)</f>
        <v>4</v>
      </c>
      <c r="Q1018" s="2">
        <f>VLOOKUP(A1018, vlookup_table!$A:$E, 3, FALSE)</f>
        <v>4912</v>
      </c>
      <c r="R1018" s="1" t="str">
        <f>VLOOKUP(A1018, vlookup_table!$A:$E, 4, FALSE)</f>
        <v>T2</v>
      </c>
      <c r="S1018" s="2">
        <f>VLOOKUP(A1018, vlookup_table!$A:$E, 5, FALSE)</f>
        <v>26</v>
      </c>
      <c r="T1018">
        <f t="shared" si="90"/>
        <v>48</v>
      </c>
      <c r="U1018">
        <f t="shared" si="91"/>
        <v>1949</v>
      </c>
      <c r="V1018" s="4" t="str">
        <f t="shared" si="95"/>
        <v>12</v>
      </c>
      <c r="W1018" t="str">
        <f t="shared" si="92"/>
        <v>Pueblo</v>
      </c>
    </row>
    <row r="1019" spans="1:23" x14ac:dyDescent="0.35">
      <c r="A1019">
        <v>167039</v>
      </c>
      <c r="B1019" s="2" t="str">
        <f t="shared" si="93"/>
        <v>NA</v>
      </c>
      <c r="C1019" t="s">
        <v>4</v>
      </c>
      <c r="D1019" t="str">
        <f t="shared" si="94"/>
        <v>NA</v>
      </c>
      <c r="F1019">
        <v>3201</v>
      </c>
      <c r="G1019">
        <v>497</v>
      </c>
      <c r="H1019">
        <v>591</v>
      </c>
      <c r="I1019">
        <v>92</v>
      </c>
      <c r="J1019">
        <v>19656</v>
      </c>
      <c r="K1019">
        <v>9</v>
      </c>
      <c r="L1019">
        <v>72</v>
      </c>
      <c r="M1019">
        <v>552</v>
      </c>
      <c r="N1019">
        <v>539</v>
      </c>
      <c r="O1019">
        <v>5</v>
      </c>
      <c r="P1019">
        <f>VLOOKUP(A1019, vlookup_table!$A:$E, 2, FALSE)</f>
        <v>0</v>
      </c>
      <c r="Q1019" s="2">
        <f>VLOOKUP(A1019, vlookup_table!$A:$E, 3, FALSE)</f>
        <v>0</v>
      </c>
      <c r="R1019" s="1" t="str">
        <f>VLOOKUP(A1019, vlookup_table!$A:$E, 4, FALSE)</f>
        <v>S1</v>
      </c>
      <c r="S1019" s="2">
        <f>VLOOKUP(A1019, vlookup_table!$A:$E, 5, FALSE)</f>
        <v>5</v>
      </c>
      <c r="T1019">
        <f t="shared" si="90"/>
        <v>97</v>
      </c>
      <c r="U1019">
        <f t="shared" si="91"/>
        <v>1900</v>
      </c>
      <c r="V1019" s="4" t="str">
        <f t="shared" si="95"/>
        <v>0</v>
      </c>
      <c r="W1019" t="str">
        <f t="shared" si="92"/>
        <v>Suburbano</v>
      </c>
    </row>
    <row r="1020" spans="1:23" x14ac:dyDescent="0.35">
      <c r="A1020">
        <v>165509</v>
      </c>
      <c r="B1020" s="2" t="str">
        <f t="shared" si="93"/>
        <v>NA</v>
      </c>
      <c r="C1020" t="s">
        <v>4</v>
      </c>
      <c r="D1020" t="str">
        <f t="shared" si="94"/>
        <v>M</v>
      </c>
      <c r="E1020" t="s">
        <v>0</v>
      </c>
      <c r="F1020">
        <v>2213</v>
      </c>
      <c r="G1020">
        <v>447</v>
      </c>
      <c r="H1020">
        <v>491</v>
      </c>
      <c r="I1020">
        <v>77</v>
      </c>
      <c r="J1020">
        <v>16702</v>
      </c>
      <c r="K1020">
        <v>7</v>
      </c>
      <c r="L1020">
        <v>62</v>
      </c>
      <c r="M1020">
        <v>447</v>
      </c>
      <c r="N1020">
        <v>491</v>
      </c>
      <c r="O1020">
        <v>4.95</v>
      </c>
      <c r="P1020">
        <f>VLOOKUP(A1020, vlookup_table!$A:$E, 2, FALSE)</f>
        <v>0</v>
      </c>
      <c r="Q1020" s="2">
        <f>VLOOKUP(A1020, vlookup_table!$A:$E, 3, FALSE)</f>
        <v>0</v>
      </c>
      <c r="R1020" s="1" t="str">
        <f>VLOOKUP(A1020, vlookup_table!$A:$E, 4, FALSE)</f>
        <v>C1</v>
      </c>
      <c r="S1020" s="2">
        <f>VLOOKUP(A1020, vlookup_table!$A:$E, 5, FALSE)</f>
        <v>10</v>
      </c>
      <c r="T1020">
        <f t="shared" si="90"/>
        <v>97</v>
      </c>
      <c r="U1020">
        <f t="shared" si="91"/>
        <v>1900</v>
      </c>
      <c r="V1020" s="4" t="str">
        <f t="shared" si="95"/>
        <v>0</v>
      </c>
      <c r="W1020" t="str">
        <f t="shared" si="92"/>
        <v>Ciudad</v>
      </c>
    </row>
    <row r="1021" spans="1:23" x14ac:dyDescent="0.35">
      <c r="A1021">
        <v>151653</v>
      </c>
      <c r="B1021" s="2" t="str">
        <f t="shared" si="93"/>
        <v>NA</v>
      </c>
      <c r="C1021" t="s">
        <v>4</v>
      </c>
      <c r="D1021" t="str">
        <f t="shared" si="94"/>
        <v>NA</v>
      </c>
      <c r="F1021">
        <v>1455</v>
      </c>
      <c r="G1021">
        <v>376</v>
      </c>
      <c r="H1021">
        <v>426</v>
      </c>
      <c r="I1021">
        <v>7</v>
      </c>
      <c r="J1021">
        <v>14860</v>
      </c>
      <c r="K1021">
        <v>19</v>
      </c>
      <c r="L1021">
        <v>39</v>
      </c>
      <c r="M1021">
        <v>417</v>
      </c>
      <c r="N1021">
        <v>393</v>
      </c>
      <c r="O1021">
        <v>6.35</v>
      </c>
      <c r="P1021">
        <f>VLOOKUP(A1021, vlookup_table!$A:$E, 2, FALSE)</f>
        <v>0</v>
      </c>
      <c r="Q1021" s="2">
        <f>VLOOKUP(A1021, vlookup_table!$A:$E, 3, FALSE)</f>
        <v>2401</v>
      </c>
      <c r="R1021" s="1" t="str">
        <f>VLOOKUP(A1021, vlookup_table!$A:$E, 4, FALSE)</f>
        <v>U3</v>
      </c>
      <c r="S1021" s="2">
        <f>VLOOKUP(A1021, vlookup_table!$A:$E, 5, FALSE)</f>
        <v>10</v>
      </c>
      <c r="T1021">
        <f t="shared" si="90"/>
        <v>73</v>
      </c>
      <c r="U1021">
        <f t="shared" si="91"/>
        <v>1924</v>
      </c>
      <c r="V1021" s="4" t="str">
        <f t="shared" si="95"/>
        <v>01</v>
      </c>
      <c r="W1021" t="str">
        <f t="shared" si="92"/>
        <v>Urbano</v>
      </c>
    </row>
    <row r="1022" spans="1:23" x14ac:dyDescent="0.35">
      <c r="A1022">
        <v>100132</v>
      </c>
      <c r="B1022" s="2" t="str">
        <f t="shared" si="93"/>
        <v>MO</v>
      </c>
      <c r="C1022" t="s">
        <v>8</v>
      </c>
      <c r="D1022" t="str">
        <f t="shared" si="94"/>
        <v>F</v>
      </c>
      <c r="E1022" t="s">
        <v>2</v>
      </c>
      <c r="F1022">
        <v>393</v>
      </c>
      <c r="G1022">
        <v>216</v>
      </c>
      <c r="H1022">
        <v>301</v>
      </c>
      <c r="I1022">
        <v>0</v>
      </c>
      <c r="J1022">
        <v>10107</v>
      </c>
      <c r="K1022">
        <v>0</v>
      </c>
      <c r="L1022">
        <v>71</v>
      </c>
      <c r="M1022">
        <v>258</v>
      </c>
      <c r="N1022">
        <v>258</v>
      </c>
      <c r="O1022">
        <v>10</v>
      </c>
      <c r="P1022">
        <f>VLOOKUP(A1022, vlookup_table!$A:$E, 2, FALSE)</f>
        <v>0</v>
      </c>
      <c r="Q1022" s="2">
        <f>VLOOKUP(A1022, vlookup_table!$A:$E, 3, FALSE)</f>
        <v>2401</v>
      </c>
      <c r="R1022" s="1" t="str">
        <f>VLOOKUP(A1022, vlookup_table!$A:$E, 4, FALSE)</f>
        <v>S2</v>
      </c>
      <c r="S1022" s="2">
        <f>VLOOKUP(A1022, vlookup_table!$A:$E, 5, FALSE)</f>
        <v>15</v>
      </c>
      <c r="T1022">
        <f t="shared" si="90"/>
        <v>73</v>
      </c>
      <c r="U1022">
        <f t="shared" si="91"/>
        <v>1924</v>
      </c>
      <c r="V1022" s="4" t="str">
        <f t="shared" si="95"/>
        <v>01</v>
      </c>
      <c r="W1022" t="str">
        <f t="shared" si="92"/>
        <v>Suburbano</v>
      </c>
    </row>
    <row r="1023" spans="1:23" x14ac:dyDescent="0.35">
      <c r="A1023">
        <v>161726</v>
      </c>
      <c r="B1023" s="2" t="str">
        <f t="shared" si="93"/>
        <v>NA</v>
      </c>
      <c r="C1023" t="s">
        <v>4</v>
      </c>
      <c r="D1023" t="str">
        <f t="shared" si="94"/>
        <v>F</v>
      </c>
      <c r="E1023" t="s">
        <v>2</v>
      </c>
      <c r="F1023">
        <v>2453</v>
      </c>
      <c r="G1023">
        <v>438</v>
      </c>
      <c r="H1023">
        <v>475</v>
      </c>
      <c r="I1023">
        <v>86</v>
      </c>
      <c r="J1023">
        <v>15707</v>
      </c>
      <c r="K1023">
        <v>16</v>
      </c>
      <c r="L1023">
        <v>45</v>
      </c>
      <c r="M1023">
        <v>451</v>
      </c>
      <c r="N1023">
        <v>436</v>
      </c>
      <c r="O1023">
        <v>5.8125</v>
      </c>
      <c r="P1023">
        <f>VLOOKUP(A1023, vlookup_table!$A:$E, 2, FALSE)</f>
        <v>0</v>
      </c>
      <c r="Q1023" s="2">
        <f>VLOOKUP(A1023, vlookup_table!$A:$E, 3, FALSE)</f>
        <v>4601</v>
      </c>
      <c r="R1023" s="1" t="str">
        <f>VLOOKUP(A1023, vlookup_table!$A:$E, 4, FALSE)</f>
        <v>T1</v>
      </c>
      <c r="S1023" s="2">
        <f>VLOOKUP(A1023, vlookup_table!$A:$E, 5, FALSE)</f>
        <v>7</v>
      </c>
      <c r="T1023">
        <f t="shared" si="90"/>
        <v>51</v>
      </c>
      <c r="U1023">
        <f t="shared" si="91"/>
        <v>1946</v>
      </c>
      <c r="V1023" s="4" t="str">
        <f t="shared" si="95"/>
        <v>01</v>
      </c>
      <c r="W1023" t="str">
        <f t="shared" si="92"/>
        <v>Pueblo</v>
      </c>
    </row>
    <row r="1024" spans="1:23" x14ac:dyDescent="0.35">
      <c r="A1024">
        <v>125986</v>
      </c>
      <c r="B1024" s="2" t="str">
        <f t="shared" si="93"/>
        <v>TX</v>
      </c>
      <c r="C1024" t="s">
        <v>6</v>
      </c>
      <c r="D1024" t="str">
        <f t="shared" si="94"/>
        <v>M</v>
      </c>
      <c r="E1024" t="s">
        <v>0</v>
      </c>
      <c r="F1024">
        <v>533</v>
      </c>
      <c r="G1024">
        <v>246</v>
      </c>
      <c r="H1024">
        <v>308</v>
      </c>
      <c r="I1024">
        <v>1</v>
      </c>
      <c r="J1024">
        <v>10096</v>
      </c>
      <c r="K1024">
        <v>3</v>
      </c>
      <c r="L1024">
        <v>75</v>
      </c>
      <c r="M1024">
        <v>276</v>
      </c>
      <c r="N1024">
        <v>287</v>
      </c>
      <c r="O1024">
        <v>13.375</v>
      </c>
      <c r="P1024">
        <f>VLOOKUP(A1024, vlookup_table!$A:$E, 2, FALSE)</f>
        <v>0</v>
      </c>
      <c r="Q1024" s="2">
        <f>VLOOKUP(A1024, vlookup_table!$A:$E, 3, FALSE)</f>
        <v>4610</v>
      </c>
      <c r="R1024" s="1" t="str">
        <f>VLOOKUP(A1024, vlookup_table!$A:$E, 4, FALSE)</f>
        <v>T2</v>
      </c>
      <c r="S1024" s="2">
        <f>VLOOKUP(A1024, vlookup_table!$A:$E, 5, FALSE)</f>
        <v>17</v>
      </c>
      <c r="T1024">
        <f t="shared" si="90"/>
        <v>51</v>
      </c>
      <c r="U1024">
        <f t="shared" si="91"/>
        <v>1946</v>
      </c>
      <c r="V1024" s="4" t="str">
        <f t="shared" si="95"/>
        <v>10</v>
      </c>
      <c r="W1024" t="str">
        <f t="shared" si="92"/>
        <v>Pueblo</v>
      </c>
    </row>
    <row r="1025" spans="1:23" x14ac:dyDescent="0.35">
      <c r="A1025">
        <v>185394</v>
      </c>
      <c r="B1025" s="2" t="str">
        <f t="shared" si="93"/>
        <v>MI</v>
      </c>
      <c r="C1025" t="s">
        <v>1</v>
      </c>
      <c r="D1025" t="str">
        <f t="shared" si="94"/>
        <v>F</v>
      </c>
      <c r="E1025" t="s">
        <v>2</v>
      </c>
      <c r="F1025">
        <v>647</v>
      </c>
      <c r="G1025">
        <v>285</v>
      </c>
      <c r="H1025">
        <v>338</v>
      </c>
      <c r="I1025">
        <v>0</v>
      </c>
      <c r="J1025">
        <v>12910</v>
      </c>
      <c r="K1025">
        <v>7</v>
      </c>
      <c r="L1025">
        <v>80</v>
      </c>
      <c r="M1025">
        <v>317</v>
      </c>
      <c r="N1025">
        <v>300</v>
      </c>
      <c r="O1025">
        <v>8.9166666669999994</v>
      </c>
      <c r="P1025">
        <f>VLOOKUP(A1025, vlookup_table!$A:$E, 2, FALSE)</f>
        <v>2</v>
      </c>
      <c r="Q1025" s="2">
        <f>VLOOKUP(A1025, vlookup_table!$A:$E, 3, FALSE)</f>
        <v>2702</v>
      </c>
      <c r="R1025" s="1" t="str">
        <f>VLOOKUP(A1025, vlookup_table!$A:$E, 4, FALSE)</f>
        <v>S2</v>
      </c>
      <c r="S1025" s="2">
        <f>VLOOKUP(A1025, vlookup_table!$A:$E, 5, FALSE)</f>
        <v>5</v>
      </c>
      <c r="T1025">
        <f t="shared" si="90"/>
        <v>70</v>
      </c>
      <c r="U1025">
        <f t="shared" si="91"/>
        <v>1927</v>
      </c>
      <c r="V1025" s="4" t="str">
        <f t="shared" si="95"/>
        <v>02</v>
      </c>
      <c r="W1025" t="str">
        <f t="shared" si="92"/>
        <v>Suburbano</v>
      </c>
    </row>
    <row r="1026" spans="1:23" x14ac:dyDescent="0.35">
      <c r="A1026">
        <v>43799</v>
      </c>
      <c r="B1026" s="2" t="str">
        <f t="shared" si="93"/>
        <v>FL</v>
      </c>
      <c r="C1026" t="s">
        <v>7</v>
      </c>
      <c r="D1026" t="str">
        <f t="shared" si="94"/>
        <v>F</v>
      </c>
      <c r="E1026" t="s">
        <v>2</v>
      </c>
      <c r="F1026">
        <v>1044</v>
      </c>
      <c r="G1026">
        <v>366</v>
      </c>
      <c r="H1026">
        <v>499</v>
      </c>
      <c r="I1026">
        <v>15</v>
      </c>
      <c r="J1026">
        <v>22427</v>
      </c>
      <c r="K1026">
        <v>8</v>
      </c>
      <c r="L1026">
        <v>35</v>
      </c>
      <c r="M1026">
        <v>318</v>
      </c>
      <c r="N1026">
        <v>458</v>
      </c>
      <c r="O1026">
        <v>13.16666667</v>
      </c>
      <c r="P1026">
        <f>VLOOKUP(A1026, vlookup_table!$A:$E, 2, FALSE)</f>
        <v>2</v>
      </c>
      <c r="Q1026" s="2">
        <f>VLOOKUP(A1026, vlookup_table!$A:$E, 3, FALSE)</f>
        <v>5801</v>
      </c>
      <c r="R1026" s="1" t="str">
        <f>VLOOKUP(A1026, vlookup_table!$A:$E, 4, FALSE)</f>
        <v>T2</v>
      </c>
      <c r="S1026" s="2">
        <f>VLOOKUP(A1026, vlookup_table!$A:$E, 5, FALSE)</f>
        <v>20</v>
      </c>
      <c r="T1026">
        <f t="shared" ref="T1026:T1089" si="96">$Y$2-U1026</f>
        <v>39</v>
      </c>
      <c r="U1026">
        <f t="shared" ref="U1026:U1089" si="97">1900 + INT(Q1026/100)</f>
        <v>1958</v>
      </c>
      <c r="V1026" s="4" t="str">
        <f t="shared" si="95"/>
        <v>01</v>
      </c>
      <c r="W1026" t="str">
        <f t="shared" ref="W1026:W1089" si="98">IF(LEFT(R1026,1)="C","Ciudad",
IF(LEFT(R1026,1)="T","Pueblo",
IF(LEFT(R1026,1)="R","Rural",
IF(LEFT(R1026,1)="S","Suburbano",
IF(LEFT(R1026,1)="U","Urbano","Desconocido")))))</f>
        <v>Pueblo</v>
      </c>
    </row>
    <row r="1027" spans="1:23" x14ac:dyDescent="0.35">
      <c r="A1027">
        <v>185464</v>
      </c>
      <c r="B1027" s="2" t="str">
        <f t="shared" ref="B1027:B1090" si="99">IF(OR(C1027="California",C1027="Cali"),"CA",
IF(OR(C1027="Arizona",C1027="AZ"),"AZ",
IF(OR(C1027="Washington",C1027="WA"),"WA",
IF(OR(C1027="Nevada",C1027="NV"),"NV",
IF(OR(C1027="Texas",C1027="TX"),"TX",
IF(OR(C1027="Oregon",C1027="OR"),"OR",
IF(OR(C1027="Florida",C1027="FL"),"FL",
IF(OR(C1027="Illinois",C1027="IL"),"IL",
IF(OR(C1027="North Carolina",C1027="NC"),"NC",
IF(OR(C1027="South Carolina",C1027="SC"),"SC",
IF(OR(C1027="New Jersey",C1027="NJ"),"NJ",
IF(OR(C1027="Missouri",C1027="MO"),"MO",
IF(OR(C1027="Alabama",C1027="AL"),"AL",
IF(OR(C1027="Colorado",C1027="CO"),"CO",
IF(OR(C1027="Michigan",C1027="MI"),"MI",
IF(OR(C1027="New York",C1027="NY"),"NY",
IF(OR(C1027="Arkansas",C1027="AR"),"AR",
"NA")))))))))))))))))</f>
        <v>NA</v>
      </c>
      <c r="C1027" t="s">
        <v>3</v>
      </c>
      <c r="D1027" t="str">
        <f t="shared" ref="D1027:D1090" si="100">IF(OR(E1027="F", E1027="female", E1027="Femal"),"F",
IF(OR(E1027="M", E1027="Male"),"M",
"NA"))</f>
        <v>M</v>
      </c>
      <c r="E1027" t="s">
        <v>0</v>
      </c>
      <c r="F1027">
        <v>702</v>
      </c>
      <c r="G1027">
        <v>308</v>
      </c>
      <c r="H1027">
        <v>397</v>
      </c>
      <c r="I1027">
        <v>0</v>
      </c>
      <c r="J1027">
        <v>14670</v>
      </c>
      <c r="K1027">
        <v>9</v>
      </c>
      <c r="L1027">
        <v>23</v>
      </c>
      <c r="M1027">
        <v>348</v>
      </c>
      <c r="N1027">
        <v>337</v>
      </c>
      <c r="O1027">
        <v>11.11111111</v>
      </c>
      <c r="P1027">
        <f>VLOOKUP(A1027, vlookup_table!$A:$E, 2, FALSE)</f>
        <v>1</v>
      </c>
      <c r="Q1027" s="2">
        <f>VLOOKUP(A1027, vlookup_table!$A:$E, 3, FALSE)</f>
        <v>3910</v>
      </c>
      <c r="R1027" s="1" t="str">
        <f>VLOOKUP(A1027, vlookup_table!$A:$E, 4, FALSE)</f>
        <v>T2</v>
      </c>
      <c r="S1027" s="2">
        <f>VLOOKUP(A1027, vlookup_table!$A:$E, 5, FALSE)</f>
        <v>15</v>
      </c>
      <c r="T1027">
        <f t="shared" si="96"/>
        <v>58</v>
      </c>
      <c r="U1027">
        <f t="shared" si="97"/>
        <v>1939</v>
      </c>
      <c r="V1027" s="4" t="str">
        <f t="shared" ref="V1027:V1090" si="101">RIGHT(Q1027,2)</f>
        <v>10</v>
      </c>
      <c r="W1027" t="str">
        <f t="shared" si="98"/>
        <v>Pueblo</v>
      </c>
    </row>
    <row r="1028" spans="1:23" x14ac:dyDescent="0.35">
      <c r="A1028">
        <v>125325</v>
      </c>
      <c r="B1028" s="2" t="str">
        <f t="shared" si="99"/>
        <v>TX</v>
      </c>
      <c r="C1028" t="s">
        <v>6</v>
      </c>
      <c r="D1028" t="str">
        <f t="shared" si="100"/>
        <v>M</v>
      </c>
      <c r="E1028" t="s">
        <v>0</v>
      </c>
      <c r="F1028">
        <v>852</v>
      </c>
      <c r="G1028">
        <v>516</v>
      </c>
      <c r="H1028">
        <v>556</v>
      </c>
      <c r="I1028">
        <v>1</v>
      </c>
      <c r="J1028">
        <v>16206</v>
      </c>
      <c r="K1028">
        <v>4</v>
      </c>
      <c r="L1028">
        <v>46</v>
      </c>
      <c r="M1028">
        <v>540</v>
      </c>
      <c r="N1028">
        <v>535</v>
      </c>
      <c r="O1028">
        <v>14.623478260000001</v>
      </c>
      <c r="P1028">
        <f>VLOOKUP(A1028, vlookup_table!$A:$E, 2, FALSE)</f>
        <v>13</v>
      </c>
      <c r="Q1028" s="2">
        <f>VLOOKUP(A1028, vlookup_table!$A:$E, 3, FALSE)</f>
        <v>1709</v>
      </c>
      <c r="R1028" s="1" t="str">
        <f>VLOOKUP(A1028, vlookup_table!$A:$E, 4, FALSE)</f>
        <v>S1</v>
      </c>
      <c r="S1028" s="2">
        <f>VLOOKUP(A1028, vlookup_table!$A:$E, 5, FALSE)</f>
        <v>20</v>
      </c>
      <c r="T1028">
        <f t="shared" si="96"/>
        <v>80</v>
      </c>
      <c r="U1028">
        <f t="shared" si="97"/>
        <v>1917</v>
      </c>
      <c r="V1028" s="4" t="str">
        <f t="shared" si="101"/>
        <v>09</v>
      </c>
      <c r="W1028" t="str">
        <f t="shared" si="98"/>
        <v>Suburbano</v>
      </c>
    </row>
    <row r="1029" spans="1:23" x14ac:dyDescent="0.35">
      <c r="A1029">
        <v>112679</v>
      </c>
      <c r="B1029" s="2" t="str">
        <f t="shared" si="99"/>
        <v>NA</v>
      </c>
      <c r="C1029" t="s">
        <v>32</v>
      </c>
      <c r="D1029" t="str">
        <f t="shared" si="100"/>
        <v>M</v>
      </c>
      <c r="E1029" t="s">
        <v>0</v>
      </c>
      <c r="F1029">
        <v>1045</v>
      </c>
      <c r="G1029">
        <v>528</v>
      </c>
      <c r="H1029">
        <v>618</v>
      </c>
      <c r="I1029">
        <v>1</v>
      </c>
      <c r="J1029">
        <v>19402</v>
      </c>
      <c r="K1029">
        <v>3</v>
      </c>
      <c r="L1029">
        <v>48</v>
      </c>
      <c r="M1029">
        <v>538</v>
      </c>
      <c r="N1029">
        <v>604</v>
      </c>
      <c r="O1029">
        <v>15</v>
      </c>
      <c r="P1029">
        <f>VLOOKUP(A1029, vlookup_table!$A:$E, 2, FALSE)</f>
        <v>1</v>
      </c>
      <c r="Q1029" s="2">
        <f>VLOOKUP(A1029, vlookup_table!$A:$E, 3, FALSE)</f>
        <v>4801</v>
      </c>
      <c r="R1029" s="1" t="str">
        <f>VLOOKUP(A1029, vlookup_table!$A:$E, 4, FALSE)</f>
        <v>S1</v>
      </c>
      <c r="S1029" s="2">
        <f>VLOOKUP(A1029, vlookup_table!$A:$E, 5, FALSE)</f>
        <v>20</v>
      </c>
      <c r="T1029">
        <f t="shared" si="96"/>
        <v>49</v>
      </c>
      <c r="U1029">
        <f t="shared" si="97"/>
        <v>1948</v>
      </c>
      <c r="V1029" s="4" t="str">
        <f t="shared" si="101"/>
        <v>01</v>
      </c>
      <c r="W1029" t="str">
        <f t="shared" si="98"/>
        <v>Suburbano</v>
      </c>
    </row>
    <row r="1030" spans="1:23" x14ac:dyDescent="0.35">
      <c r="A1030">
        <v>2415</v>
      </c>
      <c r="B1030" s="2" t="str">
        <f t="shared" si="99"/>
        <v>NA</v>
      </c>
      <c r="C1030" t="s">
        <v>4</v>
      </c>
      <c r="D1030" t="str">
        <f t="shared" si="100"/>
        <v>F</v>
      </c>
      <c r="E1030" t="s">
        <v>2</v>
      </c>
      <c r="F1030">
        <v>5501</v>
      </c>
      <c r="G1030">
        <v>817</v>
      </c>
      <c r="H1030">
        <v>958</v>
      </c>
      <c r="I1030">
        <v>98</v>
      </c>
      <c r="J1030">
        <v>41734</v>
      </c>
      <c r="K1030">
        <v>33</v>
      </c>
      <c r="L1030">
        <v>36</v>
      </c>
      <c r="M1030">
        <v>924</v>
      </c>
      <c r="N1030">
        <v>870</v>
      </c>
      <c r="O1030">
        <v>17.5</v>
      </c>
      <c r="P1030">
        <f>VLOOKUP(A1030, vlookup_table!$A:$E, 2, FALSE)</f>
        <v>28</v>
      </c>
      <c r="Q1030" s="2">
        <f>VLOOKUP(A1030, vlookup_table!$A:$E, 3, FALSE)</f>
        <v>5501</v>
      </c>
      <c r="R1030" s="1" t="str">
        <f>VLOOKUP(A1030, vlookup_table!$A:$E, 4, FALSE)</f>
        <v>S1</v>
      </c>
      <c r="S1030" s="2">
        <f>VLOOKUP(A1030, vlookup_table!$A:$E, 5, FALSE)</f>
        <v>25</v>
      </c>
      <c r="T1030">
        <f t="shared" si="96"/>
        <v>42</v>
      </c>
      <c r="U1030">
        <f t="shared" si="97"/>
        <v>1955</v>
      </c>
      <c r="V1030" s="4" t="str">
        <f t="shared" si="101"/>
        <v>01</v>
      </c>
      <c r="W1030" t="str">
        <f t="shared" si="98"/>
        <v>Suburbano</v>
      </c>
    </row>
    <row r="1031" spans="1:23" x14ac:dyDescent="0.35">
      <c r="A1031">
        <v>166866</v>
      </c>
      <c r="B1031" s="2" t="str">
        <f t="shared" si="99"/>
        <v>NA</v>
      </c>
      <c r="C1031" t="s">
        <v>4</v>
      </c>
      <c r="D1031" t="str">
        <f t="shared" si="100"/>
        <v>F</v>
      </c>
      <c r="E1031" t="s">
        <v>2</v>
      </c>
      <c r="F1031">
        <v>3921</v>
      </c>
      <c r="G1031">
        <v>754</v>
      </c>
      <c r="H1031">
        <v>835</v>
      </c>
      <c r="I1031">
        <v>96</v>
      </c>
      <c r="J1031">
        <v>33998</v>
      </c>
      <c r="K1031">
        <v>7</v>
      </c>
      <c r="L1031">
        <v>50</v>
      </c>
      <c r="M1031">
        <v>804</v>
      </c>
      <c r="N1031">
        <v>799</v>
      </c>
      <c r="O1031">
        <v>10</v>
      </c>
      <c r="P1031">
        <f>VLOOKUP(A1031, vlookup_table!$A:$E, 2, FALSE)</f>
        <v>0</v>
      </c>
      <c r="Q1031" s="2">
        <f>VLOOKUP(A1031, vlookup_table!$A:$E, 3, FALSE)</f>
        <v>0</v>
      </c>
      <c r="R1031" s="1" t="str">
        <f>VLOOKUP(A1031, vlookup_table!$A:$E, 4, FALSE)</f>
        <v>S1</v>
      </c>
      <c r="S1031" s="2">
        <f>VLOOKUP(A1031, vlookup_table!$A:$E, 5, FALSE)</f>
        <v>125</v>
      </c>
      <c r="T1031">
        <f t="shared" si="96"/>
        <v>97</v>
      </c>
      <c r="U1031">
        <f t="shared" si="97"/>
        <v>1900</v>
      </c>
      <c r="V1031" s="4" t="str">
        <f t="shared" si="101"/>
        <v>0</v>
      </c>
      <c r="W1031" t="str">
        <f t="shared" si="98"/>
        <v>Suburbano</v>
      </c>
    </row>
    <row r="1032" spans="1:23" x14ac:dyDescent="0.35">
      <c r="A1032">
        <v>4211</v>
      </c>
      <c r="B1032" s="2" t="str">
        <f t="shared" si="99"/>
        <v>TX</v>
      </c>
      <c r="C1032" t="s">
        <v>6</v>
      </c>
      <c r="D1032" t="str">
        <f t="shared" si="100"/>
        <v>F</v>
      </c>
      <c r="E1032" t="s">
        <v>2</v>
      </c>
      <c r="F1032">
        <v>919</v>
      </c>
      <c r="G1032">
        <v>425</v>
      </c>
      <c r="H1032">
        <v>697</v>
      </c>
      <c r="I1032">
        <v>10</v>
      </c>
      <c r="J1032">
        <v>25784</v>
      </c>
      <c r="K1032">
        <v>4</v>
      </c>
      <c r="L1032">
        <v>63</v>
      </c>
      <c r="M1032">
        <v>562</v>
      </c>
      <c r="N1032">
        <v>558</v>
      </c>
      <c r="O1032">
        <v>17.92307692</v>
      </c>
      <c r="P1032">
        <f>VLOOKUP(A1032, vlookup_table!$A:$E, 2, FALSE)</f>
        <v>2</v>
      </c>
      <c r="Q1032" s="2">
        <f>VLOOKUP(A1032, vlookup_table!$A:$E, 3, FALSE)</f>
        <v>402</v>
      </c>
      <c r="R1032" s="1" t="str">
        <f>VLOOKUP(A1032, vlookup_table!$A:$E, 4, FALSE)</f>
        <v>C1</v>
      </c>
      <c r="S1032" s="2">
        <f>VLOOKUP(A1032, vlookup_table!$A:$E, 5, FALSE)</f>
        <v>25</v>
      </c>
      <c r="T1032">
        <f t="shared" si="96"/>
        <v>93</v>
      </c>
      <c r="U1032">
        <f t="shared" si="97"/>
        <v>1904</v>
      </c>
      <c r="V1032" s="4" t="str">
        <f t="shared" si="101"/>
        <v>02</v>
      </c>
      <c r="W1032" t="str">
        <f t="shared" si="98"/>
        <v>Ciudad</v>
      </c>
    </row>
    <row r="1033" spans="1:23" x14ac:dyDescent="0.35">
      <c r="A1033">
        <v>182395</v>
      </c>
      <c r="B1033" s="2" t="str">
        <f t="shared" si="99"/>
        <v>WA</v>
      </c>
      <c r="C1033" t="s">
        <v>14</v>
      </c>
      <c r="D1033" t="str">
        <f t="shared" si="100"/>
        <v>F</v>
      </c>
      <c r="E1033" t="s">
        <v>2</v>
      </c>
      <c r="F1033">
        <v>755</v>
      </c>
      <c r="G1033">
        <v>210</v>
      </c>
      <c r="H1033">
        <v>313</v>
      </c>
      <c r="I1033">
        <v>2</v>
      </c>
      <c r="J1033">
        <v>11983</v>
      </c>
      <c r="K1033">
        <v>9</v>
      </c>
      <c r="L1033">
        <v>39</v>
      </c>
      <c r="M1033">
        <v>315</v>
      </c>
      <c r="N1033">
        <v>244</v>
      </c>
      <c r="O1033">
        <v>16.5</v>
      </c>
      <c r="P1033">
        <f>VLOOKUP(A1033, vlookup_table!$A:$E, 2, FALSE)</f>
        <v>28</v>
      </c>
      <c r="Q1033" s="2">
        <f>VLOOKUP(A1033, vlookup_table!$A:$E, 3, FALSE)</f>
        <v>2601</v>
      </c>
      <c r="R1033" s="1" t="str">
        <f>VLOOKUP(A1033, vlookup_table!$A:$E, 4, FALSE)</f>
        <v>C2</v>
      </c>
      <c r="S1033" s="2">
        <f>VLOOKUP(A1033, vlookup_table!$A:$E, 5, FALSE)</f>
        <v>10</v>
      </c>
      <c r="T1033">
        <f t="shared" si="96"/>
        <v>71</v>
      </c>
      <c r="U1033">
        <f t="shared" si="97"/>
        <v>1926</v>
      </c>
      <c r="V1033" s="4" t="str">
        <f t="shared" si="101"/>
        <v>01</v>
      </c>
      <c r="W1033" t="str">
        <f t="shared" si="98"/>
        <v>Ciudad</v>
      </c>
    </row>
    <row r="1034" spans="1:23" x14ac:dyDescent="0.35">
      <c r="A1034">
        <v>188178</v>
      </c>
      <c r="B1034" s="2" t="str">
        <f t="shared" si="99"/>
        <v>NV</v>
      </c>
      <c r="C1034" t="s">
        <v>35</v>
      </c>
      <c r="D1034" t="str">
        <f t="shared" si="100"/>
        <v>F</v>
      </c>
      <c r="E1034" t="s">
        <v>2</v>
      </c>
      <c r="F1034">
        <v>1383</v>
      </c>
      <c r="G1034">
        <v>410</v>
      </c>
      <c r="H1034">
        <v>562</v>
      </c>
      <c r="I1034">
        <v>14</v>
      </c>
      <c r="J1034">
        <v>22875</v>
      </c>
      <c r="K1034">
        <v>8</v>
      </c>
      <c r="L1034">
        <v>8</v>
      </c>
      <c r="M1034">
        <v>464</v>
      </c>
      <c r="N1034">
        <v>499</v>
      </c>
      <c r="O1034">
        <v>7</v>
      </c>
      <c r="P1034">
        <f>VLOOKUP(A1034, vlookup_table!$A:$E, 2, FALSE)</f>
        <v>28</v>
      </c>
      <c r="Q1034" s="2">
        <f>VLOOKUP(A1034, vlookup_table!$A:$E, 3, FALSE)</f>
        <v>0</v>
      </c>
      <c r="R1034" s="1" t="str">
        <f>VLOOKUP(A1034, vlookup_table!$A:$E, 4, FALSE)</f>
        <v>S2</v>
      </c>
      <c r="S1034" s="2">
        <f>VLOOKUP(A1034, vlookup_table!$A:$E, 5, FALSE)</f>
        <v>8</v>
      </c>
      <c r="T1034">
        <f t="shared" si="96"/>
        <v>97</v>
      </c>
      <c r="U1034">
        <f t="shared" si="97"/>
        <v>1900</v>
      </c>
      <c r="V1034" s="4" t="str">
        <f t="shared" si="101"/>
        <v>0</v>
      </c>
      <c r="W1034" t="str">
        <f t="shared" si="98"/>
        <v>Suburbano</v>
      </c>
    </row>
    <row r="1035" spans="1:23" x14ac:dyDescent="0.35">
      <c r="A1035">
        <v>147835</v>
      </c>
      <c r="B1035" s="2" t="str">
        <f t="shared" si="99"/>
        <v>NA</v>
      </c>
      <c r="C1035" t="s">
        <v>4</v>
      </c>
      <c r="D1035" t="str">
        <f t="shared" si="100"/>
        <v>F</v>
      </c>
      <c r="E1035" t="s">
        <v>2</v>
      </c>
      <c r="F1035">
        <v>3694</v>
      </c>
      <c r="G1035">
        <v>421</v>
      </c>
      <c r="H1035">
        <v>666</v>
      </c>
      <c r="I1035">
        <v>97</v>
      </c>
      <c r="J1035">
        <v>28021</v>
      </c>
      <c r="K1035">
        <v>25</v>
      </c>
      <c r="L1035">
        <v>41</v>
      </c>
      <c r="M1035">
        <v>611</v>
      </c>
      <c r="N1035">
        <v>601</v>
      </c>
      <c r="O1035">
        <v>32.222222219999999</v>
      </c>
      <c r="P1035">
        <f>VLOOKUP(A1035, vlookup_table!$A:$E, 2, FALSE)</f>
        <v>0</v>
      </c>
      <c r="Q1035" s="2">
        <f>VLOOKUP(A1035, vlookup_table!$A:$E, 3, FALSE)</f>
        <v>0</v>
      </c>
      <c r="R1035" s="1" t="str">
        <f>VLOOKUP(A1035, vlookup_table!$A:$E, 4, FALSE)</f>
        <v>C1</v>
      </c>
      <c r="S1035" s="2">
        <f>VLOOKUP(A1035, vlookup_table!$A:$E, 5, FALSE)</f>
        <v>20</v>
      </c>
      <c r="T1035">
        <f t="shared" si="96"/>
        <v>97</v>
      </c>
      <c r="U1035">
        <f t="shared" si="97"/>
        <v>1900</v>
      </c>
      <c r="V1035" s="4" t="str">
        <f t="shared" si="101"/>
        <v>0</v>
      </c>
      <c r="W1035" t="str">
        <f t="shared" si="98"/>
        <v>Ciudad</v>
      </c>
    </row>
    <row r="1036" spans="1:23" x14ac:dyDescent="0.35">
      <c r="A1036">
        <v>5532</v>
      </c>
      <c r="B1036" s="2" t="str">
        <f t="shared" si="99"/>
        <v>NA</v>
      </c>
      <c r="C1036" t="s">
        <v>65</v>
      </c>
      <c r="D1036" t="str">
        <f t="shared" si="100"/>
        <v>M</v>
      </c>
      <c r="E1036" t="s">
        <v>0</v>
      </c>
      <c r="F1036">
        <v>1690</v>
      </c>
      <c r="G1036">
        <v>598</v>
      </c>
      <c r="H1036">
        <v>700</v>
      </c>
      <c r="I1036">
        <v>29</v>
      </c>
      <c r="J1036">
        <v>24959</v>
      </c>
      <c r="K1036">
        <v>4</v>
      </c>
      <c r="L1036">
        <v>30</v>
      </c>
      <c r="M1036">
        <v>655</v>
      </c>
      <c r="N1036">
        <v>653</v>
      </c>
      <c r="O1036">
        <v>9.9285714289999998</v>
      </c>
      <c r="P1036">
        <f>VLOOKUP(A1036, vlookup_table!$A:$E, 2, FALSE)</f>
        <v>0</v>
      </c>
      <c r="Q1036" s="2">
        <f>VLOOKUP(A1036, vlookup_table!$A:$E, 3, FALSE)</f>
        <v>2104</v>
      </c>
      <c r="R1036" s="1" t="str">
        <f>VLOOKUP(A1036, vlookup_table!$A:$E, 4, FALSE)</f>
        <v>T2</v>
      </c>
      <c r="S1036" s="2">
        <f>VLOOKUP(A1036, vlookup_table!$A:$E, 5, FALSE)</f>
        <v>15</v>
      </c>
      <c r="T1036">
        <f t="shared" si="96"/>
        <v>76</v>
      </c>
      <c r="U1036">
        <f t="shared" si="97"/>
        <v>1921</v>
      </c>
      <c r="V1036" s="4" t="str">
        <f t="shared" si="101"/>
        <v>04</v>
      </c>
      <c r="W1036" t="str">
        <f t="shared" si="98"/>
        <v>Pueblo</v>
      </c>
    </row>
    <row r="1037" spans="1:23" x14ac:dyDescent="0.35">
      <c r="A1037">
        <v>128857</v>
      </c>
      <c r="B1037" s="2" t="str">
        <f t="shared" si="99"/>
        <v>TX</v>
      </c>
      <c r="C1037" t="s">
        <v>6</v>
      </c>
      <c r="D1037" t="str">
        <f t="shared" si="100"/>
        <v>M</v>
      </c>
      <c r="E1037" t="s">
        <v>0</v>
      </c>
      <c r="F1037">
        <v>438</v>
      </c>
      <c r="G1037">
        <v>213</v>
      </c>
      <c r="H1037">
        <v>264</v>
      </c>
      <c r="I1037">
        <v>0</v>
      </c>
      <c r="J1037">
        <v>7722</v>
      </c>
      <c r="K1037">
        <v>23</v>
      </c>
      <c r="L1037">
        <v>47</v>
      </c>
      <c r="M1037">
        <v>213</v>
      </c>
      <c r="N1037">
        <v>265</v>
      </c>
      <c r="O1037">
        <v>26</v>
      </c>
      <c r="P1037">
        <f>VLOOKUP(A1037, vlookup_table!$A:$E, 2, FALSE)</f>
        <v>1</v>
      </c>
      <c r="Q1037" s="2">
        <f>VLOOKUP(A1037, vlookup_table!$A:$E, 3, FALSE)</f>
        <v>4801</v>
      </c>
      <c r="R1037" s="1" t="str">
        <f>VLOOKUP(A1037, vlookup_table!$A:$E, 4, FALSE)</f>
        <v>C3</v>
      </c>
      <c r="S1037" s="2">
        <f>VLOOKUP(A1037, vlookup_table!$A:$E, 5, FALSE)</f>
        <v>15</v>
      </c>
      <c r="T1037">
        <f t="shared" si="96"/>
        <v>49</v>
      </c>
      <c r="U1037">
        <f t="shared" si="97"/>
        <v>1948</v>
      </c>
      <c r="V1037" s="4" t="str">
        <f t="shared" si="101"/>
        <v>01</v>
      </c>
      <c r="W1037" t="str">
        <f t="shared" si="98"/>
        <v>Ciudad</v>
      </c>
    </row>
    <row r="1038" spans="1:23" x14ac:dyDescent="0.35">
      <c r="A1038">
        <v>40058</v>
      </c>
      <c r="B1038" s="2" t="str">
        <f t="shared" si="99"/>
        <v>FL</v>
      </c>
      <c r="C1038" t="s">
        <v>7</v>
      </c>
      <c r="D1038" t="str">
        <f t="shared" si="100"/>
        <v>F</v>
      </c>
      <c r="E1038" t="s">
        <v>2</v>
      </c>
      <c r="F1038">
        <v>1187</v>
      </c>
      <c r="G1038">
        <v>400</v>
      </c>
      <c r="H1038">
        <v>469</v>
      </c>
      <c r="I1038">
        <v>12</v>
      </c>
      <c r="J1038">
        <v>21608</v>
      </c>
      <c r="K1038">
        <v>12</v>
      </c>
      <c r="L1038">
        <v>11</v>
      </c>
      <c r="M1038">
        <v>448</v>
      </c>
      <c r="N1038">
        <v>438</v>
      </c>
      <c r="O1038">
        <v>11.66666667</v>
      </c>
      <c r="P1038">
        <f>VLOOKUP(A1038, vlookup_table!$A:$E, 2, FALSE)</f>
        <v>2</v>
      </c>
      <c r="Q1038" s="2">
        <f>VLOOKUP(A1038, vlookup_table!$A:$E, 3, FALSE)</f>
        <v>1007</v>
      </c>
      <c r="R1038" s="1" t="str">
        <f>VLOOKUP(A1038, vlookup_table!$A:$E, 4, FALSE)</f>
        <v>C2</v>
      </c>
      <c r="S1038" s="2">
        <f>VLOOKUP(A1038, vlookup_table!$A:$E, 5, FALSE)</f>
        <v>25</v>
      </c>
      <c r="T1038">
        <f t="shared" si="96"/>
        <v>87</v>
      </c>
      <c r="U1038">
        <f t="shared" si="97"/>
        <v>1910</v>
      </c>
      <c r="V1038" s="4" t="str">
        <f t="shared" si="101"/>
        <v>07</v>
      </c>
      <c r="W1038" t="str">
        <f t="shared" si="98"/>
        <v>Ciudad</v>
      </c>
    </row>
    <row r="1039" spans="1:23" x14ac:dyDescent="0.35">
      <c r="A1039">
        <v>179377</v>
      </c>
      <c r="B1039" s="2" t="str">
        <f t="shared" si="99"/>
        <v>WA</v>
      </c>
      <c r="C1039" t="s">
        <v>14</v>
      </c>
      <c r="D1039" t="str">
        <f t="shared" si="100"/>
        <v>NA</v>
      </c>
      <c r="F1039">
        <v>1617</v>
      </c>
      <c r="G1039">
        <v>398</v>
      </c>
      <c r="H1039">
        <v>490</v>
      </c>
      <c r="I1039">
        <v>29</v>
      </c>
      <c r="J1039">
        <v>14123</v>
      </c>
      <c r="K1039">
        <v>4</v>
      </c>
      <c r="L1039">
        <v>59</v>
      </c>
      <c r="M1039">
        <v>414</v>
      </c>
      <c r="N1039">
        <v>457</v>
      </c>
      <c r="O1039">
        <v>7.5</v>
      </c>
      <c r="P1039">
        <f>VLOOKUP(A1039, vlookup_table!$A:$E, 2, FALSE)</f>
        <v>0</v>
      </c>
      <c r="Q1039" s="2">
        <f>VLOOKUP(A1039, vlookup_table!$A:$E, 3, FALSE)</f>
        <v>0</v>
      </c>
      <c r="R1039" s="1" t="str">
        <f>VLOOKUP(A1039, vlookup_table!$A:$E, 4, FALSE)</f>
        <v/>
      </c>
      <c r="S1039" s="2">
        <f>VLOOKUP(A1039, vlookup_table!$A:$E, 5, FALSE)</f>
        <v>10</v>
      </c>
      <c r="T1039">
        <f t="shared" si="96"/>
        <v>97</v>
      </c>
      <c r="U1039">
        <f t="shared" si="97"/>
        <v>1900</v>
      </c>
      <c r="V1039" s="4" t="str">
        <f t="shared" si="101"/>
        <v>0</v>
      </c>
      <c r="W1039" t="str">
        <f t="shared" si="98"/>
        <v>Desconocido</v>
      </c>
    </row>
    <row r="1040" spans="1:23" x14ac:dyDescent="0.35">
      <c r="A1040">
        <v>166207</v>
      </c>
      <c r="B1040" s="2" t="str">
        <f t="shared" si="99"/>
        <v>NA</v>
      </c>
      <c r="C1040" t="s">
        <v>4</v>
      </c>
      <c r="D1040" t="str">
        <f t="shared" si="100"/>
        <v>M</v>
      </c>
      <c r="E1040" t="s">
        <v>0</v>
      </c>
      <c r="F1040">
        <v>1367</v>
      </c>
      <c r="G1040">
        <v>342</v>
      </c>
      <c r="H1040">
        <v>355</v>
      </c>
      <c r="I1040">
        <v>4</v>
      </c>
      <c r="J1040">
        <v>14197</v>
      </c>
      <c r="K1040">
        <v>2</v>
      </c>
      <c r="L1040">
        <v>57</v>
      </c>
      <c r="M1040">
        <v>329</v>
      </c>
      <c r="N1040">
        <v>359</v>
      </c>
      <c r="O1040">
        <v>6.75</v>
      </c>
      <c r="P1040">
        <f>VLOOKUP(A1040, vlookup_table!$A:$E, 2, FALSE)</f>
        <v>1</v>
      </c>
      <c r="Q1040" s="2">
        <f>VLOOKUP(A1040, vlookup_table!$A:$E, 3, FALSE)</f>
        <v>0</v>
      </c>
      <c r="R1040" s="1" t="str">
        <f>VLOOKUP(A1040, vlookup_table!$A:$E, 4, FALSE)</f>
        <v>U2</v>
      </c>
      <c r="S1040" s="2">
        <f>VLOOKUP(A1040, vlookup_table!$A:$E, 5, FALSE)</f>
        <v>9</v>
      </c>
      <c r="T1040">
        <f t="shared" si="96"/>
        <v>97</v>
      </c>
      <c r="U1040">
        <f t="shared" si="97"/>
        <v>1900</v>
      </c>
      <c r="V1040" s="4" t="str">
        <f t="shared" si="101"/>
        <v>0</v>
      </c>
      <c r="W1040" t="str">
        <f t="shared" si="98"/>
        <v>Urbano</v>
      </c>
    </row>
    <row r="1041" spans="1:23" x14ac:dyDescent="0.35">
      <c r="A1041">
        <v>124227</v>
      </c>
      <c r="B1041" s="2" t="str">
        <f t="shared" si="99"/>
        <v>TX</v>
      </c>
      <c r="C1041" t="s">
        <v>6</v>
      </c>
      <c r="D1041" t="str">
        <f t="shared" si="100"/>
        <v>NA</v>
      </c>
      <c r="F1041">
        <v>267</v>
      </c>
      <c r="G1041">
        <v>121</v>
      </c>
      <c r="H1041">
        <v>94</v>
      </c>
      <c r="I1041">
        <v>0</v>
      </c>
      <c r="J1041">
        <v>4567</v>
      </c>
      <c r="K1041">
        <v>0</v>
      </c>
      <c r="L1041">
        <v>69</v>
      </c>
      <c r="M1041">
        <v>72</v>
      </c>
      <c r="N1041">
        <v>169</v>
      </c>
      <c r="O1041">
        <v>13.875</v>
      </c>
      <c r="P1041">
        <f>VLOOKUP(A1041, vlookup_table!$A:$E, 2, FALSE)</f>
        <v>0</v>
      </c>
      <c r="Q1041" s="2">
        <f>VLOOKUP(A1041, vlookup_table!$A:$E, 3, FALSE)</f>
        <v>0</v>
      </c>
      <c r="R1041" s="1" t="str">
        <f>VLOOKUP(A1041, vlookup_table!$A:$E, 4, FALSE)</f>
        <v>C3</v>
      </c>
      <c r="S1041" s="2">
        <f>VLOOKUP(A1041, vlookup_table!$A:$E, 5, FALSE)</f>
        <v>25</v>
      </c>
      <c r="T1041">
        <f t="shared" si="96"/>
        <v>97</v>
      </c>
      <c r="U1041">
        <f t="shared" si="97"/>
        <v>1900</v>
      </c>
      <c r="V1041" s="4" t="str">
        <f t="shared" si="101"/>
        <v>0</v>
      </c>
      <c r="W1041" t="str">
        <f t="shared" si="98"/>
        <v>Ciudad</v>
      </c>
    </row>
    <row r="1042" spans="1:23" x14ac:dyDescent="0.35">
      <c r="A1042">
        <v>7173</v>
      </c>
      <c r="B1042" s="2" t="str">
        <f t="shared" si="99"/>
        <v>NA</v>
      </c>
      <c r="C1042" t="s">
        <v>28</v>
      </c>
      <c r="D1042" t="str">
        <f t="shared" si="100"/>
        <v>F</v>
      </c>
      <c r="E1042" t="s">
        <v>2</v>
      </c>
      <c r="F1042">
        <v>854</v>
      </c>
      <c r="G1042">
        <v>321</v>
      </c>
      <c r="H1042">
        <v>427</v>
      </c>
      <c r="I1042">
        <v>0</v>
      </c>
      <c r="J1042">
        <v>16171</v>
      </c>
      <c r="K1042">
        <v>0</v>
      </c>
      <c r="L1042">
        <v>58</v>
      </c>
      <c r="M1042">
        <v>389</v>
      </c>
      <c r="N1042">
        <v>372</v>
      </c>
      <c r="O1042">
        <v>17.733333330000001</v>
      </c>
      <c r="P1042">
        <f>VLOOKUP(A1042, vlookup_table!$A:$E, 2, FALSE)</f>
        <v>2</v>
      </c>
      <c r="Q1042" s="2">
        <f>VLOOKUP(A1042, vlookup_table!$A:$E, 3, FALSE)</f>
        <v>3008</v>
      </c>
      <c r="R1042" s="1" t="str">
        <f>VLOOKUP(A1042, vlookup_table!$A:$E, 4, FALSE)</f>
        <v>S1</v>
      </c>
      <c r="S1042" s="2">
        <f>VLOOKUP(A1042, vlookup_table!$A:$E, 5, FALSE)</f>
        <v>32</v>
      </c>
      <c r="T1042">
        <f t="shared" si="96"/>
        <v>67</v>
      </c>
      <c r="U1042">
        <f t="shared" si="97"/>
        <v>1930</v>
      </c>
      <c r="V1042" s="4" t="str">
        <f t="shared" si="101"/>
        <v>08</v>
      </c>
      <c r="W1042" t="str">
        <f t="shared" si="98"/>
        <v>Suburbano</v>
      </c>
    </row>
    <row r="1043" spans="1:23" x14ac:dyDescent="0.35">
      <c r="A1043">
        <v>85152</v>
      </c>
      <c r="B1043" s="2" t="str">
        <f t="shared" si="99"/>
        <v>NA</v>
      </c>
      <c r="C1043" t="s">
        <v>17</v>
      </c>
      <c r="D1043" t="str">
        <f t="shared" si="100"/>
        <v>M</v>
      </c>
      <c r="E1043" t="s">
        <v>0</v>
      </c>
      <c r="F1043">
        <v>493</v>
      </c>
      <c r="G1043">
        <v>244</v>
      </c>
      <c r="H1043">
        <v>395</v>
      </c>
      <c r="I1043">
        <v>1</v>
      </c>
      <c r="J1043">
        <v>12517</v>
      </c>
      <c r="K1043">
        <v>1</v>
      </c>
      <c r="L1043">
        <v>87</v>
      </c>
      <c r="M1043">
        <v>311</v>
      </c>
      <c r="N1043">
        <v>314</v>
      </c>
      <c r="O1043">
        <v>12.5</v>
      </c>
      <c r="P1043">
        <f>VLOOKUP(A1043, vlookup_table!$A:$E, 2, FALSE)</f>
        <v>2</v>
      </c>
      <c r="Q1043" s="2">
        <f>VLOOKUP(A1043, vlookup_table!$A:$E, 3, FALSE)</f>
        <v>0</v>
      </c>
      <c r="R1043" s="1" t="str">
        <f>VLOOKUP(A1043, vlookup_table!$A:$E, 4, FALSE)</f>
        <v>R3</v>
      </c>
      <c r="S1043" s="2">
        <f>VLOOKUP(A1043, vlookup_table!$A:$E, 5, FALSE)</f>
        <v>10</v>
      </c>
      <c r="T1043">
        <f t="shared" si="96"/>
        <v>97</v>
      </c>
      <c r="U1043">
        <f t="shared" si="97"/>
        <v>1900</v>
      </c>
      <c r="V1043" s="4" t="str">
        <f t="shared" si="101"/>
        <v>0</v>
      </c>
      <c r="W1043" t="str">
        <f t="shared" si="98"/>
        <v>Rural</v>
      </c>
    </row>
    <row r="1044" spans="1:23" x14ac:dyDescent="0.35">
      <c r="A1044">
        <v>32807</v>
      </c>
      <c r="B1044" s="2" t="str">
        <f t="shared" si="99"/>
        <v>FL</v>
      </c>
      <c r="C1044" t="s">
        <v>7</v>
      </c>
      <c r="D1044" t="str">
        <f t="shared" si="100"/>
        <v>M</v>
      </c>
      <c r="E1044" t="s">
        <v>0</v>
      </c>
      <c r="F1044">
        <v>700</v>
      </c>
      <c r="G1044">
        <v>327</v>
      </c>
      <c r="H1044">
        <v>375</v>
      </c>
      <c r="I1044">
        <v>0</v>
      </c>
      <c r="J1044">
        <v>11551</v>
      </c>
      <c r="K1044">
        <v>9</v>
      </c>
      <c r="L1044">
        <v>44</v>
      </c>
      <c r="M1044">
        <v>360</v>
      </c>
      <c r="N1044">
        <v>355</v>
      </c>
      <c r="O1044">
        <v>5.4444444440000002</v>
      </c>
      <c r="P1044">
        <f>VLOOKUP(A1044, vlookup_table!$A:$E, 2, FALSE)</f>
        <v>1002</v>
      </c>
      <c r="Q1044" s="2">
        <f>VLOOKUP(A1044, vlookup_table!$A:$E, 3, FALSE)</f>
        <v>3301</v>
      </c>
      <c r="R1044" s="1" t="str">
        <f>VLOOKUP(A1044, vlookup_table!$A:$E, 4, FALSE)</f>
        <v>S2</v>
      </c>
      <c r="S1044" s="2">
        <f>VLOOKUP(A1044, vlookup_table!$A:$E, 5, FALSE)</f>
        <v>5</v>
      </c>
      <c r="T1044">
        <f t="shared" si="96"/>
        <v>64</v>
      </c>
      <c r="U1044">
        <f t="shared" si="97"/>
        <v>1933</v>
      </c>
      <c r="V1044" s="4" t="str">
        <f t="shared" si="101"/>
        <v>01</v>
      </c>
      <c r="W1044" t="str">
        <f t="shared" si="98"/>
        <v>Suburbano</v>
      </c>
    </row>
    <row r="1045" spans="1:23" x14ac:dyDescent="0.35">
      <c r="A1045">
        <v>268</v>
      </c>
      <c r="B1045" s="2" t="str">
        <f t="shared" si="99"/>
        <v>FL</v>
      </c>
      <c r="C1045" t="s">
        <v>7</v>
      </c>
      <c r="D1045" t="str">
        <f t="shared" si="100"/>
        <v>F</v>
      </c>
      <c r="E1045" t="s">
        <v>2</v>
      </c>
      <c r="F1045">
        <v>1765</v>
      </c>
      <c r="G1045">
        <v>327</v>
      </c>
      <c r="H1045">
        <v>562</v>
      </c>
      <c r="I1045">
        <v>44</v>
      </c>
      <c r="J1045">
        <v>27674</v>
      </c>
      <c r="K1045">
        <v>14</v>
      </c>
      <c r="L1045">
        <v>8</v>
      </c>
      <c r="M1045">
        <v>465</v>
      </c>
      <c r="N1045">
        <v>442</v>
      </c>
      <c r="O1045">
        <v>22.38095238</v>
      </c>
      <c r="P1045">
        <f>VLOOKUP(A1045, vlookup_table!$A:$E, 2, FALSE)</f>
        <v>0</v>
      </c>
      <c r="Q1045" s="2">
        <f>VLOOKUP(A1045, vlookup_table!$A:$E, 3, FALSE)</f>
        <v>607</v>
      </c>
      <c r="R1045" s="1" t="str">
        <f>VLOOKUP(A1045, vlookup_table!$A:$E, 4, FALSE)</f>
        <v>C1</v>
      </c>
      <c r="S1045" s="2">
        <f>VLOOKUP(A1045, vlookup_table!$A:$E, 5, FALSE)</f>
        <v>33</v>
      </c>
      <c r="T1045">
        <f t="shared" si="96"/>
        <v>91</v>
      </c>
      <c r="U1045">
        <f t="shared" si="97"/>
        <v>1906</v>
      </c>
      <c r="V1045" s="4" t="str">
        <f t="shared" si="101"/>
        <v>07</v>
      </c>
      <c r="W1045" t="str">
        <f t="shared" si="98"/>
        <v>Ciudad</v>
      </c>
    </row>
    <row r="1046" spans="1:23" x14ac:dyDescent="0.35">
      <c r="A1046">
        <v>109514</v>
      </c>
      <c r="B1046" s="2" t="str">
        <f t="shared" si="99"/>
        <v>NA</v>
      </c>
      <c r="C1046" t="s">
        <v>31</v>
      </c>
      <c r="D1046" t="str">
        <f t="shared" si="100"/>
        <v>M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5.6666666670000003</v>
      </c>
      <c r="P1046">
        <f>VLOOKUP(A1046, vlookup_table!$A:$E, 2, FALSE)</f>
        <v>0</v>
      </c>
      <c r="Q1046" s="2">
        <f>VLOOKUP(A1046, vlookup_table!$A:$E, 3, FALSE)</f>
        <v>3601</v>
      </c>
      <c r="R1046" s="1" t="str">
        <f>VLOOKUP(A1046, vlookup_table!$A:$E, 4, FALSE)</f>
        <v>T2</v>
      </c>
      <c r="S1046" s="2">
        <f>VLOOKUP(A1046, vlookup_table!$A:$E, 5, FALSE)</f>
        <v>6</v>
      </c>
      <c r="T1046">
        <f t="shared" si="96"/>
        <v>61</v>
      </c>
      <c r="U1046">
        <f t="shared" si="97"/>
        <v>1936</v>
      </c>
      <c r="V1046" s="4" t="str">
        <f t="shared" si="101"/>
        <v>01</v>
      </c>
      <c r="W1046" t="str">
        <f t="shared" si="98"/>
        <v>Pueblo</v>
      </c>
    </row>
    <row r="1047" spans="1:23" x14ac:dyDescent="0.35">
      <c r="A1047">
        <v>181644</v>
      </c>
      <c r="B1047" s="2" t="str">
        <f t="shared" si="99"/>
        <v>WA</v>
      </c>
      <c r="C1047" t="s">
        <v>14</v>
      </c>
      <c r="D1047" t="str">
        <f t="shared" si="100"/>
        <v>F</v>
      </c>
      <c r="E1047" t="s">
        <v>2</v>
      </c>
      <c r="F1047">
        <v>929</v>
      </c>
      <c r="G1047">
        <v>327</v>
      </c>
      <c r="H1047">
        <v>352</v>
      </c>
      <c r="I1047">
        <v>8</v>
      </c>
      <c r="J1047">
        <v>12995</v>
      </c>
      <c r="K1047">
        <v>5</v>
      </c>
      <c r="L1047">
        <v>47</v>
      </c>
      <c r="M1047">
        <v>369</v>
      </c>
      <c r="N1047">
        <v>314</v>
      </c>
      <c r="O1047">
        <v>8.5</v>
      </c>
      <c r="P1047">
        <f>VLOOKUP(A1047, vlookup_table!$A:$E, 2, FALSE)</f>
        <v>0</v>
      </c>
      <c r="Q1047" s="2">
        <f>VLOOKUP(A1047, vlookup_table!$A:$E, 3, FALSE)</f>
        <v>5707</v>
      </c>
      <c r="R1047" s="1" t="str">
        <f>VLOOKUP(A1047, vlookup_table!$A:$E, 4, FALSE)</f>
        <v>C3</v>
      </c>
      <c r="S1047" s="2">
        <f>VLOOKUP(A1047, vlookup_table!$A:$E, 5, FALSE)</f>
        <v>12</v>
      </c>
      <c r="T1047">
        <f t="shared" si="96"/>
        <v>40</v>
      </c>
      <c r="U1047">
        <f t="shared" si="97"/>
        <v>1957</v>
      </c>
      <c r="V1047" s="4" t="str">
        <f t="shared" si="101"/>
        <v>07</v>
      </c>
      <c r="W1047" t="str">
        <f t="shared" si="98"/>
        <v>Ciudad</v>
      </c>
    </row>
    <row r="1048" spans="1:23" x14ac:dyDescent="0.35">
      <c r="A1048">
        <v>62585</v>
      </c>
      <c r="B1048" s="2" t="str">
        <f t="shared" si="99"/>
        <v>NC</v>
      </c>
      <c r="C1048" t="s">
        <v>18</v>
      </c>
      <c r="D1048" t="str">
        <f t="shared" si="100"/>
        <v>F</v>
      </c>
      <c r="E1048" t="s">
        <v>38</v>
      </c>
      <c r="F1048">
        <v>581</v>
      </c>
      <c r="G1048">
        <v>231</v>
      </c>
      <c r="H1048">
        <v>332</v>
      </c>
      <c r="I1048">
        <v>1</v>
      </c>
      <c r="J1048">
        <v>11794</v>
      </c>
      <c r="K1048">
        <v>0</v>
      </c>
      <c r="L1048">
        <v>90</v>
      </c>
      <c r="M1048">
        <v>267</v>
      </c>
      <c r="N1048">
        <v>288</v>
      </c>
      <c r="O1048">
        <v>14</v>
      </c>
      <c r="P1048">
        <f>VLOOKUP(A1048, vlookup_table!$A:$E, 2, FALSE)</f>
        <v>0</v>
      </c>
      <c r="Q1048" s="2">
        <f>VLOOKUP(A1048, vlookup_table!$A:$E, 3, FALSE)</f>
        <v>5001</v>
      </c>
      <c r="R1048" s="1" t="str">
        <f>VLOOKUP(A1048, vlookup_table!$A:$E, 4, FALSE)</f>
        <v>C3</v>
      </c>
      <c r="S1048" s="2">
        <f>VLOOKUP(A1048, vlookup_table!$A:$E, 5, FALSE)</f>
        <v>25</v>
      </c>
      <c r="T1048">
        <f t="shared" si="96"/>
        <v>47</v>
      </c>
      <c r="U1048">
        <f t="shared" si="97"/>
        <v>1950</v>
      </c>
      <c r="V1048" s="4" t="str">
        <f t="shared" si="101"/>
        <v>01</v>
      </c>
      <c r="W1048" t="str">
        <f t="shared" si="98"/>
        <v>Ciudad</v>
      </c>
    </row>
    <row r="1049" spans="1:23" x14ac:dyDescent="0.35">
      <c r="A1049">
        <v>163354</v>
      </c>
      <c r="B1049" s="2" t="str">
        <f t="shared" si="99"/>
        <v>NA</v>
      </c>
      <c r="C1049" t="s">
        <v>4</v>
      </c>
      <c r="D1049" t="str">
        <f t="shared" si="100"/>
        <v>F</v>
      </c>
      <c r="E1049" t="s">
        <v>2</v>
      </c>
      <c r="F1049">
        <v>4313</v>
      </c>
      <c r="G1049">
        <v>748</v>
      </c>
      <c r="H1049">
        <v>811</v>
      </c>
      <c r="I1049">
        <v>98</v>
      </c>
      <c r="J1049">
        <v>27850</v>
      </c>
      <c r="K1049">
        <v>16</v>
      </c>
      <c r="L1049">
        <v>54</v>
      </c>
      <c r="M1049">
        <v>783</v>
      </c>
      <c r="N1049">
        <v>752</v>
      </c>
      <c r="O1049">
        <v>11.85714286</v>
      </c>
      <c r="P1049">
        <f>VLOOKUP(A1049, vlookup_table!$A:$E, 2, FALSE)</f>
        <v>0</v>
      </c>
      <c r="Q1049" s="2">
        <f>VLOOKUP(A1049, vlookup_table!$A:$E, 3, FALSE)</f>
        <v>604</v>
      </c>
      <c r="R1049" s="1" t="str">
        <f>VLOOKUP(A1049, vlookup_table!$A:$E, 4, FALSE)</f>
        <v>U1</v>
      </c>
      <c r="S1049" s="2">
        <f>VLOOKUP(A1049, vlookup_table!$A:$E, 5, FALSE)</f>
        <v>10</v>
      </c>
      <c r="T1049">
        <f t="shared" si="96"/>
        <v>91</v>
      </c>
      <c r="U1049">
        <f t="shared" si="97"/>
        <v>1906</v>
      </c>
      <c r="V1049" s="4" t="str">
        <f t="shared" si="101"/>
        <v>04</v>
      </c>
      <c r="W1049" t="str">
        <f t="shared" si="98"/>
        <v>Urbano</v>
      </c>
    </row>
    <row r="1050" spans="1:23" x14ac:dyDescent="0.35">
      <c r="A1050">
        <v>98672</v>
      </c>
      <c r="B1050" s="2" t="str">
        <f t="shared" si="99"/>
        <v>IL</v>
      </c>
      <c r="C1050" t="s">
        <v>25</v>
      </c>
      <c r="D1050" t="str">
        <f t="shared" si="100"/>
        <v>M</v>
      </c>
      <c r="E1050" t="s">
        <v>0</v>
      </c>
      <c r="F1050">
        <v>470</v>
      </c>
      <c r="G1050">
        <v>274</v>
      </c>
      <c r="H1050">
        <v>337</v>
      </c>
      <c r="I1050">
        <v>0</v>
      </c>
      <c r="J1050">
        <v>11192</v>
      </c>
      <c r="K1050">
        <v>1</v>
      </c>
      <c r="L1050">
        <v>91</v>
      </c>
      <c r="M1050">
        <v>313</v>
      </c>
      <c r="N1050">
        <v>282</v>
      </c>
      <c r="O1050">
        <v>4.2</v>
      </c>
      <c r="P1050">
        <f>VLOOKUP(A1050, vlookup_table!$A:$E, 2, FALSE)</f>
        <v>0</v>
      </c>
      <c r="Q1050" s="2">
        <f>VLOOKUP(A1050, vlookup_table!$A:$E, 3, FALSE)</f>
        <v>6506</v>
      </c>
      <c r="R1050" s="1" t="str">
        <f>VLOOKUP(A1050, vlookup_table!$A:$E, 4, FALSE)</f>
        <v>C3</v>
      </c>
      <c r="S1050" s="2">
        <f>VLOOKUP(A1050, vlookup_table!$A:$E, 5, FALSE)</f>
        <v>5</v>
      </c>
      <c r="T1050">
        <f t="shared" si="96"/>
        <v>32</v>
      </c>
      <c r="U1050">
        <f t="shared" si="97"/>
        <v>1965</v>
      </c>
      <c r="V1050" s="4" t="str">
        <f t="shared" si="101"/>
        <v>06</v>
      </c>
      <c r="W1050" t="str">
        <f t="shared" si="98"/>
        <v>Ciudad</v>
      </c>
    </row>
    <row r="1051" spans="1:23" x14ac:dyDescent="0.35">
      <c r="A1051">
        <v>190614</v>
      </c>
      <c r="B1051" s="2" t="str">
        <f t="shared" si="99"/>
        <v>CO</v>
      </c>
      <c r="C1051" t="s">
        <v>20</v>
      </c>
      <c r="D1051" t="str">
        <f t="shared" si="100"/>
        <v>F</v>
      </c>
      <c r="E1051" t="s">
        <v>2</v>
      </c>
      <c r="F1051">
        <v>1159</v>
      </c>
      <c r="G1051">
        <v>572</v>
      </c>
      <c r="H1051">
        <v>561</v>
      </c>
      <c r="I1051">
        <v>0</v>
      </c>
      <c r="J1051">
        <v>17337</v>
      </c>
      <c r="K1051">
        <v>6</v>
      </c>
      <c r="L1051">
        <v>28</v>
      </c>
      <c r="M1051">
        <v>557</v>
      </c>
      <c r="N1051">
        <v>574</v>
      </c>
      <c r="O1051">
        <v>6.230769231</v>
      </c>
      <c r="P1051">
        <f>VLOOKUP(A1051, vlookup_table!$A:$E, 2, FALSE)</f>
        <v>0</v>
      </c>
      <c r="Q1051" s="2">
        <f>VLOOKUP(A1051, vlookup_table!$A:$E, 3, FALSE)</f>
        <v>0</v>
      </c>
      <c r="R1051" s="1" t="str">
        <f>VLOOKUP(A1051, vlookup_table!$A:$E, 4, FALSE)</f>
        <v>S1</v>
      </c>
      <c r="S1051" s="2">
        <f>VLOOKUP(A1051, vlookup_table!$A:$E, 5, FALSE)</f>
        <v>3</v>
      </c>
      <c r="T1051">
        <f t="shared" si="96"/>
        <v>97</v>
      </c>
      <c r="U1051">
        <f t="shared" si="97"/>
        <v>1900</v>
      </c>
      <c r="V1051" s="4" t="str">
        <f t="shared" si="101"/>
        <v>0</v>
      </c>
      <c r="W1051" t="str">
        <f t="shared" si="98"/>
        <v>Suburbano</v>
      </c>
    </row>
    <row r="1052" spans="1:23" x14ac:dyDescent="0.35">
      <c r="A1052">
        <v>155607</v>
      </c>
      <c r="B1052" s="2" t="str">
        <f t="shared" si="99"/>
        <v>NA</v>
      </c>
      <c r="C1052" t="s">
        <v>4</v>
      </c>
      <c r="D1052" t="str">
        <f t="shared" si="100"/>
        <v>F</v>
      </c>
      <c r="E1052" t="s">
        <v>2</v>
      </c>
      <c r="F1052">
        <v>3152</v>
      </c>
      <c r="G1052">
        <v>853</v>
      </c>
      <c r="H1052">
        <v>950</v>
      </c>
      <c r="I1052">
        <v>81</v>
      </c>
      <c r="J1052">
        <v>35415</v>
      </c>
      <c r="K1052">
        <v>10</v>
      </c>
      <c r="L1052">
        <v>45</v>
      </c>
      <c r="M1052">
        <v>891</v>
      </c>
      <c r="N1052">
        <v>908</v>
      </c>
      <c r="O1052">
        <v>34</v>
      </c>
      <c r="P1052">
        <f>VLOOKUP(A1052, vlookup_table!$A:$E, 2, FALSE)</f>
        <v>0</v>
      </c>
      <c r="Q1052" s="2">
        <f>VLOOKUP(A1052, vlookup_table!$A:$E, 3, FALSE)</f>
        <v>5401</v>
      </c>
      <c r="R1052" s="1" t="str">
        <f>VLOOKUP(A1052, vlookup_table!$A:$E, 4, FALSE)</f>
        <v>S1</v>
      </c>
      <c r="S1052" s="2">
        <f>VLOOKUP(A1052, vlookup_table!$A:$E, 5, FALSE)</f>
        <v>38</v>
      </c>
      <c r="T1052">
        <f t="shared" si="96"/>
        <v>43</v>
      </c>
      <c r="U1052">
        <f t="shared" si="97"/>
        <v>1954</v>
      </c>
      <c r="V1052" s="4" t="str">
        <f t="shared" si="101"/>
        <v>01</v>
      </c>
      <c r="W1052" t="str">
        <f t="shared" si="98"/>
        <v>Suburbano</v>
      </c>
    </row>
    <row r="1053" spans="1:23" x14ac:dyDescent="0.35">
      <c r="A1053">
        <v>161804</v>
      </c>
      <c r="B1053" s="2" t="str">
        <f t="shared" si="99"/>
        <v>NA</v>
      </c>
      <c r="C1053" t="s">
        <v>4</v>
      </c>
      <c r="D1053" t="str">
        <f t="shared" si="100"/>
        <v>M</v>
      </c>
      <c r="E1053" t="s">
        <v>0</v>
      </c>
      <c r="F1053">
        <v>1137</v>
      </c>
      <c r="G1053">
        <v>348</v>
      </c>
      <c r="H1053">
        <v>444</v>
      </c>
      <c r="I1053">
        <v>5</v>
      </c>
      <c r="J1053">
        <v>11621</v>
      </c>
      <c r="K1053">
        <v>27</v>
      </c>
      <c r="L1053">
        <v>54</v>
      </c>
      <c r="M1053">
        <v>362</v>
      </c>
      <c r="N1053">
        <v>425</v>
      </c>
      <c r="O1053">
        <v>9</v>
      </c>
      <c r="P1053">
        <f>VLOOKUP(A1053, vlookup_table!$A:$E, 2, FALSE)</f>
        <v>1</v>
      </c>
      <c r="Q1053" s="2">
        <f>VLOOKUP(A1053, vlookup_table!$A:$E, 3, FALSE)</f>
        <v>3906</v>
      </c>
      <c r="R1053" s="1" t="str">
        <f>VLOOKUP(A1053, vlookup_table!$A:$E, 4, FALSE)</f>
        <v>R2</v>
      </c>
      <c r="S1053" s="2">
        <f>VLOOKUP(A1053, vlookup_table!$A:$E, 5, FALSE)</f>
        <v>5</v>
      </c>
      <c r="T1053">
        <f t="shared" si="96"/>
        <v>58</v>
      </c>
      <c r="U1053">
        <f t="shared" si="97"/>
        <v>1939</v>
      </c>
      <c r="V1053" s="4" t="str">
        <f t="shared" si="101"/>
        <v>06</v>
      </c>
      <c r="W1053" t="str">
        <f t="shared" si="98"/>
        <v>Rural</v>
      </c>
    </row>
    <row r="1054" spans="1:23" x14ac:dyDescent="0.35">
      <c r="A1054">
        <v>11348</v>
      </c>
      <c r="B1054" s="2" t="str">
        <f t="shared" si="99"/>
        <v>FL</v>
      </c>
      <c r="C1054" t="s">
        <v>7</v>
      </c>
      <c r="D1054" t="str">
        <f t="shared" si="100"/>
        <v>M</v>
      </c>
      <c r="E1054" t="s">
        <v>0</v>
      </c>
      <c r="F1054">
        <v>912</v>
      </c>
      <c r="G1054">
        <v>313</v>
      </c>
      <c r="H1054">
        <v>442</v>
      </c>
      <c r="I1054">
        <v>8</v>
      </c>
      <c r="J1054">
        <v>18554</v>
      </c>
      <c r="K1054">
        <v>6</v>
      </c>
      <c r="L1054">
        <v>14</v>
      </c>
      <c r="M1054">
        <v>370</v>
      </c>
      <c r="N1054">
        <v>379</v>
      </c>
      <c r="O1054">
        <v>12.16666667</v>
      </c>
      <c r="P1054">
        <f>VLOOKUP(A1054, vlookup_table!$A:$E, 2, FALSE)</f>
        <v>0</v>
      </c>
      <c r="Q1054" s="2">
        <f>VLOOKUP(A1054, vlookup_table!$A:$E, 3, FALSE)</f>
        <v>0</v>
      </c>
      <c r="R1054" s="1" t="str">
        <f>VLOOKUP(A1054, vlookup_table!$A:$E, 4, FALSE)</f>
        <v>C2</v>
      </c>
      <c r="S1054" s="2">
        <f>VLOOKUP(A1054, vlookup_table!$A:$E, 5, FALSE)</f>
        <v>5</v>
      </c>
      <c r="T1054">
        <f t="shared" si="96"/>
        <v>97</v>
      </c>
      <c r="U1054">
        <f t="shared" si="97"/>
        <v>1900</v>
      </c>
      <c r="V1054" s="4" t="str">
        <f t="shared" si="101"/>
        <v>0</v>
      </c>
      <c r="W1054" t="str">
        <f t="shared" si="98"/>
        <v>Ciudad</v>
      </c>
    </row>
    <row r="1055" spans="1:23" x14ac:dyDescent="0.35">
      <c r="A1055">
        <v>111380</v>
      </c>
      <c r="B1055" s="2" t="str">
        <f t="shared" si="99"/>
        <v>AR</v>
      </c>
      <c r="C1055" t="s">
        <v>27</v>
      </c>
      <c r="D1055" t="str">
        <f t="shared" si="100"/>
        <v>M</v>
      </c>
      <c r="E1055" t="s">
        <v>0</v>
      </c>
      <c r="F1055">
        <v>332</v>
      </c>
      <c r="G1055">
        <v>219</v>
      </c>
      <c r="H1055">
        <v>296</v>
      </c>
      <c r="I1055">
        <v>0</v>
      </c>
      <c r="J1055">
        <v>9763</v>
      </c>
      <c r="K1055">
        <v>0</v>
      </c>
      <c r="L1055">
        <v>84</v>
      </c>
      <c r="M1055">
        <v>257</v>
      </c>
      <c r="N1055">
        <v>261</v>
      </c>
      <c r="O1055">
        <v>7.1333333330000004</v>
      </c>
      <c r="P1055">
        <f>VLOOKUP(A1055, vlookup_table!$A:$E, 2, FALSE)</f>
        <v>1</v>
      </c>
      <c r="Q1055" s="2">
        <f>VLOOKUP(A1055, vlookup_table!$A:$E, 3, FALSE)</f>
        <v>2801</v>
      </c>
      <c r="R1055" s="1" t="str">
        <f>VLOOKUP(A1055, vlookup_table!$A:$E, 4, FALSE)</f>
        <v>R3</v>
      </c>
      <c r="S1055" s="2">
        <f>VLOOKUP(A1055, vlookup_table!$A:$E, 5, FALSE)</f>
        <v>10</v>
      </c>
      <c r="T1055">
        <f t="shared" si="96"/>
        <v>69</v>
      </c>
      <c r="U1055">
        <f t="shared" si="97"/>
        <v>1928</v>
      </c>
      <c r="V1055" s="4" t="str">
        <f t="shared" si="101"/>
        <v>01</v>
      </c>
      <c r="W1055" t="str">
        <f t="shared" si="98"/>
        <v>Rural</v>
      </c>
    </row>
    <row r="1056" spans="1:23" x14ac:dyDescent="0.35">
      <c r="A1056">
        <v>86578</v>
      </c>
      <c r="B1056" s="2" t="str">
        <f t="shared" si="99"/>
        <v>NA</v>
      </c>
      <c r="C1056" t="s">
        <v>30</v>
      </c>
      <c r="D1056" t="str">
        <f t="shared" si="100"/>
        <v>M</v>
      </c>
      <c r="E1056" t="s">
        <v>0</v>
      </c>
      <c r="F1056">
        <v>247</v>
      </c>
      <c r="G1056">
        <v>195</v>
      </c>
      <c r="H1056">
        <v>259</v>
      </c>
      <c r="I1056">
        <v>0</v>
      </c>
      <c r="J1056">
        <v>8189</v>
      </c>
      <c r="K1056">
        <v>1</v>
      </c>
      <c r="L1056">
        <v>87</v>
      </c>
      <c r="M1056">
        <v>220</v>
      </c>
      <c r="N1056">
        <v>231</v>
      </c>
      <c r="O1056">
        <v>5.5</v>
      </c>
      <c r="P1056">
        <f>VLOOKUP(A1056, vlookup_table!$A:$E, 2, FALSE)</f>
        <v>2</v>
      </c>
      <c r="Q1056" s="2">
        <f>VLOOKUP(A1056, vlookup_table!$A:$E, 3, FALSE)</f>
        <v>1201</v>
      </c>
      <c r="R1056" s="1" t="str">
        <f>VLOOKUP(A1056, vlookup_table!$A:$E, 4, FALSE)</f>
        <v>R3</v>
      </c>
      <c r="S1056" s="2">
        <f>VLOOKUP(A1056, vlookup_table!$A:$E, 5, FALSE)</f>
        <v>15</v>
      </c>
      <c r="T1056">
        <f t="shared" si="96"/>
        <v>85</v>
      </c>
      <c r="U1056">
        <f t="shared" si="97"/>
        <v>1912</v>
      </c>
      <c r="V1056" s="4" t="str">
        <f t="shared" si="101"/>
        <v>01</v>
      </c>
      <c r="W1056" t="str">
        <f t="shared" si="98"/>
        <v>Rural</v>
      </c>
    </row>
    <row r="1057" spans="1:23" x14ac:dyDescent="0.35">
      <c r="A1057">
        <v>157904</v>
      </c>
      <c r="B1057" s="2" t="str">
        <f t="shared" si="99"/>
        <v>NA</v>
      </c>
      <c r="C1057" t="s">
        <v>4</v>
      </c>
      <c r="D1057" t="str">
        <f t="shared" si="100"/>
        <v>F</v>
      </c>
      <c r="E1057" t="s">
        <v>2</v>
      </c>
      <c r="F1057">
        <v>2190</v>
      </c>
      <c r="G1057">
        <v>611</v>
      </c>
      <c r="H1057">
        <v>709</v>
      </c>
      <c r="I1057">
        <v>63</v>
      </c>
      <c r="J1057">
        <v>23641</v>
      </c>
      <c r="K1057">
        <v>16</v>
      </c>
      <c r="L1057">
        <v>43</v>
      </c>
      <c r="M1057">
        <v>655</v>
      </c>
      <c r="N1057">
        <v>669</v>
      </c>
      <c r="O1057">
        <v>6.5</v>
      </c>
      <c r="P1057">
        <f>VLOOKUP(A1057, vlookup_table!$A:$E, 2, FALSE)</f>
        <v>0</v>
      </c>
      <c r="Q1057" s="2">
        <f>VLOOKUP(A1057, vlookup_table!$A:$E, 3, FALSE)</f>
        <v>4401</v>
      </c>
      <c r="R1057" s="1" t="str">
        <f>VLOOKUP(A1057, vlookup_table!$A:$E, 4, FALSE)</f>
        <v>S1</v>
      </c>
      <c r="S1057" s="2">
        <f>VLOOKUP(A1057, vlookup_table!$A:$E, 5, FALSE)</f>
        <v>6</v>
      </c>
      <c r="T1057">
        <f t="shared" si="96"/>
        <v>53</v>
      </c>
      <c r="U1057">
        <f t="shared" si="97"/>
        <v>1944</v>
      </c>
      <c r="V1057" s="4" t="str">
        <f t="shared" si="101"/>
        <v>01</v>
      </c>
      <c r="W1057" t="str">
        <f t="shared" si="98"/>
        <v>Suburbano</v>
      </c>
    </row>
    <row r="1058" spans="1:23" x14ac:dyDescent="0.35">
      <c r="A1058">
        <v>140924</v>
      </c>
      <c r="B1058" s="2" t="str">
        <f t="shared" si="99"/>
        <v>NV</v>
      </c>
      <c r="C1058" t="s">
        <v>35</v>
      </c>
      <c r="D1058" t="str">
        <f t="shared" si="100"/>
        <v>M</v>
      </c>
      <c r="E1058" t="s">
        <v>0</v>
      </c>
      <c r="F1058">
        <v>1117</v>
      </c>
      <c r="G1058">
        <v>461</v>
      </c>
      <c r="H1058">
        <v>450</v>
      </c>
      <c r="I1058">
        <v>3</v>
      </c>
      <c r="J1058">
        <v>16614</v>
      </c>
      <c r="K1058">
        <v>6</v>
      </c>
      <c r="L1058">
        <v>28</v>
      </c>
      <c r="M1058">
        <v>461</v>
      </c>
      <c r="N1058">
        <v>461</v>
      </c>
      <c r="O1058">
        <v>6.4285714289999998</v>
      </c>
      <c r="P1058">
        <f>VLOOKUP(A1058, vlookup_table!$A:$E, 2, FALSE)</f>
        <v>1002</v>
      </c>
      <c r="Q1058" s="2">
        <f>VLOOKUP(A1058, vlookup_table!$A:$E, 3, FALSE)</f>
        <v>0</v>
      </c>
      <c r="R1058" s="1" t="str">
        <f>VLOOKUP(A1058, vlookup_table!$A:$E, 4, FALSE)</f>
        <v>S2</v>
      </c>
      <c r="S1058" s="2">
        <f>VLOOKUP(A1058, vlookup_table!$A:$E, 5, FALSE)</f>
        <v>7</v>
      </c>
      <c r="T1058">
        <f t="shared" si="96"/>
        <v>97</v>
      </c>
      <c r="U1058">
        <f t="shared" si="97"/>
        <v>1900</v>
      </c>
      <c r="V1058" s="4" t="str">
        <f t="shared" si="101"/>
        <v>0</v>
      </c>
      <c r="W1058" t="str">
        <f t="shared" si="98"/>
        <v>Suburbano</v>
      </c>
    </row>
    <row r="1059" spans="1:23" x14ac:dyDescent="0.35">
      <c r="A1059">
        <v>32972</v>
      </c>
      <c r="B1059" s="2" t="str">
        <f t="shared" si="99"/>
        <v>FL</v>
      </c>
      <c r="C1059" t="s">
        <v>7</v>
      </c>
      <c r="D1059" t="str">
        <f t="shared" si="100"/>
        <v>F</v>
      </c>
      <c r="E1059" t="s">
        <v>2</v>
      </c>
      <c r="F1059">
        <v>814</v>
      </c>
      <c r="G1059">
        <v>268</v>
      </c>
      <c r="H1059">
        <v>312</v>
      </c>
      <c r="I1059">
        <v>1</v>
      </c>
      <c r="J1059">
        <v>10427</v>
      </c>
      <c r="K1059">
        <v>3</v>
      </c>
      <c r="L1059">
        <v>46</v>
      </c>
      <c r="M1059">
        <v>282</v>
      </c>
      <c r="N1059">
        <v>298</v>
      </c>
      <c r="O1059">
        <v>10.4</v>
      </c>
      <c r="P1059">
        <f>VLOOKUP(A1059, vlookup_table!$A:$E, 2, FALSE)</f>
        <v>0</v>
      </c>
      <c r="Q1059" s="2">
        <f>VLOOKUP(A1059, vlookup_table!$A:$E, 3, FALSE)</f>
        <v>5511</v>
      </c>
      <c r="R1059" s="1" t="str">
        <f>VLOOKUP(A1059, vlookup_table!$A:$E, 4, FALSE)</f>
        <v>S2</v>
      </c>
      <c r="S1059" s="2">
        <f>VLOOKUP(A1059, vlookup_table!$A:$E, 5, FALSE)</f>
        <v>12</v>
      </c>
      <c r="T1059">
        <f t="shared" si="96"/>
        <v>42</v>
      </c>
      <c r="U1059">
        <f t="shared" si="97"/>
        <v>1955</v>
      </c>
      <c r="V1059" s="4" t="str">
        <f t="shared" si="101"/>
        <v>11</v>
      </c>
      <c r="W1059" t="str">
        <f t="shared" si="98"/>
        <v>Suburbano</v>
      </c>
    </row>
    <row r="1060" spans="1:23" x14ac:dyDescent="0.35">
      <c r="A1060">
        <v>149541</v>
      </c>
      <c r="B1060" s="2" t="str">
        <f t="shared" si="99"/>
        <v>NA</v>
      </c>
      <c r="C1060" t="s">
        <v>4</v>
      </c>
      <c r="D1060" t="str">
        <f t="shared" si="100"/>
        <v>F</v>
      </c>
      <c r="E1060" t="s">
        <v>2</v>
      </c>
      <c r="F1060">
        <v>1814</v>
      </c>
      <c r="G1060">
        <v>328</v>
      </c>
      <c r="H1060">
        <v>410</v>
      </c>
      <c r="I1060">
        <v>27</v>
      </c>
      <c r="J1060">
        <v>10846</v>
      </c>
      <c r="K1060">
        <v>40</v>
      </c>
      <c r="L1060">
        <v>43</v>
      </c>
      <c r="M1060">
        <v>418</v>
      </c>
      <c r="N1060">
        <v>380</v>
      </c>
      <c r="O1060">
        <v>10.66666667</v>
      </c>
      <c r="P1060">
        <f>VLOOKUP(A1060, vlookup_table!$A:$E, 2, FALSE)</f>
        <v>2</v>
      </c>
      <c r="Q1060" s="2">
        <f>VLOOKUP(A1060, vlookup_table!$A:$E, 3, FALSE)</f>
        <v>3601</v>
      </c>
      <c r="R1060" s="1" t="str">
        <f>VLOOKUP(A1060, vlookup_table!$A:$E, 4, FALSE)</f>
        <v>S2</v>
      </c>
      <c r="S1060" s="2">
        <f>VLOOKUP(A1060, vlookup_table!$A:$E, 5, FALSE)</f>
        <v>10</v>
      </c>
      <c r="T1060">
        <f t="shared" si="96"/>
        <v>61</v>
      </c>
      <c r="U1060">
        <f t="shared" si="97"/>
        <v>1936</v>
      </c>
      <c r="V1060" s="4" t="str">
        <f t="shared" si="101"/>
        <v>01</v>
      </c>
      <c r="W1060" t="str">
        <f t="shared" si="98"/>
        <v>Suburbano</v>
      </c>
    </row>
    <row r="1061" spans="1:23" x14ac:dyDescent="0.35">
      <c r="A1061">
        <v>182604</v>
      </c>
      <c r="B1061" s="2" t="str">
        <f t="shared" si="99"/>
        <v>WA</v>
      </c>
      <c r="C1061" t="s">
        <v>14</v>
      </c>
      <c r="D1061" t="str">
        <f t="shared" si="100"/>
        <v>F</v>
      </c>
      <c r="E1061" t="s">
        <v>2</v>
      </c>
      <c r="F1061">
        <v>403</v>
      </c>
      <c r="G1061">
        <v>195</v>
      </c>
      <c r="H1061">
        <v>365</v>
      </c>
      <c r="I1061">
        <v>0</v>
      </c>
      <c r="J1061">
        <v>11859</v>
      </c>
      <c r="K1061">
        <v>8</v>
      </c>
      <c r="L1061">
        <v>63</v>
      </c>
      <c r="M1061">
        <v>288</v>
      </c>
      <c r="N1061">
        <v>237</v>
      </c>
      <c r="O1061">
        <v>20</v>
      </c>
      <c r="P1061">
        <f>VLOOKUP(A1061, vlookup_table!$A:$E, 2, FALSE)</f>
        <v>0</v>
      </c>
      <c r="Q1061" s="2">
        <f>VLOOKUP(A1061, vlookup_table!$A:$E, 3, FALSE)</f>
        <v>2801</v>
      </c>
      <c r="R1061" s="1" t="str">
        <f>VLOOKUP(A1061, vlookup_table!$A:$E, 4, FALSE)</f>
        <v>T2</v>
      </c>
      <c r="S1061" s="2">
        <f>VLOOKUP(A1061, vlookup_table!$A:$E, 5, FALSE)</f>
        <v>15</v>
      </c>
      <c r="T1061">
        <f t="shared" si="96"/>
        <v>69</v>
      </c>
      <c r="U1061">
        <f t="shared" si="97"/>
        <v>1928</v>
      </c>
      <c r="V1061" s="4" t="str">
        <f t="shared" si="101"/>
        <v>01</v>
      </c>
      <c r="W1061" t="str">
        <f t="shared" si="98"/>
        <v>Pueblo</v>
      </c>
    </row>
    <row r="1062" spans="1:23" x14ac:dyDescent="0.35">
      <c r="A1062">
        <v>103876</v>
      </c>
      <c r="B1062" s="2" t="str">
        <f t="shared" si="99"/>
        <v>MO</v>
      </c>
      <c r="C1062" t="s">
        <v>8</v>
      </c>
      <c r="D1062" t="str">
        <f t="shared" si="100"/>
        <v>F</v>
      </c>
      <c r="E1062" t="s">
        <v>2</v>
      </c>
      <c r="F1062">
        <v>613</v>
      </c>
      <c r="G1062">
        <v>264</v>
      </c>
      <c r="H1062">
        <v>357</v>
      </c>
      <c r="I1062">
        <v>0</v>
      </c>
      <c r="J1062">
        <v>12334</v>
      </c>
      <c r="K1062">
        <v>2</v>
      </c>
      <c r="L1062">
        <v>64</v>
      </c>
      <c r="M1062">
        <v>323</v>
      </c>
      <c r="N1062">
        <v>300</v>
      </c>
      <c r="O1062">
        <v>10.66666667</v>
      </c>
      <c r="P1062">
        <f>VLOOKUP(A1062, vlookup_table!$A:$E, 2, FALSE)</f>
        <v>28</v>
      </c>
      <c r="Q1062" s="2">
        <f>VLOOKUP(A1062, vlookup_table!$A:$E, 3, FALSE)</f>
        <v>3001</v>
      </c>
      <c r="R1062" s="1" t="str">
        <f>VLOOKUP(A1062, vlookup_table!$A:$E, 4, FALSE)</f>
        <v>C2</v>
      </c>
      <c r="S1062" s="2">
        <f>VLOOKUP(A1062, vlookup_table!$A:$E, 5, FALSE)</f>
        <v>20</v>
      </c>
      <c r="T1062">
        <f t="shared" si="96"/>
        <v>67</v>
      </c>
      <c r="U1062">
        <f t="shared" si="97"/>
        <v>1930</v>
      </c>
      <c r="V1062" s="4" t="str">
        <f t="shared" si="101"/>
        <v>01</v>
      </c>
      <c r="W1062" t="str">
        <f t="shared" si="98"/>
        <v>Ciudad</v>
      </c>
    </row>
    <row r="1063" spans="1:23" x14ac:dyDescent="0.35">
      <c r="A1063">
        <v>65999</v>
      </c>
      <c r="B1063" s="2" t="str">
        <f t="shared" si="99"/>
        <v>MI</v>
      </c>
      <c r="C1063" t="s">
        <v>1</v>
      </c>
      <c r="D1063" t="str">
        <f t="shared" si="100"/>
        <v>M</v>
      </c>
      <c r="E1063" t="s">
        <v>0</v>
      </c>
      <c r="F1063">
        <v>2712</v>
      </c>
      <c r="G1063">
        <v>1022</v>
      </c>
      <c r="H1063">
        <v>1079</v>
      </c>
      <c r="I1063">
        <v>81</v>
      </c>
      <c r="J1063">
        <v>49631</v>
      </c>
      <c r="K1063">
        <v>13</v>
      </c>
      <c r="L1063">
        <v>44</v>
      </c>
      <c r="M1063">
        <v>1144</v>
      </c>
      <c r="N1063">
        <v>989</v>
      </c>
      <c r="O1063">
        <v>18.428571430000002</v>
      </c>
      <c r="P1063">
        <f>VLOOKUP(A1063, vlookup_table!$A:$E, 2, FALSE)</f>
        <v>2</v>
      </c>
      <c r="Q1063" s="2">
        <f>VLOOKUP(A1063, vlookup_table!$A:$E, 3, FALSE)</f>
        <v>1909</v>
      </c>
      <c r="R1063" s="1" t="str">
        <f>VLOOKUP(A1063, vlookup_table!$A:$E, 4, FALSE)</f>
        <v>C1</v>
      </c>
      <c r="S1063" s="2">
        <f>VLOOKUP(A1063, vlookup_table!$A:$E, 5, FALSE)</f>
        <v>25</v>
      </c>
      <c r="T1063">
        <f t="shared" si="96"/>
        <v>78</v>
      </c>
      <c r="U1063">
        <f t="shared" si="97"/>
        <v>1919</v>
      </c>
      <c r="V1063" s="4" t="str">
        <f t="shared" si="101"/>
        <v>09</v>
      </c>
      <c r="W1063" t="str">
        <f t="shared" si="98"/>
        <v>Ciudad</v>
      </c>
    </row>
    <row r="1064" spans="1:23" x14ac:dyDescent="0.35">
      <c r="A1064">
        <v>104394</v>
      </c>
      <c r="B1064" s="2" t="str">
        <f t="shared" si="99"/>
        <v>NA</v>
      </c>
      <c r="C1064" t="s">
        <v>19</v>
      </c>
      <c r="D1064" t="str">
        <f t="shared" si="100"/>
        <v>F</v>
      </c>
      <c r="E1064" t="s">
        <v>2</v>
      </c>
      <c r="F1064">
        <v>958</v>
      </c>
      <c r="G1064">
        <v>467</v>
      </c>
      <c r="H1064">
        <v>582</v>
      </c>
      <c r="I1064">
        <v>8</v>
      </c>
      <c r="J1064">
        <v>18211</v>
      </c>
      <c r="K1064">
        <v>3</v>
      </c>
      <c r="L1064">
        <v>45</v>
      </c>
      <c r="M1064">
        <v>499</v>
      </c>
      <c r="N1064">
        <v>525</v>
      </c>
      <c r="O1064">
        <v>7.6</v>
      </c>
      <c r="P1064">
        <f>VLOOKUP(A1064, vlookup_table!$A:$E, 2, FALSE)</f>
        <v>28</v>
      </c>
      <c r="Q1064" s="2">
        <f>VLOOKUP(A1064, vlookup_table!$A:$E, 3, FALSE)</f>
        <v>3501</v>
      </c>
      <c r="R1064" s="1" t="str">
        <f>VLOOKUP(A1064, vlookup_table!$A:$E, 4, FALSE)</f>
        <v>C1</v>
      </c>
      <c r="S1064" s="2">
        <f>VLOOKUP(A1064, vlookup_table!$A:$E, 5, FALSE)</f>
        <v>10</v>
      </c>
      <c r="T1064">
        <f t="shared" si="96"/>
        <v>62</v>
      </c>
      <c r="U1064">
        <f t="shared" si="97"/>
        <v>1935</v>
      </c>
      <c r="V1064" s="4" t="str">
        <f t="shared" si="101"/>
        <v>01</v>
      </c>
      <c r="W1064" t="str">
        <f t="shared" si="98"/>
        <v>Ciudad</v>
      </c>
    </row>
    <row r="1065" spans="1:23" x14ac:dyDescent="0.35">
      <c r="A1065">
        <v>117524</v>
      </c>
      <c r="B1065" s="2" t="str">
        <f t="shared" si="99"/>
        <v>NA</v>
      </c>
      <c r="C1065" t="s">
        <v>28</v>
      </c>
      <c r="D1065" t="str">
        <f t="shared" si="100"/>
        <v>F</v>
      </c>
      <c r="E1065" t="s">
        <v>2</v>
      </c>
      <c r="F1065">
        <v>1129</v>
      </c>
      <c r="G1065">
        <v>332</v>
      </c>
      <c r="H1065">
        <v>537</v>
      </c>
      <c r="I1065">
        <v>12</v>
      </c>
      <c r="J1065">
        <v>22706</v>
      </c>
      <c r="K1065">
        <v>8</v>
      </c>
      <c r="L1065">
        <v>43</v>
      </c>
      <c r="M1065">
        <v>445</v>
      </c>
      <c r="N1065">
        <v>429</v>
      </c>
      <c r="O1065">
        <v>20.833333329999999</v>
      </c>
      <c r="P1065">
        <f>VLOOKUP(A1065, vlookup_table!$A:$E, 2, FALSE)</f>
        <v>28</v>
      </c>
      <c r="Q1065" s="2">
        <f>VLOOKUP(A1065, vlookup_table!$A:$E, 3, FALSE)</f>
        <v>4402</v>
      </c>
      <c r="R1065" s="1" t="str">
        <f>VLOOKUP(A1065, vlookup_table!$A:$E, 4, FALSE)</f>
        <v>S1</v>
      </c>
      <c r="S1065" s="2">
        <f>VLOOKUP(A1065, vlookup_table!$A:$E, 5, FALSE)</f>
        <v>25</v>
      </c>
      <c r="T1065">
        <f t="shared" si="96"/>
        <v>53</v>
      </c>
      <c r="U1065">
        <f t="shared" si="97"/>
        <v>1944</v>
      </c>
      <c r="V1065" s="4" t="str">
        <f t="shared" si="101"/>
        <v>02</v>
      </c>
      <c r="W1065" t="str">
        <f t="shared" si="98"/>
        <v>Suburbano</v>
      </c>
    </row>
    <row r="1066" spans="1:23" x14ac:dyDescent="0.35">
      <c r="A1066">
        <v>147904</v>
      </c>
      <c r="B1066" s="2" t="str">
        <f t="shared" si="99"/>
        <v>NA</v>
      </c>
      <c r="C1066" t="s">
        <v>4</v>
      </c>
      <c r="D1066" t="str">
        <f t="shared" si="100"/>
        <v>F</v>
      </c>
      <c r="E1066" t="s">
        <v>2</v>
      </c>
      <c r="F1066">
        <v>4984</v>
      </c>
      <c r="G1066">
        <v>630</v>
      </c>
      <c r="H1066">
        <v>777</v>
      </c>
      <c r="I1066">
        <v>98</v>
      </c>
      <c r="J1066">
        <v>27747</v>
      </c>
      <c r="K1066">
        <v>24</v>
      </c>
      <c r="L1066">
        <v>41</v>
      </c>
      <c r="M1066">
        <v>702</v>
      </c>
      <c r="N1066">
        <v>734</v>
      </c>
      <c r="O1066">
        <v>12.14285714</v>
      </c>
      <c r="P1066">
        <f>VLOOKUP(A1066, vlookup_table!$A:$E, 2, FALSE)</f>
        <v>0</v>
      </c>
      <c r="Q1066" s="2">
        <f>VLOOKUP(A1066, vlookup_table!$A:$E, 3, FALSE)</f>
        <v>1501</v>
      </c>
      <c r="R1066" s="1" t="str">
        <f>VLOOKUP(A1066, vlookup_table!$A:$E, 4, FALSE)</f>
        <v>S1</v>
      </c>
      <c r="S1066" s="2">
        <f>VLOOKUP(A1066, vlookup_table!$A:$E, 5, FALSE)</f>
        <v>50</v>
      </c>
      <c r="T1066">
        <f t="shared" si="96"/>
        <v>82</v>
      </c>
      <c r="U1066">
        <f t="shared" si="97"/>
        <v>1915</v>
      </c>
      <c r="V1066" s="4" t="str">
        <f t="shared" si="101"/>
        <v>01</v>
      </c>
      <c r="W1066" t="str">
        <f t="shared" si="98"/>
        <v>Suburbano</v>
      </c>
    </row>
    <row r="1067" spans="1:23" x14ac:dyDescent="0.35">
      <c r="A1067">
        <v>105815</v>
      </c>
      <c r="B1067" s="2" t="str">
        <f t="shared" si="99"/>
        <v>NA</v>
      </c>
      <c r="C1067" t="s">
        <v>19</v>
      </c>
      <c r="D1067" t="str">
        <f t="shared" si="100"/>
        <v>M</v>
      </c>
      <c r="E1067" t="s">
        <v>0</v>
      </c>
      <c r="F1067">
        <v>452</v>
      </c>
      <c r="G1067">
        <v>270</v>
      </c>
      <c r="H1067">
        <v>324</v>
      </c>
      <c r="I1067">
        <v>0</v>
      </c>
      <c r="J1067">
        <v>11198</v>
      </c>
      <c r="K1067">
        <v>4</v>
      </c>
      <c r="L1067">
        <v>62</v>
      </c>
      <c r="M1067">
        <v>300</v>
      </c>
      <c r="N1067">
        <v>297</v>
      </c>
      <c r="O1067">
        <v>14.8</v>
      </c>
      <c r="P1067">
        <f>VLOOKUP(A1067, vlookup_table!$A:$E, 2, FALSE)</f>
        <v>1002</v>
      </c>
      <c r="Q1067" s="2">
        <f>VLOOKUP(A1067, vlookup_table!$A:$E, 3, FALSE)</f>
        <v>5001</v>
      </c>
      <c r="R1067" s="1" t="str">
        <f>VLOOKUP(A1067, vlookup_table!$A:$E, 4, FALSE)</f>
        <v>C3</v>
      </c>
      <c r="S1067" s="2">
        <f>VLOOKUP(A1067, vlookup_table!$A:$E, 5, FALSE)</f>
        <v>20</v>
      </c>
      <c r="T1067">
        <f t="shared" si="96"/>
        <v>47</v>
      </c>
      <c r="U1067">
        <f t="shared" si="97"/>
        <v>1950</v>
      </c>
      <c r="V1067" s="4" t="str">
        <f t="shared" si="101"/>
        <v>01</v>
      </c>
      <c r="W1067" t="str">
        <f t="shared" si="98"/>
        <v>Ciudad</v>
      </c>
    </row>
    <row r="1068" spans="1:23" x14ac:dyDescent="0.35">
      <c r="A1068">
        <v>31778</v>
      </c>
      <c r="B1068" s="2" t="str">
        <f t="shared" si="99"/>
        <v>FL</v>
      </c>
      <c r="C1068" t="s">
        <v>7</v>
      </c>
      <c r="D1068" t="str">
        <f t="shared" si="100"/>
        <v>M</v>
      </c>
      <c r="E1068" t="s">
        <v>0</v>
      </c>
      <c r="F1068">
        <v>986</v>
      </c>
      <c r="G1068">
        <v>485</v>
      </c>
      <c r="H1068">
        <v>539</v>
      </c>
      <c r="I1068">
        <v>11</v>
      </c>
      <c r="J1068">
        <v>18013</v>
      </c>
      <c r="K1068">
        <v>2</v>
      </c>
      <c r="L1068">
        <v>26</v>
      </c>
      <c r="M1068">
        <v>495</v>
      </c>
      <c r="N1068">
        <v>530</v>
      </c>
      <c r="O1068">
        <v>20.11111111</v>
      </c>
      <c r="P1068">
        <f>VLOOKUP(A1068, vlookup_table!$A:$E, 2, FALSE)</f>
        <v>1</v>
      </c>
      <c r="Q1068" s="2">
        <f>VLOOKUP(A1068, vlookup_table!$A:$E, 3, FALSE)</f>
        <v>4308</v>
      </c>
      <c r="R1068" s="1" t="str">
        <f>VLOOKUP(A1068, vlookup_table!$A:$E, 4, FALSE)</f>
        <v>T1</v>
      </c>
      <c r="S1068" s="2">
        <f>VLOOKUP(A1068, vlookup_table!$A:$E, 5, FALSE)</f>
        <v>25</v>
      </c>
      <c r="T1068">
        <f t="shared" si="96"/>
        <v>54</v>
      </c>
      <c r="U1068">
        <f t="shared" si="97"/>
        <v>1943</v>
      </c>
      <c r="V1068" s="4" t="str">
        <f t="shared" si="101"/>
        <v>08</v>
      </c>
      <c r="W1068" t="str">
        <f t="shared" si="98"/>
        <v>Pueblo</v>
      </c>
    </row>
    <row r="1069" spans="1:23" x14ac:dyDescent="0.35">
      <c r="A1069">
        <v>112084</v>
      </c>
      <c r="B1069" s="2" t="str">
        <f t="shared" si="99"/>
        <v>AR</v>
      </c>
      <c r="C1069" t="s">
        <v>27</v>
      </c>
      <c r="D1069" t="str">
        <f t="shared" si="100"/>
        <v>M</v>
      </c>
      <c r="E1069" t="s">
        <v>0</v>
      </c>
      <c r="F1069">
        <v>655</v>
      </c>
      <c r="G1069">
        <v>215</v>
      </c>
      <c r="H1069">
        <v>305</v>
      </c>
      <c r="I1069">
        <v>3</v>
      </c>
      <c r="J1069">
        <v>12067</v>
      </c>
      <c r="K1069">
        <v>1</v>
      </c>
      <c r="L1069">
        <v>31</v>
      </c>
      <c r="M1069">
        <v>247</v>
      </c>
      <c r="N1069">
        <v>267</v>
      </c>
      <c r="O1069">
        <v>14.44</v>
      </c>
      <c r="P1069">
        <f>VLOOKUP(A1069, vlookup_table!$A:$E, 2, FALSE)</f>
        <v>1</v>
      </c>
      <c r="Q1069" s="2">
        <f>VLOOKUP(A1069, vlookup_table!$A:$E, 3, FALSE)</f>
        <v>2410</v>
      </c>
      <c r="R1069" s="1" t="str">
        <f>VLOOKUP(A1069, vlookup_table!$A:$E, 4, FALSE)</f>
        <v>R2</v>
      </c>
      <c r="S1069" s="2">
        <f>VLOOKUP(A1069, vlookup_table!$A:$E, 5, FALSE)</f>
        <v>14</v>
      </c>
      <c r="T1069">
        <f t="shared" si="96"/>
        <v>73</v>
      </c>
      <c r="U1069">
        <f t="shared" si="97"/>
        <v>1924</v>
      </c>
      <c r="V1069" s="4" t="str">
        <f t="shared" si="101"/>
        <v>10</v>
      </c>
      <c r="W1069" t="str">
        <f t="shared" si="98"/>
        <v>Rural</v>
      </c>
    </row>
    <row r="1070" spans="1:23" x14ac:dyDescent="0.35">
      <c r="A1070">
        <v>58850</v>
      </c>
      <c r="B1070" s="2" t="str">
        <f t="shared" si="99"/>
        <v>NA</v>
      </c>
      <c r="C1070" t="s">
        <v>3</v>
      </c>
      <c r="D1070" t="str">
        <f t="shared" si="100"/>
        <v>M</v>
      </c>
      <c r="E1070" t="s">
        <v>0</v>
      </c>
      <c r="F1070">
        <v>459</v>
      </c>
      <c r="G1070">
        <v>133</v>
      </c>
      <c r="H1070">
        <v>258</v>
      </c>
      <c r="I1070">
        <v>0</v>
      </c>
      <c r="J1070">
        <v>13898</v>
      </c>
      <c r="K1070">
        <v>0</v>
      </c>
      <c r="L1070">
        <v>81</v>
      </c>
      <c r="M1070">
        <v>195</v>
      </c>
      <c r="N1070">
        <v>237</v>
      </c>
      <c r="O1070">
        <v>3.5217391299999998</v>
      </c>
      <c r="P1070">
        <f>VLOOKUP(A1070, vlookup_table!$A:$E, 2, FALSE)</f>
        <v>1</v>
      </c>
      <c r="Q1070" s="2">
        <f>VLOOKUP(A1070, vlookup_table!$A:$E, 3, FALSE)</f>
        <v>2201</v>
      </c>
      <c r="R1070" s="1" t="str">
        <f>VLOOKUP(A1070, vlookup_table!$A:$E, 4, FALSE)</f>
        <v>T2</v>
      </c>
      <c r="S1070" s="2">
        <f>VLOOKUP(A1070, vlookup_table!$A:$E, 5, FALSE)</f>
        <v>6</v>
      </c>
      <c r="T1070">
        <f t="shared" si="96"/>
        <v>75</v>
      </c>
      <c r="U1070">
        <f t="shared" si="97"/>
        <v>1922</v>
      </c>
      <c r="V1070" s="4" t="str">
        <f t="shared" si="101"/>
        <v>01</v>
      </c>
      <c r="W1070" t="str">
        <f t="shared" si="98"/>
        <v>Pueblo</v>
      </c>
    </row>
    <row r="1071" spans="1:23" x14ac:dyDescent="0.35">
      <c r="A1071">
        <v>185901</v>
      </c>
      <c r="B1071" s="2" t="str">
        <f t="shared" si="99"/>
        <v>TX</v>
      </c>
      <c r="C1071" t="s">
        <v>6</v>
      </c>
      <c r="D1071" t="str">
        <f t="shared" si="100"/>
        <v>M</v>
      </c>
      <c r="E1071" t="s">
        <v>0</v>
      </c>
      <c r="F1071">
        <v>674</v>
      </c>
      <c r="G1071">
        <v>317</v>
      </c>
      <c r="H1071">
        <v>553</v>
      </c>
      <c r="I1071">
        <v>2</v>
      </c>
      <c r="J1071">
        <v>19769</v>
      </c>
      <c r="K1071">
        <v>0</v>
      </c>
      <c r="L1071">
        <v>57</v>
      </c>
      <c r="M1071">
        <v>402</v>
      </c>
      <c r="N1071">
        <v>458</v>
      </c>
      <c r="O1071">
        <v>5.3636363640000004</v>
      </c>
      <c r="P1071">
        <f>VLOOKUP(A1071, vlookup_table!$A:$E, 2, FALSE)</f>
        <v>2</v>
      </c>
      <c r="Q1071" s="2">
        <f>VLOOKUP(A1071, vlookup_table!$A:$E, 3, FALSE)</f>
        <v>801</v>
      </c>
      <c r="R1071" s="1" t="str">
        <f>VLOOKUP(A1071, vlookup_table!$A:$E, 4, FALSE)</f>
        <v/>
      </c>
      <c r="S1071" s="2">
        <f>VLOOKUP(A1071, vlookup_table!$A:$E, 5, FALSE)</f>
        <v>10</v>
      </c>
      <c r="T1071">
        <f t="shared" si="96"/>
        <v>89</v>
      </c>
      <c r="U1071">
        <f t="shared" si="97"/>
        <v>1908</v>
      </c>
      <c r="V1071" s="4" t="str">
        <f t="shared" si="101"/>
        <v>01</v>
      </c>
      <c r="W1071" t="str">
        <f t="shared" si="98"/>
        <v>Desconocido</v>
      </c>
    </row>
    <row r="1072" spans="1:23" x14ac:dyDescent="0.35">
      <c r="A1072">
        <v>134566</v>
      </c>
      <c r="B1072" s="2" t="str">
        <f t="shared" si="99"/>
        <v>NA</v>
      </c>
      <c r="C1072" t="s">
        <v>43</v>
      </c>
      <c r="D1072" t="str">
        <f t="shared" si="100"/>
        <v>F</v>
      </c>
      <c r="E1072" t="s">
        <v>2</v>
      </c>
      <c r="F1072">
        <v>728</v>
      </c>
      <c r="G1072">
        <v>265</v>
      </c>
      <c r="H1072">
        <v>339</v>
      </c>
      <c r="I1072">
        <v>2</v>
      </c>
      <c r="J1072">
        <v>8896</v>
      </c>
      <c r="K1072">
        <v>2</v>
      </c>
      <c r="L1072">
        <v>54</v>
      </c>
      <c r="M1072">
        <v>304</v>
      </c>
      <c r="N1072">
        <v>315</v>
      </c>
      <c r="O1072">
        <v>10.35714286</v>
      </c>
      <c r="P1072">
        <f>VLOOKUP(A1072, vlookup_table!$A:$E, 2, FALSE)</f>
        <v>0</v>
      </c>
      <c r="Q1072" s="2">
        <f>VLOOKUP(A1072, vlookup_table!$A:$E, 3, FALSE)</f>
        <v>0</v>
      </c>
      <c r="R1072" s="1" t="str">
        <f>VLOOKUP(A1072, vlookup_table!$A:$E, 4, FALSE)</f>
        <v>S2</v>
      </c>
      <c r="S1072" s="2">
        <f>VLOOKUP(A1072, vlookup_table!$A:$E, 5, FALSE)</f>
        <v>10</v>
      </c>
      <c r="T1072">
        <f t="shared" si="96"/>
        <v>97</v>
      </c>
      <c r="U1072">
        <f t="shared" si="97"/>
        <v>1900</v>
      </c>
      <c r="V1072" s="4" t="str">
        <f t="shared" si="101"/>
        <v>0</v>
      </c>
      <c r="W1072" t="str">
        <f t="shared" si="98"/>
        <v>Suburbano</v>
      </c>
    </row>
    <row r="1073" spans="1:23" x14ac:dyDescent="0.35">
      <c r="A1073">
        <v>185819</v>
      </c>
      <c r="B1073" s="2" t="str">
        <f t="shared" si="99"/>
        <v>NA</v>
      </c>
      <c r="C1073" t="s">
        <v>4</v>
      </c>
      <c r="D1073" t="str">
        <f t="shared" si="100"/>
        <v>M</v>
      </c>
      <c r="E1073" t="s">
        <v>0</v>
      </c>
      <c r="F1073">
        <v>4153</v>
      </c>
      <c r="G1073">
        <v>580</v>
      </c>
      <c r="H1073">
        <v>891</v>
      </c>
      <c r="I1073">
        <v>91</v>
      </c>
      <c r="J1073">
        <v>35520</v>
      </c>
      <c r="K1073">
        <v>13</v>
      </c>
      <c r="L1073">
        <v>41</v>
      </c>
      <c r="M1073">
        <v>886</v>
      </c>
      <c r="N1073">
        <v>640</v>
      </c>
      <c r="O1073">
        <v>12</v>
      </c>
      <c r="P1073">
        <f>VLOOKUP(A1073, vlookup_table!$A:$E, 2, FALSE)</f>
        <v>2</v>
      </c>
      <c r="Q1073" s="2">
        <f>VLOOKUP(A1073, vlookup_table!$A:$E, 3, FALSE)</f>
        <v>1601</v>
      </c>
      <c r="R1073" s="1" t="str">
        <f>VLOOKUP(A1073, vlookup_table!$A:$E, 4, FALSE)</f>
        <v>S1</v>
      </c>
      <c r="S1073" s="2">
        <f>VLOOKUP(A1073, vlookup_table!$A:$E, 5, FALSE)</f>
        <v>13</v>
      </c>
      <c r="T1073">
        <f t="shared" si="96"/>
        <v>81</v>
      </c>
      <c r="U1073">
        <f t="shared" si="97"/>
        <v>1916</v>
      </c>
      <c r="V1073" s="4" t="str">
        <f t="shared" si="101"/>
        <v>01</v>
      </c>
      <c r="W1073" t="str">
        <f t="shared" si="98"/>
        <v>Suburbano</v>
      </c>
    </row>
    <row r="1074" spans="1:23" x14ac:dyDescent="0.35">
      <c r="A1074">
        <v>3985</v>
      </c>
      <c r="B1074" s="2" t="str">
        <f t="shared" si="99"/>
        <v>TX</v>
      </c>
      <c r="C1074" t="s">
        <v>6</v>
      </c>
      <c r="D1074" t="str">
        <f t="shared" si="100"/>
        <v>F</v>
      </c>
      <c r="E1074" t="s">
        <v>2</v>
      </c>
      <c r="F1074">
        <v>348</v>
      </c>
      <c r="G1074">
        <v>197</v>
      </c>
      <c r="H1074">
        <v>265</v>
      </c>
      <c r="I1074">
        <v>0</v>
      </c>
      <c r="J1074">
        <v>7978</v>
      </c>
      <c r="K1074">
        <v>3</v>
      </c>
      <c r="L1074">
        <v>87</v>
      </c>
      <c r="M1074">
        <v>223</v>
      </c>
      <c r="N1074">
        <v>239</v>
      </c>
      <c r="O1074">
        <v>10.226923080000001</v>
      </c>
      <c r="P1074">
        <f>VLOOKUP(A1074, vlookup_table!$A:$E, 2, FALSE)</f>
        <v>0</v>
      </c>
      <c r="Q1074" s="2">
        <f>VLOOKUP(A1074, vlookup_table!$A:$E, 3, FALSE)</f>
        <v>2612</v>
      </c>
      <c r="R1074" s="1" t="str">
        <f>VLOOKUP(A1074, vlookup_table!$A:$E, 4, FALSE)</f>
        <v>R3</v>
      </c>
      <c r="S1074" s="2">
        <f>VLOOKUP(A1074, vlookup_table!$A:$E, 5, FALSE)</f>
        <v>12</v>
      </c>
      <c r="T1074">
        <f t="shared" si="96"/>
        <v>71</v>
      </c>
      <c r="U1074">
        <f t="shared" si="97"/>
        <v>1926</v>
      </c>
      <c r="V1074" s="4" t="str">
        <f t="shared" si="101"/>
        <v>12</v>
      </c>
      <c r="W1074" t="str">
        <f t="shared" si="98"/>
        <v>Rural</v>
      </c>
    </row>
    <row r="1075" spans="1:23" x14ac:dyDescent="0.35">
      <c r="A1075">
        <v>23321</v>
      </c>
      <c r="B1075" s="2" t="str">
        <f t="shared" si="99"/>
        <v>SC</v>
      </c>
      <c r="C1075" t="s">
        <v>11</v>
      </c>
      <c r="D1075" t="str">
        <f t="shared" si="100"/>
        <v>F</v>
      </c>
      <c r="E1075" t="s">
        <v>2</v>
      </c>
      <c r="F1075">
        <v>869</v>
      </c>
      <c r="G1075">
        <v>426</v>
      </c>
      <c r="H1075">
        <v>511</v>
      </c>
      <c r="I1075">
        <v>4</v>
      </c>
      <c r="J1075">
        <v>17534</v>
      </c>
      <c r="K1075">
        <v>0</v>
      </c>
      <c r="L1075">
        <v>68</v>
      </c>
      <c r="M1075">
        <v>505</v>
      </c>
      <c r="N1075">
        <v>465</v>
      </c>
      <c r="O1075">
        <v>7.25</v>
      </c>
      <c r="P1075">
        <f>VLOOKUP(A1075, vlookup_table!$A:$E, 2, FALSE)</f>
        <v>0</v>
      </c>
      <c r="Q1075" s="2">
        <f>VLOOKUP(A1075, vlookup_table!$A:$E, 3, FALSE)</f>
        <v>3011</v>
      </c>
      <c r="R1075" s="1" t="str">
        <f>VLOOKUP(A1075, vlookup_table!$A:$E, 4, FALSE)</f>
        <v>T1</v>
      </c>
      <c r="S1075" s="2">
        <f>VLOOKUP(A1075, vlookup_table!$A:$E, 5, FALSE)</f>
        <v>10</v>
      </c>
      <c r="T1075">
        <f t="shared" si="96"/>
        <v>67</v>
      </c>
      <c r="U1075">
        <f t="shared" si="97"/>
        <v>1930</v>
      </c>
      <c r="V1075" s="4" t="str">
        <f t="shared" si="101"/>
        <v>11</v>
      </c>
      <c r="W1075" t="str">
        <f t="shared" si="98"/>
        <v>Pueblo</v>
      </c>
    </row>
    <row r="1076" spans="1:23" x14ac:dyDescent="0.35">
      <c r="A1076">
        <v>158978</v>
      </c>
      <c r="B1076" s="2" t="str">
        <f t="shared" si="99"/>
        <v>NA</v>
      </c>
      <c r="C1076" t="s">
        <v>4</v>
      </c>
      <c r="D1076" t="str">
        <f t="shared" si="100"/>
        <v>M</v>
      </c>
      <c r="E1076" t="s">
        <v>0</v>
      </c>
      <c r="F1076">
        <v>1876</v>
      </c>
      <c r="G1076">
        <v>393</v>
      </c>
      <c r="H1076">
        <v>450</v>
      </c>
      <c r="I1076">
        <v>24</v>
      </c>
      <c r="J1076">
        <v>11692</v>
      </c>
      <c r="K1076">
        <v>25</v>
      </c>
      <c r="L1076">
        <v>46</v>
      </c>
      <c r="M1076">
        <v>404</v>
      </c>
      <c r="N1076">
        <v>419</v>
      </c>
      <c r="O1076">
        <v>10.83333333</v>
      </c>
      <c r="P1076">
        <f>VLOOKUP(A1076, vlookup_table!$A:$E, 2, FALSE)</f>
        <v>0</v>
      </c>
      <c r="Q1076" s="2">
        <f>VLOOKUP(A1076, vlookup_table!$A:$E, 3, FALSE)</f>
        <v>5009</v>
      </c>
      <c r="R1076" s="1" t="str">
        <f>VLOOKUP(A1076, vlookup_table!$A:$E, 4, FALSE)</f>
        <v>S2</v>
      </c>
      <c r="S1076" s="2">
        <f>VLOOKUP(A1076, vlookup_table!$A:$E, 5, FALSE)</f>
        <v>15</v>
      </c>
      <c r="T1076">
        <f t="shared" si="96"/>
        <v>47</v>
      </c>
      <c r="U1076">
        <f t="shared" si="97"/>
        <v>1950</v>
      </c>
      <c r="V1076" s="4" t="str">
        <f t="shared" si="101"/>
        <v>09</v>
      </c>
      <c r="W1076" t="str">
        <f t="shared" si="98"/>
        <v>Suburbano</v>
      </c>
    </row>
    <row r="1077" spans="1:23" x14ac:dyDescent="0.35">
      <c r="A1077">
        <v>14388</v>
      </c>
      <c r="B1077" s="2" t="str">
        <f t="shared" si="99"/>
        <v>FL</v>
      </c>
      <c r="C1077" t="s">
        <v>7</v>
      </c>
      <c r="D1077" t="str">
        <f t="shared" si="100"/>
        <v>M</v>
      </c>
      <c r="E1077" t="s">
        <v>0</v>
      </c>
      <c r="F1077">
        <v>865</v>
      </c>
      <c r="G1077">
        <v>341</v>
      </c>
      <c r="H1077">
        <v>432</v>
      </c>
      <c r="I1077">
        <v>3</v>
      </c>
      <c r="J1077">
        <v>15630</v>
      </c>
      <c r="K1077">
        <v>7</v>
      </c>
      <c r="L1077">
        <v>21</v>
      </c>
      <c r="M1077">
        <v>387</v>
      </c>
      <c r="N1077">
        <v>392</v>
      </c>
      <c r="O1077">
        <v>6.266666667</v>
      </c>
      <c r="P1077">
        <f>VLOOKUP(A1077, vlookup_table!$A:$E, 2, FALSE)</f>
        <v>1002</v>
      </c>
      <c r="Q1077" s="2">
        <f>VLOOKUP(A1077, vlookup_table!$A:$E, 3, FALSE)</f>
        <v>6206</v>
      </c>
      <c r="R1077" s="1" t="str">
        <f>VLOOKUP(A1077, vlookup_table!$A:$E, 4, FALSE)</f>
        <v>S2</v>
      </c>
      <c r="S1077" s="2">
        <f>VLOOKUP(A1077, vlookup_table!$A:$E, 5, FALSE)</f>
        <v>10</v>
      </c>
      <c r="T1077">
        <f t="shared" si="96"/>
        <v>35</v>
      </c>
      <c r="U1077">
        <f t="shared" si="97"/>
        <v>1962</v>
      </c>
      <c r="V1077" s="4" t="str">
        <f t="shared" si="101"/>
        <v>06</v>
      </c>
      <c r="W1077" t="str">
        <f t="shared" si="98"/>
        <v>Suburbano</v>
      </c>
    </row>
    <row r="1078" spans="1:23" x14ac:dyDescent="0.35">
      <c r="A1078">
        <v>12779</v>
      </c>
      <c r="B1078" s="2" t="str">
        <f t="shared" si="99"/>
        <v>NA</v>
      </c>
      <c r="C1078" t="s">
        <v>4</v>
      </c>
      <c r="D1078" t="str">
        <f t="shared" si="100"/>
        <v>M</v>
      </c>
      <c r="E1078" t="s">
        <v>0</v>
      </c>
      <c r="F1078">
        <v>666</v>
      </c>
      <c r="G1078">
        <v>213</v>
      </c>
      <c r="H1078">
        <v>288</v>
      </c>
      <c r="I1078">
        <v>1</v>
      </c>
      <c r="J1078">
        <v>8943</v>
      </c>
      <c r="K1078">
        <v>14</v>
      </c>
      <c r="L1078">
        <v>47</v>
      </c>
      <c r="M1078">
        <v>253</v>
      </c>
      <c r="N1078">
        <v>268</v>
      </c>
      <c r="O1078">
        <v>8.1666666669999994</v>
      </c>
      <c r="P1078">
        <f>VLOOKUP(A1078, vlookup_table!$A:$E, 2, FALSE)</f>
        <v>1</v>
      </c>
      <c r="Q1078" s="2">
        <f>VLOOKUP(A1078, vlookup_table!$A:$E, 3, FALSE)</f>
        <v>1407</v>
      </c>
      <c r="R1078" s="1" t="str">
        <f>VLOOKUP(A1078, vlookup_table!$A:$E, 4, FALSE)</f>
        <v>R3</v>
      </c>
      <c r="S1078" s="2">
        <f>VLOOKUP(A1078, vlookup_table!$A:$E, 5, FALSE)</f>
        <v>10</v>
      </c>
      <c r="T1078">
        <f t="shared" si="96"/>
        <v>83</v>
      </c>
      <c r="U1078">
        <f t="shared" si="97"/>
        <v>1914</v>
      </c>
      <c r="V1078" s="4" t="str">
        <f t="shared" si="101"/>
        <v>07</v>
      </c>
      <c r="W1078" t="str">
        <f t="shared" si="98"/>
        <v>Rural</v>
      </c>
    </row>
    <row r="1079" spans="1:23" x14ac:dyDescent="0.35">
      <c r="A1079">
        <v>39667</v>
      </c>
      <c r="B1079" s="2" t="str">
        <f t="shared" si="99"/>
        <v>FL</v>
      </c>
      <c r="C1079" t="s">
        <v>7</v>
      </c>
      <c r="D1079" t="str">
        <f t="shared" si="100"/>
        <v>M</v>
      </c>
      <c r="E1079" t="s">
        <v>0</v>
      </c>
      <c r="F1079">
        <v>809</v>
      </c>
      <c r="G1079">
        <v>358</v>
      </c>
      <c r="H1079">
        <v>446</v>
      </c>
      <c r="I1079">
        <v>8</v>
      </c>
      <c r="J1079">
        <v>16099</v>
      </c>
      <c r="K1079">
        <v>10</v>
      </c>
      <c r="L1079">
        <v>32</v>
      </c>
      <c r="M1079">
        <v>389</v>
      </c>
      <c r="N1079">
        <v>411</v>
      </c>
      <c r="O1079">
        <v>13.71428571</v>
      </c>
      <c r="P1079">
        <f>VLOOKUP(A1079, vlookup_table!$A:$E, 2, FALSE)</f>
        <v>0</v>
      </c>
      <c r="Q1079" s="2">
        <f>VLOOKUP(A1079, vlookup_table!$A:$E, 3, FALSE)</f>
        <v>2209</v>
      </c>
      <c r="R1079" s="1" t="str">
        <f>VLOOKUP(A1079, vlookup_table!$A:$E, 4, FALSE)</f>
        <v>S2</v>
      </c>
      <c r="S1079" s="2">
        <f>VLOOKUP(A1079, vlookup_table!$A:$E, 5, FALSE)</f>
        <v>15</v>
      </c>
      <c r="T1079">
        <f t="shared" si="96"/>
        <v>75</v>
      </c>
      <c r="U1079">
        <f t="shared" si="97"/>
        <v>1922</v>
      </c>
      <c r="V1079" s="4" t="str">
        <f t="shared" si="101"/>
        <v>09</v>
      </c>
      <c r="W1079" t="str">
        <f t="shared" si="98"/>
        <v>Suburbano</v>
      </c>
    </row>
    <row r="1080" spans="1:23" x14ac:dyDescent="0.35">
      <c r="A1080">
        <v>163731</v>
      </c>
      <c r="B1080" s="2" t="str">
        <f t="shared" si="99"/>
        <v>NA</v>
      </c>
      <c r="C1080" t="s">
        <v>4</v>
      </c>
      <c r="D1080" t="str">
        <f t="shared" si="100"/>
        <v>M</v>
      </c>
      <c r="E1080" t="s">
        <v>0</v>
      </c>
      <c r="F1080">
        <v>4763</v>
      </c>
      <c r="G1080">
        <v>502</v>
      </c>
      <c r="H1080">
        <v>609</v>
      </c>
      <c r="I1080">
        <v>97</v>
      </c>
      <c r="J1080">
        <v>24002</v>
      </c>
      <c r="K1080">
        <v>26</v>
      </c>
      <c r="L1080">
        <v>42</v>
      </c>
      <c r="M1080">
        <v>534</v>
      </c>
      <c r="N1080">
        <v>551</v>
      </c>
      <c r="O1080">
        <v>9.8888888890000004</v>
      </c>
      <c r="P1080">
        <f>VLOOKUP(A1080, vlookup_table!$A:$E, 2, FALSE)</f>
        <v>1</v>
      </c>
      <c r="Q1080" s="2">
        <f>VLOOKUP(A1080, vlookup_table!$A:$E, 3, FALSE)</f>
        <v>5401</v>
      </c>
      <c r="R1080" s="1" t="str">
        <f>VLOOKUP(A1080, vlookup_table!$A:$E, 4, FALSE)</f>
        <v>S1</v>
      </c>
      <c r="S1080" s="2">
        <f>VLOOKUP(A1080, vlookup_table!$A:$E, 5, FALSE)</f>
        <v>11</v>
      </c>
      <c r="T1080">
        <f t="shared" si="96"/>
        <v>43</v>
      </c>
      <c r="U1080">
        <f t="shared" si="97"/>
        <v>1954</v>
      </c>
      <c r="V1080" s="4" t="str">
        <f t="shared" si="101"/>
        <v>01</v>
      </c>
      <c r="W1080" t="str">
        <f t="shared" si="98"/>
        <v>Suburbano</v>
      </c>
    </row>
    <row r="1081" spans="1:23" x14ac:dyDescent="0.35">
      <c r="A1081">
        <v>156457</v>
      </c>
      <c r="B1081" s="2" t="str">
        <f t="shared" si="99"/>
        <v>NA</v>
      </c>
      <c r="C1081" t="s">
        <v>4</v>
      </c>
      <c r="D1081" t="str">
        <f t="shared" si="100"/>
        <v>F</v>
      </c>
      <c r="E1081" t="s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15</v>
      </c>
      <c r="P1081">
        <f>VLOOKUP(A1081, vlookup_table!$A:$E, 2, FALSE)</f>
        <v>0</v>
      </c>
      <c r="Q1081" s="2">
        <f>VLOOKUP(A1081, vlookup_table!$A:$E, 3, FALSE)</f>
        <v>5308</v>
      </c>
      <c r="R1081" s="1" t="str">
        <f>VLOOKUP(A1081, vlookup_table!$A:$E, 4, FALSE)</f>
        <v>U2</v>
      </c>
      <c r="S1081" s="2">
        <f>VLOOKUP(A1081, vlookup_table!$A:$E, 5, FALSE)</f>
        <v>25</v>
      </c>
      <c r="T1081">
        <f t="shared" si="96"/>
        <v>44</v>
      </c>
      <c r="U1081">
        <f t="shared" si="97"/>
        <v>1953</v>
      </c>
      <c r="V1081" s="4" t="str">
        <f t="shared" si="101"/>
        <v>08</v>
      </c>
      <c r="W1081" t="str">
        <f t="shared" si="98"/>
        <v>Urbano</v>
      </c>
    </row>
    <row r="1082" spans="1:23" x14ac:dyDescent="0.35">
      <c r="A1082">
        <v>100369</v>
      </c>
      <c r="B1082" s="2" t="str">
        <f t="shared" si="99"/>
        <v>MO</v>
      </c>
      <c r="C1082" t="s">
        <v>8</v>
      </c>
      <c r="D1082" t="str">
        <f t="shared" si="100"/>
        <v>F</v>
      </c>
      <c r="E1082" t="s">
        <v>2</v>
      </c>
      <c r="F1082">
        <v>987</v>
      </c>
      <c r="G1082">
        <v>296</v>
      </c>
      <c r="H1082">
        <v>412</v>
      </c>
      <c r="I1082">
        <v>1</v>
      </c>
      <c r="J1082">
        <v>17097</v>
      </c>
      <c r="K1082">
        <v>2</v>
      </c>
      <c r="L1082">
        <v>76</v>
      </c>
      <c r="M1082">
        <v>354</v>
      </c>
      <c r="N1082">
        <v>344</v>
      </c>
      <c r="O1082">
        <v>28</v>
      </c>
      <c r="P1082">
        <f>VLOOKUP(A1082, vlookup_table!$A:$E, 2, FALSE)</f>
        <v>2</v>
      </c>
      <c r="Q1082" s="2">
        <f>VLOOKUP(A1082, vlookup_table!$A:$E, 3, FALSE)</f>
        <v>7201</v>
      </c>
      <c r="R1082" s="1" t="str">
        <f>VLOOKUP(A1082, vlookup_table!$A:$E, 4, FALSE)</f>
        <v>S2</v>
      </c>
      <c r="S1082" s="2">
        <f>VLOOKUP(A1082, vlookup_table!$A:$E, 5, FALSE)</f>
        <v>28</v>
      </c>
      <c r="T1082">
        <f t="shared" si="96"/>
        <v>25</v>
      </c>
      <c r="U1082">
        <f t="shared" si="97"/>
        <v>1972</v>
      </c>
      <c r="V1082" s="4" t="str">
        <f t="shared" si="101"/>
        <v>01</v>
      </c>
      <c r="W1082" t="str">
        <f t="shared" si="98"/>
        <v>Suburbano</v>
      </c>
    </row>
    <row r="1083" spans="1:23" x14ac:dyDescent="0.35">
      <c r="A1083">
        <v>46201</v>
      </c>
      <c r="B1083" s="2" t="str">
        <f t="shared" si="99"/>
        <v>FL</v>
      </c>
      <c r="C1083" t="s">
        <v>7</v>
      </c>
      <c r="D1083" t="str">
        <f t="shared" si="100"/>
        <v>M</v>
      </c>
      <c r="E1083" t="s">
        <v>0</v>
      </c>
      <c r="F1083">
        <v>2444</v>
      </c>
      <c r="G1083">
        <v>729</v>
      </c>
      <c r="H1083">
        <v>782</v>
      </c>
      <c r="I1083">
        <v>70</v>
      </c>
      <c r="J1083">
        <v>28668</v>
      </c>
      <c r="K1083">
        <v>8</v>
      </c>
      <c r="L1083">
        <v>33</v>
      </c>
      <c r="M1083">
        <v>780</v>
      </c>
      <c r="N1083">
        <v>737</v>
      </c>
      <c r="O1083">
        <v>15</v>
      </c>
      <c r="P1083">
        <f>VLOOKUP(A1083, vlookup_table!$A:$E, 2, FALSE)</f>
        <v>1</v>
      </c>
      <c r="Q1083" s="2">
        <f>VLOOKUP(A1083, vlookup_table!$A:$E, 3, FALSE)</f>
        <v>3001</v>
      </c>
      <c r="R1083" s="1" t="str">
        <f>VLOOKUP(A1083, vlookup_table!$A:$E, 4, FALSE)</f>
        <v>S1</v>
      </c>
      <c r="S1083" s="2">
        <f>VLOOKUP(A1083, vlookup_table!$A:$E, 5, FALSE)</f>
        <v>15</v>
      </c>
      <c r="T1083">
        <f t="shared" si="96"/>
        <v>67</v>
      </c>
      <c r="U1083">
        <f t="shared" si="97"/>
        <v>1930</v>
      </c>
      <c r="V1083" s="4" t="str">
        <f t="shared" si="101"/>
        <v>01</v>
      </c>
      <c r="W1083" t="str">
        <f t="shared" si="98"/>
        <v>Suburbano</v>
      </c>
    </row>
    <row r="1084" spans="1:23" x14ac:dyDescent="0.35">
      <c r="A1084">
        <v>118182</v>
      </c>
      <c r="B1084" s="2" t="str">
        <f t="shared" si="99"/>
        <v>TX</v>
      </c>
      <c r="C1084" t="s">
        <v>6</v>
      </c>
      <c r="D1084" t="str">
        <f t="shared" si="100"/>
        <v>M</v>
      </c>
      <c r="E1084" t="s">
        <v>0</v>
      </c>
      <c r="F1084">
        <v>503</v>
      </c>
      <c r="G1084">
        <v>213</v>
      </c>
      <c r="H1084">
        <v>292</v>
      </c>
      <c r="I1084">
        <v>1</v>
      </c>
      <c r="J1084">
        <v>9495</v>
      </c>
      <c r="K1084">
        <v>1</v>
      </c>
      <c r="L1084">
        <v>71</v>
      </c>
      <c r="M1084">
        <v>255</v>
      </c>
      <c r="N1084">
        <v>262</v>
      </c>
      <c r="O1084">
        <v>4.5</v>
      </c>
      <c r="P1084">
        <f>VLOOKUP(A1084, vlookup_table!$A:$E, 2, FALSE)</f>
        <v>0</v>
      </c>
      <c r="Q1084" s="2">
        <f>VLOOKUP(A1084, vlookup_table!$A:$E, 3, FALSE)</f>
        <v>2301</v>
      </c>
      <c r="R1084" s="1" t="str">
        <f>VLOOKUP(A1084, vlookup_table!$A:$E, 4, FALSE)</f>
        <v>R2</v>
      </c>
      <c r="S1084" s="2">
        <f>VLOOKUP(A1084, vlookup_table!$A:$E, 5, FALSE)</f>
        <v>5</v>
      </c>
      <c r="T1084">
        <f t="shared" si="96"/>
        <v>74</v>
      </c>
      <c r="U1084">
        <f t="shared" si="97"/>
        <v>1923</v>
      </c>
      <c r="V1084" s="4" t="str">
        <f t="shared" si="101"/>
        <v>01</v>
      </c>
      <c r="W1084" t="str">
        <f t="shared" si="98"/>
        <v>Rural</v>
      </c>
    </row>
    <row r="1085" spans="1:23" x14ac:dyDescent="0.35">
      <c r="A1085">
        <v>67</v>
      </c>
      <c r="B1085" s="2" t="str">
        <f t="shared" si="99"/>
        <v>NA</v>
      </c>
      <c r="C1085" t="s">
        <v>29</v>
      </c>
      <c r="D1085" t="str">
        <f t="shared" si="100"/>
        <v>F</v>
      </c>
      <c r="E1085" t="s">
        <v>2</v>
      </c>
      <c r="F1085">
        <v>1004</v>
      </c>
      <c r="G1085">
        <v>189</v>
      </c>
      <c r="H1085">
        <v>313</v>
      </c>
      <c r="I1085">
        <v>0</v>
      </c>
      <c r="J1085">
        <v>12667</v>
      </c>
      <c r="K1085">
        <v>2</v>
      </c>
      <c r="L1085">
        <v>32</v>
      </c>
      <c r="M1085">
        <v>247</v>
      </c>
      <c r="N1085">
        <v>236</v>
      </c>
      <c r="O1085">
        <v>5.05</v>
      </c>
      <c r="P1085">
        <f>VLOOKUP(A1085, vlookup_table!$A:$E, 2, FALSE)</f>
        <v>0</v>
      </c>
      <c r="Q1085" s="2">
        <f>VLOOKUP(A1085, vlookup_table!$A:$E, 3, FALSE)</f>
        <v>1801</v>
      </c>
      <c r="R1085" s="1" t="str">
        <f>VLOOKUP(A1085, vlookup_table!$A:$E, 4, FALSE)</f>
        <v>C2</v>
      </c>
      <c r="S1085" s="2">
        <f>VLOOKUP(A1085, vlookup_table!$A:$E, 5, FALSE)</f>
        <v>5</v>
      </c>
      <c r="T1085">
        <f t="shared" si="96"/>
        <v>79</v>
      </c>
      <c r="U1085">
        <f t="shared" si="97"/>
        <v>1918</v>
      </c>
      <c r="V1085" s="4" t="str">
        <f t="shared" si="101"/>
        <v>01</v>
      </c>
      <c r="W1085" t="str">
        <f t="shared" si="98"/>
        <v>Ciudad</v>
      </c>
    </row>
    <row r="1086" spans="1:23" x14ac:dyDescent="0.35">
      <c r="A1086">
        <v>116951</v>
      </c>
      <c r="B1086" s="2" t="str">
        <f t="shared" si="99"/>
        <v>TX</v>
      </c>
      <c r="C1086" t="s">
        <v>6</v>
      </c>
      <c r="D1086" t="str">
        <f t="shared" si="100"/>
        <v>F</v>
      </c>
      <c r="E1086" t="s">
        <v>2</v>
      </c>
      <c r="F1086">
        <v>1565</v>
      </c>
      <c r="G1086">
        <v>717</v>
      </c>
      <c r="H1086">
        <v>784</v>
      </c>
      <c r="I1086">
        <v>0</v>
      </c>
      <c r="J1086">
        <v>27276</v>
      </c>
      <c r="K1086">
        <v>9</v>
      </c>
      <c r="L1086">
        <v>27</v>
      </c>
      <c r="M1086">
        <v>780</v>
      </c>
      <c r="N1086">
        <v>704</v>
      </c>
      <c r="O1086">
        <v>6.1</v>
      </c>
      <c r="P1086">
        <f>VLOOKUP(A1086, vlookup_table!$A:$E, 2, FALSE)</f>
        <v>0</v>
      </c>
      <c r="Q1086" s="2">
        <f>VLOOKUP(A1086, vlookup_table!$A:$E, 3, FALSE)</f>
        <v>1404</v>
      </c>
      <c r="R1086" s="1" t="str">
        <f>VLOOKUP(A1086, vlookup_table!$A:$E, 4, FALSE)</f>
        <v>U3</v>
      </c>
      <c r="S1086" s="2">
        <f>VLOOKUP(A1086, vlookup_table!$A:$E, 5, FALSE)</f>
        <v>6</v>
      </c>
      <c r="T1086">
        <f t="shared" si="96"/>
        <v>83</v>
      </c>
      <c r="U1086">
        <f t="shared" si="97"/>
        <v>1914</v>
      </c>
      <c r="V1086" s="4" t="str">
        <f t="shared" si="101"/>
        <v>04</v>
      </c>
      <c r="W1086" t="str">
        <f t="shared" si="98"/>
        <v>Urbano</v>
      </c>
    </row>
    <row r="1087" spans="1:23" x14ac:dyDescent="0.35">
      <c r="A1087">
        <v>160032</v>
      </c>
      <c r="B1087" s="2" t="str">
        <f t="shared" si="99"/>
        <v>NA</v>
      </c>
      <c r="C1087" t="s">
        <v>4</v>
      </c>
      <c r="D1087" t="str">
        <f t="shared" si="100"/>
        <v>F</v>
      </c>
      <c r="E1087" t="s">
        <v>2</v>
      </c>
      <c r="F1087">
        <v>872</v>
      </c>
      <c r="G1087">
        <v>294</v>
      </c>
      <c r="H1087">
        <v>356</v>
      </c>
      <c r="I1087">
        <v>0</v>
      </c>
      <c r="J1087">
        <v>12433</v>
      </c>
      <c r="K1087">
        <v>7</v>
      </c>
      <c r="L1087">
        <v>62</v>
      </c>
      <c r="M1087">
        <v>307</v>
      </c>
      <c r="N1087">
        <v>343</v>
      </c>
      <c r="O1087">
        <v>20.399999999999999</v>
      </c>
      <c r="P1087">
        <f>VLOOKUP(A1087, vlookup_table!$A:$E, 2, FALSE)</f>
        <v>0</v>
      </c>
      <c r="Q1087" s="2">
        <f>VLOOKUP(A1087, vlookup_table!$A:$E, 3, FALSE)</f>
        <v>0</v>
      </c>
      <c r="R1087" s="1" t="str">
        <f>VLOOKUP(A1087, vlookup_table!$A:$E, 4, FALSE)</f>
        <v>C2</v>
      </c>
      <c r="S1087" s="2">
        <f>VLOOKUP(A1087, vlookup_table!$A:$E, 5, FALSE)</f>
        <v>25</v>
      </c>
      <c r="T1087">
        <f t="shared" si="96"/>
        <v>97</v>
      </c>
      <c r="U1087">
        <f t="shared" si="97"/>
        <v>1900</v>
      </c>
      <c r="V1087" s="4" t="str">
        <f t="shared" si="101"/>
        <v>0</v>
      </c>
      <c r="W1087" t="str">
        <f t="shared" si="98"/>
        <v>Ciudad</v>
      </c>
    </row>
    <row r="1088" spans="1:23" x14ac:dyDescent="0.35">
      <c r="A1088">
        <v>60694</v>
      </c>
      <c r="B1088" s="2" t="str">
        <f t="shared" si="99"/>
        <v>NA</v>
      </c>
      <c r="C1088" t="s">
        <v>16</v>
      </c>
      <c r="D1088" t="str">
        <f t="shared" si="100"/>
        <v>F</v>
      </c>
      <c r="E1088" t="s">
        <v>2</v>
      </c>
      <c r="F1088">
        <v>501</v>
      </c>
      <c r="G1088">
        <v>305</v>
      </c>
      <c r="H1088">
        <v>399</v>
      </c>
      <c r="I1088">
        <v>2</v>
      </c>
      <c r="J1088">
        <v>13073</v>
      </c>
      <c r="K1088">
        <v>2</v>
      </c>
      <c r="L1088">
        <v>61</v>
      </c>
      <c r="M1088">
        <v>374</v>
      </c>
      <c r="N1088">
        <v>354</v>
      </c>
      <c r="O1088">
        <v>20.777777780000001</v>
      </c>
      <c r="P1088">
        <f>VLOOKUP(A1088, vlookup_table!$A:$E, 2, FALSE)</f>
        <v>0</v>
      </c>
      <c r="Q1088" s="2">
        <f>VLOOKUP(A1088, vlookup_table!$A:$E, 3, FALSE)</f>
        <v>0</v>
      </c>
      <c r="R1088" s="1" t="str">
        <f>VLOOKUP(A1088, vlookup_table!$A:$E, 4, FALSE)</f>
        <v>R1</v>
      </c>
      <c r="S1088" s="2">
        <f>VLOOKUP(A1088, vlookup_table!$A:$E, 5, FALSE)</f>
        <v>25</v>
      </c>
      <c r="T1088">
        <f t="shared" si="96"/>
        <v>97</v>
      </c>
      <c r="U1088">
        <f t="shared" si="97"/>
        <v>1900</v>
      </c>
      <c r="V1088" s="4" t="str">
        <f t="shared" si="101"/>
        <v>0</v>
      </c>
      <c r="W1088" t="str">
        <f t="shared" si="98"/>
        <v>Rural</v>
      </c>
    </row>
    <row r="1089" spans="1:23" x14ac:dyDescent="0.35">
      <c r="A1089">
        <v>80387</v>
      </c>
      <c r="B1089" s="2" t="str">
        <f t="shared" si="99"/>
        <v>NA</v>
      </c>
      <c r="C1089" t="s">
        <v>10</v>
      </c>
      <c r="D1089" t="str">
        <f t="shared" si="100"/>
        <v>F</v>
      </c>
      <c r="E1089" t="s">
        <v>2</v>
      </c>
      <c r="F1089">
        <v>331</v>
      </c>
      <c r="G1089">
        <v>154</v>
      </c>
      <c r="H1089">
        <v>273</v>
      </c>
      <c r="I1089">
        <v>0</v>
      </c>
      <c r="J1089">
        <v>10270</v>
      </c>
      <c r="K1089">
        <v>2</v>
      </c>
      <c r="L1089">
        <v>90</v>
      </c>
      <c r="M1089">
        <v>237</v>
      </c>
      <c r="N1089">
        <v>217</v>
      </c>
      <c r="O1089">
        <v>4.4444444440000002</v>
      </c>
      <c r="P1089">
        <f>VLOOKUP(A1089, vlookup_table!$A:$E, 2, FALSE)</f>
        <v>0</v>
      </c>
      <c r="Q1089" s="2">
        <f>VLOOKUP(A1089, vlookup_table!$A:$E, 3, FALSE)</f>
        <v>1401</v>
      </c>
      <c r="R1089" s="1" t="str">
        <f>VLOOKUP(A1089, vlookup_table!$A:$E, 4, FALSE)</f>
        <v>T3</v>
      </c>
      <c r="S1089" s="2">
        <f>VLOOKUP(A1089, vlookup_table!$A:$E, 5, FALSE)</f>
        <v>5</v>
      </c>
      <c r="T1089">
        <f t="shared" si="96"/>
        <v>83</v>
      </c>
      <c r="U1089">
        <f t="shared" si="97"/>
        <v>1914</v>
      </c>
      <c r="V1089" s="4" t="str">
        <f t="shared" si="101"/>
        <v>01</v>
      </c>
      <c r="W1089" t="str">
        <f t="shared" si="98"/>
        <v>Pueblo</v>
      </c>
    </row>
    <row r="1090" spans="1:23" x14ac:dyDescent="0.35">
      <c r="A1090">
        <v>158143</v>
      </c>
      <c r="B1090" s="2" t="str">
        <f t="shared" si="99"/>
        <v>NA</v>
      </c>
      <c r="C1090" t="s">
        <v>4</v>
      </c>
      <c r="D1090" t="str">
        <f t="shared" si="100"/>
        <v>M</v>
      </c>
      <c r="E1090" t="s">
        <v>0</v>
      </c>
      <c r="F1090">
        <v>620</v>
      </c>
      <c r="G1090">
        <v>236</v>
      </c>
      <c r="H1090">
        <v>309</v>
      </c>
      <c r="I1090">
        <v>1</v>
      </c>
      <c r="J1090">
        <v>10406</v>
      </c>
      <c r="K1090">
        <v>2</v>
      </c>
      <c r="L1090">
        <v>60</v>
      </c>
      <c r="M1090">
        <v>270</v>
      </c>
      <c r="N1090">
        <v>279</v>
      </c>
      <c r="O1090">
        <v>12.361428569999999</v>
      </c>
      <c r="P1090">
        <f>VLOOKUP(A1090, vlookup_table!$A:$E, 2, FALSE)</f>
        <v>1</v>
      </c>
      <c r="Q1090" s="2">
        <f>VLOOKUP(A1090, vlookup_table!$A:$E, 3, FALSE)</f>
        <v>4007</v>
      </c>
      <c r="R1090" s="1" t="str">
        <f>VLOOKUP(A1090, vlookup_table!$A:$E, 4, FALSE)</f>
        <v>S1</v>
      </c>
      <c r="S1090" s="2">
        <f>VLOOKUP(A1090, vlookup_table!$A:$E, 5, FALSE)</f>
        <v>16</v>
      </c>
      <c r="T1090">
        <f t="shared" ref="T1090:T1153" si="102">$Y$2-U1090</f>
        <v>57</v>
      </c>
      <c r="U1090">
        <f t="shared" ref="U1090:U1153" si="103">1900 + INT(Q1090/100)</f>
        <v>1940</v>
      </c>
      <c r="V1090" s="4" t="str">
        <f t="shared" si="101"/>
        <v>07</v>
      </c>
      <c r="W1090" t="str">
        <f t="shared" ref="W1090:W1153" si="104">IF(LEFT(R1090,1)="C","Ciudad",
IF(LEFT(R1090,1)="T","Pueblo",
IF(LEFT(R1090,1)="R","Rural",
IF(LEFT(R1090,1)="S","Suburbano",
IF(LEFT(R1090,1)="U","Urbano","Desconocido")))))</f>
        <v>Suburbano</v>
      </c>
    </row>
    <row r="1091" spans="1:23" x14ac:dyDescent="0.35">
      <c r="A1091">
        <v>25277</v>
      </c>
      <c r="B1091" s="2" t="str">
        <f t="shared" ref="B1091:B1154" si="105">IF(OR(C1091="California",C1091="Cali"),"CA",
IF(OR(C1091="Arizona",C1091="AZ"),"AZ",
IF(OR(C1091="Washington",C1091="WA"),"WA",
IF(OR(C1091="Nevada",C1091="NV"),"NV",
IF(OR(C1091="Texas",C1091="TX"),"TX",
IF(OR(C1091="Oregon",C1091="OR"),"OR",
IF(OR(C1091="Florida",C1091="FL"),"FL",
IF(OR(C1091="Illinois",C1091="IL"),"IL",
IF(OR(C1091="North Carolina",C1091="NC"),"NC",
IF(OR(C1091="South Carolina",C1091="SC"),"SC",
IF(OR(C1091="New Jersey",C1091="NJ"),"NJ",
IF(OR(C1091="Missouri",C1091="MO"),"MO",
IF(OR(C1091="Alabama",C1091="AL"),"AL",
IF(OR(C1091="Colorado",C1091="CO"),"CO",
IF(OR(C1091="Michigan",C1091="MI"),"MI",
IF(OR(C1091="New York",C1091="NY"),"NY",
IF(OR(C1091="Arkansas",C1091="AR"),"AR",
"NA")))))))))))))))))</f>
        <v>SC</v>
      </c>
      <c r="C1091" t="s">
        <v>11</v>
      </c>
      <c r="D1091" t="str">
        <f t="shared" ref="D1091:D1154" si="106">IF(OR(E1091="F", E1091="female", E1091="Femal"),"F",
IF(OR(E1091="M", E1091="Male"),"M",
"NA"))</f>
        <v>M</v>
      </c>
      <c r="E1091" t="s">
        <v>0</v>
      </c>
      <c r="F1091">
        <v>747</v>
      </c>
      <c r="G1091">
        <v>369</v>
      </c>
      <c r="H1091">
        <v>488</v>
      </c>
      <c r="I1091">
        <v>0</v>
      </c>
      <c r="J1091">
        <v>18371</v>
      </c>
      <c r="K1091">
        <v>1</v>
      </c>
      <c r="L1091">
        <v>35</v>
      </c>
      <c r="M1091">
        <v>457</v>
      </c>
      <c r="N1091">
        <v>396</v>
      </c>
      <c r="O1091">
        <v>15</v>
      </c>
      <c r="P1091">
        <f>VLOOKUP(A1091, vlookup_table!$A:$E, 2, FALSE)</f>
        <v>1</v>
      </c>
      <c r="Q1091" s="2">
        <f>VLOOKUP(A1091, vlookup_table!$A:$E, 3, FALSE)</f>
        <v>2101</v>
      </c>
      <c r="R1091" s="1" t="str">
        <f>VLOOKUP(A1091, vlookup_table!$A:$E, 4, FALSE)</f>
        <v>T1</v>
      </c>
      <c r="S1091" s="2">
        <f>VLOOKUP(A1091, vlookup_table!$A:$E, 5, FALSE)</f>
        <v>17</v>
      </c>
      <c r="T1091">
        <f t="shared" si="102"/>
        <v>76</v>
      </c>
      <c r="U1091">
        <f t="shared" si="103"/>
        <v>1921</v>
      </c>
      <c r="V1091" s="4" t="str">
        <f t="shared" ref="V1091:V1154" si="107">RIGHT(Q1091,2)</f>
        <v>01</v>
      </c>
      <c r="W1091" t="str">
        <f t="shared" si="104"/>
        <v>Pueblo</v>
      </c>
    </row>
    <row r="1092" spans="1:23" x14ac:dyDescent="0.35">
      <c r="A1092">
        <v>179454</v>
      </c>
      <c r="B1092" s="2" t="str">
        <f t="shared" si="105"/>
        <v>WA</v>
      </c>
      <c r="C1092" t="s">
        <v>14</v>
      </c>
      <c r="D1092" t="str">
        <f t="shared" si="106"/>
        <v>F</v>
      </c>
      <c r="E1092" t="s">
        <v>2</v>
      </c>
      <c r="F1092">
        <v>936</v>
      </c>
      <c r="G1092">
        <v>237</v>
      </c>
      <c r="H1092">
        <v>308</v>
      </c>
      <c r="I1092">
        <v>1</v>
      </c>
      <c r="J1092">
        <v>9875</v>
      </c>
      <c r="K1092">
        <v>22</v>
      </c>
      <c r="L1092">
        <v>48</v>
      </c>
      <c r="M1092">
        <v>304</v>
      </c>
      <c r="N1092">
        <v>257</v>
      </c>
      <c r="O1092">
        <v>9.5</v>
      </c>
      <c r="P1092">
        <f>VLOOKUP(A1092, vlookup_table!$A:$E, 2, FALSE)</f>
        <v>28</v>
      </c>
      <c r="Q1092" s="2">
        <f>VLOOKUP(A1092, vlookup_table!$A:$E, 3, FALSE)</f>
        <v>2501</v>
      </c>
      <c r="R1092" s="1" t="str">
        <f>VLOOKUP(A1092, vlookup_table!$A:$E, 4, FALSE)</f>
        <v>U3</v>
      </c>
      <c r="S1092" s="2">
        <f>VLOOKUP(A1092, vlookup_table!$A:$E, 5, FALSE)</f>
        <v>20</v>
      </c>
      <c r="T1092">
        <f t="shared" si="102"/>
        <v>72</v>
      </c>
      <c r="U1092">
        <f t="shared" si="103"/>
        <v>1925</v>
      </c>
      <c r="V1092" s="4" t="str">
        <f t="shared" si="107"/>
        <v>01</v>
      </c>
      <c r="W1092" t="str">
        <f t="shared" si="104"/>
        <v>Urbano</v>
      </c>
    </row>
    <row r="1093" spans="1:23" x14ac:dyDescent="0.35">
      <c r="A1093">
        <v>145899</v>
      </c>
      <c r="B1093" s="2" t="str">
        <f t="shared" si="105"/>
        <v>NC</v>
      </c>
      <c r="C1093" t="s">
        <v>18</v>
      </c>
      <c r="D1093" t="str">
        <f t="shared" si="106"/>
        <v>F</v>
      </c>
      <c r="E1093" t="s">
        <v>38</v>
      </c>
      <c r="F1093">
        <v>1491</v>
      </c>
      <c r="G1093">
        <v>396</v>
      </c>
      <c r="H1093">
        <v>566</v>
      </c>
      <c r="I1093">
        <v>22</v>
      </c>
      <c r="J1093">
        <v>26286</v>
      </c>
      <c r="K1093">
        <v>1</v>
      </c>
      <c r="L1093">
        <v>42</v>
      </c>
      <c r="M1093">
        <v>489</v>
      </c>
      <c r="N1093">
        <v>472</v>
      </c>
      <c r="O1093">
        <v>14</v>
      </c>
      <c r="P1093">
        <f>VLOOKUP(A1093, vlookup_table!$A:$E, 2, FALSE)</f>
        <v>0</v>
      </c>
      <c r="Q1093" s="2">
        <f>VLOOKUP(A1093, vlookup_table!$A:$E, 3, FALSE)</f>
        <v>0</v>
      </c>
      <c r="R1093" s="1" t="str">
        <f>VLOOKUP(A1093, vlookup_table!$A:$E, 4, FALSE)</f>
        <v>S2</v>
      </c>
      <c r="S1093" s="2">
        <f>VLOOKUP(A1093, vlookup_table!$A:$E, 5, FALSE)</f>
        <v>20</v>
      </c>
      <c r="T1093">
        <f t="shared" si="102"/>
        <v>97</v>
      </c>
      <c r="U1093">
        <f t="shared" si="103"/>
        <v>1900</v>
      </c>
      <c r="V1093" s="4" t="str">
        <f t="shared" si="107"/>
        <v>0</v>
      </c>
      <c r="W1093" t="str">
        <f t="shared" si="104"/>
        <v>Suburbano</v>
      </c>
    </row>
    <row r="1094" spans="1:23" x14ac:dyDescent="0.35">
      <c r="A1094">
        <v>183790</v>
      </c>
      <c r="B1094" s="2" t="str">
        <f t="shared" si="105"/>
        <v>WA</v>
      </c>
      <c r="C1094" t="s">
        <v>14</v>
      </c>
      <c r="D1094" t="str">
        <f t="shared" si="106"/>
        <v>F</v>
      </c>
      <c r="E1094" t="s">
        <v>2</v>
      </c>
      <c r="F1094">
        <v>756</v>
      </c>
      <c r="G1094">
        <v>333</v>
      </c>
      <c r="H1094">
        <v>430</v>
      </c>
      <c r="I1094">
        <v>6</v>
      </c>
      <c r="J1094">
        <v>14127</v>
      </c>
      <c r="K1094">
        <v>1</v>
      </c>
      <c r="L1094">
        <v>57</v>
      </c>
      <c r="M1094">
        <v>372</v>
      </c>
      <c r="N1094">
        <v>391</v>
      </c>
      <c r="O1094">
        <v>8.769230769</v>
      </c>
      <c r="P1094">
        <f>VLOOKUP(A1094, vlookup_table!$A:$E, 2, FALSE)</f>
        <v>0</v>
      </c>
      <c r="Q1094" s="2">
        <f>VLOOKUP(A1094, vlookup_table!$A:$E, 3, FALSE)</f>
        <v>0</v>
      </c>
      <c r="R1094" s="1" t="str">
        <f>VLOOKUP(A1094, vlookup_table!$A:$E, 4, FALSE)</f>
        <v>R2</v>
      </c>
      <c r="S1094" s="2">
        <f>VLOOKUP(A1094, vlookup_table!$A:$E, 5, FALSE)</f>
        <v>14</v>
      </c>
      <c r="T1094">
        <f t="shared" si="102"/>
        <v>97</v>
      </c>
      <c r="U1094">
        <f t="shared" si="103"/>
        <v>1900</v>
      </c>
      <c r="V1094" s="4" t="str">
        <f t="shared" si="107"/>
        <v>0</v>
      </c>
      <c r="W1094" t="str">
        <f t="shared" si="104"/>
        <v>Rural</v>
      </c>
    </row>
    <row r="1095" spans="1:23" x14ac:dyDescent="0.35">
      <c r="A1095">
        <v>119538</v>
      </c>
      <c r="B1095" s="2" t="str">
        <f t="shared" si="105"/>
        <v>TX</v>
      </c>
      <c r="C1095" t="s">
        <v>6</v>
      </c>
      <c r="D1095" t="str">
        <f t="shared" si="106"/>
        <v>F</v>
      </c>
      <c r="E1095" t="s">
        <v>2</v>
      </c>
      <c r="F1095">
        <v>487</v>
      </c>
      <c r="G1095">
        <v>217</v>
      </c>
      <c r="H1095">
        <v>262</v>
      </c>
      <c r="I1095">
        <v>0</v>
      </c>
      <c r="J1095">
        <v>10468</v>
      </c>
      <c r="K1095">
        <v>17</v>
      </c>
      <c r="L1095">
        <v>59</v>
      </c>
      <c r="M1095">
        <v>222</v>
      </c>
      <c r="N1095">
        <v>247</v>
      </c>
      <c r="O1095">
        <v>9.8888888890000004</v>
      </c>
      <c r="P1095">
        <f>VLOOKUP(A1095, vlookup_table!$A:$E, 2, FALSE)</f>
        <v>0</v>
      </c>
      <c r="Q1095" s="2">
        <f>VLOOKUP(A1095, vlookup_table!$A:$E, 3, FALSE)</f>
        <v>3602</v>
      </c>
      <c r="R1095" s="1" t="str">
        <f>VLOOKUP(A1095, vlookup_table!$A:$E, 4, FALSE)</f>
        <v>C3</v>
      </c>
      <c r="S1095" s="2">
        <f>VLOOKUP(A1095, vlookup_table!$A:$E, 5, FALSE)</f>
        <v>16</v>
      </c>
      <c r="T1095">
        <f t="shared" si="102"/>
        <v>61</v>
      </c>
      <c r="U1095">
        <f t="shared" si="103"/>
        <v>1936</v>
      </c>
      <c r="V1095" s="4" t="str">
        <f t="shared" si="107"/>
        <v>02</v>
      </c>
      <c r="W1095" t="str">
        <f t="shared" si="104"/>
        <v>Ciudad</v>
      </c>
    </row>
    <row r="1096" spans="1:23" x14ac:dyDescent="0.35">
      <c r="A1096">
        <v>24991</v>
      </c>
      <c r="B1096" s="2" t="str">
        <f t="shared" si="105"/>
        <v>SC</v>
      </c>
      <c r="C1096" t="s">
        <v>11</v>
      </c>
      <c r="D1096" t="str">
        <f t="shared" si="106"/>
        <v>M</v>
      </c>
      <c r="E1096" t="s">
        <v>0</v>
      </c>
      <c r="F1096">
        <v>651</v>
      </c>
      <c r="G1096">
        <v>310</v>
      </c>
      <c r="H1096">
        <v>382</v>
      </c>
      <c r="I1096">
        <v>1</v>
      </c>
      <c r="J1096">
        <v>12428</v>
      </c>
      <c r="K1096">
        <v>1</v>
      </c>
      <c r="L1096">
        <v>73</v>
      </c>
      <c r="M1096">
        <v>345</v>
      </c>
      <c r="N1096">
        <v>337</v>
      </c>
      <c r="O1096">
        <v>7.6111111109999996</v>
      </c>
      <c r="P1096">
        <f>VLOOKUP(A1096, vlookup_table!$A:$E, 2, FALSE)</f>
        <v>1</v>
      </c>
      <c r="Q1096" s="2">
        <f>VLOOKUP(A1096, vlookup_table!$A:$E, 3, FALSE)</f>
        <v>5201</v>
      </c>
      <c r="R1096" s="1" t="str">
        <f>VLOOKUP(A1096, vlookup_table!$A:$E, 4, FALSE)</f>
        <v>T2</v>
      </c>
      <c r="S1096" s="2">
        <f>VLOOKUP(A1096, vlookup_table!$A:$E, 5, FALSE)</f>
        <v>11</v>
      </c>
      <c r="T1096">
        <f t="shared" si="102"/>
        <v>45</v>
      </c>
      <c r="U1096">
        <f t="shared" si="103"/>
        <v>1952</v>
      </c>
      <c r="V1096" s="4" t="str">
        <f t="shared" si="107"/>
        <v>01</v>
      </c>
      <c r="W1096" t="str">
        <f t="shared" si="104"/>
        <v>Pueblo</v>
      </c>
    </row>
    <row r="1097" spans="1:23" x14ac:dyDescent="0.35">
      <c r="A1097">
        <v>113501</v>
      </c>
      <c r="B1097" s="2" t="str">
        <f t="shared" si="105"/>
        <v>NA</v>
      </c>
      <c r="C1097" t="s">
        <v>32</v>
      </c>
      <c r="D1097" t="str">
        <f t="shared" si="106"/>
        <v>F</v>
      </c>
      <c r="E1097" t="s">
        <v>2</v>
      </c>
      <c r="F1097">
        <v>693</v>
      </c>
      <c r="G1097">
        <v>404</v>
      </c>
      <c r="H1097">
        <v>486</v>
      </c>
      <c r="I1097">
        <v>0</v>
      </c>
      <c r="J1097">
        <v>16698</v>
      </c>
      <c r="K1097">
        <v>3</v>
      </c>
      <c r="L1097">
        <v>54</v>
      </c>
      <c r="M1097">
        <v>479</v>
      </c>
      <c r="N1097">
        <v>439</v>
      </c>
      <c r="O1097">
        <v>5.125</v>
      </c>
      <c r="P1097">
        <f>VLOOKUP(A1097, vlookup_table!$A:$E, 2, FALSE)</f>
        <v>0</v>
      </c>
      <c r="Q1097" s="2">
        <f>VLOOKUP(A1097, vlookup_table!$A:$E, 3, FALSE)</f>
        <v>6201</v>
      </c>
      <c r="R1097" s="1" t="str">
        <f>VLOOKUP(A1097, vlookup_table!$A:$E, 4, FALSE)</f>
        <v>C2</v>
      </c>
      <c r="S1097" s="2">
        <f>VLOOKUP(A1097, vlookup_table!$A:$E, 5, FALSE)</f>
        <v>5</v>
      </c>
      <c r="T1097">
        <f t="shared" si="102"/>
        <v>35</v>
      </c>
      <c r="U1097">
        <f t="shared" si="103"/>
        <v>1962</v>
      </c>
      <c r="V1097" s="4" t="str">
        <f t="shared" si="107"/>
        <v>01</v>
      </c>
      <c r="W1097" t="str">
        <f t="shared" si="104"/>
        <v>Ciudad</v>
      </c>
    </row>
    <row r="1098" spans="1:23" x14ac:dyDescent="0.35">
      <c r="A1098">
        <v>185353</v>
      </c>
      <c r="B1098" s="2" t="str">
        <f t="shared" si="105"/>
        <v>NA</v>
      </c>
      <c r="C1098" t="s">
        <v>4</v>
      </c>
      <c r="D1098" t="str">
        <f t="shared" si="106"/>
        <v>F</v>
      </c>
      <c r="E1098" t="s">
        <v>2</v>
      </c>
      <c r="F1098">
        <v>1063</v>
      </c>
      <c r="G1098">
        <v>150</v>
      </c>
      <c r="H1098">
        <v>223</v>
      </c>
      <c r="I1098">
        <v>10</v>
      </c>
      <c r="J1098">
        <v>6871</v>
      </c>
      <c r="K1098">
        <v>26</v>
      </c>
      <c r="L1098">
        <v>38</v>
      </c>
      <c r="M1098">
        <v>148</v>
      </c>
      <c r="N1098">
        <v>206</v>
      </c>
      <c r="O1098">
        <v>3.0357142860000002</v>
      </c>
      <c r="P1098">
        <f>VLOOKUP(A1098, vlookup_table!$A:$E, 2, FALSE)</f>
        <v>28</v>
      </c>
      <c r="Q1098" s="2">
        <f>VLOOKUP(A1098, vlookup_table!$A:$E, 3, FALSE)</f>
        <v>1801</v>
      </c>
      <c r="R1098" s="1" t="str">
        <f>VLOOKUP(A1098, vlookup_table!$A:$E, 4, FALSE)</f>
        <v>U4</v>
      </c>
      <c r="S1098" s="2">
        <f>VLOOKUP(A1098, vlookup_table!$A:$E, 5, FALSE)</f>
        <v>3</v>
      </c>
      <c r="T1098">
        <f t="shared" si="102"/>
        <v>79</v>
      </c>
      <c r="U1098">
        <f t="shared" si="103"/>
        <v>1918</v>
      </c>
      <c r="V1098" s="4" t="str">
        <f t="shared" si="107"/>
        <v>01</v>
      </c>
      <c r="W1098" t="str">
        <f t="shared" si="104"/>
        <v>Urbano</v>
      </c>
    </row>
    <row r="1099" spans="1:23" x14ac:dyDescent="0.35">
      <c r="A1099">
        <v>72308</v>
      </c>
      <c r="B1099" s="2" t="str">
        <f t="shared" si="105"/>
        <v>MI</v>
      </c>
      <c r="C1099" t="s">
        <v>1</v>
      </c>
      <c r="D1099" t="str">
        <f t="shared" si="106"/>
        <v>F</v>
      </c>
      <c r="E1099" t="s">
        <v>2</v>
      </c>
      <c r="F1099">
        <v>609</v>
      </c>
      <c r="G1099">
        <v>403</v>
      </c>
      <c r="H1099">
        <v>466</v>
      </c>
      <c r="I1099">
        <v>0</v>
      </c>
      <c r="J1099">
        <v>14455</v>
      </c>
      <c r="K1099">
        <v>2</v>
      </c>
      <c r="L1099">
        <v>87</v>
      </c>
      <c r="M1099">
        <v>424</v>
      </c>
      <c r="N1099">
        <v>422</v>
      </c>
      <c r="O1099">
        <v>19.25</v>
      </c>
      <c r="P1099">
        <f>VLOOKUP(A1099, vlookup_table!$A:$E, 2, FALSE)</f>
        <v>0</v>
      </c>
      <c r="Q1099" s="2">
        <f>VLOOKUP(A1099, vlookup_table!$A:$E, 3, FALSE)</f>
        <v>2002</v>
      </c>
      <c r="R1099" s="1" t="str">
        <f>VLOOKUP(A1099, vlookup_table!$A:$E, 4, FALSE)</f>
        <v>T2</v>
      </c>
      <c r="S1099" s="2">
        <f>VLOOKUP(A1099, vlookup_table!$A:$E, 5, FALSE)</f>
        <v>46</v>
      </c>
      <c r="T1099">
        <f t="shared" si="102"/>
        <v>77</v>
      </c>
      <c r="U1099">
        <f t="shared" si="103"/>
        <v>1920</v>
      </c>
      <c r="V1099" s="4" t="str">
        <f t="shared" si="107"/>
        <v>02</v>
      </c>
      <c r="W1099" t="str">
        <f t="shared" si="104"/>
        <v>Pueblo</v>
      </c>
    </row>
    <row r="1100" spans="1:23" x14ac:dyDescent="0.35">
      <c r="A1100">
        <v>110519</v>
      </c>
      <c r="B1100" s="2" t="str">
        <f t="shared" si="105"/>
        <v>NA</v>
      </c>
      <c r="C1100" t="s">
        <v>31</v>
      </c>
      <c r="D1100" t="str">
        <f t="shared" si="106"/>
        <v>M</v>
      </c>
      <c r="E1100" t="s">
        <v>0</v>
      </c>
      <c r="F1100">
        <v>732</v>
      </c>
      <c r="G1100">
        <v>366</v>
      </c>
      <c r="H1100">
        <v>459</v>
      </c>
      <c r="I1100">
        <v>0</v>
      </c>
      <c r="J1100">
        <v>16287</v>
      </c>
      <c r="K1100">
        <v>1</v>
      </c>
      <c r="L1100">
        <v>71</v>
      </c>
      <c r="M1100">
        <v>374</v>
      </c>
      <c r="N1100">
        <v>432</v>
      </c>
      <c r="O1100">
        <v>10.70588235</v>
      </c>
      <c r="P1100">
        <f>VLOOKUP(A1100, vlookup_table!$A:$E, 2, FALSE)</f>
        <v>2</v>
      </c>
      <c r="Q1100" s="2">
        <f>VLOOKUP(A1100, vlookup_table!$A:$E, 3, FALSE)</f>
        <v>3801</v>
      </c>
      <c r="R1100" s="1" t="str">
        <f>VLOOKUP(A1100, vlookup_table!$A:$E, 4, FALSE)</f>
        <v>R1</v>
      </c>
      <c r="S1100" s="2">
        <f>VLOOKUP(A1100, vlookup_table!$A:$E, 5, FALSE)</f>
        <v>17</v>
      </c>
      <c r="T1100">
        <f t="shared" si="102"/>
        <v>59</v>
      </c>
      <c r="U1100">
        <f t="shared" si="103"/>
        <v>1938</v>
      </c>
      <c r="V1100" s="4" t="str">
        <f t="shared" si="107"/>
        <v>01</v>
      </c>
      <c r="W1100" t="str">
        <f t="shared" si="104"/>
        <v>Rural</v>
      </c>
    </row>
    <row r="1101" spans="1:23" x14ac:dyDescent="0.35">
      <c r="A1101">
        <v>124193</v>
      </c>
      <c r="B1101" s="2" t="str">
        <f t="shared" si="105"/>
        <v>TX</v>
      </c>
      <c r="C1101" t="s">
        <v>6</v>
      </c>
      <c r="D1101" t="str">
        <f t="shared" si="106"/>
        <v>NA</v>
      </c>
      <c r="F1101">
        <v>439</v>
      </c>
      <c r="G1101">
        <v>268</v>
      </c>
      <c r="H1101">
        <v>341</v>
      </c>
      <c r="I1101">
        <v>0</v>
      </c>
      <c r="J1101">
        <v>10164</v>
      </c>
      <c r="K1101">
        <v>1</v>
      </c>
      <c r="L1101">
        <v>72</v>
      </c>
      <c r="M1101">
        <v>301</v>
      </c>
      <c r="N1101">
        <v>307</v>
      </c>
      <c r="O1101">
        <v>5.8</v>
      </c>
      <c r="P1101">
        <f>VLOOKUP(A1101, vlookup_table!$A:$E, 2, FALSE)</f>
        <v>0</v>
      </c>
      <c r="Q1101" s="2">
        <f>VLOOKUP(A1101, vlookup_table!$A:$E, 3, FALSE)</f>
        <v>0</v>
      </c>
      <c r="R1101" s="1" t="str">
        <f>VLOOKUP(A1101, vlookup_table!$A:$E, 4, FALSE)</f>
        <v>R2</v>
      </c>
      <c r="S1101" s="2">
        <f>VLOOKUP(A1101, vlookup_table!$A:$E, 5, FALSE)</f>
        <v>6</v>
      </c>
      <c r="T1101">
        <f t="shared" si="102"/>
        <v>97</v>
      </c>
      <c r="U1101">
        <f t="shared" si="103"/>
        <v>1900</v>
      </c>
      <c r="V1101" s="4" t="str">
        <f t="shared" si="107"/>
        <v>0</v>
      </c>
      <c r="W1101" t="str">
        <f t="shared" si="104"/>
        <v>Rural</v>
      </c>
    </row>
    <row r="1102" spans="1:23" x14ac:dyDescent="0.35">
      <c r="A1102">
        <v>181526</v>
      </c>
      <c r="B1102" s="2" t="str">
        <f t="shared" si="105"/>
        <v>WA</v>
      </c>
      <c r="C1102" t="s">
        <v>14</v>
      </c>
      <c r="D1102" t="str">
        <f t="shared" si="106"/>
        <v>F</v>
      </c>
      <c r="E1102" t="s">
        <v>2</v>
      </c>
      <c r="F1102">
        <v>871</v>
      </c>
      <c r="G1102">
        <v>339</v>
      </c>
      <c r="H1102">
        <v>384</v>
      </c>
      <c r="I1102">
        <v>2</v>
      </c>
      <c r="J1102">
        <v>11889</v>
      </c>
      <c r="K1102">
        <v>2</v>
      </c>
      <c r="L1102">
        <v>51</v>
      </c>
      <c r="M1102">
        <v>355</v>
      </c>
      <c r="N1102">
        <v>363</v>
      </c>
      <c r="O1102">
        <v>9.5</v>
      </c>
      <c r="P1102">
        <f>VLOOKUP(A1102, vlookup_table!$A:$E, 2, FALSE)</f>
        <v>0</v>
      </c>
      <c r="Q1102" s="2">
        <f>VLOOKUP(A1102, vlookup_table!$A:$E, 3, FALSE)</f>
        <v>0</v>
      </c>
      <c r="R1102" s="1" t="str">
        <f>VLOOKUP(A1102, vlookup_table!$A:$E, 4, FALSE)</f>
        <v>T2</v>
      </c>
      <c r="S1102" s="2">
        <f>VLOOKUP(A1102, vlookup_table!$A:$E, 5, FALSE)</f>
        <v>13</v>
      </c>
      <c r="T1102">
        <f t="shared" si="102"/>
        <v>97</v>
      </c>
      <c r="U1102">
        <f t="shared" si="103"/>
        <v>1900</v>
      </c>
      <c r="V1102" s="4" t="str">
        <f t="shared" si="107"/>
        <v>0</v>
      </c>
      <c r="W1102" t="str">
        <f t="shared" si="104"/>
        <v>Pueblo</v>
      </c>
    </row>
    <row r="1103" spans="1:23" x14ac:dyDescent="0.35">
      <c r="A1103">
        <v>2796</v>
      </c>
      <c r="B1103" s="2" t="str">
        <f t="shared" si="105"/>
        <v>NA</v>
      </c>
      <c r="C1103" t="s">
        <v>66</v>
      </c>
      <c r="D1103" t="str">
        <f t="shared" si="106"/>
        <v>M</v>
      </c>
      <c r="E1103" t="s">
        <v>22</v>
      </c>
      <c r="F1103">
        <v>682</v>
      </c>
      <c r="G1103">
        <v>374</v>
      </c>
      <c r="H1103">
        <v>469</v>
      </c>
      <c r="I1103">
        <v>3</v>
      </c>
      <c r="J1103">
        <v>17213</v>
      </c>
      <c r="K1103">
        <v>3</v>
      </c>
      <c r="L1103">
        <v>29</v>
      </c>
      <c r="M1103">
        <v>423</v>
      </c>
      <c r="N1103">
        <v>416</v>
      </c>
      <c r="O1103">
        <v>15</v>
      </c>
      <c r="P1103">
        <f>VLOOKUP(A1103, vlookup_table!$A:$E, 2, FALSE)</f>
        <v>0</v>
      </c>
      <c r="Q1103" s="2">
        <f>VLOOKUP(A1103, vlookup_table!$A:$E, 3, FALSE)</f>
        <v>0</v>
      </c>
      <c r="R1103" s="1" t="str">
        <f>VLOOKUP(A1103, vlookup_table!$A:$E, 4, FALSE)</f>
        <v>R2</v>
      </c>
      <c r="S1103" s="2">
        <f>VLOOKUP(A1103, vlookup_table!$A:$E, 5, FALSE)</f>
        <v>25</v>
      </c>
      <c r="T1103">
        <f t="shared" si="102"/>
        <v>97</v>
      </c>
      <c r="U1103">
        <f t="shared" si="103"/>
        <v>1900</v>
      </c>
      <c r="V1103" s="4" t="str">
        <f t="shared" si="107"/>
        <v>0</v>
      </c>
      <c r="W1103" t="str">
        <f t="shared" si="104"/>
        <v>Rural</v>
      </c>
    </row>
    <row r="1104" spans="1:23" x14ac:dyDescent="0.35">
      <c r="A1104">
        <v>67954</v>
      </c>
      <c r="B1104" s="2" t="str">
        <f t="shared" si="105"/>
        <v>MI</v>
      </c>
      <c r="C1104" t="s">
        <v>1</v>
      </c>
      <c r="D1104" t="str">
        <f t="shared" si="106"/>
        <v>F</v>
      </c>
      <c r="E1104" t="s">
        <v>2</v>
      </c>
      <c r="F1104">
        <v>313</v>
      </c>
      <c r="G1104">
        <v>159</v>
      </c>
      <c r="H1104">
        <v>274</v>
      </c>
      <c r="I1104">
        <v>0</v>
      </c>
      <c r="J1104">
        <v>7661</v>
      </c>
      <c r="K1104">
        <v>1</v>
      </c>
      <c r="L1104">
        <v>76</v>
      </c>
      <c r="M1104">
        <v>256</v>
      </c>
      <c r="N1104">
        <v>220</v>
      </c>
      <c r="O1104">
        <v>16.25</v>
      </c>
      <c r="P1104">
        <f>VLOOKUP(A1104, vlookup_table!$A:$E, 2, FALSE)</f>
        <v>0</v>
      </c>
      <c r="Q1104" s="2">
        <f>VLOOKUP(A1104, vlookup_table!$A:$E, 3, FALSE)</f>
        <v>3101</v>
      </c>
      <c r="R1104" s="1" t="str">
        <f>VLOOKUP(A1104, vlookup_table!$A:$E, 4, FALSE)</f>
        <v>U4</v>
      </c>
      <c r="S1104" s="2">
        <f>VLOOKUP(A1104, vlookup_table!$A:$E, 5, FALSE)</f>
        <v>35</v>
      </c>
      <c r="T1104">
        <f t="shared" si="102"/>
        <v>66</v>
      </c>
      <c r="U1104">
        <f t="shared" si="103"/>
        <v>1931</v>
      </c>
      <c r="V1104" s="4" t="str">
        <f t="shared" si="107"/>
        <v>01</v>
      </c>
      <c r="W1104" t="str">
        <f t="shared" si="104"/>
        <v>Urbano</v>
      </c>
    </row>
    <row r="1105" spans="1:23" x14ac:dyDescent="0.35">
      <c r="A1105">
        <v>93809</v>
      </c>
      <c r="B1105" s="2" t="str">
        <f t="shared" si="105"/>
        <v>IL</v>
      </c>
      <c r="C1105" t="s">
        <v>25</v>
      </c>
      <c r="D1105" t="str">
        <f t="shared" si="106"/>
        <v>M</v>
      </c>
      <c r="E1105" t="s">
        <v>0</v>
      </c>
      <c r="F1105">
        <v>1059</v>
      </c>
      <c r="G1105">
        <v>334</v>
      </c>
      <c r="H1105">
        <v>528</v>
      </c>
      <c r="I1105">
        <v>0</v>
      </c>
      <c r="J1105">
        <v>17632</v>
      </c>
      <c r="K1105">
        <v>15</v>
      </c>
      <c r="L1105">
        <v>75</v>
      </c>
      <c r="M1105">
        <v>513</v>
      </c>
      <c r="N1105">
        <v>392</v>
      </c>
      <c r="O1105">
        <v>7.5833333329999997</v>
      </c>
      <c r="P1105">
        <f>VLOOKUP(A1105, vlookup_table!$A:$E, 2, FALSE)</f>
        <v>1</v>
      </c>
      <c r="Q1105" s="2">
        <f>VLOOKUP(A1105, vlookup_table!$A:$E, 3, FALSE)</f>
        <v>2003</v>
      </c>
      <c r="R1105" s="1" t="str">
        <f>VLOOKUP(A1105, vlookup_table!$A:$E, 4, FALSE)</f>
        <v>U2</v>
      </c>
      <c r="S1105" s="2">
        <f>VLOOKUP(A1105, vlookup_table!$A:$E, 5, FALSE)</f>
        <v>10</v>
      </c>
      <c r="T1105">
        <f t="shared" si="102"/>
        <v>77</v>
      </c>
      <c r="U1105">
        <f t="shared" si="103"/>
        <v>1920</v>
      </c>
      <c r="V1105" s="4" t="str">
        <f t="shared" si="107"/>
        <v>03</v>
      </c>
      <c r="W1105" t="str">
        <f t="shared" si="104"/>
        <v>Urbano</v>
      </c>
    </row>
    <row r="1106" spans="1:23" x14ac:dyDescent="0.35">
      <c r="A1106">
        <v>109520</v>
      </c>
      <c r="B1106" s="2" t="str">
        <f t="shared" si="105"/>
        <v>NA</v>
      </c>
      <c r="C1106" t="s">
        <v>31</v>
      </c>
      <c r="D1106" t="str">
        <f t="shared" si="106"/>
        <v>M</v>
      </c>
      <c r="E1106" t="s">
        <v>0</v>
      </c>
      <c r="F1106">
        <v>687</v>
      </c>
      <c r="G1106">
        <v>257</v>
      </c>
      <c r="H1106">
        <v>328</v>
      </c>
      <c r="I1106">
        <v>0</v>
      </c>
      <c r="J1106">
        <v>10271</v>
      </c>
      <c r="K1106">
        <v>0</v>
      </c>
      <c r="L1106">
        <v>79</v>
      </c>
      <c r="M1106">
        <v>310</v>
      </c>
      <c r="N1106">
        <v>291</v>
      </c>
      <c r="O1106">
        <v>9</v>
      </c>
      <c r="P1106">
        <f>VLOOKUP(A1106, vlookup_table!$A:$E, 2, FALSE)</f>
        <v>1</v>
      </c>
      <c r="Q1106" s="2">
        <f>VLOOKUP(A1106, vlookup_table!$A:$E, 3, FALSE)</f>
        <v>4501</v>
      </c>
      <c r="R1106" s="1" t="str">
        <f>VLOOKUP(A1106, vlookup_table!$A:$E, 4, FALSE)</f>
        <v>T2</v>
      </c>
      <c r="S1106" s="2">
        <f>VLOOKUP(A1106, vlookup_table!$A:$E, 5, FALSE)</f>
        <v>15</v>
      </c>
      <c r="T1106">
        <f t="shared" si="102"/>
        <v>52</v>
      </c>
      <c r="U1106">
        <f t="shared" si="103"/>
        <v>1945</v>
      </c>
      <c r="V1106" s="4" t="str">
        <f t="shared" si="107"/>
        <v>01</v>
      </c>
      <c r="W1106" t="str">
        <f t="shared" si="104"/>
        <v>Pueblo</v>
      </c>
    </row>
    <row r="1107" spans="1:23" x14ac:dyDescent="0.35">
      <c r="A1107">
        <v>76051</v>
      </c>
      <c r="B1107" s="2" t="str">
        <f t="shared" si="105"/>
        <v>NA</v>
      </c>
      <c r="C1107" t="s">
        <v>15</v>
      </c>
      <c r="D1107" t="str">
        <f t="shared" si="106"/>
        <v>M</v>
      </c>
      <c r="E1107" t="s">
        <v>0</v>
      </c>
      <c r="F1107">
        <v>397</v>
      </c>
      <c r="G1107">
        <v>248</v>
      </c>
      <c r="H1107">
        <v>313</v>
      </c>
      <c r="I1107">
        <v>0</v>
      </c>
      <c r="J1107">
        <v>10348</v>
      </c>
      <c r="K1107">
        <v>2</v>
      </c>
      <c r="L1107">
        <v>20</v>
      </c>
      <c r="M1107">
        <v>270</v>
      </c>
      <c r="N1107">
        <v>296</v>
      </c>
      <c r="O1107">
        <v>14.4</v>
      </c>
      <c r="P1107">
        <f>VLOOKUP(A1107, vlookup_table!$A:$E, 2, FALSE)</f>
        <v>1</v>
      </c>
      <c r="Q1107" s="2">
        <f>VLOOKUP(A1107, vlookup_table!$A:$E, 3, FALSE)</f>
        <v>4207</v>
      </c>
      <c r="R1107" s="1" t="str">
        <f>VLOOKUP(A1107, vlookup_table!$A:$E, 4, FALSE)</f>
        <v>S3</v>
      </c>
      <c r="S1107" s="2">
        <f>VLOOKUP(A1107, vlookup_table!$A:$E, 5, FALSE)</f>
        <v>20</v>
      </c>
      <c r="T1107">
        <f t="shared" si="102"/>
        <v>55</v>
      </c>
      <c r="U1107">
        <f t="shared" si="103"/>
        <v>1942</v>
      </c>
      <c r="V1107" s="4" t="str">
        <f t="shared" si="107"/>
        <v>07</v>
      </c>
      <c r="W1107" t="str">
        <f t="shared" si="104"/>
        <v>Suburbano</v>
      </c>
    </row>
    <row r="1108" spans="1:23" x14ac:dyDescent="0.35">
      <c r="A1108">
        <v>145521</v>
      </c>
      <c r="B1108" s="2" t="str">
        <f t="shared" si="105"/>
        <v>NA</v>
      </c>
      <c r="C1108" t="s">
        <v>4</v>
      </c>
      <c r="D1108" t="str">
        <f t="shared" si="106"/>
        <v>F</v>
      </c>
      <c r="E1108" t="s">
        <v>2</v>
      </c>
      <c r="F1108">
        <v>2516</v>
      </c>
      <c r="G1108">
        <v>595</v>
      </c>
      <c r="H1108">
        <v>691</v>
      </c>
      <c r="I1108">
        <v>80</v>
      </c>
      <c r="J1108">
        <v>22684</v>
      </c>
      <c r="K1108">
        <v>15</v>
      </c>
      <c r="L1108">
        <v>40</v>
      </c>
      <c r="M1108">
        <v>649</v>
      </c>
      <c r="N1108">
        <v>641</v>
      </c>
      <c r="O1108">
        <v>13.65517241</v>
      </c>
      <c r="P1108">
        <f>VLOOKUP(A1108, vlookup_table!$A:$E, 2, FALSE)</f>
        <v>0</v>
      </c>
      <c r="Q1108" s="2">
        <f>VLOOKUP(A1108, vlookup_table!$A:$E, 3, FALSE)</f>
        <v>0</v>
      </c>
      <c r="R1108" s="1" t="str">
        <f>VLOOKUP(A1108, vlookup_table!$A:$E, 4, FALSE)</f>
        <v>U1</v>
      </c>
      <c r="S1108" s="2">
        <f>VLOOKUP(A1108, vlookup_table!$A:$E, 5, FALSE)</f>
        <v>16</v>
      </c>
      <c r="T1108">
        <f t="shared" si="102"/>
        <v>97</v>
      </c>
      <c r="U1108">
        <f t="shared" si="103"/>
        <v>1900</v>
      </c>
      <c r="V1108" s="4" t="str">
        <f t="shared" si="107"/>
        <v>0</v>
      </c>
      <c r="W1108" t="str">
        <f t="shared" si="104"/>
        <v>Urbano</v>
      </c>
    </row>
    <row r="1109" spans="1:23" x14ac:dyDescent="0.35">
      <c r="A1109">
        <v>87533</v>
      </c>
      <c r="B1109" s="2" t="str">
        <f t="shared" si="105"/>
        <v>NA</v>
      </c>
      <c r="C1109" t="s">
        <v>39</v>
      </c>
      <c r="D1109" t="str">
        <f t="shared" si="106"/>
        <v>F</v>
      </c>
      <c r="E1109" t="s">
        <v>38</v>
      </c>
      <c r="F1109">
        <v>747</v>
      </c>
      <c r="G1109">
        <v>289</v>
      </c>
      <c r="H1109">
        <v>387</v>
      </c>
      <c r="I1109">
        <v>3</v>
      </c>
      <c r="J1109">
        <v>14744</v>
      </c>
      <c r="K1109">
        <v>1</v>
      </c>
      <c r="L1109">
        <v>54</v>
      </c>
      <c r="M1109">
        <v>318</v>
      </c>
      <c r="N1109">
        <v>347</v>
      </c>
      <c r="O1109">
        <v>11.625</v>
      </c>
      <c r="P1109">
        <f>VLOOKUP(A1109, vlookup_table!$A:$E, 2, FALSE)</f>
        <v>0</v>
      </c>
      <c r="Q1109" s="2">
        <f>VLOOKUP(A1109, vlookup_table!$A:$E, 3, FALSE)</f>
        <v>2401</v>
      </c>
      <c r="R1109" s="1" t="str">
        <f>VLOOKUP(A1109, vlookup_table!$A:$E, 4, FALSE)</f>
        <v>R1</v>
      </c>
      <c r="S1109" s="2">
        <f>VLOOKUP(A1109, vlookup_table!$A:$E, 5, FALSE)</f>
        <v>5</v>
      </c>
      <c r="T1109">
        <f t="shared" si="102"/>
        <v>73</v>
      </c>
      <c r="U1109">
        <f t="shared" si="103"/>
        <v>1924</v>
      </c>
      <c r="V1109" s="4" t="str">
        <f t="shared" si="107"/>
        <v>01</v>
      </c>
      <c r="W1109" t="str">
        <f t="shared" si="104"/>
        <v>Rural</v>
      </c>
    </row>
    <row r="1110" spans="1:23" x14ac:dyDescent="0.35">
      <c r="A1110">
        <v>82026</v>
      </c>
      <c r="B1110" s="2" t="str">
        <f t="shared" si="105"/>
        <v>NA</v>
      </c>
      <c r="C1110" t="s">
        <v>10</v>
      </c>
      <c r="D1110" t="str">
        <f t="shared" si="106"/>
        <v>F</v>
      </c>
      <c r="E1110" t="s">
        <v>2</v>
      </c>
      <c r="F1110">
        <v>506</v>
      </c>
      <c r="G1110">
        <v>270</v>
      </c>
      <c r="H1110">
        <v>346</v>
      </c>
      <c r="I1110">
        <v>0</v>
      </c>
      <c r="J1110">
        <v>12940</v>
      </c>
      <c r="K1110">
        <v>0</v>
      </c>
      <c r="L1110">
        <v>81</v>
      </c>
      <c r="M1110">
        <v>323</v>
      </c>
      <c r="N1110">
        <v>326</v>
      </c>
      <c r="O1110">
        <v>8.6</v>
      </c>
      <c r="P1110">
        <f>VLOOKUP(A1110, vlookup_table!$A:$E, 2, FALSE)</f>
        <v>0</v>
      </c>
      <c r="Q1110" s="2">
        <f>VLOOKUP(A1110, vlookup_table!$A:$E, 3, FALSE)</f>
        <v>2201</v>
      </c>
      <c r="R1110" s="1" t="str">
        <f>VLOOKUP(A1110, vlookup_table!$A:$E, 4, FALSE)</f>
        <v>T2</v>
      </c>
      <c r="S1110" s="2">
        <f>VLOOKUP(A1110, vlookup_table!$A:$E, 5, FALSE)</f>
        <v>12</v>
      </c>
      <c r="T1110">
        <f t="shared" si="102"/>
        <v>75</v>
      </c>
      <c r="U1110">
        <f t="shared" si="103"/>
        <v>1922</v>
      </c>
      <c r="V1110" s="4" t="str">
        <f t="shared" si="107"/>
        <v>01</v>
      </c>
      <c r="W1110" t="str">
        <f t="shared" si="104"/>
        <v>Pueblo</v>
      </c>
    </row>
    <row r="1111" spans="1:23" x14ac:dyDescent="0.35">
      <c r="A1111">
        <v>97055</v>
      </c>
      <c r="B1111" s="2" t="str">
        <f t="shared" si="105"/>
        <v>IL</v>
      </c>
      <c r="C1111" t="s">
        <v>25</v>
      </c>
      <c r="D1111" t="str">
        <f t="shared" si="106"/>
        <v>F</v>
      </c>
      <c r="E1111" t="s">
        <v>2</v>
      </c>
      <c r="F1111">
        <v>412</v>
      </c>
      <c r="G1111">
        <v>311</v>
      </c>
      <c r="H1111">
        <v>380</v>
      </c>
      <c r="I1111">
        <v>0</v>
      </c>
      <c r="J1111">
        <v>13227</v>
      </c>
      <c r="K1111">
        <v>0</v>
      </c>
      <c r="L1111">
        <v>84</v>
      </c>
      <c r="M1111">
        <v>354</v>
      </c>
      <c r="N1111">
        <v>342</v>
      </c>
      <c r="O1111">
        <v>9.3333333330000006</v>
      </c>
      <c r="P1111">
        <f>VLOOKUP(A1111, vlookup_table!$A:$E, 2, FALSE)</f>
        <v>0</v>
      </c>
      <c r="Q1111" s="2">
        <f>VLOOKUP(A1111, vlookup_table!$A:$E, 3, FALSE)</f>
        <v>3001</v>
      </c>
      <c r="R1111" s="1" t="str">
        <f>VLOOKUP(A1111, vlookup_table!$A:$E, 4, FALSE)</f>
        <v>R2</v>
      </c>
      <c r="S1111" s="2">
        <f>VLOOKUP(A1111, vlookup_table!$A:$E, 5, FALSE)</f>
        <v>22</v>
      </c>
      <c r="T1111">
        <f t="shared" si="102"/>
        <v>67</v>
      </c>
      <c r="U1111">
        <f t="shared" si="103"/>
        <v>1930</v>
      </c>
      <c r="V1111" s="4" t="str">
        <f t="shared" si="107"/>
        <v>01</v>
      </c>
      <c r="W1111" t="str">
        <f t="shared" si="104"/>
        <v>Rural</v>
      </c>
    </row>
    <row r="1112" spans="1:23" x14ac:dyDescent="0.35">
      <c r="A1112">
        <v>74701</v>
      </c>
      <c r="B1112" s="2" t="str">
        <f t="shared" si="105"/>
        <v>MI</v>
      </c>
      <c r="C1112" t="s">
        <v>1</v>
      </c>
      <c r="D1112" t="str">
        <f t="shared" si="106"/>
        <v>NA</v>
      </c>
      <c r="F1112">
        <v>360</v>
      </c>
      <c r="G1112">
        <v>206</v>
      </c>
      <c r="H1112">
        <v>267</v>
      </c>
      <c r="I1112">
        <v>1</v>
      </c>
      <c r="J1112">
        <v>9463</v>
      </c>
      <c r="K1112">
        <v>1</v>
      </c>
      <c r="L1112">
        <v>70</v>
      </c>
      <c r="M1112">
        <v>239</v>
      </c>
      <c r="N1112">
        <v>233</v>
      </c>
      <c r="O1112">
        <v>9.1428571430000005</v>
      </c>
      <c r="P1112">
        <f>VLOOKUP(A1112, vlookup_table!$A:$E, 2, FALSE)</f>
        <v>1</v>
      </c>
      <c r="Q1112" s="2">
        <f>VLOOKUP(A1112, vlookup_table!$A:$E, 3, FALSE)</f>
        <v>1901</v>
      </c>
      <c r="R1112" s="1" t="str">
        <f>VLOOKUP(A1112, vlookup_table!$A:$E, 4, FALSE)</f>
        <v>R3</v>
      </c>
      <c r="S1112" s="2">
        <f>VLOOKUP(A1112, vlookup_table!$A:$E, 5, FALSE)</f>
        <v>20</v>
      </c>
      <c r="T1112">
        <f t="shared" si="102"/>
        <v>78</v>
      </c>
      <c r="U1112">
        <f t="shared" si="103"/>
        <v>1919</v>
      </c>
      <c r="V1112" s="4" t="str">
        <f t="shared" si="107"/>
        <v>01</v>
      </c>
      <c r="W1112" t="str">
        <f t="shared" si="104"/>
        <v>Rural</v>
      </c>
    </row>
    <row r="1113" spans="1:23" x14ac:dyDescent="0.35">
      <c r="A1113">
        <v>183374</v>
      </c>
      <c r="B1113" s="2" t="str">
        <f t="shared" si="105"/>
        <v>WA</v>
      </c>
      <c r="C1113" t="s">
        <v>14</v>
      </c>
      <c r="D1113" t="str">
        <f t="shared" si="106"/>
        <v>M</v>
      </c>
      <c r="E1113" t="s">
        <v>13</v>
      </c>
      <c r="F1113">
        <v>423</v>
      </c>
      <c r="G1113">
        <v>208</v>
      </c>
      <c r="H1113">
        <v>296</v>
      </c>
      <c r="I1113">
        <v>1</v>
      </c>
      <c r="J1113">
        <v>9445</v>
      </c>
      <c r="K1113">
        <v>24</v>
      </c>
      <c r="L1113">
        <v>43</v>
      </c>
      <c r="M1113">
        <v>229</v>
      </c>
      <c r="N1113">
        <v>261</v>
      </c>
      <c r="O1113">
        <v>4.3809523810000002</v>
      </c>
      <c r="P1113">
        <f>VLOOKUP(A1113, vlookup_table!$A:$E, 2, FALSE)</f>
        <v>1</v>
      </c>
      <c r="Q1113" s="2">
        <f>VLOOKUP(A1113, vlookup_table!$A:$E, 3, FALSE)</f>
        <v>0</v>
      </c>
      <c r="R1113" s="1" t="str">
        <f>VLOOKUP(A1113, vlookup_table!$A:$E, 4, FALSE)</f>
        <v>R3</v>
      </c>
      <c r="S1113" s="2">
        <f>VLOOKUP(A1113, vlookup_table!$A:$E, 5, FALSE)</f>
        <v>10</v>
      </c>
      <c r="T1113">
        <f t="shared" si="102"/>
        <v>97</v>
      </c>
      <c r="U1113">
        <f t="shared" si="103"/>
        <v>1900</v>
      </c>
      <c r="V1113" s="4" t="str">
        <f t="shared" si="107"/>
        <v>0</v>
      </c>
      <c r="W1113" t="str">
        <f t="shared" si="104"/>
        <v>Rural</v>
      </c>
    </row>
    <row r="1114" spans="1:23" x14ac:dyDescent="0.35">
      <c r="A1114">
        <v>28565</v>
      </c>
      <c r="B1114" s="2" t="str">
        <f t="shared" si="105"/>
        <v>NA</v>
      </c>
      <c r="C1114" t="s">
        <v>5</v>
      </c>
      <c r="D1114" t="str">
        <f t="shared" si="106"/>
        <v>F</v>
      </c>
      <c r="E1114" t="s">
        <v>2</v>
      </c>
      <c r="F1114">
        <v>745</v>
      </c>
      <c r="G1114">
        <v>304</v>
      </c>
      <c r="H1114">
        <v>342</v>
      </c>
      <c r="I1114">
        <v>1</v>
      </c>
      <c r="J1114">
        <v>14465</v>
      </c>
      <c r="K1114">
        <v>17</v>
      </c>
      <c r="L1114">
        <v>39</v>
      </c>
      <c r="M1114">
        <v>275</v>
      </c>
      <c r="N1114">
        <v>353</v>
      </c>
      <c r="O1114">
        <v>5.1666666670000003</v>
      </c>
      <c r="P1114">
        <f>VLOOKUP(A1114, vlookup_table!$A:$E, 2, FALSE)</f>
        <v>2</v>
      </c>
      <c r="Q1114" s="2">
        <f>VLOOKUP(A1114, vlookup_table!$A:$E, 3, FALSE)</f>
        <v>0</v>
      </c>
      <c r="R1114" s="1" t="str">
        <f>VLOOKUP(A1114, vlookup_table!$A:$E, 4, FALSE)</f>
        <v>C3</v>
      </c>
      <c r="S1114" s="2">
        <f>VLOOKUP(A1114, vlookup_table!$A:$E, 5, FALSE)</f>
        <v>7</v>
      </c>
      <c r="T1114">
        <f t="shared" si="102"/>
        <v>97</v>
      </c>
      <c r="U1114">
        <f t="shared" si="103"/>
        <v>1900</v>
      </c>
      <c r="V1114" s="4" t="str">
        <f t="shared" si="107"/>
        <v>0</v>
      </c>
      <c r="W1114" t="str">
        <f t="shared" si="104"/>
        <v>Ciudad</v>
      </c>
    </row>
    <row r="1115" spans="1:23" x14ac:dyDescent="0.35">
      <c r="A1115">
        <v>139628</v>
      </c>
      <c r="B1115" s="2" t="str">
        <f t="shared" si="105"/>
        <v>NA</v>
      </c>
      <c r="C1115" t="s">
        <v>29</v>
      </c>
      <c r="D1115" t="str">
        <f t="shared" si="106"/>
        <v>M</v>
      </c>
      <c r="E1115" t="s">
        <v>0</v>
      </c>
      <c r="F1115">
        <v>691</v>
      </c>
      <c r="G1115">
        <v>284</v>
      </c>
      <c r="H1115">
        <v>337</v>
      </c>
      <c r="I1115">
        <v>0</v>
      </c>
      <c r="J1115">
        <v>11852</v>
      </c>
      <c r="K1115">
        <v>1</v>
      </c>
      <c r="L1115">
        <v>46</v>
      </c>
      <c r="M1115">
        <v>294</v>
      </c>
      <c r="N1115">
        <v>319</v>
      </c>
      <c r="O1115">
        <v>17.16</v>
      </c>
      <c r="P1115">
        <f>VLOOKUP(A1115, vlookup_table!$A:$E, 2, FALSE)</f>
        <v>2</v>
      </c>
      <c r="Q1115" s="2">
        <f>VLOOKUP(A1115, vlookup_table!$A:$E, 3, FALSE)</f>
        <v>3801</v>
      </c>
      <c r="R1115" s="1" t="str">
        <f>VLOOKUP(A1115, vlookup_table!$A:$E, 4, FALSE)</f>
        <v>U2</v>
      </c>
      <c r="S1115" s="2">
        <f>VLOOKUP(A1115, vlookup_table!$A:$E, 5, FALSE)</f>
        <v>20</v>
      </c>
      <c r="T1115">
        <f t="shared" si="102"/>
        <v>59</v>
      </c>
      <c r="U1115">
        <f t="shared" si="103"/>
        <v>1938</v>
      </c>
      <c r="V1115" s="4" t="str">
        <f t="shared" si="107"/>
        <v>01</v>
      </c>
      <c r="W1115" t="str">
        <f t="shared" si="104"/>
        <v>Urbano</v>
      </c>
    </row>
    <row r="1116" spans="1:23" x14ac:dyDescent="0.35">
      <c r="A1116">
        <v>113686</v>
      </c>
      <c r="B1116" s="2" t="str">
        <f t="shared" si="105"/>
        <v>NA</v>
      </c>
      <c r="C1116" t="s">
        <v>32</v>
      </c>
      <c r="D1116" t="str">
        <f t="shared" si="106"/>
        <v>NA</v>
      </c>
      <c r="F1116">
        <v>657</v>
      </c>
      <c r="G1116">
        <v>358</v>
      </c>
      <c r="H1116">
        <v>366</v>
      </c>
      <c r="I1116">
        <v>0</v>
      </c>
      <c r="J1116">
        <v>10889</v>
      </c>
      <c r="K1116">
        <v>5</v>
      </c>
      <c r="L1116">
        <v>34</v>
      </c>
      <c r="M1116">
        <v>366</v>
      </c>
      <c r="N1116">
        <v>357</v>
      </c>
      <c r="O1116">
        <v>10</v>
      </c>
      <c r="P1116">
        <f>VLOOKUP(A1116, vlookup_table!$A:$E, 2, FALSE)</f>
        <v>1002</v>
      </c>
      <c r="Q1116" s="2">
        <f>VLOOKUP(A1116, vlookup_table!$A:$E, 3, FALSE)</f>
        <v>5701</v>
      </c>
      <c r="R1116" s="1" t="str">
        <f>VLOOKUP(A1116, vlookup_table!$A:$E, 4, FALSE)</f>
        <v>C2</v>
      </c>
      <c r="S1116" s="2">
        <f>VLOOKUP(A1116, vlookup_table!$A:$E, 5, FALSE)</f>
        <v>15</v>
      </c>
      <c r="T1116">
        <f t="shared" si="102"/>
        <v>40</v>
      </c>
      <c r="U1116">
        <f t="shared" si="103"/>
        <v>1957</v>
      </c>
      <c r="V1116" s="4" t="str">
        <f t="shared" si="107"/>
        <v>01</v>
      </c>
      <c r="W1116" t="str">
        <f t="shared" si="104"/>
        <v>Ciudad</v>
      </c>
    </row>
    <row r="1117" spans="1:23" x14ac:dyDescent="0.35">
      <c r="A1117">
        <v>123862</v>
      </c>
      <c r="B1117" s="2" t="str">
        <f t="shared" si="105"/>
        <v>TX</v>
      </c>
      <c r="C1117" t="s">
        <v>6</v>
      </c>
      <c r="D1117" t="str">
        <f t="shared" si="106"/>
        <v>F</v>
      </c>
      <c r="E1117" t="s">
        <v>2</v>
      </c>
      <c r="F1117">
        <v>978</v>
      </c>
      <c r="G1117">
        <v>428</v>
      </c>
      <c r="H1117">
        <v>609</v>
      </c>
      <c r="I1117">
        <v>1</v>
      </c>
      <c r="J1117">
        <v>23102</v>
      </c>
      <c r="K1117">
        <v>7</v>
      </c>
      <c r="L1117">
        <v>43</v>
      </c>
      <c r="M1117">
        <v>559</v>
      </c>
      <c r="N1117">
        <v>475</v>
      </c>
      <c r="O1117">
        <v>4.3333333329999997</v>
      </c>
      <c r="P1117">
        <f>VLOOKUP(A1117, vlookup_table!$A:$E, 2, FALSE)</f>
        <v>0</v>
      </c>
      <c r="Q1117" s="2">
        <f>VLOOKUP(A1117, vlookup_table!$A:$E, 3, FALSE)</f>
        <v>7001</v>
      </c>
      <c r="R1117" s="1" t="str">
        <f>VLOOKUP(A1117, vlookup_table!$A:$E, 4, FALSE)</f>
        <v>C1</v>
      </c>
      <c r="S1117" s="2">
        <f>VLOOKUP(A1117, vlookup_table!$A:$E, 5, FALSE)</f>
        <v>3</v>
      </c>
      <c r="T1117">
        <f t="shared" si="102"/>
        <v>27</v>
      </c>
      <c r="U1117">
        <f t="shared" si="103"/>
        <v>1970</v>
      </c>
      <c r="V1117" s="4" t="str">
        <f t="shared" si="107"/>
        <v>01</v>
      </c>
      <c r="W1117" t="str">
        <f t="shared" si="104"/>
        <v>Ciudad</v>
      </c>
    </row>
    <row r="1118" spans="1:23" x14ac:dyDescent="0.35">
      <c r="A1118">
        <v>151629</v>
      </c>
      <c r="B1118" s="2" t="str">
        <f t="shared" si="105"/>
        <v>NA</v>
      </c>
      <c r="C1118" t="s">
        <v>4</v>
      </c>
      <c r="D1118" t="str">
        <f t="shared" si="106"/>
        <v>F</v>
      </c>
      <c r="E1118" t="s">
        <v>2</v>
      </c>
      <c r="F1118">
        <v>1586</v>
      </c>
      <c r="G1118">
        <v>308</v>
      </c>
      <c r="H1118">
        <v>369</v>
      </c>
      <c r="I1118">
        <v>10</v>
      </c>
      <c r="J1118">
        <v>11913</v>
      </c>
      <c r="K1118">
        <v>12</v>
      </c>
      <c r="L1118">
        <v>32</v>
      </c>
      <c r="M1118">
        <v>321</v>
      </c>
      <c r="N1118">
        <v>337</v>
      </c>
      <c r="O1118">
        <v>9.5</v>
      </c>
      <c r="P1118">
        <f>VLOOKUP(A1118, vlookup_table!$A:$E, 2, FALSE)</f>
        <v>0</v>
      </c>
      <c r="Q1118" s="2">
        <f>VLOOKUP(A1118, vlookup_table!$A:$E, 3, FALSE)</f>
        <v>3601</v>
      </c>
      <c r="R1118" s="1" t="str">
        <f>VLOOKUP(A1118, vlookup_table!$A:$E, 4, FALSE)</f>
        <v>U3</v>
      </c>
      <c r="S1118" s="2">
        <f>VLOOKUP(A1118, vlookup_table!$A:$E, 5, FALSE)</f>
        <v>15</v>
      </c>
      <c r="T1118">
        <f t="shared" si="102"/>
        <v>61</v>
      </c>
      <c r="U1118">
        <f t="shared" si="103"/>
        <v>1936</v>
      </c>
      <c r="V1118" s="4" t="str">
        <f t="shared" si="107"/>
        <v>01</v>
      </c>
      <c r="W1118" t="str">
        <f t="shared" si="104"/>
        <v>Urbano</v>
      </c>
    </row>
    <row r="1119" spans="1:23" x14ac:dyDescent="0.35">
      <c r="A1119">
        <v>5404</v>
      </c>
      <c r="B1119" s="2" t="str">
        <f t="shared" si="105"/>
        <v>NA</v>
      </c>
      <c r="C1119" t="s">
        <v>31</v>
      </c>
      <c r="D1119" t="str">
        <f t="shared" si="106"/>
        <v>NA</v>
      </c>
      <c r="F1119">
        <v>587</v>
      </c>
      <c r="G1119">
        <v>291</v>
      </c>
      <c r="H1119">
        <v>331</v>
      </c>
      <c r="I1119">
        <v>0</v>
      </c>
      <c r="J1119">
        <v>10789</v>
      </c>
      <c r="K1119">
        <v>0</v>
      </c>
      <c r="L1119">
        <v>75</v>
      </c>
      <c r="M1119">
        <v>302</v>
      </c>
      <c r="N1119">
        <v>317</v>
      </c>
      <c r="O1119">
        <v>17.53846154</v>
      </c>
      <c r="P1119">
        <f>VLOOKUP(A1119, vlookup_table!$A:$E, 2, FALSE)</f>
        <v>0</v>
      </c>
      <c r="Q1119" s="2">
        <f>VLOOKUP(A1119, vlookup_table!$A:$E, 3, FALSE)</f>
        <v>3611</v>
      </c>
      <c r="R1119" s="1" t="str">
        <f>VLOOKUP(A1119, vlookup_table!$A:$E, 4, FALSE)</f>
        <v>T2</v>
      </c>
      <c r="S1119" s="2">
        <f>VLOOKUP(A1119, vlookup_table!$A:$E, 5, FALSE)</f>
        <v>10</v>
      </c>
      <c r="T1119">
        <f t="shared" si="102"/>
        <v>61</v>
      </c>
      <c r="U1119">
        <f t="shared" si="103"/>
        <v>1936</v>
      </c>
      <c r="V1119" s="4" t="str">
        <f t="shared" si="107"/>
        <v>11</v>
      </c>
      <c r="W1119" t="str">
        <f t="shared" si="104"/>
        <v>Pueblo</v>
      </c>
    </row>
    <row r="1120" spans="1:23" x14ac:dyDescent="0.35">
      <c r="A1120">
        <v>150516</v>
      </c>
      <c r="B1120" s="2" t="str">
        <f t="shared" si="105"/>
        <v>NA</v>
      </c>
      <c r="C1120" t="s">
        <v>4</v>
      </c>
      <c r="D1120" t="str">
        <f t="shared" si="106"/>
        <v>F</v>
      </c>
      <c r="E1120" t="s">
        <v>2</v>
      </c>
      <c r="F1120">
        <v>3304</v>
      </c>
      <c r="G1120">
        <v>567</v>
      </c>
      <c r="H1120">
        <v>669</v>
      </c>
      <c r="I1120">
        <v>82</v>
      </c>
      <c r="J1120">
        <v>21745</v>
      </c>
      <c r="K1120">
        <v>42</v>
      </c>
      <c r="L1120">
        <v>37</v>
      </c>
      <c r="M1120">
        <v>614</v>
      </c>
      <c r="N1120">
        <v>629</v>
      </c>
      <c r="O1120">
        <v>24.058823530000002</v>
      </c>
      <c r="P1120">
        <f>VLOOKUP(A1120, vlookup_table!$A:$E, 2, FALSE)</f>
        <v>28</v>
      </c>
      <c r="Q1120" s="2">
        <f>VLOOKUP(A1120, vlookup_table!$A:$E, 3, FALSE)</f>
        <v>1501</v>
      </c>
      <c r="R1120" s="1" t="str">
        <f>VLOOKUP(A1120, vlookup_table!$A:$E, 4, FALSE)</f>
        <v>S1</v>
      </c>
      <c r="S1120" s="2">
        <f>VLOOKUP(A1120, vlookup_table!$A:$E, 5, FALSE)</f>
        <v>25</v>
      </c>
      <c r="T1120">
        <f t="shared" si="102"/>
        <v>82</v>
      </c>
      <c r="U1120">
        <f t="shared" si="103"/>
        <v>1915</v>
      </c>
      <c r="V1120" s="4" t="str">
        <f t="shared" si="107"/>
        <v>01</v>
      </c>
      <c r="W1120" t="str">
        <f t="shared" si="104"/>
        <v>Suburbano</v>
      </c>
    </row>
    <row r="1121" spans="1:23" x14ac:dyDescent="0.35">
      <c r="A1121">
        <v>31911</v>
      </c>
      <c r="B1121" s="2" t="str">
        <f t="shared" si="105"/>
        <v>NA</v>
      </c>
      <c r="C1121" t="s">
        <v>67</v>
      </c>
      <c r="D1121" t="str">
        <f t="shared" si="106"/>
        <v>F</v>
      </c>
      <c r="E1121" t="s">
        <v>2</v>
      </c>
      <c r="F1121">
        <v>800</v>
      </c>
      <c r="G1121">
        <v>294</v>
      </c>
      <c r="H1121">
        <v>376</v>
      </c>
      <c r="I1121">
        <v>1</v>
      </c>
      <c r="J1121">
        <v>13480</v>
      </c>
      <c r="K1121">
        <v>0</v>
      </c>
      <c r="L1121">
        <v>63</v>
      </c>
      <c r="M1121">
        <v>358</v>
      </c>
      <c r="N1121">
        <v>333</v>
      </c>
      <c r="O1121">
        <v>4.2857142860000002</v>
      </c>
      <c r="P1121">
        <f>VLOOKUP(A1121, vlookup_table!$A:$E, 2, FALSE)</f>
        <v>0</v>
      </c>
      <c r="Q1121" s="2">
        <f>VLOOKUP(A1121, vlookup_table!$A:$E, 3, FALSE)</f>
        <v>0</v>
      </c>
      <c r="R1121" s="1" t="str">
        <f>VLOOKUP(A1121, vlookup_table!$A:$E, 4, FALSE)</f>
        <v>S1</v>
      </c>
      <c r="S1121" s="2">
        <f>VLOOKUP(A1121, vlookup_table!$A:$E, 5, FALSE)</f>
        <v>5</v>
      </c>
      <c r="T1121">
        <f t="shared" si="102"/>
        <v>97</v>
      </c>
      <c r="U1121">
        <f t="shared" si="103"/>
        <v>1900</v>
      </c>
      <c r="V1121" s="4" t="str">
        <f t="shared" si="107"/>
        <v>0</v>
      </c>
      <c r="W1121" t="str">
        <f t="shared" si="104"/>
        <v>Suburbano</v>
      </c>
    </row>
    <row r="1122" spans="1:23" x14ac:dyDescent="0.35">
      <c r="A1122">
        <v>2379</v>
      </c>
      <c r="B1122" s="2" t="str">
        <f t="shared" si="105"/>
        <v>MI</v>
      </c>
      <c r="C1122" t="s">
        <v>1</v>
      </c>
      <c r="D1122" t="str">
        <f t="shared" si="106"/>
        <v>M</v>
      </c>
      <c r="E1122" t="s">
        <v>0</v>
      </c>
      <c r="F1122">
        <v>1596</v>
      </c>
      <c r="G1122">
        <v>549</v>
      </c>
      <c r="H1122">
        <v>672</v>
      </c>
      <c r="I1122">
        <v>31</v>
      </c>
      <c r="J1122">
        <v>23345</v>
      </c>
      <c r="K1122">
        <v>3</v>
      </c>
      <c r="L1122">
        <v>71</v>
      </c>
      <c r="M1122">
        <v>603</v>
      </c>
      <c r="N1122">
        <v>631</v>
      </c>
      <c r="O1122">
        <v>10.875</v>
      </c>
      <c r="P1122">
        <f>VLOOKUP(A1122, vlookup_table!$A:$E, 2, FALSE)</f>
        <v>1</v>
      </c>
      <c r="Q1122" s="2">
        <f>VLOOKUP(A1122, vlookup_table!$A:$E, 3, FALSE)</f>
        <v>4809</v>
      </c>
      <c r="R1122" s="1" t="str">
        <f>VLOOKUP(A1122, vlookup_table!$A:$E, 4, FALSE)</f>
        <v>T1</v>
      </c>
      <c r="S1122" s="2">
        <f>VLOOKUP(A1122, vlookup_table!$A:$E, 5, FALSE)</f>
        <v>10</v>
      </c>
      <c r="T1122">
        <f t="shared" si="102"/>
        <v>49</v>
      </c>
      <c r="U1122">
        <f t="shared" si="103"/>
        <v>1948</v>
      </c>
      <c r="V1122" s="4" t="str">
        <f t="shared" si="107"/>
        <v>09</v>
      </c>
      <c r="W1122" t="str">
        <f t="shared" si="104"/>
        <v>Pueblo</v>
      </c>
    </row>
    <row r="1123" spans="1:23" x14ac:dyDescent="0.35">
      <c r="A1123">
        <v>151455</v>
      </c>
      <c r="B1123" s="2" t="str">
        <f t="shared" si="105"/>
        <v>NA</v>
      </c>
      <c r="C1123" t="s">
        <v>4</v>
      </c>
      <c r="D1123" t="str">
        <f t="shared" si="106"/>
        <v>NA</v>
      </c>
      <c r="F1123">
        <v>2105</v>
      </c>
      <c r="G1123">
        <v>301</v>
      </c>
      <c r="H1123">
        <v>395</v>
      </c>
      <c r="I1123">
        <v>55</v>
      </c>
      <c r="J1123">
        <v>13279</v>
      </c>
      <c r="K1123">
        <v>47</v>
      </c>
      <c r="L1123">
        <v>36</v>
      </c>
      <c r="M1123">
        <v>314</v>
      </c>
      <c r="N1123">
        <v>372</v>
      </c>
      <c r="O1123">
        <v>15.33333333</v>
      </c>
      <c r="P1123">
        <f>VLOOKUP(A1123, vlookup_table!$A:$E, 2, FALSE)</f>
        <v>0</v>
      </c>
      <c r="Q1123" s="2">
        <f>VLOOKUP(A1123, vlookup_table!$A:$E, 3, FALSE)</f>
        <v>0</v>
      </c>
      <c r="R1123" s="1" t="str">
        <f>VLOOKUP(A1123, vlookup_table!$A:$E, 4, FALSE)</f>
        <v>U4</v>
      </c>
      <c r="S1123" s="2">
        <f>VLOOKUP(A1123, vlookup_table!$A:$E, 5, FALSE)</f>
        <v>20</v>
      </c>
      <c r="T1123">
        <f t="shared" si="102"/>
        <v>97</v>
      </c>
      <c r="U1123">
        <f t="shared" si="103"/>
        <v>1900</v>
      </c>
      <c r="V1123" s="4" t="str">
        <f t="shared" si="107"/>
        <v>0</v>
      </c>
      <c r="W1123" t="str">
        <f t="shared" si="104"/>
        <v>Urbano</v>
      </c>
    </row>
    <row r="1124" spans="1:23" x14ac:dyDescent="0.35">
      <c r="A1124">
        <v>90499</v>
      </c>
      <c r="B1124" s="2" t="str">
        <f t="shared" si="105"/>
        <v>IL</v>
      </c>
      <c r="C1124" t="s">
        <v>25</v>
      </c>
      <c r="D1124" t="str">
        <f t="shared" si="106"/>
        <v>F</v>
      </c>
      <c r="E1124" t="s">
        <v>2</v>
      </c>
      <c r="F1124">
        <v>1480</v>
      </c>
      <c r="G1124">
        <v>560</v>
      </c>
      <c r="H1124">
        <v>718</v>
      </c>
      <c r="I1124">
        <v>25</v>
      </c>
      <c r="J1124">
        <v>22088</v>
      </c>
      <c r="K1124">
        <v>16</v>
      </c>
      <c r="L1124">
        <v>51</v>
      </c>
      <c r="M1124">
        <v>684</v>
      </c>
      <c r="N1124">
        <v>635</v>
      </c>
      <c r="O1124">
        <v>7.6170212770000001</v>
      </c>
      <c r="P1124">
        <f>VLOOKUP(A1124, vlookup_table!$A:$E, 2, FALSE)</f>
        <v>0</v>
      </c>
      <c r="Q1124" s="2">
        <f>VLOOKUP(A1124, vlookup_table!$A:$E, 3, FALSE)</f>
        <v>5208</v>
      </c>
      <c r="R1124" s="1" t="str">
        <f>VLOOKUP(A1124, vlookup_table!$A:$E, 4, FALSE)</f>
        <v>C1</v>
      </c>
      <c r="S1124" s="2">
        <f>VLOOKUP(A1124, vlookup_table!$A:$E, 5, FALSE)</f>
        <v>10</v>
      </c>
      <c r="T1124">
        <f t="shared" si="102"/>
        <v>45</v>
      </c>
      <c r="U1124">
        <f t="shared" si="103"/>
        <v>1952</v>
      </c>
      <c r="V1124" s="4" t="str">
        <f t="shared" si="107"/>
        <v>08</v>
      </c>
      <c r="W1124" t="str">
        <f t="shared" si="104"/>
        <v>Ciudad</v>
      </c>
    </row>
    <row r="1125" spans="1:23" x14ac:dyDescent="0.35">
      <c r="A1125">
        <v>177307</v>
      </c>
      <c r="B1125" s="2" t="str">
        <f t="shared" si="105"/>
        <v>OR</v>
      </c>
      <c r="C1125" t="s">
        <v>26</v>
      </c>
      <c r="D1125" t="str">
        <f t="shared" si="106"/>
        <v>F</v>
      </c>
      <c r="E1125" t="s">
        <v>2</v>
      </c>
      <c r="F1125">
        <v>585</v>
      </c>
      <c r="G1125">
        <v>216</v>
      </c>
      <c r="H1125">
        <v>292</v>
      </c>
      <c r="I1125">
        <v>1</v>
      </c>
      <c r="J1125">
        <v>10423</v>
      </c>
      <c r="K1125">
        <v>4</v>
      </c>
      <c r="L1125">
        <v>42</v>
      </c>
      <c r="M1125">
        <v>266</v>
      </c>
      <c r="N1125">
        <v>255</v>
      </c>
      <c r="O1125">
        <v>9.7272727270000008</v>
      </c>
      <c r="P1125">
        <f>VLOOKUP(A1125, vlookup_table!$A:$E, 2, FALSE)</f>
        <v>28</v>
      </c>
      <c r="Q1125" s="2">
        <f>VLOOKUP(A1125, vlookup_table!$A:$E, 3, FALSE)</f>
        <v>0</v>
      </c>
      <c r="R1125" s="1" t="str">
        <f>VLOOKUP(A1125, vlookup_table!$A:$E, 4, FALSE)</f>
        <v>C3</v>
      </c>
      <c r="S1125" s="2">
        <f>VLOOKUP(A1125, vlookup_table!$A:$E, 5, FALSE)</f>
        <v>10</v>
      </c>
      <c r="T1125">
        <f t="shared" si="102"/>
        <v>97</v>
      </c>
      <c r="U1125">
        <f t="shared" si="103"/>
        <v>1900</v>
      </c>
      <c r="V1125" s="4" t="str">
        <f t="shared" si="107"/>
        <v>0</v>
      </c>
      <c r="W1125" t="str">
        <f t="shared" si="104"/>
        <v>Ciudad</v>
      </c>
    </row>
    <row r="1126" spans="1:23" x14ac:dyDescent="0.35">
      <c r="A1126">
        <v>65423</v>
      </c>
      <c r="B1126" s="2" t="str">
        <f t="shared" si="105"/>
        <v>MI</v>
      </c>
      <c r="C1126" t="s">
        <v>1</v>
      </c>
      <c r="D1126" t="str">
        <f t="shared" si="106"/>
        <v>F</v>
      </c>
      <c r="E1126" t="s">
        <v>2</v>
      </c>
      <c r="F1126">
        <v>1033</v>
      </c>
      <c r="G1126">
        <v>488</v>
      </c>
      <c r="H1126">
        <v>651</v>
      </c>
      <c r="I1126">
        <v>0</v>
      </c>
      <c r="J1126">
        <v>22157</v>
      </c>
      <c r="K1126">
        <v>5</v>
      </c>
      <c r="L1126">
        <v>72</v>
      </c>
      <c r="M1126">
        <v>611</v>
      </c>
      <c r="N1126">
        <v>565</v>
      </c>
      <c r="O1126">
        <v>10.33333333</v>
      </c>
      <c r="P1126">
        <f>VLOOKUP(A1126, vlookup_table!$A:$E, 2, FALSE)</f>
        <v>3</v>
      </c>
      <c r="Q1126" s="2">
        <f>VLOOKUP(A1126, vlookup_table!$A:$E, 3, FALSE)</f>
        <v>3401</v>
      </c>
      <c r="R1126" s="1" t="str">
        <f>VLOOKUP(A1126, vlookup_table!$A:$E, 4, FALSE)</f>
        <v>S1</v>
      </c>
      <c r="S1126" s="2">
        <f>VLOOKUP(A1126, vlookup_table!$A:$E, 5, FALSE)</f>
        <v>10</v>
      </c>
      <c r="T1126">
        <f t="shared" si="102"/>
        <v>63</v>
      </c>
      <c r="U1126">
        <f t="shared" si="103"/>
        <v>1934</v>
      </c>
      <c r="V1126" s="4" t="str">
        <f t="shared" si="107"/>
        <v>01</v>
      </c>
      <c r="W1126" t="str">
        <f t="shared" si="104"/>
        <v>Suburbano</v>
      </c>
    </row>
    <row r="1127" spans="1:23" x14ac:dyDescent="0.35">
      <c r="A1127">
        <v>95800</v>
      </c>
      <c r="B1127" s="2" t="str">
        <f t="shared" si="105"/>
        <v>IL</v>
      </c>
      <c r="C1127" t="s">
        <v>25</v>
      </c>
      <c r="D1127" t="str">
        <f t="shared" si="106"/>
        <v>M</v>
      </c>
      <c r="E1127" t="s">
        <v>0</v>
      </c>
      <c r="F1127">
        <v>340</v>
      </c>
      <c r="G1127">
        <v>147</v>
      </c>
      <c r="H1127">
        <v>252</v>
      </c>
      <c r="I1127">
        <v>0</v>
      </c>
      <c r="J1127">
        <v>7173</v>
      </c>
      <c r="K1127">
        <v>5</v>
      </c>
      <c r="L1127">
        <v>58</v>
      </c>
      <c r="M1127">
        <v>178</v>
      </c>
      <c r="N1127">
        <v>217</v>
      </c>
      <c r="O1127">
        <v>10.199999999999999</v>
      </c>
      <c r="P1127">
        <f>VLOOKUP(A1127, vlookup_table!$A:$E, 2, FALSE)</f>
        <v>1</v>
      </c>
      <c r="Q1127" s="2">
        <f>VLOOKUP(A1127, vlookup_table!$A:$E, 3, FALSE)</f>
        <v>1004</v>
      </c>
      <c r="R1127" s="1" t="str">
        <f>VLOOKUP(A1127, vlookup_table!$A:$E, 4, FALSE)</f>
        <v>S3</v>
      </c>
      <c r="S1127" s="2">
        <f>VLOOKUP(A1127, vlookup_table!$A:$E, 5, FALSE)</f>
        <v>20</v>
      </c>
      <c r="T1127">
        <f t="shared" si="102"/>
        <v>87</v>
      </c>
      <c r="U1127">
        <f t="shared" si="103"/>
        <v>1910</v>
      </c>
      <c r="V1127" s="4" t="str">
        <f t="shared" si="107"/>
        <v>04</v>
      </c>
      <c r="W1127" t="str">
        <f t="shared" si="104"/>
        <v>Suburbano</v>
      </c>
    </row>
    <row r="1128" spans="1:23" x14ac:dyDescent="0.35">
      <c r="A1128">
        <v>91965</v>
      </c>
      <c r="B1128" s="2" t="str">
        <f t="shared" si="105"/>
        <v>IL</v>
      </c>
      <c r="C1128" t="s">
        <v>25</v>
      </c>
      <c r="D1128" t="str">
        <f t="shared" si="106"/>
        <v>NA</v>
      </c>
      <c r="F1128">
        <v>1708</v>
      </c>
      <c r="G1128">
        <v>342</v>
      </c>
      <c r="H1128">
        <v>455</v>
      </c>
      <c r="I1128">
        <v>11</v>
      </c>
      <c r="J1128">
        <v>21795</v>
      </c>
      <c r="K1128">
        <v>21</v>
      </c>
      <c r="L1128">
        <v>70</v>
      </c>
      <c r="M1128">
        <v>413</v>
      </c>
      <c r="N1128">
        <v>374</v>
      </c>
      <c r="O1128">
        <v>12.6875</v>
      </c>
      <c r="P1128">
        <f>VLOOKUP(A1128, vlookup_table!$A:$E, 2, FALSE)</f>
        <v>2</v>
      </c>
      <c r="Q1128" s="2">
        <f>VLOOKUP(A1128, vlookup_table!$A:$E, 3, FALSE)</f>
        <v>4505</v>
      </c>
      <c r="R1128" s="1" t="str">
        <f>VLOOKUP(A1128, vlookup_table!$A:$E, 4, FALSE)</f>
        <v>S2</v>
      </c>
      <c r="S1128" s="2">
        <f>VLOOKUP(A1128, vlookup_table!$A:$E, 5, FALSE)</f>
        <v>16</v>
      </c>
      <c r="T1128">
        <f t="shared" si="102"/>
        <v>52</v>
      </c>
      <c r="U1128">
        <f t="shared" si="103"/>
        <v>1945</v>
      </c>
      <c r="V1128" s="4" t="str">
        <f t="shared" si="107"/>
        <v>05</v>
      </c>
      <c r="W1128" t="str">
        <f t="shared" si="104"/>
        <v>Suburbano</v>
      </c>
    </row>
    <row r="1129" spans="1:23" x14ac:dyDescent="0.35">
      <c r="A1129">
        <v>104721</v>
      </c>
      <c r="B1129" s="2" t="str">
        <f t="shared" si="105"/>
        <v>NA</v>
      </c>
      <c r="C1129" t="s">
        <v>19</v>
      </c>
      <c r="D1129" t="str">
        <f t="shared" si="106"/>
        <v>F</v>
      </c>
      <c r="E1129" t="s">
        <v>2</v>
      </c>
      <c r="F1129">
        <v>1419</v>
      </c>
      <c r="G1129">
        <v>694</v>
      </c>
      <c r="H1129">
        <v>777</v>
      </c>
      <c r="I1129">
        <v>13</v>
      </c>
      <c r="J1129">
        <v>25024</v>
      </c>
      <c r="K1129">
        <v>1</v>
      </c>
      <c r="L1129">
        <v>29</v>
      </c>
      <c r="M1129">
        <v>698</v>
      </c>
      <c r="N1129">
        <v>766</v>
      </c>
      <c r="O1129">
        <v>7.3636363640000004</v>
      </c>
      <c r="P1129">
        <f>VLOOKUP(A1129, vlookup_table!$A:$E, 2, FALSE)</f>
        <v>0</v>
      </c>
      <c r="Q1129" s="2">
        <f>VLOOKUP(A1129, vlookup_table!$A:$E, 3, FALSE)</f>
        <v>6701</v>
      </c>
      <c r="R1129" s="1" t="str">
        <f>VLOOKUP(A1129, vlookup_table!$A:$E, 4, FALSE)</f>
        <v>S2</v>
      </c>
      <c r="S1129" s="2">
        <f>VLOOKUP(A1129, vlookup_table!$A:$E, 5, FALSE)</f>
        <v>10</v>
      </c>
      <c r="T1129">
        <f t="shared" si="102"/>
        <v>30</v>
      </c>
      <c r="U1129">
        <f t="shared" si="103"/>
        <v>1967</v>
      </c>
      <c r="V1129" s="4" t="str">
        <f t="shared" si="107"/>
        <v>01</v>
      </c>
      <c r="W1129" t="str">
        <f t="shared" si="104"/>
        <v>Suburbano</v>
      </c>
    </row>
    <row r="1130" spans="1:23" x14ac:dyDescent="0.35">
      <c r="A1130">
        <v>165177</v>
      </c>
      <c r="B1130" s="2" t="str">
        <f t="shared" si="105"/>
        <v>NA</v>
      </c>
      <c r="C1130" t="s">
        <v>4</v>
      </c>
      <c r="D1130" t="str">
        <f t="shared" si="106"/>
        <v>F</v>
      </c>
      <c r="E1130" t="s">
        <v>2</v>
      </c>
      <c r="F1130">
        <v>2698</v>
      </c>
      <c r="G1130">
        <v>563</v>
      </c>
      <c r="H1130">
        <v>599</v>
      </c>
      <c r="I1130">
        <v>89</v>
      </c>
      <c r="J1130">
        <v>18228</v>
      </c>
      <c r="K1130">
        <v>27</v>
      </c>
      <c r="L1130">
        <v>49</v>
      </c>
      <c r="M1130">
        <v>593</v>
      </c>
      <c r="N1130">
        <v>572</v>
      </c>
      <c r="O1130">
        <v>10.81818182</v>
      </c>
      <c r="P1130">
        <f>VLOOKUP(A1130, vlookup_table!$A:$E, 2, FALSE)</f>
        <v>0</v>
      </c>
      <c r="Q1130" s="2">
        <f>VLOOKUP(A1130, vlookup_table!$A:$E, 3, FALSE)</f>
        <v>0</v>
      </c>
      <c r="R1130" s="1" t="str">
        <f>VLOOKUP(A1130, vlookup_table!$A:$E, 4, FALSE)</f>
        <v>U1</v>
      </c>
      <c r="S1130" s="2">
        <f>VLOOKUP(A1130, vlookup_table!$A:$E, 5, FALSE)</f>
        <v>5</v>
      </c>
      <c r="T1130">
        <f t="shared" si="102"/>
        <v>97</v>
      </c>
      <c r="U1130">
        <f t="shared" si="103"/>
        <v>1900</v>
      </c>
      <c r="V1130" s="4" t="str">
        <f t="shared" si="107"/>
        <v>0</v>
      </c>
      <c r="W1130" t="str">
        <f t="shared" si="104"/>
        <v>Urbano</v>
      </c>
    </row>
    <row r="1131" spans="1:23" x14ac:dyDescent="0.35">
      <c r="A1131">
        <v>156929</v>
      </c>
      <c r="B1131" s="2" t="str">
        <f t="shared" si="105"/>
        <v>NA</v>
      </c>
      <c r="C1131" t="s">
        <v>4</v>
      </c>
      <c r="D1131" t="str">
        <f t="shared" si="106"/>
        <v>NA</v>
      </c>
      <c r="F1131">
        <v>2688</v>
      </c>
      <c r="G1131">
        <v>306</v>
      </c>
      <c r="H1131">
        <v>449</v>
      </c>
      <c r="I1131">
        <v>88</v>
      </c>
      <c r="J1131">
        <v>24944</v>
      </c>
      <c r="K1131">
        <v>5</v>
      </c>
      <c r="L1131">
        <v>37</v>
      </c>
      <c r="M1131">
        <v>367</v>
      </c>
      <c r="N1131">
        <v>418</v>
      </c>
      <c r="O1131">
        <v>8.6428571430000005</v>
      </c>
      <c r="P1131">
        <f>VLOOKUP(A1131, vlookup_table!$A:$E, 2, FALSE)</f>
        <v>0</v>
      </c>
      <c r="Q1131" s="2">
        <f>VLOOKUP(A1131, vlookup_table!$A:$E, 3, FALSE)</f>
        <v>0</v>
      </c>
      <c r="R1131" s="1" t="str">
        <f>VLOOKUP(A1131, vlookup_table!$A:$E, 4, FALSE)</f>
        <v>U2</v>
      </c>
      <c r="S1131" s="2">
        <f>VLOOKUP(A1131, vlookup_table!$A:$E, 5, FALSE)</f>
        <v>15</v>
      </c>
      <c r="T1131">
        <f t="shared" si="102"/>
        <v>97</v>
      </c>
      <c r="U1131">
        <f t="shared" si="103"/>
        <v>1900</v>
      </c>
      <c r="V1131" s="4" t="str">
        <f t="shared" si="107"/>
        <v>0</v>
      </c>
      <c r="W1131" t="str">
        <f t="shared" si="104"/>
        <v>Urbano</v>
      </c>
    </row>
    <row r="1132" spans="1:23" x14ac:dyDescent="0.35">
      <c r="A1132">
        <v>52549</v>
      </c>
      <c r="B1132" s="2" t="str">
        <f t="shared" si="105"/>
        <v>NA</v>
      </c>
      <c r="C1132" t="s">
        <v>28</v>
      </c>
      <c r="D1132" t="str">
        <f t="shared" si="106"/>
        <v>M</v>
      </c>
      <c r="E1132" t="s">
        <v>0</v>
      </c>
      <c r="F1132">
        <v>556</v>
      </c>
      <c r="G1132">
        <v>202</v>
      </c>
      <c r="H1132">
        <v>389</v>
      </c>
      <c r="I1132">
        <v>1</v>
      </c>
      <c r="J1132">
        <v>14382</v>
      </c>
      <c r="K1132">
        <v>0</v>
      </c>
      <c r="L1132">
        <v>81</v>
      </c>
      <c r="M1132">
        <v>346</v>
      </c>
      <c r="N1132">
        <v>270</v>
      </c>
      <c r="O1132">
        <v>13.11111111</v>
      </c>
      <c r="P1132">
        <f>VLOOKUP(A1132, vlookup_table!$A:$E, 2, FALSE)</f>
        <v>1</v>
      </c>
      <c r="Q1132" s="2">
        <f>VLOOKUP(A1132, vlookup_table!$A:$E, 3, FALSE)</f>
        <v>5501</v>
      </c>
      <c r="R1132" s="1" t="str">
        <f>VLOOKUP(A1132, vlookup_table!$A:$E, 4, FALSE)</f>
        <v>R2</v>
      </c>
      <c r="S1132" s="2">
        <f>VLOOKUP(A1132, vlookup_table!$A:$E, 5, FALSE)</f>
        <v>30</v>
      </c>
      <c r="T1132">
        <f t="shared" si="102"/>
        <v>42</v>
      </c>
      <c r="U1132">
        <f t="shared" si="103"/>
        <v>1955</v>
      </c>
      <c r="V1132" s="4" t="str">
        <f t="shared" si="107"/>
        <v>01</v>
      </c>
      <c r="W1132" t="str">
        <f t="shared" si="104"/>
        <v>Rural</v>
      </c>
    </row>
    <row r="1133" spans="1:23" x14ac:dyDescent="0.35">
      <c r="A1133">
        <v>51706</v>
      </c>
      <c r="B1133" s="2" t="str">
        <f t="shared" si="105"/>
        <v>NA</v>
      </c>
      <c r="C1133" t="s">
        <v>28</v>
      </c>
      <c r="D1133" t="str">
        <f t="shared" si="106"/>
        <v>M</v>
      </c>
      <c r="E1133" t="s">
        <v>0</v>
      </c>
      <c r="F1133">
        <v>972</v>
      </c>
      <c r="G1133">
        <v>193</v>
      </c>
      <c r="H1133">
        <v>318</v>
      </c>
      <c r="I1133">
        <v>16</v>
      </c>
      <c r="J1133">
        <v>8716</v>
      </c>
      <c r="K1133">
        <v>0</v>
      </c>
      <c r="L1133">
        <v>71</v>
      </c>
      <c r="M1133">
        <v>278</v>
      </c>
      <c r="N1133">
        <v>281</v>
      </c>
      <c r="O1133">
        <v>11.42857143</v>
      </c>
      <c r="P1133">
        <f>VLOOKUP(A1133, vlookup_table!$A:$E, 2, FALSE)</f>
        <v>0</v>
      </c>
      <c r="Q1133" s="2">
        <f>VLOOKUP(A1133, vlookup_table!$A:$E, 3, FALSE)</f>
        <v>4808</v>
      </c>
      <c r="R1133" s="1" t="str">
        <f>VLOOKUP(A1133, vlookup_table!$A:$E, 4, FALSE)</f>
        <v>T2</v>
      </c>
      <c r="S1133" s="2">
        <f>VLOOKUP(A1133, vlookup_table!$A:$E, 5, FALSE)</f>
        <v>15</v>
      </c>
      <c r="T1133">
        <f t="shared" si="102"/>
        <v>49</v>
      </c>
      <c r="U1133">
        <f t="shared" si="103"/>
        <v>1948</v>
      </c>
      <c r="V1133" s="4" t="str">
        <f t="shared" si="107"/>
        <v>08</v>
      </c>
      <c r="W1133" t="str">
        <f t="shared" si="104"/>
        <v>Pueblo</v>
      </c>
    </row>
    <row r="1134" spans="1:23" x14ac:dyDescent="0.35">
      <c r="A1134">
        <v>117969</v>
      </c>
      <c r="B1134" s="2" t="str">
        <f t="shared" si="105"/>
        <v>TX</v>
      </c>
      <c r="C1134" t="s">
        <v>6</v>
      </c>
      <c r="D1134" t="str">
        <f t="shared" si="106"/>
        <v>F</v>
      </c>
      <c r="E1134" t="s">
        <v>2</v>
      </c>
      <c r="F1134">
        <v>498</v>
      </c>
      <c r="G1134">
        <v>227</v>
      </c>
      <c r="H1134">
        <v>315</v>
      </c>
      <c r="I1134">
        <v>0</v>
      </c>
      <c r="J1134">
        <v>10907</v>
      </c>
      <c r="K1134">
        <v>1</v>
      </c>
      <c r="L1134">
        <v>62</v>
      </c>
      <c r="M1134">
        <v>278</v>
      </c>
      <c r="N1134">
        <v>282</v>
      </c>
      <c r="O1134">
        <v>7.4545454549999999</v>
      </c>
      <c r="P1134">
        <f>VLOOKUP(A1134, vlookup_table!$A:$E, 2, FALSE)</f>
        <v>28</v>
      </c>
      <c r="Q1134" s="2">
        <f>VLOOKUP(A1134, vlookup_table!$A:$E, 3, FALSE)</f>
        <v>3001</v>
      </c>
      <c r="R1134" s="1" t="str">
        <f>VLOOKUP(A1134, vlookup_table!$A:$E, 4, FALSE)</f>
        <v>C1</v>
      </c>
      <c r="S1134" s="2">
        <f>VLOOKUP(A1134, vlookup_table!$A:$E, 5, FALSE)</f>
        <v>9</v>
      </c>
      <c r="T1134">
        <f t="shared" si="102"/>
        <v>67</v>
      </c>
      <c r="U1134">
        <f t="shared" si="103"/>
        <v>1930</v>
      </c>
      <c r="V1134" s="4" t="str">
        <f t="shared" si="107"/>
        <v>01</v>
      </c>
      <c r="W1134" t="str">
        <f t="shared" si="104"/>
        <v>Ciudad</v>
      </c>
    </row>
    <row r="1135" spans="1:23" x14ac:dyDescent="0.35">
      <c r="A1135">
        <v>2235</v>
      </c>
      <c r="B1135" s="2" t="str">
        <f t="shared" si="105"/>
        <v>FL</v>
      </c>
      <c r="C1135" t="s">
        <v>7</v>
      </c>
      <c r="D1135" t="str">
        <f t="shared" si="106"/>
        <v>M</v>
      </c>
      <c r="E1135" t="s">
        <v>0</v>
      </c>
      <c r="F1135">
        <v>878</v>
      </c>
      <c r="G1135">
        <v>285</v>
      </c>
      <c r="H1135">
        <v>410</v>
      </c>
      <c r="I1135">
        <v>10</v>
      </c>
      <c r="J1135">
        <v>16534</v>
      </c>
      <c r="K1135">
        <v>4</v>
      </c>
      <c r="L1135">
        <v>6</v>
      </c>
      <c r="M1135">
        <v>331</v>
      </c>
      <c r="N1135">
        <v>349</v>
      </c>
      <c r="O1135">
        <v>10.47058824</v>
      </c>
      <c r="P1135">
        <f>VLOOKUP(A1135, vlookup_table!$A:$E, 2, FALSE)</f>
        <v>1</v>
      </c>
      <c r="Q1135" s="2">
        <f>VLOOKUP(A1135, vlookup_table!$A:$E, 3, FALSE)</f>
        <v>3204</v>
      </c>
      <c r="R1135" s="1" t="str">
        <f>VLOOKUP(A1135, vlookup_table!$A:$E, 4, FALSE)</f>
        <v>C2</v>
      </c>
      <c r="S1135" s="2">
        <f>VLOOKUP(A1135, vlookup_table!$A:$E, 5, FALSE)</f>
        <v>12</v>
      </c>
      <c r="T1135">
        <f t="shared" si="102"/>
        <v>65</v>
      </c>
      <c r="U1135">
        <f t="shared" si="103"/>
        <v>1932</v>
      </c>
      <c r="V1135" s="4" t="str">
        <f t="shared" si="107"/>
        <v>04</v>
      </c>
      <c r="W1135" t="str">
        <f t="shared" si="104"/>
        <v>Ciudad</v>
      </c>
    </row>
    <row r="1136" spans="1:23" x14ac:dyDescent="0.35">
      <c r="A1136">
        <v>161023</v>
      </c>
      <c r="B1136" s="2" t="str">
        <f t="shared" si="105"/>
        <v>NA</v>
      </c>
      <c r="C1136" t="s">
        <v>4</v>
      </c>
      <c r="D1136" t="str">
        <f t="shared" si="106"/>
        <v>M</v>
      </c>
      <c r="E1136" t="s">
        <v>0</v>
      </c>
      <c r="F1136">
        <v>883</v>
      </c>
      <c r="G1136">
        <v>281</v>
      </c>
      <c r="H1136">
        <v>362</v>
      </c>
      <c r="I1136">
        <v>1</v>
      </c>
      <c r="J1136">
        <v>11791</v>
      </c>
      <c r="K1136">
        <v>8</v>
      </c>
      <c r="L1136">
        <v>59</v>
      </c>
      <c r="M1136">
        <v>333</v>
      </c>
      <c r="N1136">
        <v>315</v>
      </c>
      <c r="O1136">
        <v>14.85714286</v>
      </c>
      <c r="P1136">
        <f>VLOOKUP(A1136, vlookup_table!$A:$E, 2, FALSE)</f>
        <v>2</v>
      </c>
      <c r="Q1136" s="2">
        <f>VLOOKUP(A1136, vlookup_table!$A:$E, 3, FALSE)</f>
        <v>2801</v>
      </c>
      <c r="R1136" s="1" t="str">
        <f>VLOOKUP(A1136, vlookup_table!$A:$E, 4, FALSE)</f>
        <v>R1</v>
      </c>
      <c r="S1136" s="2">
        <f>VLOOKUP(A1136, vlookup_table!$A:$E, 5, FALSE)</f>
        <v>20</v>
      </c>
      <c r="T1136">
        <f t="shared" si="102"/>
        <v>69</v>
      </c>
      <c r="U1136">
        <f t="shared" si="103"/>
        <v>1928</v>
      </c>
      <c r="V1136" s="4" t="str">
        <f t="shared" si="107"/>
        <v>01</v>
      </c>
      <c r="W1136" t="str">
        <f t="shared" si="104"/>
        <v>Rural</v>
      </c>
    </row>
    <row r="1137" spans="1:23" x14ac:dyDescent="0.35">
      <c r="A1137">
        <v>139887</v>
      </c>
      <c r="B1137" s="2" t="str">
        <f t="shared" si="105"/>
        <v>NA</v>
      </c>
      <c r="C1137" t="s">
        <v>29</v>
      </c>
      <c r="D1137" t="str">
        <f t="shared" si="106"/>
        <v>F</v>
      </c>
      <c r="E1137" t="s">
        <v>2</v>
      </c>
      <c r="F1137">
        <v>670</v>
      </c>
      <c r="G1137">
        <v>231</v>
      </c>
      <c r="H1137">
        <v>290</v>
      </c>
      <c r="I1137">
        <v>2</v>
      </c>
      <c r="J1137">
        <v>9443</v>
      </c>
      <c r="K1137">
        <v>2</v>
      </c>
      <c r="L1137">
        <v>52</v>
      </c>
      <c r="M1137">
        <v>287</v>
      </c>
      <c r="N1137">
        <v>282</v>
      </c>
      <c r="O1137">
        <v>11.66666667</v>
      </c>
      <c r="P1137">
        <f>VLOOKUP(A1137, vlookup_table!$A:$E, 2, FALSE)</f>
        <v>28</v>
      </c>
      <c r="Q1137" s="2">
        <f>VLOOKUP(A1137, vlookup_table!$A:$E, 3, FALSE)</f>
        <v>0</v>
      </c>
      <c r="R1137" s="1" t="str">
        <f>VLOOKUP(A1137, vlookup_table!$A:$E, 4, FALSE)</f>
        <v>R2</v>
      </c>
      <c r="S1137" s="2">
        <f>VLOOKUP(A1137, vlookup_table!$A:$E, 5, FALSE)</f>
        <v>20</v>
      </c>
      <c r="T1137">
        <f t="shared" si="102"/>
        <v>97</v>
      </c>
      <c r="U1137">
        <f t="shared" si="103"/>
        <v>1900</v>
      </c>
      <c r="V1137" s="4" t="str">
        <f t="shared" si="107"/>
        <v>0</v>
      </c>
      <c r="W1137" t="str">
        <f t="shared" si="104"/>
        <v>Rural</v>
      </c>
    </row>
    <row r="1138" spans="1:23" x14ac:dyDescent="0.35">
      <c r="A1138">
        <v>186212</v>
      </c>
      <c r="B1138" s="2" t="str">
        <f t="shared" si="105"/>
        <v>NA</v>
      </c>
      <c r="C1138" t="s">
        <v>29</v>
      </c>
      <c r="D1138" t="str">
        <f t="shared" si="106"/>
        <v>M</v>
      </c>
      <c r="E1138" t="s">
        <v>0</v>
      </c>
      <c r="F1138">
        <v>589</v>
      </c>
      <c r="G1138">
        <v>270</v>
      </c>
      <c r="H1138">
        <v>325</v>
      </c>
      <c r="I1138">
        <v>0</v>
      </c>
      <c r="J1138">
        <v>10889</v>
      </c>
      <c r="K1138">
        <v>5</v>
      </c>
      <c r="L1138">
        <v>45</v>
      </c>
      <c r="M1138">
        <v>317</v>
      </c>
      <c r="N1138">
        <v>292</v>
      </c>
      <c r="O1138">
        <v>8.5882352940000004</v>
      </c>
      <c r="P1138">
        <f>VLOOKUP(A1138, vlookup_table!$A:$E, 2, FALSE)</f>
        <v>1002</v>
      </c>
      <c r="Q1138" s="2">
        <f>VLOOKUP(A1138, vlookup_table!$A:$E, 3, FALSE)</f>
        <v>1008</v>
      </c>
      <c r="R1138" s="1" t="str">
        <f>VLOOKUP(A1138, vlookup_table!$A:$E, 4, FALSE)</f>
        <v>C1</v>
      </c>
      <c r="S1138" s="2">
        <f>VLOOKUP(A1138, vlookup_table!$A:$E, 5, FALSE)</f>
        <v>7</v>
      </c>
      <c r="T1138">
        <f t="shared" si="102"/>
        <v>87</v>
      </c>
      <c r="U1138">
        <f t="shared" si="103"/>
        <v>1910</v>
      </c>
      <c r="V1138" s="4" t="str">
        <f t="shared" si="107"/>
        <v>08</v>
      </c>
      <c r="W1138" t="str">
        <f t="shared" si="104"/>
        <v>Ciudad</v>
      </c>
    </row>
    <row r="1139" spans="1:23" x14ac:dyDescent="0.35">
      <c r="A1139">
        <v>162759</v>
      </c>
      <c r="B1139" s="2" t="str">
        <f t="shared" si="105"/>
        <v>NA</v>
      </c>
      <c r="C1139" t="s">
        <v>4</v>
      </c>
      <c r="D1139" t="str">
        <f t="shared" si="106"/>
        <v>F</v>
      </c>
      <c r="E1139" t="s">
        <v>2</v>
      </c>
      <c r="F1139">
        <v>2620</v>
      </c>
      <c r="G1139">
        <v>481</v>
      </c>
      <c r="H1139">
        <v>523</v>
      </c>
      <c r="I1139">
        <v>82</v>
      </c>
      <c r="J1139">
        <v>16047</v>
      </c>
      <c r="K1139">
        <v>48</v>
      </c>
      <c r="L1139">
        <v>36</v>
      </c>
      <c r="M1139">
        <v>490</v>
      </c>
      <c r="N1139">
        <v>519</v>
      </c>
      <c r="O1139">
        <v>14.42857143</v>
      </c>
      <c r="P1139">
        <f>VLOOKUP(A1139, vlookup_table!$A:$E, 2, FALSE)</f>
        <v>0</v>
      </c>
      <c r="Q1139" s="2">
        <f>VLOOKUP(A1139, vlookup_table!$A:$E, 3, FALSE)</f>
        <v>4001</v>
      </c>
      <c r="R1139" s="1" t="str">
        <f>VLOOKUP(A1139, vlookup_table!$A:$E, 4, FALSE)</f>
        <v>S1</v>
      </c>
      <c r="S1139" s="2">
        <f>VLOOKUP(A1139, vlookup_table!$A:$E, 5, FALSE)</f>
        <v>18</v>
      </c>
      <c r="T1139">
        <f t="shared" si="102"/>
        <v>57</v>
      </c>
      <c r="U1139">
        <f t="shared" si="103"/>
        <v>1940</v>
      </c>
      <c r="V1139" s="4" t="str">
        <f t="shared" si="107"/>
        <v>01</v>
      </c>
      <c r="W1139" t="str">
        <f t="shared" si="104"/>
        <v>Suburbano</v>
      </c>
    </row>
    <row r="1140" spans="1:23" x14ac:dyDescent="0.35">
      <c r="A1140">
        <v>95654</v>
      </c>
      <c r="B1140" s="2" t="str">
        <f t="shared" si="105"/>
        <v>IL</v>
      </c>
      <c r="C1140" t="s">
        <v>25</v>
      </c>
      <c r="D1140" t="str">
        <f t="shared" si="106"/>
        <v>M</v>
      </c>
      <c r="E1140" t="s">
        <v>0</v>
      </c>
      <c r="F1140">
        <v>677</v>
      </c>
      <c r="G1140">
        <v>426</v>
      </c>
      <c r="H1140">
        <v>489</v>
      </c>
      <c r="I1140">
        <v>0</v>
      </c>
      <c r="J1140">
        <v>18718</v>
      </c>
      <c r="K1140">
        <v>2</v>
      </c>
      <c r="L1140">
        <v>71</v>
      </c>
      <c r="M1140">
        <v>466</v>
      </c>
      <c r="N1140">
        <v>442</v>
      </c>
      <c r="O1140">
        <v>10.66666667</v>
      </c>
      <c r="P1140">
        <f>VLOOKUP(A1140, vlookup_table!$A:$E, 2, FALSE)</f>
        <v>1</v>
      </c>
      <c r="Q1140" s="2">
        <f>VLOOKUP(A1140, vlookup_table!$A:$E, 3, FALSE)</f>
        <v>3308</v>
      </c>
      <c r="R1140" s="1" t="str">
        <f>VLOOKUP(A1140, vlookup_table!$A:$E, 4, FALSE)</f>
        <v>S2</v>
      </c>
      <c r="S1140" s="2">
        <f>VLOOKUP(A1140, vlookup_table!$A:$E, 5, FALSE)</f>
        <v>20</v>
      </c>
      <c r="T1140">
        <f t="shared" si="102"/>
        <v>64</v>
      </c>
      <c r="U1140">
        <f t="shared" si="103"/>
        <v>1933</v>
      </c>
      <c r="V1140" s="4" t="str">
        <f t="shared" si="107"/>
        <v>08</v>
      </c>
      <c r="W1140" t="str">
        <f t="shared" si="104"/>
        <v>Suburbano</v>
      </c>
    </row>
    <row r="1141" spans="1:23" x14ac:dyDescent="0.35">
      <c r="A1141">
        <v>101774</v>
      </c>
      <c r="B1141" s="2" t="str">
        <f t="shared" si="105"/>
        <v>MO</v>
      </c>
      <c r="C1141" t="s">
        <v>8</v>
      </c>
      <c r="D1141" t="str">
        <f t="shared" si="106"/>
        <v>F</v>
      </c>
      <c r="E1141" t="s">
        <v>2</v>
      </c>
      <c r="F1141">
        <v>464</v>
      </c>
      <c r="G1141">
        <v>164</v>
      </c>
      <c r="H1141">
        <v>285</v>
      </c>
      <c r="I1141">
        <v>0</v>
      </c>
      <c r="J1141">
        <v>9685</v>
      </c>
      <c r="K1141">
        <v>1</v>
      </c>
      <c r="L1141">
        <v>64</v>
      </c>
      <c r="M1141">
        <v>257</v>
      </c>
      <c r="N1141">
        <v>224</v>
      </c>
      <c r="O1141">
        <v>8.2222222219999992</v>
      </c>
      <c r="P1141">
        <f>VLOOKUP(A1141, vlookup_table!$A:$E, 2, FALSE)</f>
        <v>0</v>
      </c>
      <c r="Q1141" s="2">
        <f>VLOOKUP(A1141, vlookup_table!$A:$E, 3, FALSE)</f>
        <v>6201</v>
      </c>
      <c r="R1141" s="1" t="str">
        <f>VLOOKUP(A1141, vlookup_table!$A:$E, 4, FALSE)</f>
        <v>C3</v>
      </c>
      <c r="S1141" s="2">
        <f>VLOOKUP(A1141, vlookup_table!$A:$E, 5, FALSE)</f>
        <v>8</v>
      </c>
      <c r="T1141">
        <f t="shared" si="102"/>
        <v>35</v>
      </c>
      <c r="U1141">
        <f t="shared" si="103"/>
        <v>1962</v>
      </c>
      <c r="V1141" s="4" t="str">
        <f t="shared" si="107"/>
        <v>01</v>
      </c>
      <c r="W1141" t="str">
        <f t="shared" si="104"/>
        <v>Ciudad</v>
      </c>
    </row>
    <row r="1142" spans="1:23" x14ac:dyDescent="0.35">
      <c r="A1142">
        <v>21710</v>
      </c>
      <c r="B1142" s="2" t="str">
        <f t="shared" si="105"/>
        <v>NC</v>
      </c>
      <c r="C1142" t="s">
        <v>18</v>
      </c>
      <c r="D1142" t="str">
        <f t="shared" si="106"/>
        <v>M</v>
      </c>
      <c r="E1142" t="s">
        <v>0</v>
      </c>
      <c r="F1142">
        <v>600</v>
      </c>
      <c r="G1142">
        <v>257</v>
      </c>
      <c r="H1142">
        <v>349</v>
      </c>
      <c r="I1142">
        <v>1</v>
      </c>
      <c r="J1142">
        <v>12433</v>
      </c>
      <c r="K1142">
        <v>2</v>
      </c>
      <c r="L1142">
        <v>64</v>
      </c>
      <c r="M1142">
        <v>308</v>
      </c>
      <c r="N1142">
        <v>292</v>
      </c>
      <c r="O1142">
        <v>9.52631579</v>
      </c>
      <c r="P1142">
        <f>VLOOKUP(A1142, vlookup_table!$A:$E, 2, FALSE)</f>
        <v>2</v>
      </c>
      <c r="Q1142" s="2">
        <f>VLOOKUP(A1142, vlookup_table!$A:$E, 3, FALSE)</f>
        <v>0</v>
      </c>
      <c r="R1142" s="1" t="str">
        <f>VLOOKUP(A1142, vlookup_table!$A:$E, 4, FALSE)</f>
        <v>T2</v>
      </c>
      <c r="S1142" s="2">
        <f>VLOOKUP(A1142, vlookup_table!$A:$E, 5, FALSE)</f>
        <v>10</v>
      </c>
      <c r="T1142">
        <f t="shared" si="102"/>
        <v>97</v>
      </c>
      <c r="U1142">
        <f t="shared" si="103"/>
        <v>1900</v>
      </c>
      <c r="V1142" s="4" t="str">
        <f t="shared" si="107"/>
        <v>0</v>
      </c>
      <c r="W1142" t="str">
        <f t="shared" si="104"/>
        <v>Pueblo</v>
      </c>
    </row>
    <row r="1143" spans="1:23" x14ac:dyDescent="0.35">
      <c r="A1143">
        <v>65565</v>
      </c>
      <c r="B1143" s="2" t="str">
        <f t="shared" si="105"/>
        <v>MI</v>
      </c>
      <c r="C1143" t="s">
        <v>1</v>
      </c>
      <c r="D1143" t="str">
        <f t="shared" si="106"/>
        <v>F</v>
      </c>
      <c r="E1143" t="s">
        <v>2</v>
      </c>
      <c r="F1143">
        <v>707</v>
      </c>
      <c r="G1143">
        <v>282</v>
      </c>
      <c r="H1143">
        <v>474</v>
      </c>
      <c r="I1143">
        <v>0</v>
      </c>
      <c r="J1143">
        <v>15832</v>
      </c>
      <c r="K1143">
        <v>13</v>
      </c>
      <c r="L1143">
        <v>73</v>
      </c>
      <c r="M1143">
        <v>393</v>
      </c>
      <c r="N1143">
        <v>383</v>
      </c>
      <c r="O1143">
        <v>4.1764705879999999</v>
      </c>
      <c r="P1143">
        <f>VLOOKUP(A1143, vlookup_table!$A:$E, 2, FALSE)</f>
        <v>2</v>
      </c>
      <c r="Q1143" s="2">
        <f>VLOOKUP(A1143, vlookup_table!$A:$E, 3, FALSE)</f>
        <v>701</v>
      </c>
      <c r="R1143" s="1" t="str">
        <f>VLOOKUP(A1143, vlookup_table!$A:$E, 4, FALSE)</f>
        <v>U2</v>
      </c>
      <c r="S1143" s="2">
        <f>VLOOKUP(A1143, vlookup_table!$A:$E, 5, FALSE)</f>
        <v>10</v>
      </c>
      <c r="T1143">
        <f t="shared" si="102"/>
        <v>90</v>
      </c>
      <c r="U1143">
        <f t="shared" si="103"/>
        <v>1907</v>
      </c>
      <c r="V1143" s="4" t="str">
        <f t="shared" si="107"/>
        <v>01</v>
      </c>
      <c r="W1143" t="str">
        <f t="shared" si="104"/>
        <v>Urbano</v>
      </c>
    </row>
    <row r="1144" spans="1:23" x14ac:dyDescent="0.35">
      <c r="A1144">
        <v>171631</v>
      </c>
      <c r="B1144" s="2" t="str">
        <f t="shared" si="105"/>
        <v>NA</v>
      </c>
      <c r="C1144" t="s">
        <v>4</v>
      </c>
      <c r="D1144" t="str">
        <f t="shared" si="106"/>
        <v>F</v>
      </c>
      <c r="E1144" t="s">
        <v>2</v>
      </c>
      <c r="F1144">
        <v>1537</v>
      </c>
      <c r="G1144">
        <v>495</v>
      </c>
      <c r="H1144">
        <v>544</v>
      </c>
      <c r="I1144">
        <v>19</v>
      </c>
      <c r="J1144">
        <v>17689</v>
      </c>
      <c r="K1144">
        <v>13</v>
      </c>
      <c r="L1144">
        <v>58</v>
      </c>
      <c r="M1144">
        <v>509</v>
      </c>
      <c r="N1144">
        <v>528</v>
      </c>
      <c r="O1144">
        <v>11.19230769</v>
      </c>
      <c r="P1144">
        <f>VLOOKUP(A1144, vlookup_table!$A:$E, 2, FALSE)</f>
        <v>4</v>
      </c>
      <c r="Q1144" s="2">
        <f>VLOOKUP(A1144, vlookup_table!$A:$E, 3, FALSE)</f>
        <v>5302</v>
      </c>
      <c r="R1144" s="1" t="str">
        <f>VLOOKUP(A1144, vlookup_table!$A:$E, 4, FALSE)</f>
        <v>S1</v>
      </c>
      <c r="S1144" s="2">
        <f>VLOOKUP(A1144, vlookup_table!$A:$E, 5, FALSE)</f>
        <v>10</v>
      </c>
      <c r="T1144">
        <f t="shared" si="102"/>
        <v>44</v>
      </c>
      <c r="U1144">
        <f t="shared" si="103"/>
        <v>1953</v>
      </c>
      <c r="V1144" s="4" t="str">
        <f t="shared" si="107"/>
        <v>02</v>
      </c>
      <c r="W1144" t="str">
        <f t="shared" si="104"/>
        <v>Suburbano</v>
      </c>
    </row>
    <row r="1145" spans="1:23" x14ac:dyDescent="0.35">
      <c r="A1145">
        <v>24869</v>
      </c>
      <c r="B1145" s="2" t="str">
        <f t="shared" si="105"/>
        <v>SC</v>
      </c>
      <c r="C1145" t="s">
        <v>11</v>
      </c>
      <c r="D1145" t="str">
        <f t="shared" si="106"/>
        <v>F</v>
      </c>
      <c r="E1145" t="s">
        <v>2</v>
      </c>
      <c r="F1145">
        <v>682</v>
      </c>
      <c r="G1145">
        <v>366</v>
      </c>
      <c r="H1145">
        <v>498</v>
      </c>
      <c r="I1145">
        <v>2</v>
      </c>
      <c r="J1145">
        <v>14538</v>
      </c>
      <c r="K1145">
        <v>3</v>
      </c>
      <c r="L1145">
        <v>63</v>
      </c>
      <c r="M1145">
        <v>464</v>
      </c>
      <c r="N1145">
        <v>421</v>
      </c>
      <c r="O1145">
        <v>8</v>
      </c>
      <c r="P1145">
        <f>VLOOKUP(A1145, vlookup_table!$A:$E, 2, FALSE)</f>
        <v>0</v>
      </c>
      <c r="Q1145" s="2">
        <f>VLOOKUP(A1145, vlookup_table!$A:$E, 3, FALSE)</f>
        <v>6001</v>
      </c>
      <c r="R1145" s="1" t="str">
        <f>VLOOKUP(A1145, vlookup_table!$A:$E, 4, FALSE)</f>
        <v>T2</v>
      </c>
      <c r="S1145" s="2">
        <f>VLOOKUP(A1145, vlookup_table!$A:$E, 5, FALSE)</f>
        <v>8</v>
      </c>
      <c r="T1145">
        <f t="shared" si="102"/>
        <v>37</v>
      </c>
      <c r="U1145">
        <f t="shared" si="103"/>
        <v>1960</v>
      </c>
      <c r="V1145" s="4" t="str">
        <f t="shared" si="107"/>
        <v>01</v>
      </c>
      <c r="W1145" t="str">
        <f t="shared" si="104"/>
        <v>Pueblo</v>
      </c>
    </row>
    <row r="1146" spans="1:23" x14ac:dyDescent="0.35">
      <c r="A1146">
        <v>129846</v>
      </c>
      <c r="B1146" s="2" t="str">
        <f t="shared" si="105"/>
        <v>NA</v>
      </c>
      <c r="C1146" t="s">
        <v>33</v>
      </c>
      <c r="D1146" t="str">
        <f t="shared" si="106"/>
        <v>M</v>
      </c>
      <c r="E1146" t="s">
        <v>0</v>
      </c>
      <c r="F1146">
        <v>867</v>
      </c>
      <c r="G1146">
        <v>483</v>
      </c>
      <c r="H1146">
        <v>536</v>
      </c>
      <c r="I1146">
        <v>2</v>
      </c>
      <c r="J1146">
        <v>18757</v>
      </c>
      <c r="K1146">
        <v>1</v>
      </c>
      <c r="L1146">
        <v>51</v>
      </c>
      <c r="M1146">
        <v>492</v>
      </c>
      <c r="N1146">
        <v>524</v>
      </c>
      <c r="O1146">
        <v>12.5</v>
      </c>
      <c r="P1146">
        <f>VLOOKUP(A1146, vlookup_table!$A:$E, 2, FALSE)</f>
        <v>1</v>
      </c>
      <c r="Q1146" s="2">
        <f>VLOOKUP(A1146, vlookup_table!$A:$E, 3, FALSE)</f>
        <v>4201</v>
      </c>
      <c r="R1146" s="1" t="str">
        <f>VLOOKUP(A1146, vlookup_table!$A:$E, 4, FALSE)</f>
        <v>T1</v>
      </c>
      <c r="S1146" s="2">
        <f>VLOOKUP(A1146, vlookup_table!$A:$E, 5, FALSE)</f>
        <v>11</v>
      </c>
      <c r="T1146">
        <f t="shared" si="102"/>
        <v>55</v>
      </c>
      <c r="U1146">
        <f t="shared" si="103"/>
        <v>1942</v>
      </c>
      <c r="V1146" s="4" t="str">
        <f t="shared" si="107"/>
        <v>01</v>
      </c>
      <c r="W1146" t="str">
        <f t="shared" si="104"/>
        <v>Pueblo</v>
      </c>
    </row>
    <row r="1147" spans="1:23" x14ac:dyDescent="0.35">
      <c r="A1147">
        <v>150379</v>
      </c>
      <c r="B1147" s="2" t="str">
        <f t="shared" si="105"/>
        <v>NA</v>
      </c>
      <c r="C1147" t="s">
        <v>4</v>
      </c>
      <c r="D1147" t="str">
        <f t="shared" si="106"/>
        <v>F</v>
      </c>
      <c r="E1147" t="s">
        <v>2</v>
      </c>
      <c r="F1147">
        <v>1943</v>
      </c>
      <c r="G1147">
        <v>312</v>
      </c>
      <c r="H1147">
        <v>381</v>
      </c>
      <c r="I1147">
        <v>45</v>
      </c>
      <c r="J1147">
        <v>16083</v>
      </c>
      <c r="K1147">
        <v>12</v>
      </c>
      <c r="L1147">
        <v>54</v>
      </c>
      <c r="M1147">
        <v>353</v>
      </c>
      <c r="N1147">
        <v>355</v>
      </c>
      <c r="O1147">
        <v>20</v>
      </c>
      <c r="P1147">
        <f>VLOOKUP(A1147, vlookup_table!$A:$E, 2, FALSE)</f>
        <v>0</v>
      </c>
      <c r="Q1147" s="2">
        <f>VLOOKUP(A1147, vlookup_table!$A:$E, 3, FALSE)</f>
        <v>0</v>
      </c>
      <c r="R1147" s="1" t="str">
        <f>VLOOKUP(A1147, vlookup_table!$A:$E, 4, FALSE)</f>
        <v>S2</v>
      </c>
      <c r="S1147" s="2">
        <f>VLOOKUP(A1147, vlookup_table!$A:$E, 5, FALSE)</f>
        <v>20</v>
      </c>
      <c r="T1147">
        <f t="shared" si="102"/>
        <v>97</v>
      </c>
      <c r="U1147">
        <f t="shared" si="103"/>
        <v>1900</v>
      </c>
      <c r="V1147" s="4" t="str">
        <f t="shared" si="107"/>
        <v>0</v>
      </c>
      <c r="W1147" t="str">
        <f t="shared" si="104"/>
        <v>Suburbano</v>
      </c>
    </row>
    <row r="1148" spans="1:23" x14ac:dyDescent="0.35">
      <c r="A1148">
        <v>36590</v>
      </c>
      <c r="B1148" s="2" t="str">
        <f t="shared" si="105"/>
        <v>FL</v>
      </c>
      <c r="C1148" t="s">
        <v>7</v>
      </c>
      <c r="D1148" t="str">
        <f t="shared" si="106"/>
        <v>M</v>
      </c>
      <c r="E1148" t="s">
        <v>0</v>
      </c>
      <c r="F1148">
        <v>1037</v>
      </c>
      <c r="G1148">
        <v>439</v>
      </c>
      <c r="H1148">
        <v>529</v>
      </c>
      <c r="I1148">
        <v>0</v>
      </c>
      <c r="J1148">
        <v>18050</v>
      </c>
      <c r="K1148">
        <v>44</v>
      </c>
      <c r="L1148">
        <v>27</v>
      </c>
      <c r="M1148">
        <v>456</v>
      </c>
      <c r="N1148">
        <v>511</v>
      </c>
      <c r="O1148">
        <v>10</v>
      </c>
      <c r="P1148">
        <f>VLOOKUP(A1148, vlookup_table!$A:$E, 2, FALSE)</f>
        <v>1</v>
      </c>
      <c r="Q1148" s="2">
        <f>VLOOKUP(A1148, vlookup_table!$A:$E, 3, FALSE)</f>
        <v>4801</v>
      </c>
      <c r="R1148" s="1" t="str">
        <f>VLOOKUP(A1148, vlookup_table!$A:$E, 4, FALSE)</f>
        <v>S1</v>
      </c>
      <c r="S1148" s="2">
        <f>VLOOKUP(A1148, vlookup_table!$A:$E, 5, FALSE)</f>
        <v>10</v>
      </c>
      <c r="T1148">
        <f t="shared" si="102"/>
        <v>49</v>
      </c>
      <c r="U1148">
        <f t="shared" si="103"/>
        <v>1948</v>
      </c>
      <c r="V1148" s="4" t="str">
        <f t="shared" si="107"/>
        <v>01</v>
      </c>
      <c r="W1148" t="str">
        <f t="shared" si="104"/>
        <v>Suburbano</v>
      </c>
    </row>
    <row r="1149" spans="1:23" x14ac:dyDescent="0.35">
      <c r="A1149">
        <v>59744</v>
      </c>
      <c r="B1149" s="2" t="str">
        <f t="shared" si="105"/>
        <v>NA</v>
      </c>
      <c r="C1149" t="s">
        <v>16</v>
      </c>
      <c r="D1149" t="str">
        <f t="shared" si="106"/>
        <v>F</v>
      </c>
      <c r="E1149" t="s">
        <v>2</v>
      </c>
      <c r="F1149">
        <v>595</v>
      </c>
      <c r="G1149">
        <v>284</v>
      </c>
      <c r="H1149">
        <v>406</v>
      </c>
      <c r="I1149">
        <v>0</v>
      </c>
      <c r="J1149">
        <v>13860</v>
      </c>
      <c r="K1149">
        <v>0</v>
      </c>
      <c r="L1149">
        <v>77</v>
      </c>
      <c r="M1149">
        <v>317</v>
      </c>
      <c r="N1149">
        <v>333</v>
      </c>
      <c r="O1149">
        <v>9</v>
      </c>
      <c r="P1149">
        <f>VLOOKUP(A1149, vlookup_table!$A:$E, 2, FALSE)</f>
        <v>28</v>
      </c>
      <c r="Q1149" s="2">
        <f>VLOOKUP(A1149, vlookup_table!$A:$E, 3, FALSE)</f>
        <v>5408</v>
      </c>
      <c r="R1149" s="1" t="str">
        <f>VLOOKUP(A1149, vlookup_table!$A:$E, 4, FALSE)</f>
        <v>T2</v>
      </c>
      <c r="S1149" s="2">
        <f>VLOOKUP(A1149, vlookup_table!$A:$E, 5, FALSE)</f>
        <v>16</v>
      </c>
      <c r="T1149">
        <f t="shared" si="102"/>
        <v>43</v>
      </c>
      <c r="U1149">
        <f t="shared" si="103"/>
        <v>1954</v>
      </c>
      <c r="V1149" s="4" t="str">
        <f t="shared" si="107"/>
        <v>08</v>
      </c>
      <c r="W1149" t="str">
        <f t="shared" si="104"/>
        <v>Pueblo</v>
      </c>
    </row>
    <row r="1150" spans="1:23" x14ac:dyDescent="0.35">
      <c r="A1150">
        <v>31893</v>
      </c>
      <c r="B1150" s="2" t="str">
        <f t="shared" si="105"/>
        <v>IL</v>
      </c>
      <c r="C1150" t="s">
        <v>25</v>
      </c>
      <c r="D1150" t="str">
        <f t="shared" si="106"/>
        <v>F</v>
      </c>
      <c r="E1150" t="s">
        <v>2</v>
      </c>
      <c r="F1150">
        <v>375</v>
      </c>
      <c r="G1150">
        <v>267</v>
      </c>
      <c r="H1150">
        <v>296</v>
      </c>
      <c r="I1150">
        <v>8</v>
      </c>
      <c r="J1150">
        <v>8354</v>
      </c>
      <c r="K1150">
        <v>6</v>
      </c>
      <c r="L1150">
        <v>13</v>
      </c>
      <c r="M1150">
        <v>270</v>
      </c>
      <c r="N1150">
        <v>295</v>
      </c>
      <c r="O1150">
        <v>20</v>
      </c>
      <c r="P1150">
        <f>VLOOKUP(A1150, vlookup_table!$A:$E, 2, FALSE)</f>
        <v>0</v>
      </c>
      <c r="Q1150" s="2">
        <f>VLOOKUP(A1150, vlookup_table!$A:$E, 3, FALSE)</f>
        <v>0</v>
      </c>
      <c r="R1150" s="1" t="str">
        <f>VLOOKUP(A1150, vlookup_table!$A:$E, 4, FALSE)</f>
        <v>T2</v>
      </c>
      <c r="S1150" s="2">
        <f>VLOOKUP(A1150, vlookup_table!$A:$E, 5, FALSE)</f>
        <v>20</v>
      </c>
      <c r="T1150">
        <f t="shared" si="102"/>
        <v>97</v>
      </c>
      <c r="U1150">
        <f t="shared" si="103"/>
        <v>1900</v>
      </c>
      <c r="V1150" s="4" t="str">
        <f t="shared" si="107"/>
        <v>0</v>
      </c>
      <c r="W1150" t="str">
        <f t="shared" si="104"/>
        <v>Pueblo</v>
      </c>
    </row>
    <row r="1151" spans="1:23" x14ac:dyDescent="0.35">
      <c r="A1151">
        <v>46884</v>
      </c>
      <c r="B1151" s="2" t="str">
        <f t="shared" si="105"/>
        <v>AL</v>
      </c>
      <c r="C1151" t="s">
        <v>23</v>
      </c>
      <c r="D1151" t="str">
        <f t="shared" si="106"/>
        <v>F</v>
      </c>
      <c r="E1151" t="s">
        <v>2</v>
      </c>
      <c r="F1151">
        <v>397</v>
      </c>
      <c r="G1151">
        <v>229</v>
      </c>
      <c r="H1151">
        <v>386</v>
      </c>
      <c r="I1151">
        <v>1</v>
      </c>
      <c r="J1151">
        <v>13233</v>
      </c>
      <c r="K1151">
        <v>0</v>
      </c>
      <c r="L1151">
        <v>74</v>
      </c>
      <c r="M1151">
        <v>329</v>
      </c>
      <c r="N1151">
        <v>336</v>
      </c>
      <c r="O1151">
        <v>9.7777777780000008</v>
      </c>
      <c r="P1151">
        <f>VLOOKUP(A1151, vlookup_table!$A:$E, 2, FALSE)</f>
        <v>0</v>
      </c>
      <c r="Q1151" s="2">
        <f>VLOOKUP(A1151, vlookup_table!$A:$E, 3, FALSE)</f>
        <v>0</v>
      </c>
      <c r="R1151" s="1" t="str">
        <f>VLOOKUP(A1151, vlookup_table!$A:$E, 4, FALSE)</f>
        <v>R3</v>
      </c>
      <c r="S1151" s="2">
        <f>VLOOKUP(A1151, vlookup_table!$A:$E, 5, FALSE)</f>
        <v>15</v>
      </c>
      <c r="T1151">
        <f t="shared" si="102"/>
        <v>97</v>
      </c>
      <c r="U1151">
        <f t="shared" si="103"/>
        <v>1900</v>
      </c>
      <c r="V1151" s="4" t="str">
        <f t="shared" si="107"/>
        <v>0</v>
      </c>
      <c r="W1151" t="str">
        <f t="shared" si="104"/>
        <v>Rural</v>
      </c>
    </row>
    <row r="1152" spans="1:23" x14ac:dyDescent="0.35">
      <c r="A1152">
        <v>66745</v>
      </c>
      <c r="B1152" s="2" t="str">
        <f t="shared" si="105"/>
        <v>MI</v>
      </c>
      <c r="C1152" t="s">
        <v>1</v>
      </c>
      <c r="D1152" t="str">
        <f t="shared" si="106"/>
        <v>F</v>
      </c>
      <c r="E1152" t="s">
        <v>2</v>
      </c>
      <c r="F1152">
        <v>584</v>
      </c>
      <c r="G1152">
        <v>283</v>
      </c>
      <c r="H1152">
        <v>386</v>
      </c>
      <c r="I1152">
        <v>0</v>
      </c>
      <c r="J1152">
        <v>14843</v>
      </c>
      <c r="K1152">
        <v>4</v>
      </c>
      <c r="L1152">
        <v>68</v>
      </c>
      <c r="M1152">
        <v>386</v>
      </c>
      <c r="N1152">
        <v>307</v>
      </c>
      <c r="O1152">
        <v>15</v>
      </c>
      <c r="P1152">
        <f>VLOOKUP(A1152, vlookup_table!$A:$E, 2, FALSE)</f>
        <v>28</v>
      </c>
      <c r="Q1152" s="2">
        <f>VLOOKUP(A1152, vlookup_table!$A:$E, 3, FALSE)</f>
        <v>7201</v>
      </c>
      <c r="R1152" s="1" t="str">
        <f>VLOOKUP(A1152, vlookup_table!$A:$E, 4, FALSE)</f>
        <v/>
      </c>
      <c r="S1152" s="2">
        <f>VLOOKUP(A1152, vlookup_table!$A:$E, 5, FALSE)</f>
        <v>5</v>
      </c>
      <c r="T1152">
        <f t="shared" si="102"/>
        <v>25</v>
      </c>
      <c r="U1152">
        <f t="shared" si="103"/>
        <v>1972</v>
      </c>
      <c r="V1152" s="4" t="str">
        <f t="shared" si="107"/>
        <v>01</v>
      </c>
      <c r="W1152" t="str">
        <f t="shared" si="104"/>
        <v>Desconocido</v>
      </c>
    </row>
    <row r="1153" spans="1:23" x14ac:dyDescent="0.35">
      <c r="A1153">
        <v>10709</v>
      </c>
      <c r="B1153" s="2" t="str">
        <f t="shared" si="105"/>
        <v>WA</v>
      </c>
      <c r="C1153" t="s">
        <v>14</v>
      </c>
      <c r="D1153" t="str">
        <f t="shared" si="106"/>
        <v>NA</v>
      </c>
      <c r="F1153">
        <v>534</v>
      </c>
      <c r="G1153">
        <v>206</v>
      </c>
      <c r="H1153">
        <v>272</v>
      </c>
      <c r="I1153">
        <v>1</v>
      </c>
      <c r="J1153">
        <v>9104</v>
      </c>
      <c r="K1153">
        <v>1</v>
      </c>
      <c r="L1153">
        <v>48</v>
      </c>
      <c r="M1153">
        <v>231</v>
      </c>
      <c r="N1153">
        <v>248</v>
      </c>
      <c r="O1153">
        <v>13.55555556</v>
      </c>
      <c r="P1153">
        <f>VLOOKUP(A1153, vlookup_table!$A:$E, 2, FALSE)</f>
        <v>0</v>
      </c>
      <c r="Q1153" s="2">
        <f>VLOOKUP(A1153, vlookup_table!$A:$E, 3, FALSE)</f>
        <v>0</v>
      </c>
      <c r="R1153" s="1" t="str">
        <f>VLOOKUP(A1153, vlookup_table!$A:$E, 4, FALSE)</f>
        <v/>
      </c>
      <c r="S1153" s="2">
        <f>VLOOKUP(A1153, vlookup_table!$A:$E, 5, FALSE)</f>
        <v>23</v>
      </c>
      <c r="T1153">
        <f t="shared" si="102"/>
        <v>97</v>
      </c>
      <c r="U1153">
        <f t="shared" si="103"/>
        <v>1900</v>
      </c>
      <c r="V1153" s="4" t="str">
        <f t="shared" si="107"/>
        <v>0</v>
      </c>
      <c r="W1153" t="str">
        <f t="shared" si="104"/>
        <v>Desconocido</v>
      </c>
    </row>
    <row r="1154" spans="1:23" x14ac:dyDescent="0.35">
      <c r="A1154">
        <v>73984</v>
      </c>
      <c r="B1154" s="2" t="str">
        <f t="shared" si="105"/>
        <v>MI</v>
      </c>
      <c r="C1154" t="s">
        <v>1</v>
      </c>
      <c r="D1154" t="str">
        <f t="shared" si="106"/>
        <v>M</v>
      </c>
      <c r="E1154" t="s">
        <v>0</v>
      </c>
      <c r="F1154">
        <v>362</v>
      </c>
      <c r="G1154">
        <v>209</v>
      </c>
      <c r="H1154">
        <v>275</v>
      </c>
      <c r="I1154">
        <v>0</v>
      </c>
      <c r="J1154">
        <v>8558</v>
      </c>
      <c r="K1154">
        <v>1</v>
      </c>
      <c r="L1154">
        <v>91</v>
      </c>
      <c r="M1154">
        <v>235</v>
      </c>
      <c r="N1154">
        <v>246</v>
      </c>
      <c r="O1154">
        <v>9.7222222219999992</v>
      </c>
      <c r="P1154">
        <f>VLOOKUP(A1154, vlookup_table!$A:$E, 2, FALSE)</f>
        <v>0</v>
      </c>
      <c r="Q1154" s="2">
        <f>VLOOKUP(A1154, vlookup_table!$A:$E, 3, FALSE)</f>
        <v>3305</v>
      </c>
      <c r="R1154" s="1" t="str">
        <f>VLOOKUP(A1154, vlookup_table!$A:$E, 4, FALSE)</f>
        <v>R3</v>
      </c>
      <c r="S1154" s="2">
        <f>VLOOKUP(A1154, vlookup_table!$A:$E, 5, FALSE)</f>
        <v>10</v>
      </c>
      <c r="T1154">
        <f t="shared" ref="T1154:T1217" si="108">$Y$2-U1154</f>
        <v>64</v>
      </c>
      <c r="U1154">
        <f t="shared" ref="U1154:U1217" si="109">1900 + INT(Q1154/100)</f>
        <v>1933</v>
      </c>
      <c r="V1154" s="4" t="str">
        <f t="shared" si="107"/>
        <v>05</v>
      </c>
      <c r="W1154" t="str">
        <f t="shared" ref="W1154:W1217" si="110">IF(LEFT(R1154,1)="C","Ciudad",
IF(LEFT(R1154,1)="T","Pueblo",
IF(LEFT(R1154,1)="R","Rural",
IF(LEFT(R1154,1)="S","Suburbano",
IF(LEFT(R1154,1)="U","Urbano","Desconocido")))))</f>
        <v>Rural</v>
      </c>
    </row>
    <row r="1155" spans="1:23" x14ac:dyDescent="0.35">
      <c r="A1155">
        <v>27597</v>
      </c>
      <c r="B1155" s="2" t="str">
        <f t="shared" ref="B1155:B1218" si="111">IF(OR(C1155="California",C1155="Cali"),"CA",
IF(OR(C1155="Arizona",C1155="AZ"),"AZ",
IF(OR(C1155="Washington",C1155="WA"),"WA",
IF(OR(C1155="Nevada",C1155="NV"),"NV",
IF(OR(C1155="Texas",C1155="TX"),"TX",
IF(OR(C1155="Oregon",C1155="OR"),"OR",
IF(OR(C1155="Florida",C1155="FL"),"FL",
IF(OR(C1155="Illinois",C1155="IL"),"IL",
IF(OR(C1155="North Carolina",C1155="NC"),"NC",
IF(OR(C1155="South Carolina",C1155="SC"),"SC",
IF(OR(C1155="New Jersey",C1155="NJ"),"NJ",
IF(OR(C1155="Missouri",C1155="MO"),"MO",
IF(OR(C1155="Alabama",C1155="AL"),"AL",
IF(OR(C1155="Colorado",C1155="CO"),"CO",
IF(OR(C1155="Michigan",C1155="MI"),"MI",
IF(OR(C1155="New York",C1155="NY"),"NY",
IF(OR(C1155="Arkansas",C1155="AR"),"AR",
"NA")))))))))))))))))</f>
        <v>NA</v>
      </c>
      <c r="C1155" t="s">
        <v>5</v>
      </c>
      <c r="D1155" t="str">
        <f t="shared" ref="D1155:D1218" si="112">IF(OR(E1155="F", E1155="female", E1155="Femal"),"F",
IF(OR(E1155="M", E1155="Male"),"M",
"NA"))</f>
        <v>M</v>
      </c>
      <c r="E1155" t="s">
        <v>0</v>
      </c>
      <c r="F1155">
        <v>991</v>
      </c>
      <c r="G1155">
        <v>493</v>
      </c>
      <c r="H1155">
        <v>548</v>
      </c>
      <c r="I1155">
        <v>3</v>
      </c>
      <c r="J1155">
        <v>17344</v>
      </c>
      <c r="K1155">
        <v>2</v>
      </c>
      <c r="L1155">
        <v>46</v>
      </c>
      <c r="M1155">
        <v>506</v>
      </c>
      <c r="N1155">
        <v>532</v>
      </c>
      <c r="O1155">
        <v>5.8</v>
      </c>
      <c r="P1155">
        <f>VLOOKUP(A1155, vlookup_table!$A:$E, 2, FALSE)</f>
        <v>1</v>
      </c>
      <c r="Q1155" s="2">
        <f>VLOOKUP(A1155, vlookup_table!$A:$E, 3, FALSE)</f>
        <v>5801</v>
      </c>
      <c r="R1155" s="1" t="str">
        <f>VLOOKUP(A1155, vlookup_table!$A:$E, 4, FALSE)</f>
        <v>T1</v>
      </c>
      <c r="S1155" s="2">
        <f>VLOOKUP(A1155, vlookup_table!$A:$E, 5, FALSE)</f>
        <v>9</v>
      </c>
      <c r="T1155">
        <f t="shared" si="108"/>
        <v>39</v>
      </c>
      <c r="U1155">
        <f t="shared" si="109"/>
        <v>1958</v>
      </c>
      <c r="V1155" s="4" t="str">
        <f t="shared" ref="V1155:V1218" si="113">RIGHT(Q1155,2)</f>
        <v>01</v>
      </c>
      <c r="W1155" t="str">
        <f t="shared" si="110"/>
        <v>Pueblo</v>
      </c>
    </row>
    <row r="1156" spans="1:23" x14ac:dyDescent="0.35">
      <c r="A1156">
        <v>150587</v>
      </c>
      <c r="B1156" s="2" t="str">
        <f t="shared" si="111"/>
        <v>NA</v>
      </c>
      <c r="C1156" t="s">
        <v>4</v>
      </c>
      <c r="D1156" t="str">
        <f t="shared" si="112"/>
        <v>NA</v>
      </c>
      <c r="F1156">
        <v>1805</v>
      </c>
      <c r="G1156">
        <v>398</v>
      </c>
      <c r="H1156">
        <v>447</v>
      </c>
      <c r="I1156">
        <v>33</v>
      </c>
      <c r="J1156">
        <v>14703</v>
      </c>
      <c r="K1156">
        <v>11</v>
      </c>
      <c r="L1156">
        <v>58</v>
      </c>
      <c r="M1156">
        <v>394</v>
      </c>
      <c r="N1156">
        <v>441</v>
      </c>
      <c r="O1156">
        <v>10.66666667</v>
      </c>
      <c r="P1156">
        <f>VLOOKUP(A1156, vlookup_table!$A:$E, 2, FALSE)</f>
        <v>0</v>
      </c>
      <c r="Q1156" s="2">
        <f>VLOOKUP(A1156, vlookup_table!$A:$E, 3, FALSE)</f>
        <v>0</v>
      </c>
      <c r="R1156" s="1" t="str">
        <f>VLOOKUP(A1156, vlookup_table!$A:$E, 4, FALSE)</f>
        <v>S2</v>
      </c>
      <c r="S1156" s="2">
        <f>VLOOKUP(A1156, vlookup_table!$A:$E, 5, FALSE)</f>
        <v>20</v>
      </c>
      <c r="T1156">
        <f t="shared" si="108"/>
        <v>97</v>
      </c>
      <c r="U1156">
        <f t="shared" si="109"/>
        <v>1900</v>
      </c>
      <c r="V1156" s="4" t="str">
        <f t="shared" si="113"/>
        <v>0</v>
      </c>
      <c r="W1156" t="str">
        <f t="shared" si="110"/>
        <v>Suburbano</v>
      </c>
    </row>
    <row r="1157" spans="1:23" x14ac:dyDescent="0.35">
      <c r="A1157">
        <v>187191</v>
      </c>
      <c r="B1157" s="2" t="str">
        <f t="shared" si="111"/>
        <v>NA</v>
      </c>
      <c r="C1157" t="s">
        <v>5</v>
      </c>
      <c r="D1157" t="str">
        <f t="shared" si="112"/>
        <v>NA</v>
      </c>
      <c r="F1157">
        <v>2639</v>
      </c>
      <c r="G1157">
        <v>436</v>
      </c>
      <c r="H1157">
        <v>764</v>
      </c>
      <c r="I1157">
        <v>68</v>
      </c>
      <c r="J1157">
        <v>35502</v>
      </c>
      <c r="K1157">
        <v>3</v>
      </c>
      <c r="L1157">
        <v>39</v>
      </c>
      <c r="M1157">
        <v>594</v>
      </c>
      <c r="N1157">
        <v>584</v>
      </c>
      <c r="O1157">
        <v>15</v>
      </c>
      <c r="P1157">
        <f>VLOOKUP(A1157, vlookup_table!$A:$E, 2, FALSE)</f>
        <v>0</v>
      </c>
      <c r="Q1157" s="2">
        <f>VLOOKUP(A1157, vlookup_table!$A:$E, 3, FALSE)</f>
        <v>0</v>
      </c>
      <c r="R1157" s="1" t="str">
        <f>VLOOKUP(A1157, vlookup_table!$A:$E, 4, FALSE)</f>
        <v>C1</v>
      </c>
      <c r="S1157" s="2">
        <f>VLOOKUP(A1157, vlookup_table!$A:$E, 5, FALSE)</f>
        <v>25</v>
      </c>
      <c r="T1157">
        <f t="shared" si="108"/>
        <v>97</v>
      </c>
      <c r="U1157">
        <f t="shared" si="109"/>
        <v>1900</v>
      </c>
      <c r="V1157" s="4" t="str">
        <f t="shared" si="113"/>
        <v>0</v>
      </c>
      <c r="W1157" t="str">
        <f t="shared" si="110"/>
        <v>Ciudad</v>
      </c>
    </row>
    <row r="1158" spans="1:23" x14ac:dyDescent="0.35">
      <c r="A1158">
        <v>85357</v>
      </c>
      <c r="B1158" s="2" t="str">
        <f t="shared" si="111"/>
        <v>NA</v>
      </c>
      <c r="C1158" t="s">
        <v>17</v>
      </c>
      <c r="D1158" t="str">
        <f t="shared" si="112"/>
        <v>F</v>
      </c>
      <c r="E1158" t="s">
        <v>2</v>
      </c>
      <c r="F1158">
        <v>476</v>
      </c>
      <c r="G1158">
        <v>202</v>
      </c>
      <c r="H1158">
        <v>304</v>
      </c>
      <c r="I1158">
        <v>0</v>
      </c>
      <c r="J1158">
        <v>10581</v>
      </c>
      <c r="K1158">
        <v>2</v>
      </c>
      <c r="L1158">
        <v>80</v>
      </c>
      <c r="M1158">
        <v>274</v>
      </c>
      <c r="N1158">
        <v>236</v>
      </c>
      <c r="O1158">
        <v>10.733333330000001</v>
      </c>
      <c r="P1158">
        <f>VLOOKUP(A1158, vlookup_table!$A:$E, 2, FALSE)</f>
        <v>2</v>
      </c>
      <c r="Q1158" s="2">
        <f>VLOOKUP(A1158, vlookup_table!$A:$E, 3, FALSE)</f>
        <v>2908</v>
      </c>
      <c r="R1158" s="1" t="str">
        <f>VLOOKUP(A1158, vlookup_table!$A:$E, 4, FALSE)</f>
        <v>R2</v>
      </c>
      <c r="S1158" s="2">
        <f>VLOOKUP(A1158, vlookup_table!$A:$E, 5, FALSE)</f>
        <v>15</v>
      </c>
      <c r="T1158">
        <f t="shared" si="108"/>
        <v>68</v>
      </c>
      <c r="U1158">
        <f t="shared" si="109"/>
        <v>1929</v>
      </c>
      <c r="V1158" s="4" t="str">
        <f t="shared" si="113"/>
        <v>08</v>
      </c>
      <c r="W1158" t="str">
        <f t="shared" si="110"/>
        <v>Rural</v>
      </c>
    </row>
    <row r="1159" spans="1:23" x14ac:dyDescent="0.35">
      <c r="A1159">
        <v>156866</v>
      </c>
      <c r="B1159" s="2" t="str">
        <f t="shared" si="111"/>
        <v>NA</v>
      </c>
      <c r="C1159" t="s">
        <v>4</v>
      </c>
      <c r="D1159" t="str">
        <f t="shared" si="112"/>
        <v>M</v>
      </c>
      <c r="E1159" t="s">
        <v>0</v>
      </c>
      <c r="F1159">
        <v>3393</v>
      </c>
      <c r="G1159">
        <v>537</v>
      </c>
      <c r="H1159">
        <v>580</v>
      </c>
      <c r="I1159">
        <v>97</v>
      </c>
      <c r="J1159">
        <v>22083</v>
      </c>
      <c r="K1159">
        <v>6</v>
      </c>
      <c r="L1159">
        <v>50</v>
      </c>
      <c r="M1159">
        <v>553</v>
      </c>
      <c r="N1159">
        <v>589</v>
      </c>
      <c r="O1159">
        <v>20</v>
      </c>
      <c r="P1159">
        <f>VLOOKUP(A1159, vlookup_table!$A:$E, 2, FALSE)</f>
        <v>14</v>
      </c>
      <c r="Q1159" s="2">
        <f>VLOOKUP(A1159, vlookup_table!$A:$E, 3, FALSE)</f>
        <v>2201</v>
      </c>
      <c r="R1159" s="1" t="str">
        <f>VLOOKUP(A1159, vlookup_table!$A:$E, 4, FALSE)</f>
        <v>U1</v>
      </c>
      <c r="S1159" s="2">
        <f>VLOOKUP(A1159, vlookup_table!$A:$E, 5, FALSE)</f>
        <v>25</v>
      </c>
      <c r="T1159">
        <f t="shared" si="108"/>
        <v>75</v>
      </c>
      <c r="U1159">
        <f t="shared" si="109"/>
        <v>1922</v>
      </c>
      <c r="V1159" s="4" t="str">
        <f t="shared" si="113"/>
        <v>01</v>
      </c>
      <c r="W1159" t="str">
        <f t="shared" si="110"/>
        <v>Urbano</v>
      </c>
    </row>
    <row r="1160" spans="1:23" x14ac:dyDescent="0.35">
      <c r="A1160">
        <v>164513</v>
      </c>
      <c r="B1160" s="2" t="str">
        <f t="shared" si="111"/>
        <v>NA</v>
      </c>
      <c r="C1160" t="s">
        <v>68</v>
      </c>
      <c r="D1160" t="str">
        <f t="shared" si="112"/>
        <v>F</v>
      </c>
      <c r="E1160" t="s">
        <v>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12.5</v>
      </c>
      <c r="P1160">
        <f>VLOOKUP(A1160, vlookup_table!$A:$E, 2, FALSE)</f>
        <v>0</v>
      </c>
      <c r="Q1160" s="2">
        <f>VLOOKUP(A1160, vlookup_table!$A:$E, 3, FALSE)</f>
        <v>4701</v>
      </c>
      <c r="R1160" s="1" t="str">
        <f>VLOOKUP(A1160, vlookup_table!$A:$E, 4, FALSE)</f>
        <v>C1</v>
      </c>
      <c r="S1160" s="2">
        <f>VLOOKUP(A1160, vlookup_table!$A:$E, 5, FALSE)</f>
        <v>50</v>
      </c>
      <c r="T1160">
        <f t="shared" si="108"/>
        <v>50</v>
      </c>
      <c r="U1160">
        <f t="shared" si="109"/>
        <v>1947</v>
      </c>
      <c r="V1160" s="4" t="str">
        <f t="shared" si="113"/>
        <v>01</v>
      </c>
      <c r="W1160" t="str">
        <f t="shared" si="110"/>
        <v>Ciudad</v>
      </c>
    </row>
    <row r="1161" spans="1:23" x14ac:dyDescent="0.35">
      <c r="A1161">
        <v>163369</v>
      </c>
      <c r="B1161" s="2" t="str">
        <f t="shared" si="111"/>
        <v>NA</v>
      </c>
      <c r="C1161" t="s">
        <v>4</v>
      </c>
      <c r="D1161" t="str">
        <f t="shared" si="112"/>
        <v>NA</v>
      </c>
      <c r="F1161">
        <v>2250</v>
      </c>
      <c r="G1161">
        <v>181</v>
      </c>
      <c r="H1161">
        <v>167</v>
      </c>
      <c r="I1161">
        <v>99</v>
      </c>
      <c r="J1161">
        <v>11346</v>
      </c>
      <c r="K1161">
        <v>44</v>
      </c>
      <c r="L1161">
        <v>16</v>
      </c>
      <c r="M1161">
        <v>159</v>
      </c>
      <c r="N1161">
        <v>192</v>
      </c>
      <c r="O1161">
        <v>6</v>
      </c>
      <c r="P1161">
        <f>VLOOKUP(A1161, vlookup_table!$A:$E, 2, FALSE)</f>
        <v>0</v>
      </c>
      <c r="Q1161" s="2">
        <f>VLOOKUP(A1161, vlookup_table!$A:$E, 3, FALSE)</f>
        <v>0</v>
      </c>
      <c r="R1161" s="1" t="str">
        <f>VLOOKUP(A1161, vlookup_table!$A:$E, 4, FALSE)</f>
        <v>U2</v>
      </c>
      <c r="S1161" s="2">
        <f>VLOOKUP(A1161, vlookup_table!$A:$E, 5, FALSE)</f>
        <v>6</v>
      </c>
      <c r="T1161">
        <f t="shared" si="108"/>
        <v>97</v>
      </c>
      <c r="U1161">
        <f t="shared" si="109"/>
        <v>1900</v>
      </c>
      <c r="V1161" s="4" t="str">
        <f t="shared" si="113"/>
        <v>0</v>
      </c>
      <c r="W1161" t="str">
        <f t="shared" si="110"/>
        <v>Urbano</v>
      </c>
    </row>
    <row r="1162" spans="1:23" x14ac:dyDescent="0.35">
      <c r="A1162">
        <v>551</v>
      </c>
      <c r="B1162" s="2" t="str">
        <f t="shared" si="111"/>
        <v>TX</v>
      </c>
      <c r="C1162" t="s">
        <v>6</v>
      </c>
      <c r="D1162" t="str">
        <f t="shared" si="112"/>
        <v>F</v>
      </c>
      <c r="E1162" t="s">
        <v>2</v>
      </c>
      <c r="F1162">
        <v>340</v>
      </c>
      <c r="G1162">
        <v>180</v>
      </c>
      <c r="H1162">
        <v>279</v>
      </c>
      <c r="I1162">
        <v>1</v>
      </c>
      <c r="J1162">
        <v>9343</v>
      </c>
      <c r="K1162">
        <v>3</v>
      </c>
      <c r="L1162">
        <v>80</v>
      </c>
      <c r="M1162">
        <v>227</v>
      </c>
      <c r="N1162">
        <v>235</v>
      </c>
      <c r="O1162">
        <v>15.33333333</v>
      </c>
      <c r="P1162">
        <f>VLOOKUP(A1162, vlookup_table!$A:$E, 2, FALSE)</f>
        <v>2</v>
      </c>
      <c r="Q1162" s="2">
        <f>VLOOKUP(A1162, vlookup_table!$A:$E, 3, FALSE)</f>
        <v>1201</v>
      </c>
      <c r="R1162" s="1" t="str">
        <f>VLOOKUP(A1162, vlookup_table!$A:$E, 4, FALSE)</f>
        <v>T2</v>
      </c>
      <c r="S1162" s="2">
        <f>VLOOKUP(A1162, vlookup_table!$A:$E, 5, FALSE)</f>
        <v>20</v>
      </c>
      <c r="T1162">
        <f t="shared" si="108"/>
        <v>85</v>
      </c>
      <c r="U1162">
        <f t="shared" si="109"/>
        <v>1912</v>
      </c>
      <c r="V1162" s="4" t="str">
        <f t="shared" si="113"/>
        <v>01</v>
      </c>
      <c r="W1162" t="str">
        <f t="shared" si="110"/>
        <v>Pueblo</v>
      </c>
    </row>
    <row r="1163" spans="1:23" x14ac:dyDescent="0.35">
      <c r="A1163">
        <v>18750</v>
      </c>
      <c r="B1163" s="2" t="str">
        <f t="shared" si="111"/>
        <v>NC</v>
      </c>
      <c r="C1163" t="s">
        <v>18</v>
      </c>
      <c r="D1163" t="str">
        <f t="shared" si="112"/>
        <v>F</v>
      </c>
      <c r="E1163" t="s">
        <v>38</v>
      </c>
      <c r="F1163">
        <v>482</v>
      </c>
      <c r="G1163">
        <v>302</v>
      </c>
      <c r="H1163">
        <v>462</v>
      </c>
      <c r="I1163">
        <v>1</v>
      </c>
      <c r="J1163">
        <v>15573</v>
      </c>
      <c r="K1163">
        <v>0</v>
      </c>
      <c r="L1163">
        <v>72</v>
      </c>
      <c r="M1163">
        <v>328</v>
      </c>
      <c r="N1163">
        <v>396</v>
      </c>
      <c r="O1163">
        <v>12.5</v>
      </c>
      <c r="P1163">
        <f>VLOOKUP(A1163, vlookup_table!$A:$E, 2, FALSE)</f>
        <v>0</v>
      </c>
      <c r="Q1163" s="2">
        <f>VLOOKUP(A1163, vlookup_table!$A:$E, 3, FALSE)</f>
        <v>5201</v>
      </c>
      <c r="R1163" s="1" t="str">
        <f>VLOOKUP(A1163, vlookup_table!$A:$E, 4, FALSE)</f>
        <v>T2</v>
      </c>
      <c r="S1163" s="2">
        <f>VLOOKUP(A1163, vlookup_table!$A:$E, 5, FALSE)</f>
        <v>20</v>
      </c>
      <c r="T1163">
        <f t="shared" si="108"/>
        <v>45</v>
      </c>
      <c r="U1163">
        <f t="shared" si="109"/>
        <v>1952</v>
      </c>
      <c r="V1163" s="4" t="str">
        <f t="shared" si="113"/>
        <v>01</v>
      </c>
      <c r="W1163" t="str">
        <f t="shared" si="110"/>
        <v>Pueblo</v>
      </c>
    </row>
    <row r="1164" spans="1:23" x14ac:dyDescent="0.35">
      <c r="A1164">
        <v>81277</v>
      </c>
      <c r="B1164" s="2" t="str">
        <f t="shared" si="111"/>
        <v>NA</v>
      </c>
      <c r="C1164" t="s">
        <v>10</v>
      </c>
      <c r="D1164" t="str">
        <f t="shared" si="112"/>
        <v>F</v>
      </c>
      <c r="E1164" t="s">
        <v>2</v>
      </c>
      <c r="F1164">
        <v>322</v>
      </c>
      <c r="G1164">
        <v>233</v>
      </c>
      <c r="H1164">
        <v>320</v>
      </c>
      <c r="I1164">
        <v>0</v>
      </c>
      <c r="J1164">
        <v>10317</v>
      </c>
      <c r="K1164">
        <v>0</v>
      </c>
      <c r="L1164">
        <v>84</v>
      </c>
      <c r="M1164">
        <v>258</v>
      </c>
      <c r="N1164">
        <v>291</v>
      </c>
      <c r="O1164">
        <v>15</v>
      </c>
      <c r="P1164">
        <f>VLOOKUP(A1164, vlookup_table!$A:$E, 2, FALSE)</f>
        <v>2</v>
      </c>
      <c r="Q1164" s="2">
        <f>VLOOKUP(A1164, vlookup_table!$A:$E, 3, FALSE)</f>
        <v>4401</v>
      </c>
      <c r="R1164" s="1" t="str">
        <f>VLOOKUP(A1164, vlookup_table!$A:$E, 4, FALSE)</f>
        <v>R1</v>
      </c>
      <c r="S1164" s="2">
        <f>VLOOKUP(A1164, vlookup_table!$A:$E, 5, FALSE)</f>
        <v>25</v>
      </c>
      <c r="T1164">
        <f t="shared" si="108"/>
        <v>53</v>
      </c>
      <c r="U1164">
        <f t="shared" si="109"/>
        <v>1944</v>
      </c>
      <c r="V1164" s="4" t="str">
        <f t="shared" si="113"/>
        <v>01</v>
      </c>
      <c r="W1164" t="str">
        <f t="shared" si="110"/>
        <v>Rural</v>
      </c>
    </row>
    <row r="1165" spans="1:23" x14ac:dyDescent="0.35">
      <c r="A1165">
        <v>128121</v>
      </c>
      <c r="B1165" s="2" t="str">
        <f t="shared" si="111"/>
        <v>TX</v>
      </c>
      <c r="C1165" t="s">
        <v>6</v>
      </c>
      <c r="D1165" t="str">
        <f t="shared" si="112"/>
        <v>F</v>
      </c>
      <c r="E1165" t="s">
        <v>2</v>
      </c>
      <c r="F1165">
        <v>655</v>
      </c>
      <c r="G1165">
        <v>406</v>
      </c>
      <c r="H1165">
        <v>481</v>
      </c>
      <c r="I1165">
        <v>0</v>
      </c>
      <c r="J1165">
        <v>16426</v>
      </c>
      <c r="K1165">
        <v>1</v>
      </c>
      <c r="L1165">
        <v>72</v>
      </c>
      <c r="M1165">
        <v>432</v>
      </c>
      <c r="N1165">
        <v>430</v>
      </c>
      <c r="O1165">
        <v>9</v>
      </c>
      <c r="P1165">
        <f>VLOOKUP(A1165, vlookup_table!$A:$E, 2, FALSE)</f>
        <v>0</v>
      </c>
      <c r="Q1165" s="2">
        <f>VLOOKUP(A1165, vlookup_table!$A:$E, 3, FALSE)</f>
        <v>0</v>
      </c>
      <c r="R1165" s="1" t="str">
        <f>VLOOKUP(A1165, vlookup_table!$A:$E, 4, FALSE)</f>
        <v>S1</v>
      </c>
      <c r="S1165" s="2">
        <f>VLOOKUP(A1165, vlookup_table!$A:$E, 5, FALSE)</f>
        <v>10</v>
      </c>
      <c r="T1165">
        <f t="shared" si="108"/>
        <v>97</v>
      </c>
      <c r="U1165">
        <f t="shared" si="109"/>
        <v>1900</v>
      </c>
      <c r="V1165" s="4" t="str">
        <f t="shared" si="113"/>
        <v>0</v>
      </c>
      <c r="W1165" t="str">
        <f t="shared" si="110"/>
        <v>Suburbano</v>
      </c>
    </row>
    <row r="1166" spans="1:23" x14ac:dyDescent="0.35">
      <c r="A1166">
        <v>84199</v>
      </c>
      <c r="B1166" s="2" t="str">
        <f t="shared" si="111"/>
        <v>NA</v>
      </c>
      <c r="C1166" t="s">
        <v>17</v>
      </c>
      <c r="D1166" t="str">
        <f t="shared" si="112"/>
        <v>F</v>
      </c>
      <c r="E1166" t="s">
        <v>2</v>
      </c>
      <c r="F1166">
        <v>908</v>
      </c>
      <c r="G1166">
        <v>487</v>
      </c>
      <c r="H1166">
        <v>493</v>
      </c>
      <c r="I1166">
        <v>0</v>
      </c>
      <c r="J1166">
        <v>14526</v>
      </c>
      <c r="K1166">
        <v>0</v>
      </c>
      <c r="L1166">
        <v>79</v>
      </c>
      <c r="M1166">
        <v>482</v>
      </c>
      <c r="N1166">
        <v>499</v>
      </c>
      <c r="O1166">
        <v>5.0909090910000003</v>
      </c>
      <c r="P1166">
        <f>VLOOKUP(A1166, vlookup_table!$A:$E, 2, FALSE)</f>
        <v>0</v>
      </c>
      <c r="Q1166" s="2">
        <f>VLOOKUP(A1166, vlookup_table!$A:$E, 3, FALSE)</f>
        <v>2501</v>
      </c>
      <c r="R1166" s="1" t="str">
        <f>VLOOKUP(A1166, vlookup_table!$A:$E, 4, FALSE)</f>
        <v>S2</v>
      </c>
      <c r="S1166" s="2">
        <f>VLOOKUP(A1166, vlookup_table!$A:$E, 5, FALSE)</f>
        <v>5</v>
      </c>
      <c r="T1166">
        <f t="shared" si="108"/>
        <v>72</v>
      </c>
      <c r="U1166">
        <f t="shared" si="109"/>
        <v>1925</v>
      </c>
      <c r="V1166" s="4" t="str">
        <f t="shared" si="113"/>
        <v>01</v>
      </c>
      <c r="W1166" t="str">
        <f t="shared" si="110"/>
        <v>Suburbano</v>
      </c>
    </row>
    <row r="1167" spans="1:23" x14ac:dyDescent="0.35">
      <c r="A1167">
        <v>183476</v>
      </c>
      <c r="B1167" s="2" t="str">
        <f t="shared" si="111"/>
        <v>WA</v>
      </c>
      <c r="C1167" t="s">
        <v>14</v>
      </c>
      <c r="D1167" t="str">
        <f t="shared" si="112"/>
        <v>F</v>
      </c>
      <c r="E1167" t="s">
        <v>2</v>
      </c>
      <c r="F1167">
        <v>718</v>
      </c>
      <c r="G1167">
        <v>471</v>
      </c>
      <c r="H1167">
        <v>541</v>
      </c>
      <c r="I1167">
        <v>3</v>
      </c>
      <c r="J1167">
        <v>18190</v>
      </c>
      <c r="K1167">
        <v>4</v>
      </c>
      <c r="L1167">
        <v>59</v>
      </c>
      <c r="M1167">
        <v>508</v>
      </c>
      <c r="N1167">
        <v>497</v>
      </c>
      <c r="O1167">
        <v>11.07692308</v>
      </c>
      <c r="P1167">
        <f>VLOOKUP(A1167, vlookup_table!$A:$E, 2, FALSE)</f>
        <v>2</v>
      </c>
      <c r="Q1167" s="2">
        <f>VLOOKUP(A1167, vlookup_table!$A:$E, 3, FALSE)</f>
        <v>5008</v>
      </c>
      <c r="R1167" s="1" t="str">
        <f>VLOOKUP(A1167, vlookup_table!$A:$E, 4, FALSE)</f>
        <v>T2</v>
      </c>
      <c r="S1167" s="2">
        <f>VLOOKUP(A1167, vlookup_table!$A:$E, 5, FALSE)</f>
        <v>25</v>
      </c>
      <c r="T1167">
        <f t="shared" si="108"/>
        <v>47</v>
      </c>
      <c r="U1167">
        <f t="shared" si="109"/>
        <v>1950</v>
      </c>
      <c r="V1167" s="4" t="str">
        <f t="shared" si="113"/>
        <v>08</v>
      </c>
      <c r="W1167" t="str">
        <f t="shared" si="110"/>
        <v>Pueblo</v>
      </c>
    </row>
    <row r="1168" spans="1:23" x14ac:dyDescent="0.35">
      <c r="A1168">
        <v>162994</v>
      </c>
      <c r="B1168" s="2" t="str">
        <f t="shared" si="111"/>
        <v>NA</v>
      </c>
      <c r="C1168" t="s">
        <v>4</v>
      </c>
      <c r="D1168" t="str">
        <f t="shared" si="112"/>
        <v>M</v>
      </c>
      <c r="E1168" t="s">
        <v>0</v>
      </c>
      <c r="F1168">
        <v>2750</v>
      </c>
      <c r="G1168">
        <v>252</v>
      </c>
      <c r="H1168">
        <v>392</v>
      </c>
      <c r="I1168">
        <v>75</v>
      </c>
      <c r="J1168">
        <v>19558</v>
      </c>
      <c r="K1168">
        <v>34</v>
      </c>
      <c r="L1168">
        <v>20</v>
      </c>
      <c r="M1168">
        <v>332</v>
      </c>
      <c r="N1168">
        <v>302</v>
      </c>
      <c r="O1168">
        <v>10.66666667</v>
      </c>
      <c r="P1168">
        <f>VLOOKUP(A1168, vlookup_table!$A:$E, 2, FALSE)</f>
        <v>1</v>
      </c>
      <c r="Q1168" s="2">
        <f>VLOOKUP(A1168, vlookup_table!$A:$E, 3, FALSE)</f>
        <v>0</v>
      </c>
      <c r="R1168" s="1" t="str">
        <f>VLOOKUP(A1168, vlookup_table!$A:$E, 4, FALSE)</f>
        <v>U1</v>
      </c>
      <c r="S1168" s="2">
        <f>VLOOKUP(A1168, vlookup_table!$A:$E, 5, FALSE)</f>
        <v>10</v>
      </c>
      <c r="T1168">
        <f t="shared" si="108"/>
        <v>97</v>
      </c>
      <c r="U1168">
        <f t="shared" si="109"/>
        <v>1900</v>
      </c>
      <c r="V1168" s="4" t="str">
        <f t="shared" si="113"/>
        <v>0</v>
      </c>
      <c r="W1168" t="str">
        <f t="shared" si="110"/>
        <v>Urbano</v>
      </c>
    </row>
    <row r="1169" spans="1:23" x14ac:dyDescent="0.35">
      <c r="A1169">
        <v>32040</v>
      </c>
      <c r="B1169" s="2" t="str">
        <f t="shared" si="111"/>
        <v>NA</v>
      </c>
      <c r="C1169" t="s">
        <v>5</v>
      </c>
      <c r="D1169" t="str">
        <f t="shared" si="112"/>
        <v>M</v>
      </c>
      <c r="E1169" t="s">
        <v>0</v>
      </c>
      <c r="F1169">
        <v>397</v>
      </c>
      <c r="G1169">
        <v>184</v>
      </c>
      <c r="H1169">
        <v>285</v>
      </c>
      <c r="I1169">
        <v>1</v>
      </c>
      <c r="J1169">
        <v>9831</v>
      </c>
      <c r="K1169">
        <v>0</v>
      </c>
      <c r="L1169">
        <v>91</v>
      </c>
      <c r="M1169">
        <v>219</v>
      </c>
      <c r="N1169">
        <v>237</v>
      </c>
      <c r="O1169">
        <v>9.3333333330000006</v>
      </c>
      <c r="P1169">
        <f>VLOOKUP(A1169, vlookup_table!$A:$E, 2, FALSE)</f>
        <v>4</v>
      </c>
      <c r="Q1169" s="2">
        <f>VLOOKUP(A1169, vlookup_table!$A:$E, 3, FALSE)</f>
        <v>2801</v>
      </c>
      <c r="R1169" s="1" t="str">
        <f>VLOOKUP(A1169, vlookup_table!$A:$E, 4, FALSE)</f>
        <v>C1</v>
      </c>
      <c r="S1169" s="2">
        <f>VLOOKUP(A1169, vlookup_table!$A:$E, 5, FALSE)</f>
        <v>20</v>
      </c>
      <c r="T1169">
        <f t="shared" si="108"/>
        <v>69</v>
      </c>
      <c r="U1169">
        <f t="shared" si="109"/>
        <v>1928</v>
      </c>
      <c r="V1169" s="4" t="str">
        <f t="shared" si="113"/>
        <v>01</v>
      </c>
      <c r="W1169" t="str">
        <f t="shared" si="110"/>
        <v>Ciudad</v>
      </c>
    </row>
    <row r="1170" spans="1:23" x14ac:dyDescent="0.35">
      <c r="A1170">
        <v>65968</v>
      </c>
      <c r="B1170" s="2" t="str">
        <f t="shared" si="111"/>
        <v>MI</v>
      </c>
      <c r="C1170" t="s">
        <v>1</v>
      </c>
      <c r="D1170" t="str">
        <f t="shared" si="112"/>
        <v>M</v>
      </c>
      <c r="E1170" t="s">
        <v>0</v>
      </c>
      <c r="F1170">
        <v>1040</v>
      </c>
      <c r="G1170">
        <v>220</v>
      </c>
      <c r="H1170">
        <v>278</v>
      </c>
      <c r="I1170">
        <v>4</v>
      </c>
      <c r="J1170">
        <v>14610</v>
      </c>
      <c r="K1170">
        <v>0</v>
      </c>
      <c r="L1170">
        <v>56</v>
      </c>
      <c r="M1170">
        <v>309</v>
      </c>
      <c r="N1170">
        <v>256</v>
      </c>
      <c r="O1170">
        <v>7.9375</v>
      </c>
      <c r="P1170">
        <f>VLOOKUP(A1170, vlookup_table!$A:$E, 2, FALSE)</f>
        <v>1</v>
      </c>
      <c r="Q1170" s="2">
        <f>VLOOKUP(A1170, vlookup_table!$A:$E, 3, FALSE)</f>
        <v>6105</v>
      </c>
      <c r="R1170" s="1" t="str">
        <f>VLOOKUP(A1170, vlookup_table!$A:$E, 4, FALSE)</f>
        <v>C1</v>
      </c>
      <c r="S1170" s="2">
        <f>VLOOKUP(A1170, vlookup_table!$A:$E, 5, FALSE)</f>
        <v>9</v>
      </c>
      <c r="T1170">
        <f t="shared" si="108"/>
        <v>36</v>
      </c>
      <c r="U1170">
        <f t="shared" si="109"/>
        <v>1961</v>
      </c>
      <c r="V1170" s="4" t="str">
        <f t="shared" si="113"/>
        <v>05</v>
      </c>
      <c r="W1170" t="str">
        <f t="shared" si="110"/>
        <v>Ciudad</v>
      </c>
    </row>
    <row r="1171" spans="1:23" x14ac:dyDescent="0.35">
      <c r="A1171">
        <v>135896</v>
      </c>
      <c r="B1171" s="2" t="str">
        <f t="shared" si="111"/>
        <v>AZ</v>
      </c>
      <c r="C1171" t="s">
        <v>42</v>
      </c>
      <c r="D1171" t="str">
        <f t="shared" si="112"/>
        <v>M</v>
      </c>
      <c r="E1171" t="s">
        <v>0</v>
      </c>
      <c r="F1171">
        <v>675</v>
      </c>
      <c r="G1171">
        <v>186</v>
      </c>
      <c r="H1171">
        <v>265</v>
      </c>
      <c r="I1171">
        <v>17</v>
      </c>
      <c r="J1171">
        <v>11355</v>
      </c>
      <c r="K1171">
        <v>2</v>
      </c>
      <c r="L1171">
        <v>7</v>
      </c>
      <c r="M1171">
        <v>238</v>
      </c>
      <c r="N1171">
        <v>207</v>
      </c>
      <c r="O1171">
        <v>6.1111111109999996</v>
      </c>
      <c r="P1171">
        <f>VLOOKUP(A1171, vlookup_table!$A:$E, 2, FALSE)</f>
        <v>0</v>
      </c>
      <c r="Q1171" s="2">
        <f>VLOOKUP(A1171, vlookup_table!$A:$E, 3, FALSE)</f>
        <v>2501</v>
      </c>
      <c r="R1171" s="1" t="str">
        <f>VLOOKUP(A1171, vlookup_table!$A:$E, 4, FALSE)</f>
        <v>C3</v>
      </c>
      <c r="S1171" s="2">
        <f>VLOOKUP(A1171, vlookup_table!$A:$E, 5, FALSE)</f>
        <v>2</v>
      </c>
      <c r="T1171">
        <f t="shared" si="108"/>
        <v>72</v>
      </c>
      <c r="U1171">
        <f t="shared" si="109"/>
        <v>1925</v>
      </c>
      <c r="V1171" s="4" t="str">
        <f t="shared" si="113"/>
        <v>01</v>
      </c>
      <c r="W1171" t="str">
        <f t="shared" si="110"/>
        <v>Ciudad</v>
      </c>
    </row>
    <row r="1172" spans="1:23" x14ac:dyDescent="0.35">
      <c r="A1172">
        <v>46461</v>
      </c>
      <c r="B1172" s="2" t="str">
        <f t="shared" si="111"/>
        <v>FL</v>
      </c>
      <c r="C1172" t="s">
        <v>7</v>
      </c>
      <c r="D1172" t="str">
        <f t="shared" si="112"/>
        <v>M</v>
      </c>
      <c r="E1172" t="s">
        <v>0</v>
      </c>
      <c r="F1172">
        <v>719</v>
      </c>
      <c r="G1172">
        <v>381</v>
      </c>
      <c r="H1172">
        <v>410</v>
      </c>
      <c r="I1172">
        <v>0</v>
      </c>
      <c r="J1172">
        <v>13552</v>
      </c>
      <c r="K1172">
        <v>2</v>
      </c>
      <c r="L1172">
        <v>36</v>
      </c>
      <c r="M1172">
        <v>398</v>
      </c>
      <c r="N1172">
        <v>389</v>
      </c>
      <c r="O1172">
        <v>11.33333333</v>
      </c>
      <c r="P1172">
        <f>VLOOKUP(A1172, vlookup_table!$A:$E, 2, FALSE)</f>
        <v>1</v>
      </c>
      <c r="Q1172" s="2">
        <f>VLOOKUP(A1172, vlookup_table!$A:$E, 3, FALSE)</f>
        <v>1801</v>
      </c>
      <c r="R1172" s="1" t="str">
        <f>VLOOKUP(A1172, vlookup_table!$A:$E, 4, FALSE)</f>
        <v>C2</v>
      </c>
      <c r="S1172" s="2">
        <f>VLOOKUP(A1172, vlookup_table!$A:$E, 5, FALSE)</f>
        <v>12</v>
      </c>
      <c r="T1172">
        <f t="shared" si="108"/>
        <v>79</v>
      </c>
      <c r="U1172">
        <f t="shared" si="109"/>
        <v>1918</v>
      </c>
      <c r="V1172" s="4" t="str">
        <f t="shared" si="113"/>
        <v>01</v>
      </c>
      <c r="W1172" t="str">
        <f t="shared" si="110"/>
        <v>Ciudad</v>
      </c>
    </row>
    <row r="1173" spans="1:23" x14ac:dyDescent="0.35">
      <c r="A1173">
        <v>2396</v>
      </c>
      <c r="B1173" s="2" t="str">
        <f t="shared" si="111"/>
        <v>FL</v>
      </c>
      <c r="C1173" t="s">
        <v>7</v>
      </c>
      <c r="D1173" t="str">
        <f t="shared" si="112"/>
        <v>NA</v>
      </c>
      <c r="F1173">
        <v>588</v>
      </c>
      <c r="G1173">
        <v>233</v>
      </c>
      <c r="H1173">
        <v>266</v>
      </c>
      <c r="I1173">
        <v>1</v>
      </c>
      <c r="J1173">
        <v>10309</v>
      </c>
      <c r="K1173">
        <v>10</v>
      </c>
      <c r="L1173">
        <v>21</v>
      </c>
      <c r="M1173">
        <v>249</v>
      </c>
      <c r="N1173">
        <v>254</v>
      </c>
      <c r="O1173">
        <v>8.3333333330000006</v>
      </c>
      <c r="P1173">
        <f>VLOOKUP(A1173, vlookup_table!$A:$E, 2, FALSE)</f>
        <v>0</v>
      </c>
      <c r="Q1173" s="2">
        <f>VLOOKUP(A1173, vlookup_table!$A:$E, 3, FALSE)</f>
        <v>0</v>
      </c>
      <c r="R1173" s="1" t="str">
        <f>VLOOKUP(A1173, vlookup_table!$A:$E, 4, FALSE)</f>
        <v>T2</v>
      </c>
      <c r="S1173" s="2">
        <f>VLOOKUP(A1173, vlookup_table!$A:$E, 5, FALSE)</f>
        <v>5</v>
      </c>
      <c r="T1173">
        <f t="shared" si="108"/>
        <v>97</v>
      </c>
      <c r="U1173">
        <f t="shared" si="109"/>
        <v>1900</v>
      </c>
      <c r="V1173" s="4" t="str">
        <f t="shared" si="113"/>
        <v>0</v>
      </c>
      <c r="W1173" t="str">
        <f t="shared" si="110"/>
        <v>Pueblo</v>
      </c>
    </row>
    <row r="1174" spans="1:23" x14ac:dyDescent="0.35">
      <c r="A1174">
        <v>93500</v>
      </c>
      <c r="B1174" s="2" t="str">
        <f t="shared" si="111"/>
        <v>IL</v>
      </c>
      <c r="C1174" t="s">
        <v>25</v>
      </c>
      <c r="D1174" t="str">
        <f t="shared" si="112"/>
        <v>F</v>
      </c>
      <c r="E1174" t="s">
        <v>2</v>
      </c>
      <c r="F1174">
        <v>1053</v>
      </c>
      <c r="G1174">
        <v>368</v>
      </c>
      <c r="H1174">
        <v>465</v>
      </c>
      <c r="I1174">
        <v>0</v>
      </c>
      <c r="J1174">
        <v>15176</v>
      </c>
      <c r="K1174">
        <v>20</v>
      </c>
      <c r="L1174">
        <v>73</v>
      </c>
      <c r="M1174">
        <v>419</v>
      </c>
      <c r="N1174">
        <v>402</v>
      </c>
      <c r="O1174">
        <v>8.3333333330000006</v>
      </c>
      <c r="P1174">
        <f>VLOOKUP(A1174, vlookup_table!$A:$E, 2, FALSE)</f>
        <v>0</v>
      </c>
      <c r="Q1174" s="2">
        <f>VLOOKUP(A1174, vlookup_table!$A:$E, 3, FALSE)</f>
        <v>3705</v>
      </c>
      <c r="R1174" s="1" t="str">
        <f>VLOOKUP(A1174, vlookup_table!$A:$E, 4, FALSE)</f>
        <v>U4</v>
      </c>
      <c r="S1174" s="2">
        <f>VLOOKUP(A1174, vlookup_table!$A:$E, 5, FALSE)</f>
        <v>10</v>
      </c>
      <c r="T1174">
        <f t="shared" si="108"/>
        <v>60</v>
      </c>
      <c r="U1174">
        <f t="shared" si="109"/>
        <v>1937</v>
      </c>
      <c r="V1174" s="4" t="str">
        <f t="shared" si="113"/>
        <v>05</v>
      </c>
      <c r="W1174" t="str">
        <f t="shared" si="110"/>
        <v>Urbano</v>
      </c>
    </row>
    <row r="1175" spans="1:23" x14ac:dyDescent="0.35">
      <c r="A1175">
        <v>90899</v>
      </c>
      <c r="B1175" s="2" t="str">
        <f t="shared" si="111"/>
        <v>IL</v>
      </c>
      <c r="C1175" t="s">
        <v>25</v>
      </c>
      <c r="D1175" t="str">
        <f t="shared" si="112"/>
        <v>F</v>
      </c>
      <c r="E1175" t="s">
        <v>2</v>
      </c>
      <c r="F1175">
        <v>419</v>
      </c>
      <c r="G1175">
        <v>279</v>
      </c>
      <c r="H1175">
        <v>303</v>
      </c>
      <c r="I1175">
        <v>0</v>
      </c>
      <c r="J1175">
        <v>7285</v>
      </c>
      <c r="K1175">
        <v>0</v>
      </c>
      <c r="L1175">
        <v>72</v>
      </c>
      <c r="M1175">
        <v>295</v>
      </c>
      <c r="N1175">
        <v>296</v>
      </c>
      <c r="O1175">
        <v>12</v>
      </c>
      <c r="P1175">
        <f>VLOOKUP(A1175, vlookup_table!$A:$E, 2, FALSE)</f>
        <v>28</v>
      </c>
      <c r="Q1175" s="2">
        <f>VLOOKUP(A1175, vlookup_table!$A:$E, 3, FALSE)</f>
        <v>3912</v>
      </c>
      <c r="R1175" s="1" t="str">
        <f>VLOOKUP(A1175, vlookup_table!$A:$E, 4, FALSE)</f>
        <v>S3</v>
      </c>
      <c r="S1175" s="2">
        <f>VLOOKUP(A1175, vlookup_table!$A:$E, 5, FALSE)</f>
        <v>17</v>
      </c>
      <c r="T1175">
        <f t="shared" si="108"/>
        <v>58</v>
      </c>
      <c r="U1175">
        <f t="shared" si="109"/>
        <v>1939</v>
      </c>
      <c r="V1175" s="4" t="str">
        <f t="shared" si="113"/>
        <v>12</v>
      </c>
      <c r="W1175" t="str">
        <f t="shared" si="110"/>
        <v>Suburbano</v>
      </c>
    </row>
    <row r="1176" spans="1:23" x14ac:dyDescent="0.35">
      <c r="A1176">
        <v>116542</v>
      </c>
      <c r="B1176" s="2" t="str">
        <f t="shared" si="111"/>
        <v>TX</v>
      </c>
      <c r="C1176" t="s">
        <v>6</v>
      </c>
      <c r="D1176" t="str">
        <f t="shared" si="112"/>
        <v>NA</v>
      </c>
      <c r="F1176">
        <v>481</v>
      </c>
      <c r="G1176">
        <v>172</v>
      </c>
      <c r="H1176">
        <v>264</v>
      </c>
      <c r="I1176">
        <v>1</v>
      </c>
      <c r="J1176">
        <v>9264</v>
      </c>
      <c r="K1176">
        <v>0</v>
      </c>
      <c r="L1176">
        <v>79</v>
      </c>
      <c r="M1176">
        <v>218</v>
      </c>
      <c r="N1176">
        <v>227</v>
      </c>
      <c r="O1176">
        <v>15</v>
      </c>
      <c r="P1176">
        <f>VLOOKUP(A1176, vlookup_table!$A:$E, 2, FALSE)</f>
        <v>0</v>
      </c>
      <c r="Q1176" s="2">
        <f>VLOOKUP(A1176, vlookup_table!$A:$E, 3, FALSE)</f>
        <v>0</v>
      </c>
      <c r="R1176" s="1" t="str">
        <f>VLOOKUP(A1176, vlookup_table!$A:$E, 4, FALSE)</f>
        <v>R3</v>
      </c>
      <c r="S1176" s="2">
        <f>VLOOKUP(A1176, vlookup_table!$A:$E, 5, FALSE)</f>
        <v>20</v>
      </c>
      <c r="T1176">
        <f t="shared" si="108"/>
        <v>97</v>
      </c>
      <c r="U1176">
        <f t="shared" si="109"/>
        <v>1900</v>
      </c>
      <c r="V1176" s="4" t="str">
        <f t="shared" si="113"/>
        <v>0</v>
      </c>
      <c r="W1176" t="str">
        <f t="shared" si="110"/>
        <v>Rural</v>
      </c>
    </row>
    <row r="1177" spans="1:23" x14ac:dyDescent="0.35">
      <c r="A1177">
        <v>29868</v>
      </c>
      <c r="B1177" s="2" t="str">
        <f t="shared" si="111"/>
        <v>NA</v>
      </c>
      <c r="C1177" t="s">
        <v>5</v>
      </c>
      <c r="D1177" t="str">
        <f t="shared" si="112"/>
        <v>F</v>
      </c>
      <c r="E1177" t="s">
        <v>2</v>
      </c>
      <c r="F1177">
        <v>803</v>
      </c>
      <c r="G1177">
        <v>397</v>
      </c>
      <c r="H1177">
        <v>441</v>
      </c>
      <c r="I1177">
        <v>2</v>
      </c>
      <c r="J1177">
        <v>15380</v>
      </c>
      <c r="K1177">
        <v>3</v>
      </c>
      <c r="L1177">
        <v>49</v>
      </c>
      <c r="M1177">
        <v>407</v>
      </c>
      <c r="N1177">
        <v>432</v>
      </c>
      <c r="O1177">
        <v>20</v>
      </c>
      <c r="P1177">
        <f>VLOOKUP(A1177, vlookup_table!$A:$E, 2, FALSE)</f>
        <v>0</v>
      </c>
      <c r="Q1177" s="2">
        <f>VLOOKUP(A1177, vlookup_table!$A:$E, 3, FALSE)</f>
        <v>5901</v>
      </c>
      <c r="R1177" s="1" t="str">
        <f>VLOOKUP(A1177, vlookup_table!$A:$E, 4, FALSE)</f>
        <v>T2</v>
      </c>
      <c r="S1177" s="2">
        <f>VLOOKUP(A1177, vlookup_table!$A:$E, 5, FALSE)</f>
        <v>25</v>
      </c>
      <c r="T1177">
        <f t="shared" si="108"/>
        <v>38</v>
      </c>
      <c r="U1177">
        <f t="shared" si="109"/>
        <v>1959</v>
      </c>
      <c r="V1177" s="4" t="str">
        <f t="shared" si="113"/>
        <v>01</v>
      </c>
      <c r="W1177" t="str">
        <f t="shared" si="110"/>
        <v>Pueblo</v>
      </c>
    </row>
    <row r="1178" spans="1:23" x14ac:dyDescent="0.35">
      <c r="A1178">
        <v>171521</v>
      </c>
      <c r="B1178" s="2" t="str">
        <f t="shared" si="111"/>
        <v>NA</v>
      </c>
      <c r="C1178" t="s">
        <v>4</v>
      </c>
      <c r="D1178" t="str">
        <f t="shared" si="112"/>
        <v>F</v>
      </c>
      <c r="E1178" t="s">
        <v>2</v>
      </c>
      <c r="F1178">
        <v>886</v>
      </c>
      <c r="G1178">
        <v>318</v>
      </c>
      <c r="H1178">
        <v>388</v>
      </c>
      <c r="I1178">
        <v>6</v>
      </c>
      <c r="J1178">
        <v>12332</v>
      </c>
      <c r="K1178">
        <v>12</v>
      </c>
      <c r="L1178">
        <v>58</v>
      </c>
      <c r="M1178">
        <v>339</v>
      </c>
      <c r="N1178">
        <v>360</v>
      </c>
      <c r="O1178">
        <v>5.2222222220000001</v>
      </c>
      <c r="P1178">
        <f>VLOOKUP(A1178, vlookup_table!$A:$E, 2, FALSE)</f>
        <v>0</v>
      </c>
      <c r="Q1178" s="2">
        <f>VLOOKUP(A1178, vlookup_table!$A:$E, 3, FALSE)</f>
        <v>0</v>
      </c>
      <c r="R1178" s="1" t="str">
        <f>VLOOKUP(A1178, vlookup_table!$A:$E, 4, FALSE)</f>
        <v>R2</v>
      </c>
      <c r="S1178" s="2">
        <f>VLOOKUP(A1178, vlookup_table!$A:$E, 5, FALSE)</f>
        <v>6</v>
      </c>
      <c r="T1178">
        <f t="shared" si="108"/>
        <v>97</v>
      </c>
      <c r="U1178">
        <f t="shared" si="109"/>
        <v>1900</v>
      </c>
      <c r="V1178" s="4" t="str">
        <f t="shared" si="113"/>
        <v>0</v>
      </c>
      <c r="W1178" t="str">
        <f t="shared" si="110"/>
        <v>Rural</v>
      </c>
    </row>
    <row r="1179" spans="1:23" x14ac:dyDescent="0.35">
      <c r="A1179">
        <v>18953</v>
      </c>
      <c r="B1179" s="2" t="str">
        <f t="shared" si="111"/>
        <v>NC</v>
      </c>
      <c r="C1179" t="s">
        <v>18</v>
      </c>
      <c r="D1179" t="str">
        <f t="shared" si="112"/>
        <v>F</v>
      </c>
      <c r="E1179" t="s">
        <v>38</v>
      </c>
      <c r="F1179">
        <v>1093</v>
      </c>
      <c r="G1179">
        <v>580</v>
      </c>
      <c r="H1179">
        <v>636</v>
      </c>
      <c r="I1179">
        <v>19</v>
      </c>
      <c r="J1179">
        <v>20815</v>
      </c>
      <c r="K1179">
        <v>2</v>
      </c>
      <c r="L1179">
        <v>37</v>
      </c>
      <c r="M1179">
        <v>587</v>
      </c>
      <c r="N1179">
        <v>629</v>
      </c>
      <c r="O1179">
        <v>7.3333333329999997</v>
      </c>
      <c r="P1179">
        <f>VLOOKUP(A1179, vlookup_table!$A:$E, 2, FALSE)</f>
        <v>0</v>
      </c>
      <c r="Q1179" s="2">
        <f>VLOOKUP(A1179, vlookup_table!$A:$E, 3, FALSE)</f>
        <v>4303</v>
      </c>
      <c r="R1179" s="1" t="str">
        <f>VLOOKUP(A1179, vlookup_table!$A:$E, 4, FALSE)</f>
        <v>S1</v>
      </c>
      <c r="S1179" s="2">
        <f>VLOOKUP(A1179, vlookup_table!$A:$E, 5, FALSE)</f>
        <v>11</v>
      </c>
      <c r="T1179">
        <f t="shared" si="108"/>
        <v>54</v>
      </c>
      <c r="U1179">
        <f t="shared" si="109"/>
        <v>1943</v>
      </c>
      <c r="V1179" s="4" t="str">
        <f t="shared" si="113"/>
        <v>03</v>
      </c>
      <c r="W1179" t="str">
        <f t="shared" si="110"/>
        <v>Suburbano</v>
      </c>
    </row>
    <row r="1180" spans="1:23" x14ac:dyDescent="0.35">
      <c r="A1180">
        <v>102780</v>
      </c>
      <c r="B1180" s="2" t="str">
        <f t="shared" si="111"/>
        <v>MO</v>
      </c>
      <c r="C1180" t="s">
        <v>8</v>
      </c>
      <c r="D1180" t="str">
        <f t="shared" si="112"/>
        <v>F</v>
      </c>
      <c r="E1180" t="s">
        <v>2</v>
      </c>
      <c r="F1180">
        <v>257</v>
      </c>
      <c r="G1180">
        <v>148</v>
      </c>
      <c r="H1180">
        <v>273</v>
      </c>
      <c r="I1180">
        <v>0</v>
      </c>
      <c r="J1180">
        <v>10050</v>
      </c>
      <c r="K1180">
        <v>1</v>
      </c>
      <c r="L1180">
        <v>75</v>
      </c>
      <c r="M1180">
        <v>264</v>
      </c>
      <c r="N1180">
        <v>194</v>
      </c>
      <c r="O1180">
        <v>10.125</v>
      </c>
      <c r="P1180">
        <f>VLOOKUP(A1180, vlookup_table!$A:$E, 2, FALSE)</f>
        <v>0</v>
      </c>
      <c r="Q1180" s="2">
        <f>VLOOKUP(A1180, vlookup_table!$A:$E, 3, FALSE)</f>
        <v>1208</v>
      </c>
      <c r="R1180" s="1" t="str">
        <f>VLOOKUP(A1180, vlookup_table!$A:$E, 4, FALSE)</f>
        <v>R2</v>
      </c>
      <c r="S1180" s="2">
        <f>VLOOKUP(A1180, vlookup_table!$A:$E, 5, FALSE)</f>
        <v>16</v>
      </c>
      <c r="T1180">
        <f t="shared" si="108"/>
        <v>85</v>
      </c>
      <c r="U1180">
        <f t="shared" si="109"/>
        <v>1912</v>
      </c>
      <c r="V1180" s="4" t="str">
        <f t="shared" si="113"/>
        <v>08</v>
      </c>
      <c r="W1180" t="str">
        <f t="shared" si="110"/>
        <v>Rural</v>
      </c>
    </row>
    <row r="1181" spans="1:23" x14ac:dyDescent="0.35">
      <c r="A1181">
        <v>136372</v>
      </c>
      <c r="B1181" s="2" t="str">
        <f t="shared" si="111"/>
        <v>AZ</v>
      </c>
      <c r="C1181" t="s">
        <v>42</v>
      </c>
      <c r="D1181" t="str">
        <f t="shared" si="112"/>
        <v>M</v>
      </c>
      <c r="E1181" t="s">
        <v>0</v>
      </c>
      <c r="F1181">
        <v>1453</v>
      </c>
      <c r="G1181">
        <v>419</v>
      </c>
      <c r="H1181">
        <v>497</v>
      </c>
      <c r="I1181">
        <v>17</v>
      </c>
      <c r="J1181">
        <v>24530</v>
      </c>
      <c r="K1181">
        <v>10</v>
      </c>
      <c r="L1181">
        <v>2</v>
      </c>
      <c r="M1181">
        <v>426</v>
      </c>
      <c r="N1181">
        <v>486</v>
      </c>
      <c r="O1181">
        <v>25</v>
      </c>
      <c r="P1181">
        <f>VLOOKUP(A1181, vlookup_table!$A:$E, 2, FALSE)</f>
        <v>1</v>
      </c>
      <c r="Q1181" s="2">
        <f>VLOOKUP(A1181, vlookup_table!$A:$E, 3, FALSE)</f>
        <v>1901</v>
      </c>
      <c r="R1181" s="1" t="str">
        <f>VLOOKUP(A1181, vlookup_table!$A:$E, 4, FALSE)</f>
        <v>C1</v>
      </c>
      <c r="S1181" s="2">
        <f>VLOOKUP(A1181, vlookup_table!$A:$E, 5, FALSE)</f>
        <v>10</v>
      </c>
      <c r="T1181">
        <f t="shared" si="108"/>
        <v>78</v>
      </c>
      <c r="U1181">
        <f t="shared" si="109"/>
        <v>1919</v>
      </c>
      <c r="V1181" s="4" t="str">
        <f t="shared" si="113"/>
        <v>01</v>
      </c>
      <c r="W1181" t="str">
        <f t="shared" si="110"/>
        <v>Ciudad</v>
      </c>
    </row>
    <row r="1182" spans="1:23" x14ac:dyDescent="0.35">
      <c r="A1182">
        <v>19581</v>
      </c>
      <c r="B1182" s="2" t="str">
        <f t="shared" si="111"/>
        <v>NC</v>
      </c>
      <c r="C1182" t="s">
        <v>18</v>
      </c>
      <c r="D1182" t="str">
        <f t="shared" si="112"/>
        <v>F</v>
      </c>
      <c r="E1182" t="s">
        <v>38</v>
      </c>
      <c r="F1182">
        <v>821</v>
      </c>
      <c r="G1182">
        <v>427</v>
      </c>
      <c r="H1182">
        <v>475</v>
      </c>
      <c r="I1182">
        <v>0</v>
      </c>
      <c r="J1182">
        <v>15937</v>
      </c>
      <c r="K1182">
        <v>0</v>
      </c>
      <c r="L1182">
        <v>64</v>
      </c>
      <c r="M1182">
        <v>433</v>
      </c>
      <c r="N1182">
        <v>456</v>
      </c>
      <c r="O1182">
        <v>6.6544117649999999</v>
      </c>
      <c r="P1182">
        <f>VLOOKUP(A1182, vlookup_table!$A:$E, 2, FALSE)</f>
        <v>2</v>
      </c>
      <c r="Q1182" s="2">
        <f>VLOOKUP(A1182, vlookup_table!$A:$E, 3, FALSE)</f>
        <v>3703</v>
      </c>
      <c r="R1182" s="1" t="str">
        <f>VLOOKUP(A1182, vlookup_table!$A:$E, 4, FALSE)</f>
        <v>S2</v>
      </c>
      <c r="S1182" s="2">
        <f>VLOOKUP(A1182, vlookup_table!$A:$E, 5, FALSE)</f>
        <v>25</v>
      </c>
      <c r="T1182">
        <f t="shared" si="108"/>
        <v>60</v>
      </c>
      <c r="U1182">
        <f t="shared" si="109"/>
        <v>1937</v>
      </c>
      <c r="V1182" s="4" t="str">
        <f t="shared" si="113"/>
        <v>03</v>
      </c>
      <c r="W1182" t="str">
        <f t="shared" si="110"/>
        <v>Suburbano</v>
      </c>
    </row>
    <row r="1183" spans="1:23" x14ac:dyDescent="0.35">
      <c r="A1183">
        <v>121410</v>
      </c>
      <c r="B1183" s="2" t="str">
        <f t="shared" si="111"/>
        <v>TX</v>
      </c>
      <c r="C1183" t="s">
        <v>6</v>
      </c>
      <c r="D1183" t="str">
        <f t="shared" si="112"/>
        <v>M</v>
      </c>
      <c r="E1183" t="s">
        <v>0</v>
      </c>
      <c r="F1183">
        <v>931</v>
      </c>
      <c r="G1183">
        <v>416</v>
      </c>
      <c r="H1183">
        <v>725</v>
      </c>
      <c r="I1183">
        <v>12</v>
      </c>
      <c r="J1183">
        <v>29273</v>
      </c>
      <c r="K1183">
        <v>10</v>
      </c>
      <c r="L1183">
        <v>47</v>
      </c>
      <c r="M1183">
        <v>636</v>
      </c>
      <c r="N1183">
        <v>543</v>
      </c>
      <c r="O1183">
        <v>15</v>
      </c>
      <c r="P1183">
        <f>VLOOKUP(A1183, vlookup_table!$A:$E, 2, FALSE)</f>
        <v>1</v>
      </c>
      <c r="Q1183" s="2">
        <f>VLOOKUP(A1183, vlookup_table!$A:$E, 3, FALSE)</f>
        <v>3101</v>
      </c>
      <c r="R1183" s="1" t="str">
        <f>VLOOKUP(A1183, vlookup_table!$A:$E, 4, FALSE)</f>
        <v>U1</v>
      </c>
      <c r="S1183" s="2">
        <f>VLOOKUP(A1183, vlookup_table!$A:$E, 5, FALSE)</f>
        <v>15</v>
      </c>
      <c r="T1183">
        <f t="shared" si="108"/>
        <v>66</v>
      </c>
      <c r="U1183">
        <f t="shared" si="109"/>
        <v>1931</v>
      </c>
      <c r="V1183" s="4" t="str">
        <f t="shared" si="113"/>
        <v>01</v>
      </c>
      <c r="W1183" t="str">
        <f t="shared" si="110"/>
        <v>Urbano</v>
      </c>
    </row>
    <row r="1184" spans="1:23" x14ac:dyDescent="0.35">
      <c r="A1184">
        <v>99736</v>
      </c>
      <c r="B1184" s="2" t="str">
        <f t="shared" si="111"/>
        <v>MO</v>
      </c>
      <c r="C1184" t="s">
        <v>8</v>
      </c>
      <c r="D1184" t="str">
        <f t="shared" si="112"/>
        <v>F</v>
      </c>
      <c r="E1184" t="s">
        <v>2</v>
      </c>
      <c r="F1184">
        <v>496</v>
      </c>
      <c r="G1184">
        <v>330</v>
      </c>
      <c r="H1184">
        <v>390</v>
      </c>
      <c r="I1184">
        <v>0</v>
      </c>
      <c r="J1184">
        <v>13546</v>
      </c>
      <c r="K1184">
        <v>0</v>
      </c>
      <c r="L1184">
        <v>87</v>
      </c>
      <c r="M1184">
        <v>349</v>
      </c>
      <c r="N1184">
        <v>360</v>
      </c>
      <c r="O1184">
        <v>5.5714285710000002</v>
      </c>
      <c r="P1184">
        <f>VLOOKUP(A1184, vlookup_table!$A:$E, 2, FALSE)</f>
        <v>0</v>
      </c>
      <c r="Q1184" s="2">
        <f>VLOOKUP(A1184, vlookup_table!$A:$E, 3, FALSE)</f>
        <v>5101</v>
      </c>
      <c r="R1184" s="1" t="str">
        <f>VLOOKUP(A1184, vlookup_table!$A:$E, 4, FALSE)</f>
        <v>T2</v>
      </c>
      <c r="S1184" s="2">
        <f>VLOOKUP(A1184, vlookup_table!$A:$E, 5, FALSE)</f>
        <v>20</v>
      </c>
      <c r="T1184">
        <f t="shared" si="108"/>
        <v>46</v>
      </c>
      <c r="U1184">
        <f t="shared" si="109"/>
        <v>1951</v>
      </c>
      <c r="V1184" s="4" t="str">
        <f t="shared" si="113"/>
        <v>01</v>
      </c>
      <c r="W1184" t="str">
        <f t="shared" si="110"/>
        <v>Pueblo</v>
      </c>
    </row>
    <row r="1185" spans="1:23" x14ac:dyDescent="0.35">
      <c r="A1185">
        <v>54441</v>
      </c>
      <c r="B1185" s="2" t="str">
        <f t="shared" si="111"/>
        <v>NA</v>
      </c>
      <c r="C1185" t="s">
        <v>34</v>
      </c>
      <c r="D1185" t="str">
        <f t="shared" si="112"/>
        <v>F</v>
      </c>
      <c r="E1185" t="s">
        <v>38</v>
      </c>
      <c r="F1185">
        <v>463</v>
      </c>
      <c r="G1185">
        <v>181</v>
      </c>
      <c r="H1185">
        <v>258</v>
      </c>
      <c r="I1185">
        <v>0</v>
      </c>
      <c r="J1185">
        <v>8369</v>
      </c>
      <c r="K1185">
        <v>0</v>
      </c>
      <c r="L1185">
        <v>56</v>
      </c>
      <c r="M1185">
        <v>231</v>
      </c>
      <c r="N1185">
        <v>227</v>
      </c>
      <c r="O1185">
        <v>12.75</v>
      </c>
      <c r="P1185">
        <f>VLOOKUP(A1185, vlookup_table!$A:$E, 2, FALSE)</f>
        <v>2</v>
      </c>
      <c r="Q1185" s="2">
        <f>VLOOKUP(A1185, vlookup_table!$A:$E, 3, FALSE)</f>
        <v>4107</v>
      </c>
      <c r="R1185" s="1" t="str">
        <f>VLOOKUP(A1185, vlookup_table!$A:$E, 4, FALSE)</f>
        <v>R3</v>
      </c>
      <c r="S1185" s="2">
        <f>VLOOKUP(A1185, vlookup_table!$A:$E, 5, FALSE)</f>
        <v>30</v>
      </c>
      <c r="T1185">
        <f t="shared" si="108"/>
        <v>56</v>
      </c>
      <c r="U1185">
        <f t="shared" si="109"/>
        <v>1941</v>
      </c>
      <c r="V1185" s="4" t="str">
        <f t="shared" si="113"/>
        <v>07</v>
      </c>
      <c r="W1185" t="str">
        <f t="shared" si="110"/>
        <v>Rural</v>
      </c>
    </row>
    <row r="1186" spans="1:23" x14ac:dyDescent="0.35">
      <c r="A1186">
        <v>144735</v>
      </c>
      <c r="B1186" s="2" t="str">
        <f t="shared" si="111"/>
        <v>NA</v>
      </c>
      <c r="C1186" t="s">
        <v>4</v>
      </c>
      <c r="D1186" t="str">
        <f t="shared" si="112"/>
        <v>F</v>
      </c>
      <c r="E1186" t="s">
        <v>2</v>
      </c>
      <c r="F1186">
        <v>5649</v>
      </c>
      <c r="G1186">
        <v>750</v>
      </c>
      <c r="H1186">
        <v>888</v>
      </c>
      <c r="I1186">
        <v>96</v>
      </c>
      <c r="J1186">
        <v>37961</v>
      </c>
      <c r="K1186">
        <v>6</v>
      </c>
      <c r="L1186">
        <v>56</v>
      </c>
      <c r="M1186">
        <v>828</v>
      </c>
      <c r="N1186">
        <v>801</v>
      </c>
      <c r="O1186">
        <v>8.615384615</v>
      </c>
      <c r="P1186">
        <f>VLOOKUP(A1186, vlookup_table!$A:$E, 2, FALSE)</f>
        <v>0</v>
      </c>
      <c r="Q1186" s="2">
        <f>VLOOKUP(A1186, vlookup_table!$A:$E, 3, FALSE)</f>
        <v>2709</v>
      </c>
      <c r="R1186" s="1" t="str">
        <f>VLOOKUP(A1186, vlookup_table!$A:$E, 4, FALSE)</f>
        <v>U1</v>
      </c>
      <c r="S1186" s="2">
        <f>VLOOKUP(A1186, vlookup_table!$A:$E, 5, FALSE)</f>
        <v>10</v>
      </c>
      <c r="T1186">
        <f t="shared" si="108"/>
        <v>70</v>
      </c>
      <c r="U1186">
        <f t="shared" si="109"/>
        <v>1927</v>
      </c>
      <c r="V1186" s="4" t="str">
        <f t="shared" si="113"/>
        <v>09</v>
      </c>
      <c r="W1186" t="str">
        <f t="shared" si="110"/>
        <v>Urbano</v>
      </c>
    </row>
    <row r="1187" spans="1:23" x14ac:dyDescent="0.35">
      <c r="A1187">
        <v>39257</v>
      </c>
      <c r="B1187" s="2" t="str">
        <f t="shared" si="111"/>
        <v>FL</v>
      </c>
      <c r="C1187" t="s">
        <v>7</v>
      </c>
      <c r="D1187" t="str">
        <f t="shared" si="112"/>
        <v>NA</v>
      </c>
      <c r="F1187">
        <v>1093</v>
      </c>
      <c r="G1187">
        <v>364</v>
      </c>
      <c r="H1187">
        <v>441</v>
      </c>
      <c r="I1187">
        <v>2</v>
      </c>
      <c r="J1187">
        <v>15640</v>
      </c>
      <c r="K1187">
        <v>6</v>
      </c>
      <c r="L1187">
        <v>30</v>
      </c>
      <c r="M1187">
        <v>424</v>
      </c>
      <c r="N1187">
        <v>392</v>
      </c>
      <c r="O1187">
        <v>9.25</v>
      </c>
      <c r="P1187">
        <f>VLOOKUP(A1187, vlookup_table!$A:$E, 2, FALSE)</f>
        <v>1002</v>
      </c>
      <c r="Q1187" s="2">
        <f>VLOOKUP(A1187, vlookup_table!$A:$E, 3, FALSE)</f>
        <v>7001</v>
      </c>
      <c r="R1187" s="1" t="str">
        <f>VLOOKUP(A1187, vlookup_table!$A:$E, 4, FALSE)</f>
        <v>S2</v>
      </c>
      <c r="S1187" s="2">
        <f>VLOOKUP(A1187, vlookup_table!$A:$E, 5, FALSE)</f>
        <v>25</v>
      </c>
      <c r="T1187">
        <f t="shared" si="108"/>
        <v>27</v>
      </c>
      <c r="U1187">
        <f t="shared" si="109"/>
        <v>1970</v>
      </c>
      <c r="V1187" s="4" t="str">
        <f t="shared" si="113"/>
        <v>01</v>
      </c>
      <c r="W1187" t="str">
        <f t="shared" si="110"/>
        <v>Suburbano</v>
      </c>
    </row>
    <row r="1188" spans="1:23" x14ac:dyDescent="0.35">
      <c r="A1188">
        <v>136716</v>
      </c>
      <c r="B1188" s="2" t="str">
        <f t="shared" si="111"/>
        <v>AZ</v>
      </c>
      <c r="C1188" t="s">
        <v>42</v>
      </c>
      <c r="D1188" t="str">
        <f t="shared" si="112"/>
        <v>M</v>
      </c>
      <c r="E1188" t="s">
        <v>0</v>
      </c>
      <c r="F1188">
        <v>852</v>
      </c>
      <c r="G1188">
        <v>344</v>
      </c>
      <c r="H1188">
        <v>498</v>
      </c>
      <c r="I1188">
        <v>0</v>
      </c>
      <c r="J1188">
        <v>19967</v>
      </c>
      <c r="K1188">
        <v>9</v>
      </c>
      <c r="L1188">
        <v>14</v>
      </c>
      <c r="M1188">
        <v>450</v>
      </c>
      <c r="N1188">
        <v>394</v>
      </c>
      <c r="O1188">
        <v>12.5</v>
      </c>
      <c r="P1188">
        <f>VLOOKUP(A1188, vlookup_table!$A:$E, 2, FALSE)</f>
        <v>1</v>
      </c>
      <c r="Q1188" s="2">
        <f>VLOOKUP(A1188, vlookup_table!$A:$E, 3, FALSE)</f>
        <v>0</v>
      </c>
      <c r="R1188" s="1" t="str">
        <f>VLOOKUP(A1188, vlookup_table!$A:$E, 4, FALSE)</f>
        <v>C1</v>
      </c>
      <c r="S1188" s="2">
        <f>VLOOKUP(A1188, vlookup_table!$A:$E, 5, FALSE)</f>
        <v>25</v>
      </c>
      <c r="T1188">
        <f t="shared" si="108"/>
        <v>97</v>
      </c>
      <c r="U1188">
        <f t="shared" si="109"/>
        <v>1900</v>
      </c>
      <c r="V1188" s="4" t="str">
        <f t="shared" si="113"/>
        <v>0</v>
      </c>
      <c r="W1188" t="str">
        <f t="shared" si="110"/>
        <v>Ciudad</v>
      </c>
    </row>
    <row r="1189" spans="1:23" x14ac:dyDescent="0.35">
      <c r="A1189">
        <v>145310</v>
      </c>
      <c r="B1189" s="2" t="str">
        <f t="shared" si="111"/>
        <v>NA</v>
      </c>
      <c r="C1189" t="s">
        <v>4</v>
      </c>
      <c r="D1189" t="str">
        <f t="shared" si="112"/>
        <v>F</v>
      </c>
      <c r="E1189" t="s">
        <v>2</v>
      </c>
      <c r="F1189">
        <v>3100</v>
      </c>
      <c r="G1189">
        <v>133</v>
      </c>
      <c r="H1189">
        <v>497</v>
      </c>
      <c r="I1189">
        <v>79</v>
      </c>
      <c r="J1189">
        <v>18262</v>
      </c>
      <c r="K1189">
        <v>35</v>
      </c>
      <c r="L1189">
        <v>25</v>
      </c>
      <c r="M1189">
        <v>488</v>
      </c>
      <c r="N1189">
        <v>306</v>
      </c>
      <c r="O1189">
        <v>18.333333329999999</v>
      </c>
      <c r="P1189">
        <f>VLOOKUP(A1189, vlookup_table!$A:$E, 2, FALSE)</f>
        <v>0</v>
      </c>
      <c r="Q1189" s="2">
        <f>VLOOKUP(A1189, vlookup_table!$A:$E, 3, FALSE)</f>
        <v>4911</v>
      </c>
      <c r="R1189" s="1" t="str">
        <f>VLOOKUP(A1189, vlookup_table!$A:$E, 4, FALSE)</f>
        <v>U1</v>
      </c>
      <c r="S1189" s="2">
        <f>VLOOKUP(A1189, vlookup_table!$A:$E, 5, FALSE)</f>
        <v>20</v>
      </c>
      <c r="T1189">
        <f t="shared" si="108"/>
        <v>48</v>
      </c>
      <c r="U1189">
        <f t="shared" si="109"/>
        <v>1949</v>
      </c>
      <c r="V1189" s="4" t="str">
        <f t="shared" si="113"/>
        <v>11</v>
      </c>
      <c r="W1189" t="str">
        <f t="shared" si="110"/>
        <v>Urbano</v>
      </c>
    </row>
    <row r="1190" spans="1:23" x14ac:dyDescent="0.35">
      <c r="A1190">
        <v>40351</v>
      </c>
      <c r="B1190" s="2" t="str">
        <f t="shared" si="111"/>
        <v>FL</v>
      </c>
      <c r="C1190" t="s">
        <v>7</v>
      </c>
      <c r="D1190" t="str">
        <f t="shared" si="112"/>
        <v>NA</v>
      </c>
      <c r="F1190">
        <v>1074</v>
      </c>
      <c r="G1190">
        <v>505</v>
      </c>
      <c r="H1190">
        <v>553</v>
      </c>
      <c r="I1190">
        <v>4</v>
      </c>
      <c r="J1190">
        <v>16470</v>
      </c>
      <c r="K1190">
        <v>5</v>
      </c>
      <c r="L1190">
        <v>26</v>
      </c>
      <c r="M1190">
        <v>524</v>
      </c>
      <c r="N1190">
        <v>528</v>
      </c>
      <c r="O1190">
        <v>28</v>
      </c>
      <c r="P1190">
        <f>VLOOKUP(A1190, vlookup_table!$A:$E, 2, FALSE)</f>
        <v>0</v>
      </c>
      <c r="Q1190" s="2">
        <f>VLOOKUP(A1190, vlookup_table!$A:$E, 3, FALSE)</f>
        <v>0</v>
      </c>
      <c r="R1190" s="1" t="str">
        <f>VLOOKUP(A1190, vlookup_table!$A:$E, 4, FALSE)</f>
        <v>S2</v>
      </c>
      <c r="S1190" s="2">
        <f>VLOOKUP(A1190, vlookup_table!$A:$E, 5, FALSE)</f>
        <v>30</v>
      </c>
      <c r="T1190">
        <f t="shared" si="108"/>
        <v>97</v>
      </c>
      <c r="U1190">
        <f t="shared" si="109"/>
        <v>1900</v>
      </c>
      <c r="V1190" s="4" t="str">
        <f t="shared" si="113"/>
        <v>0</v>
      </c>
      <c r="W1190" t="str">
        <f t="shared" si="110"/>
        <v>Suburbano</v>
      </c>
    </row>
    <row r="1191" spans="1:23" x14ac:dyDescent="0.35">
      <c r="A1191">
        <v>43321</v>
      </c>
      <c r="B1191" s="2" t="str">
        <f t="shared" si="111"/>
        <v>FL</v>
      </c>
      <c r="C1191" t="s">
        <v>7</v>
      </c>
      <c r="D1191" t="str">
        <f t="shared" si="112"/>
        <v>NA</v>
      </c>
      <c r="F1191">
        <v>1452</v>
      </c>
      <c r="G1191">
        <v>352</v>
      </c>
      <c r="H1191">
        <v>467</v>
      </c>
      <c r="I1191">
        <v>12</v>
      </c>
      <c r="J1191">
        <v>20619</v>
      </c>
      <c r="K1191">
        <v>4</v>
      </c>
      <c r="L1191">
        <v>5</v>
      </c>
      <c r="M1191">
        <v>397</v>
      </c>
      <c r="N1191">
        <v>410</v>
      </c>
      <c r="O1191">
        <v>25</v>
      </c>
      <c r="P1191">
        <f>VLOOKUP(A1191, vlookup_table!$A:$E, 2, FALSE)</f>
        <v>0</v>
      </c>
      <c r="Q1191" s="2">
        <f>VLOOKUP(A1191, vlookup_table!$A:$E, 3, FALSE)</f>
        <v>2301</v>
      </c>
      <c r="R1191" s="1" t="str">
        <f>VLOOKUP(A1191, vlookup_table!$A:$E, 4, FALSE)</f>
        <v>C1</v>
      </c>
      <c r="S1191" s="2">
        <f>VLOOKUP(A1191, vlookup_table!$A:$E, 5, FALSE)</f>
        <v>25</v>
      </c>
      <c r="T1191">
        <f t="shared" si="108"/>
        <v>74</v>
      </c>
      <c r="U1191">
        <f t="shared" si="109"/>
        <v>1923</v>
      </c>
      <c r="V1191" s="4" t="str">
        <f t="shared" si="113"/>
        <v>01</v>
      </c>
      <c r="W1191" t="str">
        <f t="shared" si="110"/>
        <v>Ciudad</v>
      </c>
    </row>
    <row r="1192" spans="1:23" x14ac:dyDescent="0.35">
      <c r="A1192">
        <v>14009</v>
      </c>
      <c r="B1192" s="2" t="str">
        <f t="shared" si="111"/>
        <v>MI</v>
      </c>
      <c r="C1192" t="s">
        <v>1</v>
      </c>
      <c r="D1192" t="str">
        <f t="shared" si="112"/>
        <v>F</v>
      </c>
      <c r="E1192" t="s">
        <v>2</v>
      </c>
      <c r="F1192">
        <v>813</v>
      </c>
      <c r="G1192">
        <v>246</v>
      </c>
      <c r="H1192">
        <v>313</v>
      </c>
      <c r="I1192">
        <v>6</v>
      </c>
      <c r="J1192">
        <v>11406</v>
      </c>
      <c r="K1192">
        <v>4</v>
      </c>
      <c r="L1192">
        <v>65</v>
      </c>
      <c r="M1192">
        <v>263</v>
      </c>
      <c r="N1192">
        <v>297</v>
      </c>
      <c r="O1192">
        <v>9.25</v>
      </c>
      <c r="P1192">
        <f>VLOOKUP(A1192, vlookup_table!$A:$E, 2, FALSE)</f>
        <v>0</v>
      </c>
      <c r="Q1192" s="2">
        <f>VLOOKUP(A1192, vlookup_table!$A:$E, 3, FALSE)</f>
        <v>3401</v>
      </c>
      <c r="R1192" s="1" t="str">
        <f>VLOOKUP(A1192, vlookup_table!$A:$E, 4, FALSE)</f>
        <v/>
      </c>
      <c r="S1192" s="2">
        <f>VLOOKUP(A1192, vlookup_table!$A:$E, 5, FALSE)</f>
        <v>3</v>
      </c>
      <c r="T1192">
        <f t="shared" si="108"/>
        <v>63</v>
      </c>
      <c r="U1192">
        <f t="shared" si="109"/>
        <v>1934</v>
      </c>
      <c r="V1192" s="4" t="str">
        <f t="shared" si="113"/>
        <v>01</v>
      </c>
      <c r="W1192" t="str">
        <f t="shared" si="110"/>
        <v>Desconocido</v>
      </c>
    </row>
    <row r="1193" spans="1:23" x14ac:dyDescent="0.35">
      <c r="A1193">
        <v>187517</v>
      </c>
      <c r="B1193" s="2" t="str">
        <f t="shared" si="111"/>
        <v>TX</v>
      </c>
      <c r="C1193" t="s">
        <v>6</v>
      </c>
      <c r="D1193" t="str">
        <f t="shared" si="112"/>
        <v>M</v>
      </c>
      <c r="E1193" t="s">
        <v>0</v>
      </c>
      <c r="F1193">
        <v>333</v>
      </c>
      <c r="G1193">
        <v>205</v>
      </c>
      <c r="H1193">
        <v>319</v>
      </c>
      <c r="I1193">
        <v>0</v>
      </c>
      <c r="J1193">
        <v>10286</v>
      </c>
      <c r="K1193">
        <v>1</v>
      </c>
      <c r="L1193">
        <v>81</v>
      </c>
      <c r="M1193">
        <v>219</v>
      </c>
      <c r="N1193">
        <v>278</v>
      </c>
      <c r="O1193">
        <v>16.428571430000002</v>
      </c>
      <c r="P1193">
        <f>VLOOKUP(A1193, vlookup_table!$A:$E, 2, FALSE)</f>
        <v>1</v>
      </c>
      <c r="Q1193" s="2">
        <f>VLOOKUP(A1193, vlookup_table!$A:$E, 3, FALSE)</f>
        <v>0</v>
      </c>
      <c r="R1193" s="1" t="str">
        <f>VLOOKUP(A1193, vlookup_table!$A:$E, 4, FALSE)</f>
        <v>R2</v>
      </c>
      <c r="S1193" s="2">
        <f>VLOOKUP(A1193, vlookup_table!$A:$E, 5, FALSE)</f>
        <v>25</v>
      </c>
      <c r="T1193">
        <f t="shared" si="108"/>
        <v>97</v>
      </c>
      <c r="U1193">
        <f t="shared" si="109"/>
        <v>1900</v>
      </c>
      <c r="V1193" s="4" t="str">
        <f t="shared" si="113"/>
        <v>0</v>
      </c>
      <c r="W1193" t="str">
        <f t="shared" si="110"/>
        <v>Rural</v>
      </c>
    </row>
    <row r="1194" spans="1:23" x14ac:dyDescent="0.35">
      <c r="A1194">
        <v>22924</v>
      </c>
      <c r="B1194" s="2" t="str">
        <f t="shared" si="111"/>
        <v>SC</v>
      </c>
      <c r="C1194" t="s">
        <v>11</v>
      </c>
      <c r="D1194" t="str">
        <f t="shared" si="112"/>
        <v>F</v>
      </c>
      <c r="E1194" t="s">
        <v>2</v>
      </c>
      <c r="F1194">
        <v>536</v>
      </c>
      <c r="G1194">
        <v>261</v>
      </c>
      <c r="H1194">
        <v>307</v>
      </c>
      <c r="I1194">
        <v>0</v>
      </c>
      <c r="J1194">
        <v>8438</v>
      </c>
      <c r="K1194">
        <v>0</v>
      </c>
      <c r="L1194">
        <v>88</v>
      </c>
      <c r="M1194">
        <v>296</v>
      </c>
      <c r="N1194">
        <v>278</v>
      </c>
      <c r="O1194">
        <v>4.9444444440000002</v>
      </c>
      <c r="P1194">
        <f>VLOOKUP(A1194, vlookup_table!$A:$E, 2, FALSE)</f>
        <v>2</v>
      </c>
      <c r="Q1194" s="2">
        <f>VLOOKUP(A1194, vlookup_table!$A:$E, 3, FALSE)</f>
        <v>2101</v>
      </c>
      <c r="R1194" s="1" t="str">
        <f>VLOOKUP(A1194, vlookup_table!$A:$E, 4, FALSE)</f>
        <v>C3</v>
      </c>
      <c r="S1194" s="2">
        <f>VLOOKUP(A1194, vlookup_table!$A:$E, 5, FALSE)</f>
        <v>10</v>
      </c>
      <c r="T1194">
        <f t="shared" si="108"/>
        <v>76</v>
      </c>
      <c r="U1194">
        <f t="shared" si="109"/>
        <v>1921</v>
      </c>
      <c r="V1194" s="4" t="str">
        <f t="shared" si="113"/>
        <v>01</v>
      </c>
      <c r="W1194" t="str">
        <f t="shared" si="110"/>
        <v>Ciudad</v>
      </c>
    </row>
    <row r="1195" spans="1:23" x14ac:dyDescent="0.35">
      <c r="A1195">
        <v>65124</v>
      </c>
      <c r="B1195" s="2" t="str">
        <f t="shared" si="111"/>
        <v>MI</v>
      </c>
      <c r="C1195" t="s">
        <v>1</v>
      </c>
      <c r="D1195" t="str">
        <f t="shared" si="112"/>
        <v>F</v>
      </c>
      <c r="E1195" t="s">
        <v>2</v>
      </c>
      <c r="F1195">
        <v>850</v>
      </c>
      <c r="G1195">
        <v>484</v>
      </c>
      <c r="H1195">
        <v>495</v>
      </c>
      <c r="I1195">
        <v>2</v>
      </c>
      <c r="J1195">
        <v>17174</v>
      </c>
      <c r="K1195">
        <v>0</v>
      </c>
      <c r="L1195">
        <v>88</v>
      </c>
      <c r="M1195">
        <v>501</v>
      </c>
      <c r="N1195">
        <v>465</v>
      </c>
      <c r="O1195">
        <v>8.230769231</v>
      </c>
      <c r="P1195">
        <f>VLOOKUP(A1195, vlookup_table!$A:$E, 2, FALSE)</f>
        <v>0</v>
      </c>
      <c r="Q1195" s="2">
        <f>VLOOKUP(A1195, vlookup_table!$A:$E, 3, FALSE)</f>
        <v>0</v>
      </c>
      <c r="R1195" s="1" t="str">
        <f>VLOOKUP(A1195, vlookup_table!$A:$E, 4, FALSE)</f>
        <v>T2</v>
      </c>
      <c r="S1195" s="2">
        <f>VLOOKUP(A1195, vlookup_table!$A:$E, 5, FALSE)</f>
        <v>5</v>
      </c>
      <c r="T1195">
        <f t="shared" si="108"/>
        <v>97</v>
      </c>
      <c r="U1195">
        <f t="shared" si="109"/>
        <v>1900</v>
      </c>
      <c r="V1195" s="4" t="str">
        <f t="shared" si="113"/>
        <v>0</v>
      </c>
      <c r="W1195" t="str">
        <f t="shared" si="110"/>
        <v>Pueblo</v>
      </c>
    </row>
    <row r="1196" spans="1:23" x14ac:dyDescent="0.35">
      <c r="A1196">
        <v>98437</v>
      </c>
      <c r="B1196" s="2" t="str">
        <f t="shared" si="111"/>
        <v>IL</v>
      </c>
      <c r="C1196" t="s">
        <v>25</v>
      </c>
      <c r="D1196" t="str">
        <f t="shared" si="112"/>
        <v>F</v>
      </c>
      <c r="E1196" t="s">
        <v>2</v>
      </c>
      <c r="F1196">
        <v>443</v>
      </c>
      <c r="G1196">
        <v>268</v>
      </c>
      <c r="H1196">
        <v>380</v>
      </c>
      <c r="I1196">
        <v>0</v>
      </c>
      <c r="J1196">
        <v>12966</v>
      </c>
      <c r="K1196">
        <v>1</v>
      </c>
      <c r="L1196">
        <v>87</v>
      </c>
      <c r="M1196">
        <v>347</v>
      </c>
      <c r="N1196">
        <v>320</v>
      </c>
      <c r="O1196">
        <v>5.7272727269999999</v>
      </c>
      <c r="P1196">
        <f>VLOOKUP(A1196, vlookup_table!$A:$E, 2, FALSE)</f>
        <v>0</v>
      </c>
      <c r="Q1196" s="2">
        <f>VLOOKUP(A1196, vlookup_table!$A:$E, 3, FALSE)</f>
        <v>201</v>
      </c>
      <c r="R1196" s="1" t="str">
        <f>VLOOKUP(A1196, vlookup_table!$A:$E, 4, FALSE)</f>
        <v>R2</v>
      </c>
      <c r="S1196" s="2">
        <f>VLOOKUP(A1196, vlookup_table!$A:$E, 5, FALSE)</f>
        <v>10</v>
      </c>
      <c r="T1196">
        <f t="shared" si="108"/>
        <v>95</v>
      </c>
      <c r="U1196">
        <f t="shared" si="109"/>
        <v>1902</v>
      </c>
      <c r="V1196" s="4" t="str">
        <f t="shared" si="113"/>
        <v>01</v>
      </c>
      <c r="W1196" t="str">
        <f t="shared" si="110"/>
        <v>Rural</v>
      </c>
    </row>
    <row r="1197" spans="1:23" x14ac:dyDescent="0.35">
      <c r="A1197">
        <v>54369</v>
      </c>
      <c r="B1197" s="2" t="str">
        <f t="shared" si="111"/>
        <v>NA</v>
      </c>
      <c r="C1197" t="s">
        <v>34</v>
      </c>
      <c r="D1197" t="str">
        <f t="shared" si="112"/>
        <v>M</v>
      </c>
      <c r="E1197" t="s">
        <v>0</v>
      </c>
      <c r="F1197">
        <v>467</v>
      </c>
      <c r="G1197">
        <v>206</v>
      </c>
      <c r="H1197">
        <v>308</v>
      </c>
      <c r="I1197">
        <v>1</v>
      </c>
      <c r="J1197">
        <v>9725</v>
      </c>
      <c r="K1197">
        <v>0</v>
      </c>
      <c r="L1197">
        <v>83</v>
      </c>
      <c r="M1197">
        <v>261</v>
      </c>
      <c r="N1197">
        <v>260</v>
      </c>
      <c r="O1197">
        <v>6.6666666670000003</v>
      </c>
      <c r="P1197">
        <f>VLOOKUP(A1197, vlookup_table!$A:$E, 2, FALSE)</f>
        <v>1</v>
      </c>
      <c r="Q1197" s="2">
        <f>VLOOKUP(A1197, vlookup_table!$A:$E, 3, FALSE)</f>
        <v>0</v>
      </c>
      <c r="R1197" s="1" t="str">
        <f>VLOOKUP(A1197, vlookup_table!$A:$E, 4, FALSE)</f>
        <v>R2</v>
      </c>
      <c r="S1197" s="2">
        <f>VLOOKUP(A1197, vlookup_table!$A:$E, 5, FALSE)</f>
        <v>6</v>
      </c>
      <c r="T1197">
        <f t="shared" si="108"/>
        <v>97</v>
      </c>
      <c r="U1197">
        <f t="shared" si="109"/>
        <v>1900</v>
      </c>
      <c r="V1197" s="4" t="str">
        <f t="shared" si="113"/>
        <v>0</v>
      </c>
      <c r="W1197" t="str">
        <f t="shared" si="110"/>
        <v>Rural</v>
      </c>
    </row>
    <row r="1198" spans="1:23" x14ac:dyDescent="0.35">
      <c r="A1198">
        <v>155856</v>
      </c>
      <c r="B1198" s="2" t="str">
        <f t="shared" si="111"/>
        <v>NA</v>
      </c>
      <c r="C1198" t="s">
        <v>4</v>
      </c>
      <c r="D1198" t="str">
        <f t="shared" si="112"/>
        <v>F</v>
      </c>
      <c r="E1198" t="s">
        <v>2</v>
      </c>
      <c r="F1198">
        <v>1207</v>
      </c>
      <c r="G1198">
        <v>284</v>
      </c>
      <c r="H1198">
        <v>488</v>
      </c>
      <c r="I1198">
        <v>8</v>
      </c>
      <c r="J1198">
        <v>19872</v>
      </c>
      <c r="K1198">
        <v>12</v>
      </c>
      <c r="L1198">
        <v>46</v>
      </c>
      <c r="M1198">
        <v>303</v>
      </c>
      <c r="N1198">
        <v>458</v>
      </c>
      <c r="O1198">
        <v>7.25</v>
      </c>
      <c r="P1198">
        <f>VLOOKUP(A1198, vlookup_table!$A:$E, 2, FALSE)</f>
        <v>0</v>
      </c>
      <c r="Q1198" s="2">
        <f>VLOOKUP(A1198, vlookup_table!$A:$E, 3, FALSE)</f>
        <v>1501</v>
      </c>
      <c r="R1198" s="1" t="str">
        <f>VLOOKUP(A1198, vlookup_table!$A:$E, 4, FALSE)</f>
        <v>C2</v>
      </c>
      <c r="S1198" s="2">
        <f>VLOOKUP(A1198, vlookup_table!$A:$E, 5, FALSE)</f>
        <v>10</v>
      </c>
      <c r="T1198">
        <f t="shared" si="108"/>
        <v>82</v>
      </c>
      <c r="U1198">
        <f t="shared" si="109"/>
        <v>1915</v>
      </c>
      <c r="V1198" s="4" t="str">
        <f t="shared" si="113"/>
        <v>01</v>
      </c>
      <c r="W1198" t="str">
        <f t="shared" si="110"/>
        <v>Ciudad</v>
      </c>
    </row>
    <row r="1199" spans="1:23" x14ac:dyDescent="0.35">
      <c r="A1199">
        <v>107321</v>
      </c>
      <c r="B1199" s="2" t="str">
        <f t="shared" si="111"/>
        <v>NA</v>
      </c>
      <c r="C1199" t="s">
        <v>36</v>
      </c>
      <c r="D1199" t="str">
        <f t="shared" si="112"/>
        <v>M</v>
      </c>
      <c r="E1199" t="s">
        <v>0</v>
      </c>
      <c r="F1199">
        <v>490</v>
      </c>
      <c r="G1199">
        <v>250</v>
      </c>
      <c r="H1199">
        <v>345</v>
      </c>
      <c r="I1199">
        <v>0</v>
      </c>
      <c r="J1199">
        <v>11320</v>
      </c>
      <c r="K1199">
        <v>2</v>
      </c>
      <c r="L1199">
        <v>84</v>
      </c>
      <c r="M1199">
        <v>299</v>
      </c>
      <c r="N1199">
        <v>288</v>
      </c>
      <c r="O1199">
        <v>3.269230769</v>
      </c>
      <c r="P1199">
        <f>VLOOKUP(A1199, vlookup_table!$A:$E, 2, FALSE)</f>
        <v>1</v>
      </c>
      <c r="Q1199" s="2">
        <f>VLOOKUP(A1199, vlookup_table!$A:$E, 3, FALSE)</f>
        <v>5201</v>
      </c>
      <c r="R1199" s="1" t="str">
        <f>VLOOKUP(A1199, vlookup_table!$A:$E, 4, FALSE)</f>
        <v>T2</v>
      </c>
      <c r="S1199" s="2">
        <f>VLOOKUP(A1199, vlookup_table!$A:$E, 5, FALSE)</f>
        <v>20</v>
      </c>
      <c r="T1199">
        <f t="shared" si="108"/>
        <v>45</v>
      </c>
      <c r="U1199">
        <f t="shared" si="109"/>
        <v>1952</v>
      </c>
      <c r="V1199" s="4" t="str">
        <f t="shared" si="113"/>
        <v>01</v>
      </c>
      <c r="W1199" t="str">
        <f t="shared" si="110"/>
        <v>Pueblo</v>
      </c>
    </row>
    <row r="1200" spans="1:23" x14ac:dyDescent="0.35">
      <c r="A1200">
        <v>139500</v>
      </c>
      <c r="B1200" s="2" t="str">
        <f t="shared" si="111"/>
        <v>NA</v>
      </c>
      <c r="C1200" t="s">
        <v>29</v>
      </c>
      <c r="D1200" t="str">
        <f t="shared" si="112"/>
        <v>F</v>
      </c>
      <c r="E1200" t="s">
        <v>2</v>
      </c>
      <c r="F1200">
        <v>805</v>
      </c>
      <c r="G1200">
        <v>207</v>
      </c>
      <c r="H1200">
        <v>289</v>
      </c>
      <c r="I1200">
        <v>0</v>
      </c>
      <c r="J1200">
        <v>10226</v>
      </c>
      <c r="K1200">
        <v>5</v>
      </c>
      <c r="L1200">
        <v>49</v>
      </c>
      <c r="M1200">
        <v>243</v>
      </c>
      <c r="N1200">
        <v>237</v>
      </c>
      <c r="O1200">
        <v>8.2666666670000009</v>
      </c>
      <c r="P1200">
        <f>VLOOKUP(A1200, vlookup_table!$A:$E, 2, FALSE)</f>
        <v>0</v>
      </c>
      <c r="Q1200" s="2">
        <f>VLOOKUP(A1200, vlookup_table!$A:$E, 3, FALSE)</f>
        <v>1610</v>
      </c>
      <c r="R1200" s="1" t="str">
        <f>VLOOKUP(A1200, vlookup_table!$A:$E, 4, FALSE)</f>
        <v>U2</v>
      </c>
      <c r="S1200" s="2">
        <f>VLOOKUP(A1200, vlookup_table!$A:$E, 5, FALSE)</f>
        <v>20</v>
      </c>
      <c r="T1200">
        <f t="shared" si="108"/>
        <v>81</v>
      </c>
      <c r="U1200">
        <f t="shared" si="109"/>
        <v>1916</v>
      </c>
      <c r="V1200" s="4" t="str">
        <f t="shared" si="113"/>
        <v>10</v>
      </c>
      <c r="W1200" t="str">
        <f t="shared" si="110"/>
        <v>Urbano</v>
      </c>
    </row>
    <row r="1201" spans="1:23" x14ac:dyDescent="0.35">
      <c r="A1201">
        <v>108381</v>
      </c>
      <c r="B1201" s="2" t="str">
        <f t="shared" si="111"/>
        <v>NA</v>
      </c>
      <c r="C1201" t="s">
        <v>31</v>
      </c>
      <c r="D1201" t="str">
        <f t="shared" si="112"/>
        <v>M</v>
      </c>
      <c r="E1201" t="s">
        <v>0</v>
      </c>
      <c r="F1201">
        <v>638</v>
      </c>
      <c r="G1201">
        <v>220</v>
      </c>
      <c r="H1201">
        <v>291</v>
      </c>
      <c r="I1201">
        <v>0</v>
      </c>
      <c r="J1201">
        <v>11076</v>
      </c>
      <c r="K1201">
        <v>19</v>
      </c>
      <c r="L1201">
        <v>54</v>
      </c>
      <c r="M1201">
        <v>243</v>
      </c>
      <c r="N1201">
        <v>255</v>
      </c>
      <c r="O1201">
        <v>15.66666667</v>
      </c>
      <c r="P1201">
        <f>VLOOKUP(A1201, vlookup_table!$A:$E, 2, FALSE)</f>
        <v>1</v>
      </c>
      <c r="Q1201" s="2">
        <f>VLOOKUP(A1201, vlookup_table!$A:$E, 3, FALSE)</f>
        <v>0</v>
      </c>
      <c r="R1201" s="1" t="str">
        <f>VLOOKUP(A1201, vlookup_table!$A:$E, 4, FALSE)</f>
        <v>U2</v>
      </c>
      <c r="S1201" s="2">
        <f>VLOOKUP(A1201, vlookup_table!$A:$E, 5, FALSE)</f>
        <v>20</v>
      </c>
      <c r="T1201">
        <f t="shared" si="108"/>
        <v>97</v>
      </c>
      <c r="U1201">
        <f t="shared" si="109"/>
        <v>1900</v>
      </c>
      <c r="V1201" s="4" t="str">
        <f t="shared" si="113"/>
        <v>0</v>
      </c>
      <c r="W1201" t="str">
        <f t="shared" si="110"/>
        <v>Urbano</v>
      </c>
    </row>
    <row r="1202" spans="1:23" x14ac:dyDescent="0.35">
      <c r="A1202">
        <v>129653</v>
      </c>
      <c r="B1202" s="2" t="str">
        <f t="shared" si="111"/>
        <v>CO</v>
      </c>
      <c r="C1202" t="s">
        <v>20</v>
      </c>
      <c r="D1202" t="str">
        <f t="shared" si="112"/>
        <v>M</v>
      </c>
      <c r="E1202" t="s">
        <v>0</v>
      </c>
      <c r="F1202">
        <v>1208</v>
      </c>
      <c r="G1202">
        <v>571</v>
      </c>
      <c r="H1202">
        <v>660</v>
      </c>
      <c r="I1202">
        <v>2</v>
      </c>
      <c r="J1202">
        <v>20295</v>
      </c>
      <c r="K1202">
        <v>2</v>
      </c>
      <c r="L1202">
        <v>38</v>
      </c>
      <c r="M1202">
        <v>594</v>
      </c>
      <c r="N1202">
        <v>616</v>
      </c>
      <c r="O1202">
        <v>15</v>
      </c>
      <c r="P1202">
        <f>VLOOKUP(A1202, vlookup_table!$A:$E, 2, FALSE)</f>
        <v>1</v>
      </c>
      <c r="Q1202" s="2">
        <f>VLOOKUP(A1202, vlookup_table!$A:$E, 3, FALSE)</f>
        <v>5201</v>
      </c>
      <c r="R1202" s="1" t="str">
        <f>VLOOKUP(A1202, vlookup_table!$A:$E, 4, FALSE)</f>
        <v>S1</v>
      </c>
      <c r="S1202" s="2">
        <f>VLOOKUP(A1202, vlookup_table!$A:$E, 5, FALSE)</f>
        <v>15</v>
      </c>
      <c r="T1202">
        <f t="shared" si="108"/>
        <v>45</v>
      </c>
      <c r="U1202">
        <f t="shared" si="109"/>
        <v>1952</v>
      </c>
      <c r="V1202" s="4" t="str">
        <f t="shared" si="113"/>
        <v>01</v>
      </c>
      <c r="W1202" t="str">
        <f t="shared" si="110"/>
        <v>Suburbano</v>
      </c>
    </row>
    <row r="1203" spans="1:23" x14ac:dyDescent="0.35">
      <c r="A1203">
        <v>102795</v>
      </c>
      <c r="B1203" s="2" t="str">
        <f t="shared" si="111"/>
        <v>MO</v>
      </c>
      <c r="C1203" t="s">
        <v>8</v>
      </c>
      <c r="D1203" t="str">
        <f t="shared" si="112"/>
        <v>M</v>
      </c>
      <c r="E1203" t="s">
        <v>0</v>
      </c>
      <c r="F1203">
        <v>198</v>
      </c>
      <c r="G1203">
        <v>208</v>
      </c>
      <c r="H1203">
        <v>297</v>
      </c>
      <c r="I1203">
        <v>0</v>
      </c>
      <c r="J1203">
        <v>9961</v>
      </c>
      <c r="K1203">
        <v>0</v>
      </c>
      <c r="L1203">
        <v>86</v>
      </c>
      <c r="M1203">
        <v>252</v>
      </c>
      <c r="N1203">
        <v>261</v>
      </c>
      <c r="O1203">
        <v>15</v>
      </c>
      <c r="P1203">
        <f>VLOOKUP(A1203, vlookup_table!$A:$E, 2, FALSE)</f>
        <v>1</v>
      </c>
      <c r="Q1203" s="2">
        <f>VLOOKUP(A1203, vlookup_table!$A:$E, 3, FALSE)</f>
        <v>2001</v>
      </c>
      <c r="R1203" s="1" t="str">
        <f>VLOOKUP(A1203, vlookup_table!$A:$E, 4, FALSE)</f>
        <v>R3</v>
      </c>
      <c r="S1203" s="2">
        <f>VLOOKUP(A1203, vlookup_table!$A:$E, 5, FALSE)</f>
        <v>10</v>
      </c>
      <c r="T1203">
        <f t="shared" si="108"/>
        <v>77</v>
      </c>
      <c r="U1203">
        <f t="shared" si="109"/>
        <v>1920</v>
      </c>
      <c r="V1203" s="4" t="str">
        <f t="shared" si="113"/>
        <v>01</v>
      </c>
      <c r="W1203" t="str">
        <f t="shared" si="110"/>
        <v>Rural</v>
      </c>
    </row>
    <row r="1204" spans="1:23" x14ac:dyDescent="0.35">
      <c r="A1204">
        <v>178085</v>
      </c>
      <c r="B1204" s="2" t="str">
        <f t="shared" si="111"/>
        <v>OR</v>
      </c>
      <c r="C1204" t="s">
        <v>26</v>
      </c>
      <c r="D1204" t="str">
        <f t="shared" si="112"/>
        <v>M</v>
      </c>
      <c r="E1204" t="s">
        <v>0</v>
      </c>
      <c r="F1204">
        <v>443</v>
      </c>
      <c r="G1204">
        <v>204</v>
      </c>
      <c r="H1204">
        <v>267</v>
      </c>
      <c r="I1204">
        <v>0</v>
      </c>
      <c r="J1204">
        <v>9473</v>
      </c>
      <c r="K1204">
        <v>5</v>
      </c>
      <c r="L1204">
        <v>21</v>
      </c>
      <c r="M1204">
        <v>218</v>
      </c>
      <c r="N1204">
        <v>232</v>
      </c>
      <c r="O1204">
        <v>10.42857143</v>
      </c>
      <c r="P1204">
        <f>VLOOKUP(A1204, vlookup_table!$A:$E, 2, FALSE)</f>
        <v>2</v>
      </c>
      <c r="Q1204" s="2">
        <f>VLOOKUP(A1204, vlookup_table!$A:$E, 3, FALSE)</f>
        <v>4403</v>
      </c>
      <c r="R1204" s="1" t="str">
        <f>VLOOKUP(A1204, vlookup_table!$A:$E, 4, FALSE)</f>
        <v>T2</v>
      </c>
      <c r="S1204" s="2">
        <f>VLOOKUP(A1204, vlookup_table!$A:$E, 5, FALSE)</f>
        <v>20</v>
      </c>
      <c r="T1204">
        <f t="shared" si="108"/>
        <v>53</v>
      </c>
      <c r="U1204">
        <f t="shared" si="109"/>
        <v>1944</v>
      </c>
      <c r="V1204" s="4" t="str">
        <f t="shared" si="113"/>
        <v>03</v>
      </c>
      <c r="W1204" t="str">
        <f t="shared" si="110"/>
        <v>Pueblo</v>
      </c>
    </row>
    <row r="1205" spans="1:23" x14ac:dyDescent="0.35">
      <c r="A1205">
        <v>12819</v>
      </c>
      <c r="B1205" s="2" t="str">
        <f t="shared" si="111"/>
        <v>MO</v>
      </c>
      <c r="C1205" t="s">
        <v>8</v>
      </c>
      <c r="D1205" t="str">
        <f t="shared" si="112"/>
        <v>F</v>
      </c>
      <c r="E1205" t="s">
        <v>2</v>
      </c>
      <c r="F1205">
        <v>1284</v>
      </c>
      <c r="G1205">
        <v>410</v>
      </c>
      <c r="H1205">
        <v>642</v>
      </c>
      <c r="I1205">
        <v>35</v>
      </c>
      <c r="J1205">
        <v>24921</v>
      </c>
      <c r="K1205">
        <v>3</v>
      </c>
      <c r="L1205">
        <v>74</v>
      </c>
      <c r="M1205">
        <v>539</v>
      </c>
      <c r="N1205">
        <v>532</v>
      </c>
      <c r="O1205">
        <v>13.44444444</v>
      </c>
      <c r="P1205">
        <f>VLOOKUP(A1205, vlookup_table!$A:$E, 2, FALSE)</f>
        <v>3</v>
      </c>
      <c r="Q1205" s="2">
        <f>VLOOKUP(A1205, vlookup_table!$A:$E, 3, FALSE)</f>
        <v>1101</v>
      </c>
      <c r="R1205" s="1" t="str">
        <f>VLOOKUP(A1205, vlookup_table!$A:$E, 4, FALSE)</f>
        <v>S1</v>
      </c>
      <c r="S1205" s="2">
        <f>VLOOKUP(A1205, vlookup_table!$A:$E, 5, FALSE)</f>
        <v>20</v>
      </c>
      <c r="T1205">
        <f t="shared" si="108"/>
        <v>86</v>
      </c>
      <c r="U1205">
        <f t="shared" si="109"/>
        <v>1911</v>
      </c>
      <c r="V1205" s="4" t="str">
        <f t="shared" si="113"/>
        <v>01</v>
      </c>
      <c r="W1205" t="str">
        <f t="shared" si="110"/>
        <v>Suburbano</v>
      </c>
    </row>
    <row r="1206" spans="1:23" x14ac:dyDescent="0.35">
      <c r="A1206">
        <v>99543</v>
      </c>
      <c r="B1206" s="2" t="str">
        <f t="shared" si="111"/>
        <v>MO</v>
      </c>
      <c r="C1206" t="s">
        <v>8</v>
      </c>
      <c r="D1206" t="str">
        <f t="shared" si="112"/>
        <v>M</v>
      </c>
      <c r="E1206" t="s">
        <v>0</v>
      </c>
      <c r="F1206">
        <v>675</v>
      </c>
      <c r="G1206">
        <v>312</v>
      </c>
      <c r="H1206">
        <v>365</v>
      </c>
      <c r="I1206">
        <v>1</v>
      </c>
      <c r="J1206">
        <v>10538</v>
      </c>
      <c r="K1206">
        <v>1</v>
      </c>
      <c r="L1206">
        <v>81</v>
      </c>
      <c r="M1206">
        <v>352</v>
      </c>
      <c r="N1206">
        <v>343</v>
      </c>
      <c r="O1206">
        <v>5.7857142860000002</v>
      </c>
      <c r="P1206">
        <f>VLOOKUP(A1206, vlookup_table!$A:$E, 2, FALSE)</f>
        <v>0</v>
      </c>
      <c r="Q1206" s="2">
        <f>VLOOKUP(A1206, vlookup_table!$A:$E, 3, FALSE)</f>
        <v>2301</v>
      </c>
      <c r="R1206" s="1" t="str">
        <f>VLOOKUP(A1206, vlookup_table!$A:$E, 4, FALSE)</f>
        <v>R2</v>
      </c>
      <c r="S1206" s="2">
        <f>VLOOKUP(A1206, vlookup_table!$A:$E, 5, FALSE)</f>
        <v>15</v>
      </c>
      <c r="T1206">
        <f t="shared" si="108"/>
        <v>74</v>
      </c>
      <c r="U1206">
        <f t="shared" si="109"/>
        <v>1923</v>
      </c>
      <c r="V1206" s="4" t="str">
        <f t="shared" si="113"/>
        <v>01</v>
      </c>
      <c r="W1206" t="str">
        <f t="shared" si="110"/>
        <v>Rural</v>
      </c>
    </row>
    <row r="1207" spans="1:23" x14ac:dyDescent="0.35">
      <c r="A1207">
        <v>65804</v>
      </c>
      <c r="B1207" s="2" t="str">
        <f t="shared" si="111"/>
        <v>MI</v>
      </c>
      <c r="C1207" t="s">
        <v>1</v>
      </c>
      <c r="D1207" t="str">
        <f t="shared" si="112"/>
        <v>F</v>
      </c>
      <c r="E1207" t="s">
        <v>2</v>
      </c>
      <c r="F1207">
        <v>668</v>
      </c>
      <c r="G1207">
        <v>272</v>
      </c>
      <c r="H1207">
        <v>391</v>
      </c>
      <c r="I1207">
        <v>0</v>
      </c>
      <c r="J1207">
        <v>17206</v>
      </c>
      <c r="K1207">
        <v>11</v>
      </c>
      <c r="L1207">
        <v>75</v>
      </c>
      <c r="M1207">
        <v>369</v>
      </c>
      <c r="N1207">
        <v>311</v>
      </c>
      <c r="O1207">
        <v>6.4117647059999996</v>
      </c>
      <c r="P1207">
        <f>VLOOKUP(A1207, vlookup_table!$A:$E, 2, FALSE)</f>
        <v>0</v>
      </c>
      <c r="Q1207" s="2">
        <f>VLOOKUP(A1207, vlookup_table!$A:$E, 3, FALSE)</f>
        <v>0</v>
      </c>
      <c r="R1207" s="1" t="str">
        <f>VLOOKUP(A1207, vlookup_table!$A:$E, 4, FALSE)</f>
        <v>S2</v>
      </c>
      <c r="S1207" s="2">
        <f>VLOOKUP(A1207, vlookup_table!$A:$E, 5, FALSE)</f>
        <v>10</v>
      </c>
      <c r="T1207">
        <f t="shared" si="108"/>
        <v>97</v>
      </c>
      <c r="U1207">
        <f t="shared" si="109"/>
        <v>1900</v>
      </c>
      <c r="V1207" s="4" t="str">
        <f t="shared" si="113"/>
        <v>0</v>
      </c>
      <c r="W1207" t="str">
        <f t="shared" si="110"/>
        <v>Suburbano</v>
      </c>
    </row>
    <row r="1208" spans="1:23" x14ac:dyDescent="0.35">
      <c r="A1208">
        <v>35947</v>
      </c>
      <c r="B1208" s="2" t="str">
        <f t="shared" si="111"/>
        <v>FL</v>
      </c>
      <c r="C1208" t="s">
        <v>7</v>
      </c>
      <c r="D1208" t="str">
        <f t="shared" si="112"/>
        <v>F</v>
      </c>
      <c r="E1208" t="s">
        <v>2</v>
      </c>
      <c r="F1208">
        <v>575</v>
      </c>
      <c r="G1208">
        <v>232</v>
      </c>
      <c r="H1208">
        <v>289</v>
      </c>
      <c r="I1208">
        <v>0</v>
      </c>
      <c r="J1208">
        <v>9634</v>
      </c>
      <c r="K1208">
        <v>17</v>
      </c>
      <c r="L1208">
        <v>27</v>
      </c>
      <c r="M1208">
        <v>259</v>
      </c>
      <c r="N1208">
        <v>255</v>
      </c>
      <c r="O1208">
        <v>7.6666666670000003</v>
      </c>
      <c r="P1208">
        <f>VLOOKUP(A1208, vlookup_table!$A:$E, 2, FALSE)</f>
        <v>2</v>
      </c>
      <c r="Q1208" s="2">
        <f>VLOOKUP(A1208, vlookup_table!$A:$E, 3, FALSE)</f>
        <v>2505</v>
      </c>
      <c r="R1208" s="1" t="str">
        <f>VLOOKUP(A1208, vlookup_table!$A:$E, 4, FALSE)</f>
        <v>S2</v>
      </c>
      <c r="S1208" s="2">
        <f>VLOOKUP(A1208, vlookup_table!$A:$E, 5, FALSE)</f>
        <v>14</v>
      </c>
      <c r="T1208">
        <f t="shared" si="108"/>
        <v>72</v>
      </c>
      <c r="U1208">
        <f t="shared" si="109"/>
        <v>1925</v>
      </c>
      <c r="V1208" s="4" t="str">
        <f t="shared" si="113"/>
        <v>05</v>
      </c>
      <c r="W1208" t="str">
        <f t="shared" si="110"/>
        <v>Suburbano</v>
      </c>
    </row>
    <row r="1209" spans="1:23" x14ac:dyDescent="0.35">
      <c r="A1209">
        <v>152961</v>
      </c>
      <c r="B1209" s="2" t="str">
        <f t="shared" si="111"/>
        <v>NA</v>
      </c>
      <c r="C1209" t="s">
        <v>4</v>
      </c>
      <c r="D1209" t="str">
        <f t="shared" si="112"/>
        <v>F</v>
      </c>
      <c r="E1209" t="s">
        <v>2</v>
      </c>
      <c r="F1209">
        <v>2375</v>
      </c>
      <c r="G1209">
        <v>428</v>
      </c>
      <c r="H1209">
        <v>571</v>
      </c>
      <c r="I1209">
        <v>75</v>
      </c>
      <c r="J1209">
        <v>23387</v>
      </c>
      <c r="K1209">
        <v>13</v>
      </c>
      <c r="L1209">
        <v>36</v>
      </c>
      <c r="M1209">
        <v>471</v>
      </c>
      <c r="N1209">
        <v>535</v>
      </c>
      <c r="O1209">
        <v>20</v>
      </c>
      <c r="P1209">
        <f>VLOOKUP(A1209, vlookup_table!$A:$E, 2, FALSE)</f>
        <v>0</v>
      </c>
      <c r="Q1209" s="2">
        <f>VLOOKUP(A1209, vlookup_table!$A:$E, 3, FALSE)</f>
        <v>3401</v>
      </c>
      <c r="R1209" s="1" t="str">
        <f>VLOOKUP(A1209, vlookup_table!$A:$E, 4, FALSE)</f>
        <v>C1</v>
      </c>
      <c r="S1209" s="2">
        <f>VLOOKUP(A1209, vlookup_table!$A:$E, 5, FALSE)</f>
        <v>8</v>
      </c>
      <c r="T1209">
        <f t="shared" si="108"/>
        <v>63</v>
      </c>
      <c r="U1209">
        <f t="shared" si="109"/>
        <v>1934</v>
      </c>
      <c r="V1209" s="4" t="str">
        <f t="shared" si="113"/>
        <v>01</v>
      </c>
      <c r="W1209" t="str">
        <f t="shared" si="110"/>
        <v>Ciudad</v>
      </c>
    </row>
    <row r="1210" spans="1:23" x14ac:dyDescent="0.35">
      <c r="A1210">
        <v>161129</v>
      </c>
      <c r="B1210" s="2" t="str">
        <f t="shared" si="111"/>
        <v>NA</v>
      </c>
      <c r="C1210" t="s">
        <v>4</v>
      </c>
      <c r="D1210" t="str">
        <f t="shared" si="112"/>
        <v>F</v>
      </c>
      <c r="E1210" t="s">
        <v>2</v>
      </c>
      <c r="F1210">
        <v>1091</v>
      </c>
      <c r="G1210">
        <v>330</v>
      </c>
      <c r="H1210">
        <v>397</v>
      </c>
      <c r="I1210">
        <v>9</v>
      </c>
      <c r="J1210">
        <v>14093</v>
      </c>
      <c r="K1210">
        <v>2</v>
      </c>
      <c r="L1210">
        <v>62</v>
      </c>
      <c r="M1210">
        <v>348</v>
      </c>
      <c r="N1210">
        <v>382</v>
      </c>
      <c r="O1210">
        <v>11.95238095</v>
      </c>
      <c r="P1210">
        <f>VLOOKUP(A1210, vlookup_table!$A:$E, 2, FALSE)</f>
        <v>2</v>
      </c>
      <c r="Q1210" s="2">
        <f>VLOOKUP(A1210, vlookup_table!$A:$E, 3, FALSE)</f>
        <v>2201</v>
      </c>
      <c r="R1210" s="1" t="str">
        <f>VLOOKUP(A1210, vlookup_table!$A:$E, 4, FALSE)</f>
        <v>R2</v>
      </c>
      <c r="S1210" s="2">
        <f>VLOOKUP(A1210, vlookup_table!$A:$E, 5, FALSE)</f>
        <v>20</v>
      </c>
      <c r="T1210">
        <f t="shared" si="108"/>
        <v>75</v>
      </c>
      <c r="U1210">
        <f t="shared" si="109"/>
        <v>1922</v>
      </c>
      <c r="V1210" s="4" t="str">
        <f t="shared" si="113"/>
        <v>01</v>
      </c>
      <c r="W1210" t="str">
        <f t="shared" si="110"/>
        <v>Rural</v>
      </c>
    </row>
    <row r="1211" spans="1:23" x14ac:dyDescent="0.35">
      <c r="A1211">
        <v>177315</v>
      </c>
      <c r="B1211" s="2" t="str">
        <f t="shared" si="111"/>
        <v>OR</v>
      </c>
      <c r="C1211" t="s">
        <v>26</v>
      </c>
      <c r="D1211" t="str">
        <f t="shared" si="112"/>
        <v>M</v>
      </c>
      <c r="E1211" t="s">
        <v>0</v>
      </c>
      <c r="F1211">
        <v>1015</v>
      </c>
      <c r="G1211">
        <v>354</v>
      </c>
      <c r="H1211">
        <v>422</v>
      </c>
      <c r="I1211">
        <v>5</v>
      </c>
      <c r="J1211">
        <v>13340</v>
      </c>
      <c r="K1211">
        <v>8</v>
      </c>
      <c r="L1211">
        <v>38</v>
      </c>
      <c r="M1211">
        <v>360</v>
      </c>
      <c r="N1211">
        <v>404</v>
      </c>
      <c r="O1211">
        <v>8.25</v>
      </c>
      <c r="P1211">
        <f>VLOOKUP(A1211, vlookup_table!$A:$E, 2, FALSE)</f>
        <v>0</v>
      </c>
      <c r="Q1211" s="2">
        <f>VLOOKUP(A1211, vlookup_table!$A:$E, 3, FALSE)</f>
        <v>3805</v>
      </c>
      <c r="R1211" s="1" t="str">
        <f>VLOOKUP(A1211, vlookup_table!$A:$E, 4, FALSE)</f>
        <v>T2</v>
      </c>
      <c r="S1211" s="2">
        <f>VLOOKUP(A1211, vlookup_table!$A:$E, 5, FALSE)</f>
        <v>15</v>
      </c>
      <c r="T1211">
        <f t="shared" si="108"/>
        <v>59</v>
      </c>
      <c r="U1211">
        <f t="shared" si="109"/>
        <v>1938</v>
      </c>
      <c r="V1211" s="4" t="str">
        <f t="shared" si="113"/>
        <v>05</v>
      </c>
      <c r="W1211" t="str">
        <f t="shared" si="110"/>
        <v>Pueblo</v>
      </c>
    </row>
    <row r="1212" spans="1:23" x14ac:dyDescent="0.35">
      <c r="A1212">
        <v>104755</v>
      </c>
      <c r="B1212" s="2" t="str">
        <f t="shared" si="111"/>
        <v>NA</v>
      </c>
      <c r="C1212" t="s">
        <v>19</v>
      </c>
      <c r="D1212" t="str">
        <f t="shared" si="112"/>
        <v>M</v>
      </c>
      <c r="E1212" t="s">
        <v>0</v>
      </c>
      <c r="F1212">
        <v>1413</v>
      </c>
      <c r="G1212">
        <v>634</v>
      </c>
      <c r="H1212">
        <v>755</v>
      </c>
      <c r="I1212">
        <v>21</v>
      </c>
      <c r="J1212">
        <v>27583</v>
      </c>
      <c r="K1212">
        <v>3</v>
      </c>
      <c r="L1212">
        <v>16</v>
      </c>
      <c r="M1212">
        <v>665</v>
      </c>
      <c r="N1212">
        <v>727</v>
      </c>
      <c r="O1212">
        <v>8.2857142859999993</v>
      </c>
      <c r="P1212">
        <f>VLOOKUP(A1212, vlookup_table!$A:$E, 2, FALSE)</f>
        <v>2</v>
      </c>
      <c r="Q1212" s="2">
        <f>VLOOKUP(A1212, vlookup_table!$A:$E, 3, FALSE)</f>
        <v>2001</v>
      </c>
      <c r="R1212" s="1" t="str">
        <f>VLOOKUP(A1212, vlookup_table!$A:$E, 4, FALSE)</f>
        <v>S1</v>
      </c>
      <c r="S1212" s="2">
        <f>VLOOKUP(A1212, vlookup_table!$A:$E, 5, FALSE)</f>
        <v>16</v>
      </c>
      <c r="T1212">
        <f t="shared" si="108"/>
        <v>77</v>
      </c>
      <c r="U1212">
        <f t="shared" si="109"/>
        <v>1920</v>
      </c>
      <c r="V1212" s="4" t="str">
        <f t="shared" si="113"/>
        <v>01</v>
      </c>
      <c r="W1212" t="str">
        <f t="shared" si="110"/>
        <v>Suburbano</v>
      </c>
    </row>
    <row r="1213" spans="1:23" x14ac:dyDescent="0.35">
      <c r="A1213">
        <v>147838</v>
      </c>
      <c r="B1213" s="2" t="str">
        <f t="shared" si="111"/>
        <v>NA</v>
      </c>
      <c r="C1213" t="s">
        <v>4</v>
      </c>
      <c r="D1213" t="str">
        <f t="shared" si="112"/>
        <v>F</v>
      </c>
      <c r="E1213" t="s">
        <v>2</v>
      </c>
      <c r="F1213">
        <v>3738</v>
      </c>
      <c r="G1213">
        <v>534</v>
      </c>
      <c r="H1213">
        <v>683</v>
      </c>
      <c r="I1213">
        <v>86</v>
      </c>
      <c r="J1213">
        <v>26455</v>
      </c>
      <c r="K1213">
        <v>24</v>
      </c>
      <c r="L1213">
        <v>42</v>
      </c>
      <c r="M1213">
        <v>581</v>
      </c>
      <c r="N1213">
        <v>599</v>
      </c>
      <c r="O1213">
        <v>16</v>
      </c>
      <c r="P1213">
        <f>VLOOKUP(A1213, vlookup_table!$A:$E, 2, FALSE)</f>
        <v>0</v>
      </c>
      <c r="Q1213" s="2">
        <f>VLOOKUP(A1213, vlookup_table!$A:$E, 3, FALSE)</f>
        <v>3001</v>
      </c>
      <c r="R1213" s="1" t="str">
        <f>VLOOKUP(A1213, vlookup_table!$A:$E, 4, FALSE)</f>
        <v>S1</v>
      </c>
      <c r="S1213" s="2">
        <f>VLOOKUP(A1213, vlookup_table!$A:$E, 5, FALSE)</f>
        <v>20</v>
      </c>
      <c r="T1213">
        <f t="shared" si="108"/>
        <v>67</v>
      </c>
      <c r="U1213">
        <f t="shared" si="109"/>
        <v>1930</v>
      </c>
      <c r="V1213" s="4" t="str">
        <f t="shared" si="113"/>
        <v>01</v>
      </c>
      <c r="W1213" t="str">
        <f t="shared" si="110"/>
        <v>Suburbano</v>
      </c>
    </row>
    <row r="1214" spans="1:23" x14ac:dyDescent="0.35">
      <c r="A1214">
        <v>182748</v>
      </c>
      <c r="B1214" s="2" t="str">
        <f t="shared" si="111"/>
        <v>WA</v>
      </c>
      <c r="C1214" t="s">
        <v>14</v>
      </c>
      <c r="D1214" t="str">
        <f t="shared" si="112"/>
        <v>M</v>
      </c>
      <c r="E1214" t="s">
        <v>13</v>
      </c>
      <c r="F1214">
        <v>849</v>
      </c>
      <c r="G1214">
        <v>281</v>
      </c>
      <c r="H1214">
        <v>380</v>
      </c>
      <c r="I1214">
        <v>10</v>
      </c>
      <c r="J1214">
        <v>14308</v>
      </c>
      <c r="K1214">
        <v>4</v>
      </c>
      <c r="L1214">
        <v>48</v>
      </c>
      <c r="M1214">
        <v>327</v>
      </c>
      <c r="N1214">
        <v>327</v>
      </c>
      <c r="O1214">
        <v>13.30769231</v>
      </c>
      <c r="P1214">
        <f>VLOOKUP(A1214, vlookup_table!$A:$E, 2, FALSE)</f>
        <v>2</v>
      </c>
      <c r="Q1214" s="2">
        <f>VLOOKUP(A1214, vlookup_table!$A:$E, 3, FALSE)</f>
        <v>2501</v>
      </c>
      <c r="R1214" s="1" t="str">
        <f>VLOOKUP(A1214, vlookup_table!$A:$E, 4, FALSE)</f>
        <v>C2</v>
      </c>
      <c r="S1214" s="2">
        <f>VLOOKUP(A1214, vlookup_table!$A:$E, 5, FALSE)</f>
        <v>12</v>
      </c>
      <c r="T1214">
        <f t="shared" si="108"/>
        <v>72</v>
      </c>
      <c r="U1214">
        <f t="shared" si="109"/>
        <v>1925</v>
      </c>
      <c r="V1214" s="4" t="str">
        <f t="shared" si="113"/>
        <v>01</v>
      </c>
      <c r="W1214" t="str">
        <f t="shared" si="110"/>
        <v>Ciudad</v>
      </c>
    </row>
    <row r="1215" spans="1:23" x14ac:dyDescent="0.35">
      <c r="A1215">
        <v>177238</v>
      </c>
      <c r="B1215" s="2" t="str">
        <f t="shared" si="111"/>
        <v>OR</v>
      </c>
      <c r="C1215" t="s">
        <v>26</v>
      </c>
      <c r="D1215" t="str">
        <f t="shared" si="112"/>
        <v>F</v>
      </c>
      <c r="E1215" t="s">
        <v>2</v>
      </c>
      <c r="F1215">
        <v>871</v>
      </c>
      <c r="G1215">
        <v>309</v>
      </c>
      <c r="H1215">
        <v>390</v>
      </c>
      <c r="I1215">
        <v>8</v>
      </c>
      <c r="J1215">
        <v>15151</v>
      </c>
      <c r="K1215">
        <v>2</v>
      </c>
      <c r="L1215">
        <v>45</v>
      </c>
      <c r="M1215">
        <v>344</v>
      </c>
      <c r="N1215">
        <v>362</v>
      </c>
      <c r="O1215">
        <v>9.5500000000000007</v>
      </c>
      <c r="P1215">
        <f>VLOOKUP(A1215, vlookup_table!$A:$E, 2, FALSE)</f>
        <v>0</v>
      </c>
      <c r="Q1215" s="2">
        <f>VLOOKUP(A1215, vlookup_table!$A:$E, 3, FALSE)</f>
        <v>3207</v>
      </c>
      <c r="R1215" s="1" t="str">
        <f>VLOOKUP(A1215, vlookup_table!$A:$E, 4, FALSE)</f>
        <v>T2</v>
      </c>
      <c r="S1215" s="2">
        <f>VLOOKUP(A1215, vlookup_table!$A:$E, 5, FALSE)</f>
        <v>12</v>
      </c>
      <c r="T1215">
        <f t="shared" si="108"/>
        <v>65</v>
      </c>
      <c r="U1215">
        <f t="shared" si="109"/>
        <v>1932</v>
      </c>
      <c r="V1215" s="4" t="str">
        <f t="shared" si="113"/>
        <v>07</v>
      </c>
      <c r="W1215" t="str">
        <f t="shared" si="110"/>
        <v>Pueblo</v>
      </c>
    </row>
    <row r="1216" spans="1:23" x14ac:dyDescent="0.35">
      <c r="A1216">
        <v>191138</v>
      </c>
      <c r="B1216" s="2" t="str">
        <f t="shared" si="111"/>
        <v>TX</v>
      </c>
      <c r="C1216" t="s">
        <v>6</v>
      </c>
      <c r="D1216" t="str">
        <f t="shared" si="112"/>
        <v>F</v>
      </c>
      <c r="E1216" t="s">
        <v>2</v>
      </c>
      <c r="F1216">
        <v>571</v>
      </c>
      <c r="G1216">
        <v>300</v>
      </c>
      <c r="H1216">
        <v>366</v>
      </c>
      <c r="I1216">
        <v>1</v>
      </c>
      <c r="J1216">
        <v>10689</v>
      </c>
      <c r="K1216">
        <v>2</v>
      </c>
      <c r="L1216">
        <v>67</v>
      </c>
      <c r="M1216">
        <v>333</v>
      </c>
      <c r="N1216">
        <v>336</v>
      </c>
      <c r="O1216">
        <v>15</v>
      </c>
      <c r="P1216">
        <f>VLOOKUP(A1216, vlookup_table!$A:$E, 2, FALSE)</f>
        <v>0</v>
      </c>
      <c r="Q1216" s="2">
        <f>VLOOKUP(A1216, vlookup_table!$A:$E, 3, FALSE)</f>
        <v>4201</v>
      </c>
      <c r="R1216" s="1" t="str">
        <f>VLOOKUP(A1216, vlookup_table!$A:$E, 4, FALSE)</f>
        <v>T2</v>
      </c>
      <c r="S1216" s="2">
        <f>VLOOKUP(A1216, vlookup_table!$A:$E, 5, FALSE)</f>
        <v>15</v>
      </c>
      <c r="T1216">
        <f t="shared" si="108"/>
        <v>55</v>
      </c>
      <c r="U1216">
        <f t="shared" si="109"/>
        <v>1942</v>
      </c>
      <c r="V1216" s="4" t="str">
        <f t="shared" si="113"/>
        <v>01</v>
      </c>
      <c r="W1216" t="str">
        <f t="shared" si="110"/>
        <v>Pueblo</v>
      </c>
    </row>
    <row r="1217" spans="1:23" x14ac:dyDescent="0.35">
      <c r="A1217">
        <v>133932</v>
      </c>
      <c r="B1217" s="2" t="str">
        <f t="shared" si="111"/>
        <v>WA</v>
      </c>
      <c r="C1217" t="s">
        <v>14</v>
      </c>
      <c r="D1217" t="str">
        <f t="shared" si="112"/>
        <v>M</v>
      </c>
      <c r="E1217" t="s">
        <v>13</v>
      </c>
      <c r="F1217">
        <v>0</v>
      </c>
      <c r="G1217">
        <v>55</v>
      </c>
      <c r="H1217">
        <v>89</v>
      </c>
      <c r="I1217">
        <v>0</v>
      </c>
      <c r="J1217">
        <v>8170</v>
      </c>
      <c r="K1217">
        <v>4</v>
      </c>
      <c r="L1217">
        <v>29</v>
      </c>
      <c r="M1217">
        <v>68</v>
      </c>
      <c r="N1217">
        <v>63</v>
      </c>
      <c r="O1217">
        <v>4.5555555559999998</v>
      </c>
      <c r="P1217">
        <f>VLOOKUP(A1217, vlookup_table!$A:$E, 2, FALSE)</f>
        <v>0</v>
      </c>
      <c r="Q1217" s="2">
        <f>VLOOKUP(A1217, vlookup_table!$A:$E, 3, FALSE)</f>
        <v>0</v>
      </c>
      <c r="R1217" s="1" t="str">
        <f>VLOOKUP(A1217, vlookup_table!$A:$E, 4, FALSE)</f>
        <v>R3</v>
      </c>
      <c r="S1217" s="2">
        <f>VLOOKUP(A1217, vlookup_table!$A:$E, 5, FALSE)</f>
        <v>5</v>
      </c>
      <c r="T1217">
        <f t="shared" si="108"/>
        <v>97</v>
      </c>
      <c r="U1217">
        <f t="shared" si="109"/>
        <v>1900</v>
      </c>
      <c r="V1217" s="4" t="str">
        <f t="shared" si="113"/>
        <v>0</v>
      </c>
      <c r="W1217" t="str">
        <f t="shared" si="110"/>
        <v>Rural</v>
      </c>
    </row>
    <row r="1218" spans="1:23" x14ac:dyDescent="0.35">
      <c r="A1218">
        <v>120608</v>
      </c>
      <c r="B1218" s="2" t="str">
        <f t="shared" si="111"/>
        <v>TX</v>
      </c>
      <c r="C1218" t="s">
        <v>6</v>
      </c>
      <c r="D1218" t="str">
        <f t="shared" si="112"/>
        <v>NA</v>
      </c>
      <c r="F1218">
        <v>375</v>
      </c>
      <c r="G1218">
        <v>182</v>
      </c>
      <c r="H1218">
        <v>232</v>
      </c>
      <c r="I1218">
        <v>0</v>
      </c>
      <c r="J1218">
        <v>8256</v>
      </c>
      <c r="K1218">
        <v>4</v>
      </c>
      <c r="L1218">
        <v>72</v>
      </c>
      <c r="M1218">
        <v>207</v>
      </c>
      <c r="N1218">
        <v>208</v>
      </c>
      <c r="O1218">
        <v>15</v>
      </c>
      <c r="P1218">
        <f>VLOOKUP(A1218, vlookup_table!$A:$E, 2, FALSE)</f>
        <v>0</v>
      </c>
      <c r="Q1218" s="2">
        <f>VLOOKUP(A1218, vlookup_table!$A:$E, 3, FALSE)</f>
        <v>0</v>
      </c>
      <c r="R1218" s="1" t="str">
        <f>VLOOKUP(A1218, vlookup_table!$A:$E, 4, FALSE)</f>
        <v>C3</v>
      </c>
      <c r="S1218" s="2">
        <f>VLOOKUP(A1218, vlookup_table!$A:$E, 5, FALSE)</f>
        <v>15</v>
      </c>
      <c r="T1218">
        <f t="shared" ref="T1218:T1281" si="114">$Y$2-U1218</f>
        <v>97</v>
      </c>
      <c r="U1218">
        <f t="shared" ref="U1218:U1281" si="115">1900 + INT(Q1218/100)</f>
        <v>1900</v>
      </c>
      <c r="V1218" s="4" t="str">
        <f t="shared" si="113"/>
        <v>0</v>
      </c>
      <c r="W1218" t="str">
        <f t="shared" ref="W1218:W1281" si="116">IF(LEFT(R1218,1)="C","Ciudad",
IF(LEFT(R1218,1)="T","Pueblo",
IF(LEFT(R1218,1)="R","Rural",
IF(LEFT(R1218,1)="S","Suburbano",
IF(LEFT(R1218,1)="U","Urbano","Desconocido")))))</f>
        <v>Ciudad</v>
      </c>
    </row>
    <row r="1219" spans="1:23" x14ac:dyDescent="0.35">
      <c r="A1219">
        <v>11562</v>
      </c>
      <c r="B1219" s="2" t="str">
        <f t="shared" ref="B1219:B1282" si="117">IF(OR(C1219="California",C1219="Cali"),"CA",
IF(OR(C1219="Arizona",C1219="AZ"),"AZ",
IF(OR(C1219="Washington",C1219="WA"),"WA",
IF(OR(C1219="Nevada",C1219="NV"),"NV",
IF(OR(C1219="Texas",C1219="TX"),"TX",
IF(OR(C1219="Oregon",C1219="OR"),"OR",
IF(OR(C1219="Florida",C1219="FL"),"FL",
IF(OR(C1219="Illinois",C1219="IL"),"IL",
IF(OR(C1219="North Carolina",C1219="NC"),"NC",
IF(OR(C1219="South Carolina",C1219="SC"),"SC",
IF(OR(C1219="New Jersey",C1219="NJ"),"NJ",
IF(OR(C1219="Missouri",C1219="MO"),"MO",
IF(OR(C1219="Alabama",C1219="AL"),"AL",
IF(OR(C1219="Colorado",C1219="CO"),"CO",
IF(OR(C1219="Michigan",C1219="MI"),"MI",
IF(OR(C1219="New York",C1219="NY"),"NY",
IF(OR(C1219="Arkansas",C1219="AR"),"AR",
"NA")))))))))))))))))</f>
        <v>NA</v>
      </c>
      <c r="C1219" t="s">
        <v>4</v>
      </c>
      <c r="D1219" t="str">
        <f t="shared" ref="D1219:D1282" si="118">IF(OR(E1219="F", E1219="female", E1219="Femal"),"F",
IF(OR(E1219="M", E1219="Male"),"M",
"NA"))</f>
        <v>F</v>
      </c>
      <c r="E1219" t="s">
        <v>2</v>
      </c>
      <c r="F1219">
        <v>3435</v>
      </c>
      <c r="G1219">
        <v>490</v>
      </c>
      <c r="H1219">
        <v>614</v>
      </c>
      <c r="I1219">
        <v>91</v>
      </c>
      <c r="J1219">
        <v>26467</v>
      </c>
      <c r="K1219">
        <v>26</v>
      </c>
      <c r="L1219">
        <v>40</v>
      </c>
      <c r="M1219">
        <v>546</v>
      </c>
      <c r="N1219">
        <v>560</v>
      </c>
      <c r="O1219">
        <v>32.30769231</v>
      </c>
      <c r="P1219">
        <f>VLOOKUP(A1219, vlookup_table!$A:$E, 2, FALSE)</f>
        <v>0</v>
      </c>
      <c r="Q1219" s="2">
        <f>VLOOKUP(A1219, vlookup_table!$A:$E, 3, FALSE)</f>
        <v>2501</v>
      </c>
      <c r="R1219" s="1" t="str">
        <f>VLOOKUP(A1219, vlookup_table!$A:$E, 4, FALSE)</f>
        <v>S1</v>
      </c>
      <c r="S1219" s="2">
        <f>VLOOKUP(A1219, vlookup_table!$A:$E, 5, FALSE)</f>
        <v>50</v>
      </c>
      <c r="T1219">
        <f t="shared" si="114"/>
        <v>72</v>
      </c>
      <c r="U1219">
        <f t="shared" si="115"/>
        <v>1925</v>
      </c>
      <c r="V1219" s="4" t="str">
        <f t="shared" ref="V1219:V1282" si="119">RIGHT(Q1219,2)</f>
        <v>01</v>
      </c>
      <c r="W1219" t="str">
        <f t="shared" si="116"/>
        <v>Suburbano</v>
      </c>
    </row>
    <row r="1220" spans="1:23" x14ac:dyDescent="0.35">
      <c r="A1220">
        <v>87541</v>
      </c>
      <c r="B1220" s="2" t="str">
        <f t="shared" si="117"/>
        <v>WA</v>
      </c>
      <c r="C1220" t="s">
        <v>14</v>
      </c>
      <c r="D1220" t="str">
        <f t="shared" si="118"/>
        <v>F</v>
      </c>
      <c r="E1220" t="s">
        <v>2</v>
      </c>
      <c r="F1220">
        <v>466</v>
      </c>
      <c r="G1220">
        <v>211</v>
      </c>
      <c r="H1220">
        <v>289</v>
      </c>
      <c r="I1220">
        <v>0</v>
      </c>
      <c r="J1220">
        <v>10094</v>
      </c>
      <c r="K1220">
        <v>4</v>
      </c>
      <c r="L1220">
        <v>61</v>
      </c>
      <c r="M1220">
        <v>252</v>
      </c>
      <c r="N1220">
        <v>244</v>
      </c>
      <c r="O1220">
        <v>5.625</v>
      </c>
      <c r="P1220">
        <f>VLOOKUP(A1220, vlookup_table!$A:$E, 2, FALSE)</f>
        <v>0</v>
      </c>
      <c r="Q1220" s="2">
        <f>VLOOKUP(A1220, vlookup_table!$A:$E, 3, FALSE)</f>
        <v>4501</v>
      </c>
      <c r="R1220" s="1" t="str">
        <f>VLOOKUP(A1220, vlookup_table!$A:$E, 4, FALSE)</f>
        <v>R2</v>
      </c>
      <c r="S1220" s="2">
        <f>VLOOKUP(A1220, vlookup_table!$A:$E, 5, FALSE)</f>
        <v>5</v>
      </c>
      <c r="T1220">
        <f t="shared" si="114"/>
        <v>52</v>
      </c>
      <c r="U1220">
        <f t="shared" si="115"/>
        <v>1945</v>
      </c>
      <c r="V1220" s="4" t="str">
        <f t="shared" si="119"/>
        <v>01</v>
      </c>
      <c r="W1220" t="str">
        <f t="shared" si="116"/>
        <v>Rural</v>
      </c>
    </row>
    <row r="1221" spans="1:23" x14ac:dyDescent="0.35">
      <c r="A1221">
        <v>1722</v>
      </c>
      <c r="B1221" s="2" t="str">
        <f t="shared" si="117"/>
        <v>NA</v>
      </c>
      <c r="C1221" t="s">
        <v>4</v>
      </c>
      <c r="D1221" t="str">
        <f t="shared" si="118"/>
        <v>M</v>
      </c>
      <c r="E1221" t="s">
        <v>0</v>
      </c>
      <c r="F1221">
        <v>1668</v>
      </c>
      <c r="G1221">
        <v>648</v>
      </c>
      <c r="H1221">
        <v>668</v>
      </c>
      <c r="I1221">
        <v>12</v>
      </c>
      <c r="J1221">
        <v>20187</v>
      </c>
      <c r="K1221">
        <v>9</v>
      </c>
      <c r="L1221">
        <v>60</v>
      </c>
      <c r="M1221">
        <v>664</v>
      </c>
      <c r="N1221">
        <v>663</v>
      </c>
      <c r="O1221">
        <v>13.38461539</v>
      </c>
      <c r="P1221">
        <f>VLOOKUP(A1221, vlookup_table!$A:$E, 2, FALSE)</f>
        <v>1002</v>
      </c>
      <c r="Q1221" s="2">
        <f>VLOOKUP(A1221, vlookup_table!$A:$E, 3, FALSE)</f>
        <v>5207</v>
      </c>
      <c r="R1221" s="1" t="str">
        <f>VLOOKUP(A1221, vlookup_table!$A:$E, 4, FALSE)</f>
        <v>C1</v>
      </c>
      <c r="S1221" s="2">
        <f>VLOOKUP(A1221, vlookup_table!$A:$E, 5, FALSE)</f>
        <v>10</v>
      </c>
      <c r="T1221">
        <f t="shared" si="114"/>
        <v>45</v>
      </c>
      <c r="U1221">
        <f t="shared" si="115"/>
        <v>1952</v>
      </c>
      <c r="V1221" s="4" t="str">
        <f t="shared" si="119"/>
        <v>07</v>
      </c>
      <c r="W1221" t="str">
        <f t="shared" si="116"/>
        <v>Ciudad</v>
      </c>
    </row>
    <row r="1222" spans="1:23" x14ac:dyDescent="0.35">
      <c r="A1222">
        <v>32843</v>
      </c>
      <c r="B1222" s="2" t="str">
        <f t="shared" si="117"/>
        <v>FL</v>
      </c>
      <c r="C1222" t="s">
        <v>7</v>
      </c>
      <c r="D1222" t="str">
        <f t="shared" si="118"/>
        <v>M</v>
      </c>
      <c r="E1222" t="s">
        <v>0</v>
      </c>
      <c r="F1222">
        <v>546</v>
      </c>
      <c r="G1222">
        <v>283</v>
      </c>
      <c r="H1222">
        <v>322</v>
      </c>
      <c r="I1222">
        <v>0</v>
      </c>
      <c r="J1222">
        <v>10785</v>
      </c>
      <c r="K1222">
        <v>0</v>
      </c>
      <c r="L1222">
        <v>63</v>
      </c>
      <c r="M1222">
        <v>256</v>
      </c>
      <c r="N1222">
        <v>344</v>
      </c>
      <c r="O1222">
        <v>15</v>
      </c>
      <c r="P1222">
        <f>VLOOKUP(A1222, vlookup_table!$A:$E, 2, FALSE)</f>
        <v>1</v>
      </c>
      <c r="Q1222" s="2">
        <f>VLOOKUP(A1222, vlookup_table!$A:$E, 3, FALSE)</f>
        <v>5901</v>
      </c>
      <c r="R1222" s="1" t="str">
        <f>VLOOKUP(A1222, vlookup_table!$A:$E, 4, FALSE)</f>
        <v>C3</v>
      </c>
      <c r="S1222" s="2">
        <f>VLOOKUP(A1222, vlookup_table!$A:$E, 5, FALSE)</f>
        <v>15</v>
      </c>
      <c r="T1222">
        <f t="shared" si="114"/>
        <v>38</v>
      </c>
      <c r="U1222">
        <f t="shared" si="115"/>
        <v>1959</v>
      </c>
      <c r="V1222" s="4" t="str">
        <f t="shared" si="119"/>
        <v>01</v>
      </c>
      <c r="W1222" t="str">
        <f t="shared" si="116"/>
        <v>Ciudad</v>
      </c>
    </row>
    <row r="1223" spans="1:23" x14ac:dyDescent="0.35">
      <c r="A1223">
        <v>77439</v>
      </c>
      <c r="B1223" s="2" t="str">
        <f t="shared" si="117"/>
        <v>NA</v>
      </c>
      <c r="C1223" t="s">
        <v>10</v>
      </c>
      <c r="D1223" t="str">
        <f t="shared" si="118"/>
        <v>M</v>
      </c>
      <c r="E1223" t="s">
        <v>13</v>
      </c>
      <c r="F1223">
        <v>713</v>
      </c>
      <c r="G1223">
        <v>360</v>
      </c>
      <c r="H1223">
        <v>429</v>
      </c>
      <c r="I1223">
        <v>0</v>
      </c>
      <c r="J1223">
        <v>12547</v>
      </c>
      <c r="K1223">
        <v>2</v>
      </c>
      <c r="L1223">
        <v>91</v>
      </c>
      <c r="M1223">
        <v>372</v>
      </c>
      <c r="N1223">
        <v>408</v>
      </c>
      <c r="O1223">
        <v>11.3125</v>
      </c>
      <c r="P1223">
        <f>VLOOKUP(A1223, vlookup_table!$A:$E, 2, FALSE)</f>
        <v>2</v>
      </c>
      <c r="Q1223" s="2">
        <f>VLOOKUP(A1223, vlookup_table!$A:$E, 3, FALSE)</f>
        <v>3101</v>
      </c>
      <c r="R1223" s="1" t="str">
        <f>VLOOKUP(A1223, vlookup_table!$A:$E, 4, FALSE)</f>
        <v>R2</v>
      </c>
      <c r="S1223" s="2">
        <f>VLOOKUP(A1223, vlookup_table!$A:$E, 5, FALSE)</f>
        <v>17</v>
      </c>
      <c r="T1223">
        <f t="shared" si="114"/>
        <v>66</v>
      </c>
      <c r="U1223">
        <f t="shared" si="115"/>
        <v>1931</v>
      </c>
      <c r="V1223" s="4" t="str">
        <f t="shared" si="119"/>
        <v>01</v>
      </c>
      <c r="W1223" t="str">
        <f t="shared" si="116"/>
        <v>Rural</v>
      </c>
    </row>
    <row r="1224" spans="1:23" x14ac:dyDescent="0.35">
      <c r="A1224">
        <v>140457</v>
      </c>
      <c r="B1224" s="2" t="str">
        <f t="shared" si="117"/>
        <v>NA</v>
      </c>
      <c r="C1224" t="s">
        <v>29</v>
      </c>
      <c r="D1224" t="str">
        <f t="shared" si="118"/>
        <v>M</v>
      </c>
      <c r="E1224" t="s">
        <v>0</v>
      </c>
      <c r="F1224">
        <v>576</v>
      </c>
      <c r="G1224">
        <v>263</v>
      </c>
      <c r="H1224">
        <v>338</v>
      </c>
      <c r="I1224">
        <v>1</v>
      </c>
      <c r="J1224">
        <v>12326</v>
      </c>
      <c r="K1224">
        <v>0</v>
      </c>
      <c r="L1224">
        <v>51</v>
      </c>
      <c r="M1224">
        <v>355</v>
      </c>
      <c r="N1224">
        <v>304</v>
      </c>
      <c r="O1224">
        <v>6.04</v>
      </c>
      <c r="P1224">
        <f>VLOOKUP(A1224, vlookup_table!$A:$E, 2, FALSE)</f>
        <v>1</v>
      </c>
      <c r="Q1224" s="2">
        <f>VLOOKUP(A1224, vlookup_table!$A:$E, 3, FALSE)</f>
        <v>2401</v>
      </c>
      <c r="R1224" s="1" t="str">
        <f>VLOOKUP(A1224, vlookup_table!$A:$E, 4, FALSE)</f>
        <v>T2</v>
      </c>
      <c r="S1224" s="2">
        <f>VLOOKUP(A1224, vlookup_table!$A:$E, 5, FALSE)</f>
        <v>10</v>
      </c>
      <c r="T1224">
        <f t="shared" si="114"/>
        <v>73</v>
      </c>
      <c r="U1224">
        <f t="shared" si="115"/>
        <v>1924</v>
      </c>
      <c r="V1224" s="4" t="str">
        <f t="shared" si="119"/>
        <v>01</v>
      </c>
      <c r="W1224" t="str">
        <f t="shared" si="116"/>
        <v>Pueblo</v>
      </c>
    </row>
    <row r="1225" spans="1:23" x14ac:dyDescent="0.35">
      <c r="A1225">
        <v>70144</v>
      </c>
      <c r="B1225" s="2" t="str">
        <f t="shared" si="117"/>
        <v>FL</v>
      </c>
      <c r="C1225" t="s">
        <v>7</v>
      </c>
      <c r="D1225" t="str">
        <f t="shared" si="118"/>
        <v>F</v>
      </c>
      <c r="E1225" t="s">
        <v>2</v>
      </c>
      <c r="F1225">
        <v>585</v>
      </c>
      <c r="G1225">
        <v>459</v>
      </c>
      <c r="H1225">
        <v>427</v>
      </c>
      <c r="I1225">
        <v>0</v>
      </c>
      <c r="J1225">
        <v>8656</v>
      </c>
      <c r="K1225">
        <v>0</v>
      </c>
      <c r="L1225">
        <v>33</v>
      </c>
      <c r="M1225">
        <v>393</v>
      </c>
      <c r="N1225">
        <v>445</v>
      </c>
      <c r="O1225">
        <v>13.58333333</v>
      </c>
      <c r="P1225">
        <f>VLOOKUP(A1225, vlookup_table!$A:$E, 2, FALSE)</f>
        <v>0</v>
      </c>
      <c r="Q1225" s="2">
        <f>VLOOKUP(A1225, vlookup_table!$A:$E, 3, FALSE)</f>
        <v>1711</v>
      </c>
      <c r="R1225" s="1" t="str">
        <f>VLOOKUP(A1225, vlookup_table!$A:$E, 4, FALSE)</f>
        <v>S3</v>
      </c>
      <c r="S1225" s="2">
        <f>VLOOKUP(A1225, vlookup_table!$A:$E, 5, FALSE)</f>
        <v>15</v>
      </c>
      <c r="T1225">
        <f t="shared" si="114"/>
        <v>80</v>
      </c>
      <c r="U1225">
        <f t="shared" si="115"/>
        <v>1917</v>
      </c>
      <c r="V1225" s="4" t="str">
        <f t="shared" si="119"/>
        <v>11</v>
      </c>
      <c r="W1225" t="str">
        <f t="shared" si="116"/>
        <v>Suburbano</v>
      </c>
    </row>
    <row r="1226" spans="1:23" x14ac:dyDescent="0.35">
      <c r="A1226">
        <v>157947</v>
      </c>
      <c r="B1226" s="2" t="str">
        <f t="shared" si="117"/>
        <v>NA</v>
      </c>
      <c r="C1226" t="s">
        <v>4</v>
      </c>
      <c r="D1226" t="str">
        <f t="shared" si="118"/>
        <v>F</v>
      </c>
      <c r="E1226" t="s">
        <v>2</v>
      </c>
      <c r="F1226">
        <v>2022</v>
      </c>
      <c r="G1226">
        <v>441</v>
      </c>
      <c r="H1226">
        <v>569</v>
      </c>
      <c r="I1226">
        <v>52</v>
      </c>
      <c r="J1226">
        <v>21300</v>
      </c>
      <c r="K1226">
        <v>14</v>
      </c>
      <c r="L1226">
        <v>44</v>
      </c>
      <c r="M1226">
        <v>534</v>
      </c>
      <c r="N1226">
        <v>496</v>
      </c>
      <c r="O1226">
        <v>4.7777777779999999</v>
      </c>
      <c r="P1226">
        <f>VLOOKUP(A1226, vlookup_table!$A:$E, 2, FALSE)</f>
        <v>0</v>
      </c>
      <c r="Q1226" s="2">
        <f>VLOOKUP(A1226, vlookup_table!$A:$E, 3, FALSE)</f>
        <v>0</v>
      </c>
      <c r="R1226" s="1" t="str">
        <f>VLOOKUP(A1226, vlookup_table!$A:$E, 4, FALSE)</f>
        <v>U1</v>
      </c>
      <c r="S1226" s="2">
        <f>VLOOKUP(A1226, vlookup_table!$A:$E, 5, FALSE)</f>
        <v>5</v>
      </c>
      <c r="T1226">
        <f t="shared" si="114"/>
        <v>97</v>
      </c>
      <c r="U1226">
        <f t="shared" si="115"/>
        <v>1900</v>
      </c>
      <c r="V1226" s="4" t="str">
        <f t="shared" si="119"/>
        <v>0</v>
      </c>
      <c r="W1226" t="str">
        <f t="shared" si="116"/>
        <v>Urbano</v>
      </c>
    </row>
    <row r="1227" spans="1:23" x14ac:dyDescent="0.35">
      <c r="A1227">
        <v>137680</v>
      </c>
      <c r="B1227" s="2" t="str">
        <f t="shared" si="117"/>
        <v>AZ</v>
      </c>
      <c r="C1227" t="s">
        <v>42</v>
      </c>
      <c r="D1227" t="str">
        <f t="shared" si="118"/>
        <v>F</v>
      </c>
      <c r="E1227" t="s">
        <v>37</v>
      </c>
      <c r="F1227">
        <v>786</v>
      </c>
      <c r="G1227">
        <v>220</v>
      </c>
      <c r="H1227">
        <v>318</v>
      </c>
      <c r="I1227">
        <v>2</v>
      </c>
      <c r="J1227">
        <v>11624</v>
      </c>
      <c r="K1227">
        <v>2</v>
      </c>
      <c r="L1227">
        <v>27</v>
      </c>
      <c r="M1227">
        <v>264</v>
      </c>
      <c r="N1227">
        <v>274</v>
      </c>
      <c r="O1227">
        <v>6.2222222220000001</v>
      </c>
      <c r="P1227">
        <f>VLOOKUP(A1227, vlookup_table!$A:$E, 2, FALSE)</f>
        <v>0</v>
      </c>
      <c r="Q1227" s="2">
        <f>VLOOKUP(A1227, vlookup_table!$A:$E, 3, FALSE)</f>
        <v>2308</v>
      </c>
      <c r="R1227" s="1" t="str">
        <f>VLOOKUP(A1227, vlookup_table!$A:$E, 4, FALSE)</f>
        <v>R2</v>
      </c>
      <c r="S1227" s="2">
        <f>VLOOKUP(A1227, vlookup_table!$A:$E, 5, FALSE)</f>
        <v>5</v>
      </c>
      <c r="T1227">
        <f t="shared" si="114"/>
        <v>74</v>
      </c>
      <c r="U1227">
        <f t="shared" si="115"/>
        <v>1923</v>
      </c>
      <c r="V1227" s="4" t="str">
        <f t="shared" si="119"/>
        <v>08</v>
      </c>
      <c r="W1227" t="str">
        <f t="shared" si="116"/>
        <v>Rural</v>
      </c>
    </row>
    <row r="1228" spans="1:23" x14ac:dyDescent="0.35">
      <c r="A1228">
        <v>153708</v>
      </c>
      <c r="B1228" s="2" t="str">
        <f t="shared" si="117"/>
        <v>NA</v>
      </c>
      <c r="C1228" t="s">
        <v>4</v>
      </c>
      <c r="D1228" t="str">
        <f t="shared" si="118"/>
        <v>F</v>
      </c>
      <c r="E1228" t="s">
        <v>2</v>
      </c>
      <c r="F1228">
        <v>1406</v>
      </c>
      <c r="G1228">
        <v>431</v>
      </c>
      <c r="H1228">
        <v>556</v>
      </c>
      <c r="I1228">
        <v>21</v>
      </c>
      <c r="J1228">
        <v>21369</v>
      </c>
      <c r="K1228">
        <v>21</v>
      </c>
      <c r="L1228">
        <v>35</v>
      </c>
      <c r="M1228">
        <v>536</v>
      </c>
      <c r="N1228">
        <v>453</v>
      </c>
      <c r="O1228">
        <v>15</v>
      </c>
      <c r="P1228">
        <f>VLOOKUP(A1228, vlookup_table!$A:$E, 2, FALSE)</f>
        <v>28</v>
      </c>
      <c r="Q1228" s="2">
        <f>VLOOKUP(A1228, vlookup_table!$A:$E, 3, FALSE)</f>
        <v>0</v>
      </c>
      <c r="R1228" s="1" t="str">
        <f>VLOOKUP(A1228, vlookup_table!$A:$E, 4, FALSE)</f>
        <v>U2</v>
      </c>
      <c r="S1228" s="2">
        <f>VLOOKUP(A1228, vlookup_table!$A:$E, 5, FALSE)</f>
        <v>21</v>
      </c>
      <c r="T1228">
        <f t="shared" si="114"/>
        <v>97</v>
      </c>
      <c r="U1228">
        <f t="shared" si="115"/>
        <v>1900</v>
      </c>
      <c r="V1228" s="4" t="str">
        <f t="shared" si="119"/>
        <v>0</v>
      </c>
      <c r="W1228" t="str">
        <f t="shared" si="116"/>
        <v>Urbano</v>
      </c>
    </row>
    <row r="1229" spans="1:23" x14ac:dyDescent="0.35">
      <c r="A1229">
        <v>27217</v>
      </c>
      <c r="B1229" s="2" t="str">
        <f t="shared" si="117"/>
        <v>NA</v>
      </c>
      <c r="C1229" t="s">
        <v>5</v>
      </c>
      <c r="D1229" t="str">
        <f t="shared" si="118"/>
        <v>F</v>
      </c>
      <c r="E1229" t="s">
        <v>2</v>
      </c>
      <c r="F1229">
        <v>503</v>
      </c>
      <c r="G1229">
        <v>239</v>
      </c>
      <c r="H1229">
        <v>324</v>
      </c>
      <c r="I1229">
        <v>1</v>
      </c>
      <c r="J1229">
        <v>10308</v>
      </c>
      <c r="K1229">
        <v>0</v>
      </c>
      <c r="L1229">
        <v>84</v>
      </c>
      <c r="M1229">
        <v>275</v>
      </c>
      <c r="N1229">
        <v>287</v>
      </c>
      <c r="O1229">
        <v>20</v>
      </c>
      <c r="P1229">
        <f>VLOOKUP(A1229, vlookup_table!$A:$E, 2, FALSE)</f>
        <v>0</v>
      </c>
      <c r="Q1229" s="2">
        <f>VLOOKUP(A1229, vlookup_table!$A:$E, 3, FALSE)</f>
        <v>0</v>
      </c>
      <c r="R1229" s="1" t="str">
        <f>VLOOKUP(A1229, vlookup_table!$A:$E, 4, FALSE)</f>
        <v>R2</v>
      </c>
      <c r="S1229" s="2">
        <f>VLOOKUP(A1229, vlookup_table!$A:$E, 5, FALSE)</f>
        <v>15</v>
      </c>
      <c r="T1229">
        <f t="shared" si="114"/>
        <v>97</v>
      </c>
      <c r="U1229">
        <f t="shared" si="115"/>
        <v>1900</v>
      </c>
      <c r="V1229" s="4" t="str">
        <f t="shared" si="119"/>
        <v>0</v>
      </c>
      <c r="W1229" t="str">
        <f t="shared" si="116"/>
        <v>Rural</v>
      </c>
    </row>
    <row r="1230" spans="1:23" x14ac:dyDescent="0.35">
      <c r="A1230">
        <v>1442</v>
      </c>
      <c r="B1230" s="2" t="str">
        <f t="shared" si="117"/>
        <v>MO</v>
      </c>
      <c r="C1230" t="s">
        <v>8</v>
      </c>
      <c r="D1230" t="str">
        <f t="shared" si="118"/>
        <v>F</v>
      </c>
      <c r="E1230" t="s">
        <v>2</v>
      </c>
      <c r="F1230">
        <v>1602</v>
      </c>
      <c r="G1230">
        <v>459</v>
      </c>
      <c r="H1230">
        <v>593</v>
      </c>
      <c r="I1230">
        <v>32</v>
      </c>
      <c r="J1230">
        <v>18855</v>
      </c>
      <c r="K1230">
        <v>4</v>
      </c>
      <c r="L1230">
        <v>67</v>
      </c>
      <c r="M1230">
        <v>475</v>
      </c>
      <c r="N1230">
        <v>561</v>
      </c>
      <c r="O1230">
        <v>18.421052629999998</v>
      </c>
      <c r="P1230">
        <f>VLOOKUP(A1230, vlookup_table!$A:$E, 2, FALSE)</f>
        <v>0</v>
      </c>
      <c r="Q1230" s="2">
        <f>VLOOKUP(A1230, vlookup_table!$A:$E, 3, FALSE)</f>
        <v>5901</v>
      </c>
      <c r="R1230" s="1" t="str">
        <f>VLOOKUP(A1230, vlookup_table!$A:$E, 4, FALSE)</f>
        <v>C1</v>
      </c>
      <c r="S1230" s="2">
        <f>VLOOKUP(A1230, vlookup_table!$A:$E, 5, FALSE)</f>
        <v>24</v>
      </c>
      <c r="T1230">
        <f t="shared" si="114"/>
        <v>38</v>
      </c>
      <c r="U1230">
        <f t="shared" si="115"/>
        <v>1959</v>
      </c>
      <c r="V1230" s="4" t="str">
        <f t="shared" si="119"/>
        <v>01</v>
      </c>
      <c r="W1230" t="str">
        <f t="shared" si="116"/>
        <v>Ciudad</v>
      </c>
    </row>
    <row r="1231" spans="1:23" x14ac:dyDescent="0.35">
      <c r="A1231">
        <v>38327</v>
      </c>
      <c r="B1231" s="2" t="str">
        <f t="shared" si="117"/>
        <v>FL</v>
      </c>
      <c r="C1231" t="s">
        <v>7</v>
      </c>
      <c r="D1231" t="str">
        <f t="shared" si="118"/>
        <v>M</v>
      </c>
      <c r="E1231" t="s">
        <v>0</v>
      </c>
      <c r="F1231">
        <v>736</v>
      </c>
      <c r="G1231">
        <v>274</v>
      </c>
      <c r="H1231">
        <v>316</v>
      </c>
      <c r="I1231">
        <v>0</v>
      </c>
      <c r="J1231">
        <v>11510</v>
      </c>
      <c r="K1231">
        <v>69</v>
      </c>
      <c r="L1231">
        <v>16</v>
      </c>
      <c r="M1231">
        <v>276</v>
      </c>
      <c r="N1231">
        <v>311</v>
      </c>
      <c r="O1231">
        <v>10.4</v>
      </c>
      <c r="P1231">
        <f>VLOOKUP(A1231, vlookup_table!$A:$E, 2, FALSE)</f>
        <v>1</v>
      </c>
      <c r="Q1231" s="2">
        <f>VLOOKUP(A1231, vlookup_table!$A:$E, 3, FALSE)</f>
        <v>1103</v>
      </c>
      <c r="R1231" s="1" t="str">
        <f>VLOOKUP(A1231, vlookup_table!$A:$E, 4, FALSE)</f>
        <v>S2</v>
      </c>
      <c r="S1231" s="2">
        <f>VLOOKUP(A1231, vlookup_table!$A:$E, 5, FALSE)</f>
        <v>11</v>
      </c>
      <c r="T1231">
        <f t="shared" si="114"/>
        <v>86</v>
      </c>
      <c r="U1231">
        <f t="shared" si="115"/>
        <v>1911</v>
      </c>
      <c r="V1231" s="4" t="str">
        <f t="shared" si="119"/>
        <v>03</v>
      </c>
      <c r="W1231" t="str">
        <f t="shared" si="116"/>
        <v>Suburbano</v>
      </c>
    </row>
    <row r="1232" spans="1:23" x14ac:dyDescent="0.35">
      <c r="A1232">
        <v>109287</v>
      </c>
      <c r="B1232" s="2" t="str">
        <f t="shared" si="117"/>
        <v>NA</v>
      </c>
      <c r="C1232" t="s">
        <v>31</v>
      </c>
      <c r="D1232" t="str">
        <f t="shared" si="118"/>
        <v>F</v>
      </c>
      <c r="E1232" t="s">
        <v>2</v>
      </c>
      <c r="F1232">
        <v>393</v>
      </c>
      <c r="G1232">
        <v>130</v>
      </c>
      <c r="H1232">
        <v>213</v>
      </c>
      <c r="I1232">
        <v>0</v>
      </c>
      <c r="J1232">
        <v>5559</v>
      </c>
      <c r="K1232">
        <v>0</v>
      </c>
      <c r="L1232">
        <v>92</v>
      </c>
      <c r="M1232">
        <v>147</v>
      </c>
      <c r="N1232">
        <v>178</v>
      </c>
      <c r="O1232">
        <v>4.3636363640000004</v>
      </c>
      <c r="P1232">
        <f>VLOOKUP(A1232, vlookup_table!$A:$E, 2, FALSE)</f>
        <v>0</v>
      </c>
      <c r="Q1232" s="2">
        <f>VLOOKUP(A1232, vlookup_table!$A:$E, 3, FALSE)</f>
        <v>0</v>
      </c>
      <c r="R1232" s="1" t="str">
        <f>VLOOKUP(A1232, vlookup_table!$A:$E, 4, FALSE)</f>
        <v>C3</v>
      </c>
      <c r="S1232" s="2">
        <f>VLOOKUP(A1232, vlookup_table!$A:$E, 5, FALSE)</f>
        <v>5</v>
      </c>
      <c r="T1232">
        <f t="shared" si="114"/>
        <v>97</v>
      </c>
      <c r="U1232">
        <f t="shared" si="115"/>
        <v>1900</v>
      </c>
      <c r="V1232" s="4" t="str">
        <f t="shared" si="119"/>
        <v>0</v>
      </c>
      <c r="W1232" t="str">
        <f t="shared" si="116"/>
        <v>Ciudad</v>
      </c>
    </row>
    <row r="1233" spans="1:23" x14ac:dyDescent="0.35">
      <c r="A1233">
        <v>77784</v>
      </c>
      <c r="B1233" s="2" t="str">
        <f t="shared" si="117"/>
        <v>NA</v>
      </c>
      <c r="C1233" t="s">
        <v>10</v>
      </c>
      <c r="D1233" t="str">
        <f t="shared" si="118"/>
        <v>F</v>
      </c>
      <c r="E1233" t="s">
        <v>2</v>
      </c>
      <c r="F1233">
        <v>987</v>
      </c>
      <c r="G1233">
        <v>430</v>
      </c>
      <c r="H1233">
        <v>521</v>
      </c>
      <c r="I1233">
        <v>2</v>
      </c>
      <c r="J1233">
        <v>18625</v>
      </c>
      <c r="K1233">
        <v>1</v>
      </c>
      <c r="L1233">
        <v>80</v>
      </c>
      <c r="M1233">
        <v>469</v>
      </c>
      <c r="N1233">
        <v>476</v>
      </c>
      <c r="O1233">
        <v>10</v>
      </c>
      <c r="P1233">
        <f>VLOOKUP(A1233, vlookup_table!$A:$E, 2, FALSE)</f>
        <v>0</v>
      </c>
      <c r="Q1233" s="2">
        <f>VLOOKUP(A1233, vlookup_table!$A:$E, 3, FALSE)</f>
        <v>7102</v>
      </c>
      <c r="R1233" s="1" t="str">
        <f>VLOOKUP(A1233, vlookup_table!$A:$E, 4, FALSE)</f>
        <v>S1</v>
      </c>
      <c r="S1233" s="2">
        <f>VLOOKUP(A1233, vlookup_table!$A:$E, 5, FALSE)</f>
        <v>16</v>
      </c>
      <c r="T1233">
        <f t="shared" si="114"/>
        <v>26</v>
      </c>
      <c r="U1233">
        <f t="shared" si="115"/>
        <v>1971</v>
      </c>
      <c r="V1233" s="4" t="str">
        <f t="shared" si="119"/>
        <v>02</v>
      </c>
      <c r="W1233" t="str">
        <f t="shared" si="116"/>
        <v>Suburbano</v>
      </c>
    </row>
    <row r="1234" spans="1:23" x14ac:dyDescent="0.35">
      <c r="A1234">
        <v>22098</v>
      </c>
      <c r="B1234" s="2" t="str">
        <f t="shared" si="117"/>
        <v>NC</v>
      </c>
      <c r="C1234" t="s">
        <v>18</v>
      </c>
      <c r="D1234" t="str">
        <f t="shared" si="118"/>
        <v>F</v>
      </c>
      <c r="E1234" t="s">
        <v>38</v>
      </c>
      <c r="F1234">
        <v>529</v>
      </c>
      <c r="G1234">
        <v>254</v>
      </c>
      <c r="H1234">
        <v>326</v>
      </c>
      <c r="I1234">
        <v>1</v>
      </c>
      <c r="J1234">
        <v>11595</v>
      </c>
      <c r="K1234">
        <v>2</v>
      </c>
      <c r="L1234">
        <v>73</v>
      </c>
      <c r="M1234">
        <v>301</v>
      </c>
      <c r="N1234">
        <v>284</v>
      </c>
      <c r="O1234">
        <v>2.4398148150000001</v>
      </c>
      <c r="P1234">
        <f>VLOOKUP(A1234, vlookup_table!$A:$E, 2, FALSE)</f>
        <v>2</v>
      </c>
      <c r="Q1234" s="2">
        <f>VLOOKUP(A1234, vlookup_table!$A:$E, 3, FALSE)</f>
        <v>2801</v>
      </c>
      <c r="R1234" s="1" t="str">
        <f>VLOOKUP(A1234, vlookup_table!$A:$E, 4, FALSE)</f>
        <v>T2</v>
      </c>
      <c r="S1234" s="2">
        <f>VLOOKUP(A1234, vlookup_table!$A:$E, 5, FALSE)</f>
        <v>2</v>
      </c>
      <c r="T1234">
        <f t="shared" si="114"/>
        <v>69</v>
      </c>
      <c r="U1234">
        <f t="shared" si="115"/>
        <v>1928</v>
      </c>
      <c r="V1234" s="4" t="str">
        <f t="shared" si="119"/>
        <v>01</v>
      </c>
      <c r="W1234" t="str">
        <f t="shared" si="116"/>
        <v>Pueblo</v>
      </c>
    </row>
    <row r="1235" spans="1:23" x14ac:dyDescent="0.35">
      <c r="A1235">
        <v>156224</v>
      </c>
      <c r="B1235" s="2" t="str">
        <f t="shared" si="117"/>
        <v>NA</v>
      </c>
      <c r="C1235" t="s">
        <v>4</v>
      </c>
      <c r="D1235" t="str">
        <f t="shared" si="118"/>
        <v>M</v>
      </c>
      <c r="E1235" t="s">
        <v>0</v>
      </c>
      <c r="F1235">
        <v>4933</v>
      </c>
      <c r="G1235">
        <v>691</v>
      </c>
      <c r="H1235">
        <v>816</v>
      </c>
      <c r="I1235">
        <v>94</v>
      </c>
      <c r="J1235">
        <v>37073</v>
      </c>
      <c r="K1235">
        <v>14</v>
      </c>
      <c r="L1235">
        <v>26</v>
      </c>
      <c r="M1235">
        <v>736</v>
      </c>
      <c r="N1235">
        <v>762</v>
      </c>
      <c r="O1235">
        <v>26.5</v>
      </c>
      <c r="P1235">
        <f>VLOOKUP(A1235, vlookup_table!$A:$E, 2, FALSE)</f>
        <v>0</v>
      </c>
      <c r="Q1235" s="2">
        <f>VLOOKUP(A1235, vlookup_table!$A:$E, 3, FALSE)</f>
        <v>4701</v>
      </c>
      <c r="R1235" s="1" t="str">
        <f>VLOOKUP(A1235, vlookup_table!$A:$E, 4, FALSE)</f>
        <v>T1</v>
      </c>
      <c r="S1235" s="2">
        <f>VLOOKUP(A1235, vlookup_table!$A:$E, 5, FALSE)</f>
        <v>30</v>
      </c>
      <c r="T1235">
        <f t="shared" si="114"/>
        <v>50</v>
      </c>
      <c r="U1235">
        <f t="shared" si="115"/>
        <v>1947</v>
      </c>
      <c r="V1235" s="4" t="str">
        <f t="shared" si="119"/>
        <v>01</v>
      </c>
      <c r="W1235" t="str">
        <f t="shared" si="116"/>
        <v>Pueblo</v>
      </c>
    </row>
    <row r="1236" spans="1:23" x14ac:dyDescent="0.35">
      <c r="A1236">
        <v>169224</v>
      </c>
      <c r="B1236" s="2" t="str">
        <f t="shared" si="117"/>
        <v>NA</v>
      </c>
      <c r="C1236" t="s">
        <v>4</v>
      </c>
      <c r="D1236" t="str">
        <f t="shared" si="118"/>
        <v>F</v>
      </c>
      <c r="E1236" t="s">
        <v>2</v>
      </c>
      <c r="F1236">
        <v>1178</v>
      </c>
      <c r="G1236">
        <v>482</v>
      </c>
      <c r="H1236">
        <v>573</v>
      </c>
      <c r="I1236">
        <v>0</v>
      </c>
      <c r="J1236">
        <v>16952</v>
      </c>
      <c r="K1236">
        <v>3</v>
      </c>
      <c r="L1236">
        <v>48</v>
      </c>
      <c r="M1236">
        <v>507</v>
      </c>
      <c r="N1236">
        <v>543</v>
      </c>
      <c r="O1236">
        <v>15.57142857</v>
      </c>
      <c r="P1236">
        <f>VLOOKUP(A1236, vlookup_table!$A:$E, 2, FALSE)</f>
        <v>0</v>
      </c>
      <c r="Q1236" s="2">
        <f>VLOOKUP(A1236, vlookup_table!$A:$E, 3, FALSE)</f>
        <v>2201</v>
      </c>
      <c r="R1236" s="1" t="str">
        <f>VLOOKUP(A1236, vlookup_table!$A:$E, 4, FALSE)</f>
        <v>C1</v>
      </c>
      <c r="S1236" s="2">
        <f>VLOOKUP(A1236, vlookup_table!$A:$E, 5, FALSE)</f>
        <v>36</v>
      </c>
      <c r="T1236">
        <f t="shared" si="114"/>
        <v>75</v>
      </c>
      <c r="U1236">
        <f t="shared" si="115"/>
        <v>1922</v>
      </c>
      <c r="V1236" s="4" t="str">
        <f t="shared" si="119"/>
        <v>01</v>
      </c>
      <c r="W1236" t="str">
        <f t="shared" si="116"/>
        <v>Ciudad</v>
      </c>
    </row>
    <row r="1237" spans="1:23" x14ac:dyDescent="0.35">
      <c r="A1237">
        <v>146341</v>
      </c>
      <c r="B1237" s="2" t="str">
        <f t="shared" si="117"/>
        <v>NA</v>
      </c>
      <c r="C1237" t="s">
        <v>4</v>
      </c>
      <c r="D1237" t="str">
        <f t="shared" si="118"/>
        <v>M</v>
      </c>
      <c r="E1237" t="s">
        <v>0</v>
      </c>
      <c r="F1237">
        <v>2397</v>
      </c>
      <c r="G1237">
        <v>409</v>
      </c>
      <c r="H1237">
        <v>459</v>
      </c>
      <c r="I1237">
        <v>77</v>
      </c>
      <c r="J1237">
        <v>16946</v>
      </c>
      <c r="K1237">
        <v>13</v>
      </c>
      <c r="L1237">
        <v>47</v>
      </c>
      <c r="M1237">
        <v>486</v>
      </c>
      <c r="N1237">
        <v>402</v>
      </c>
      <c r="O1237">
        <v>9.9</v>
      </c>
      <c r="P1237">
        <f>VLOOKUP(A1237, vlookup_table!$A:$E, 2, FALSE)</f>
        <v>1</v>
      </c>
      <c r="Q1237" s="2">
        <f>VLOOKUP(A1237, vlookup_table!$A:$E, 3, FALSE)</f>
        <v>1701</v>
      </c>
      <c r="R1237" s="1" t="str">
        <f>VLOOKUP(A1237, vlookup_table!$A:$E, 4, FALSE)</f>
        <v>U2</v>
      </c>
      <c r="S1237" s="2">
        <f>VLOOKUP(A1237, vlookup_table!$A:$E, 5, FALSE)</f>
        <v>20</v>
      </c>
      <c r="T1237">
        <f t="shared" si="114"/>
        <v>80</v>
      </c>
      <c r="U1237">
        <f t="shared" si="115"/>
        <v>1917</v>
      </c>
      <c r="V1237" s="4" t="str">
        <f t="shared" si="119"/>
        <v>01</v>
      </c>
      <c r="W1237" t="str">
        <f t="shared" si="116"/>
        <v>Urbano</v>
      </c>
    </row>
    <row r="1238" spans="1:23" x14ac:dyDescent="0.35">
      <c r="A1238">
        <v>102630</v>
      </c>
      <c r="B1238" s="2" t="str">
        <f t="shared" si="117"/>
        <v>MO</v>
      </c>
      <c r="C1238" t="s">
        <v>8</v>
      </c>
      <c r="D1238" t="str">
        <f t="shared" si="118"/>
        <v>M</v>
      </c>
      <c r="E1238" t="s">
        <v>0</v>
      </c>
      <c r="F1238">
        <v>651</v>
      </c>
      <c r="G1238">
        <v>336</v>
      </c>
      <c r="H1238">
        <v>459</v>
      </c>
      <c r="I1238">
        <v>0</v>
      </c>
      <c r="J1238">
        <v>15058</v>
      </c>
      <c r="K1238">
        <v>0</v>
      </c>
      <c r="L1238">
        <v>75</v>
      </c>
      <c r="M1238">
        <v>415</v>
      </c>
      <c r="N1238">
        <v>395</v>
      </c>
      <c r="O1238">
        <v>3.5789473680000001</v>
      </c>
      <c r="P1238">
        <f>VLOOKUP(A1238, vlookup_table!$A:$E, 2, FALSE)</f>
        <v>2</v>
      </c>
      <c r="Q1238" s="2">
        <f>VLOOKUP(A1238, vlookup_table!$A:$E, 3, FALSE)</f>
        <v>0</v>
      </c>
      <c r="R1238" s="1" t="str">
        <f>VLOOKUP(A1238, vlookup_table!$A:$E, 4, FALSE)</f>
        <v>R2</v>
      </c>
      <c r="S1238" s="2">
        <f>VLOOKUP(A1238, vlookup_table!$A:$E, 5, FALSE)</f>
        <v>5</v>
      </c>
      <c r="T1238">
        <f t="shared" si="114"/>
        <v>97</v>
      </c>
      <c r="U1238">
        <f t="shared" si="115"/>
        <v>1900</v>
      </c>
      <c r="V1238" s="4" t="str">
        <f t="shared" si="119"/>
        <v>0</v>
      </c>
      <c r="W1238" t="str">
        <f t="shared" si="116"/>
        <v>Rural</v>
      </c>
    </row>
    <row r="1239" spans="1:23" x14ac:dyDescent="0.35">
      <c r="A1239">
        <v>119362</v>
      </c>
      <c r="B1239" s="2" t="str">
        <f t="shared" si="117"/>
        <v>TX</v>
      </c>
      <c r="C1239" t="s">
        <v>6</v>
      </c>
      <c r="D1239" t="str">
        <f t="shared" si="118"/>
        <v>F</v>
      </c>
      <c r="E1239" t="s">
        <v>2</v>
      </c>
      <c r="F1239">
        <v>1711</v>
      </c>
      <c r="G1239">
        <v>400</v>
      </c>
      <c r="H1239">
        <v>810</v>
      </c>
      <c r="I1239">
        <v>34</v>
      </c>
      <c r="J1239">
        <v>33841</v>
      </c>
      <c r="K1239">
        <v>2</v>
      </c>
      <c r="L1239">
        <v>66</v>
      </c>
      <c r="M1239">
        <v>806</v>
      </c>
      <c r="N1239">
        <v>566</v>
      </c>
      <c r="O1239">
        <v>16</v>
      </c>
      <c r="P1239">
        <f>VLOOKUP(A1239, vlookup_table!$A:$E, 2, FALSE)</f>
        <v>28</v>
      </c>
      <c r="Q1239" s="2">
        <f>VLOOKUP(A1239, vlookup_table!$A:$E, 3, FALSE)</f>
        <v>2001</v>
      </c>
      <c r="R1239" s="1" t="str">
        <f>VLOOKUP(A1239, vlookup_table!$A:$E, 4, FALSE)</f>
        <v>C1</v>
      </c>
      <c r="S1239" s="2">
        <f>VLOOKUP(A1239, vlookup_table!$A:$E, 5, FALSE)</f>
        <v>45</v>
      </c>
      <c r="T1239">
        <f t="shared" si="114"/>
        <v>77</v>
      </c>
      <c r="U1239">
        <f t="shared" si="115"/>
        <v>1920</v>
      </c>
      <c r="V1239" s="4" t="str">
        <f t="shared" si="119"/>
        <v>01</v>
      </c>
      <c r="W1239" t="str">
        <f t="shared" si="116"/>
        <v>Ciudad</v>
      </c>
    </row>
    <row r="1240" spans="1:23" x14ac:dyDescent="0.35">
      <c r="A1240">
        <v>92962</v>
      </c>
      <c r="B1240" s="2" t="str">
        <f t="shared" si="117"/>
        <v>NA</v>
      </c>
      <c r="C1240" t="s">
        <v>4</v>
      </c>
      <c r="D1240" t="str">
        <f t="shared" si="118"/>
        <v>M</v>
      </c>
      <c r="E1240" t="s">
        <v>0</v>
      </c>
      <c r="F1240">
        <v>3663</v>
      </c>
      <c r="G1240">
        <v>749</v>
      </c>
      <c r="H1240">
        <v>818</v>
      </c>
      <c r="I1240">
        <v>87</v>
      </c>
      <c r="J1240">
        <v>27400</v>
      </c>
      <c r="K1240">
        <v>14</v>
      </c>
      <c r="L1240">
        <v>52</v>
      </c>
      <c r="M1240">
        <v>777</v>
      </c>
      <c r="N1240">
        <v>784</v>
      </c>
      <c r="O1240">
        <v>20</v>
      </c>
      <c r="P1240">
        <f>VLOOKUP(A1240, vlookup_table!$A:$E, 2, FALSE)</f>
        <v>1</v>
      </c>
      <c r="Q1240" s="2">
        <f>VLOOKUP(A1240, vlookup_table!$A:$E, 3, FALSE)</f>
        <v>0</v>
      </c>
      <c r="R1240" s="1" t="str">
        <f>VLOOKUP(A1240, vlookup_table!$A:$E, 4, FALSE)</f>
        <v>U1</v>
      </c>
      <c r="S1240" s="2">
        <f>VLOOKUP(A1240, vlookup_table!$A:$E, 5, FALSE)</f>
        <v>20</v>
      </c>
      <c r="T1240">
        <f t="shared" si="114"/>
        <v>97</v>
      </c>
      <c r="U1240">
        <f t="shared" si="115"/>
        <v>1900</v>
      </c>
      <c r="V1240" s="4" t="str">
        <f t="shared" si="119"/>
        <v>0</v>
      </c>
      <c r="W1240" t="str">
        <f t="shared" si="116"/>
        <v>Urbano</v>
      </c>
    </row>
    <row r="1241" spans="1:23" x14ac:dyDescent="0.35">
      <c r="A1241">
        <v>14420</v>
      </c>
      <c r="B1241" s="2" t="str">
        <f t="shared" si="117"/>
        <v>SC</v>
      </c>
      <c r="C1241" t="s">
        <v>11</v>
      </c>
      <c r="D1241" t="str">
        <f t="shared" si="118"/>
        <v>F</v>
      </c>
      <c r="E1241" t="s">
        <v>2</v>
      </c>
      <c r="F1241">
        <v>473</v>
      </c>
      <c r="G1241">
        <v>300</v>
      </c>
      <c r="H1241">
        <v>373</v>
      </c>
      <c r="I1241">
        <v>0</v>
      </c>
      <c r="J1241">
        <v>11482</v>
      </c>
      <c r="K1241">
        <v>0</v>
      </c>
      <c r="L1241">
        <v>80</v>
      </c>
      <c r="M1241">
        <v>319</v>
      </c>
      <c r="N1241">
        <v>333</v>
      </c>
      <c r="O1241">
        <v>8.6666666669999994</v>
      </c>
      <c r="P1241">
        <f>VLOOKUP(A1241, vlookup_table!$A:$E, 2, FALSE)</f>
        <v>0</v>
      </c>
      <c r="Q1241" s="2">
        <f>VLOOKUP(A1241, vlookup_table!$A:$E, 3, FALSE)</f>
        <v>403</v>
      </c>
      <c r="R1241" s="1" t="str">
        <f>VLOOKUP(A1241, vlookup_table!$A:$E, 4, FALSE)</f>
        <v>T2</v>
      </c>
      <c r="S1241" s="2">
        <f>VLOOKUP(A1241, vlookup_table!$A:$E, 5, FALSE)</f>
        <v>10</v>
      </c>
      <c r="T1241">
        <f t="shared" si="114"/>
        <v>93</v>
      </c>
      <c r="U1241">
        <f t="shared" si="115"/>
        <v>1904</v>
      </c>
      <c r="V1241" s="4" t="str">
        <f t="shared" si="119"/>
        <v>03</v>
      </c>
      <c r="W1241" t="str">
        <f t="shared" si="116"/>
        <v>Pueblo</v>
      </c>
    </row>
    <row r="1242" spans="1:23" x14ac:dyDescent="0.35">
      <c r="A1242">
        <v>157687</v>
      </c>
      <c r="B1242" s="2" t="str">
        <f t="shared" si="117"/>
        <v>NA</v>
      </c>
      <c r="C1242" t="s">
        <v>4</v>
      </c>
      <c r="D1242" t="str">
        <f t="shared" si="118"/>
        <v>F</v>
      </c>
      <c r="E1242" t="s">
        <v>2</v>
      </c>
      <c r="F1242">
        <v>4954</v>
      </c>
      <c r="G1242">
        <v>1106</v>
      </c>
      <c r="H1242">
        <v>1146</v>
      </c>
      <c r="I1242">
        <v>99</v>
      </c>
      <c r="J1242">
        <v>42857</v>
      </c>
      <c r="K1242">
        <v>6</v>
      </c>
      <c r="L1242">
        <v>55</v>
      </c>
      <c r="M1242">
        <v>1195</v>
      </c>
      <c r="N1242">
        <v>1086</v>
      </c>
      <c r="O1242">
        <v>7.4444444440000002</v>
      </c>
      <c r="P1242">
        <f>VLOOKUP(A1242, vlookup_table!$A:$E, 2, FALSE)</f>
        <v>0</v>
      </c>
      <c r="Q1242" s="2">
        <f>VLOOKUP(A1242, vlookup_table!$A:$E, 3, FALSE)</f>
        <v>3801</v>
      </c>
      <c r="R1242" s="1" t="str">
        <f>VLOOKUP(A1242, vlookup_table!$A:$E, 4, FALSE)</f>
        <v>T1</v>
      </c>
      <c r="S1242" s="2">
        <f>VLOOKUP(A1242, vlookup_table!$A:$E, 5, FALSE)</f>
        <v>15</v>
      </c>
      <c r="T1242">
        <f t="shared" si="114"/>
        <v>59</v>
      </c>
      <c r="U1242">
        <f t="shared" si="115"/>
        <v>1938</v>
      </c>
      <c r="V1242" s="4" t="str">
        <f t="shared" si="119"/>
        <v>01</v>
      </c>
      <c r="W1242" t="str">
        <f t="shared" si="116"/>
        <v>Pueblo</v>
      </c>
    </row>
    <row r="1243" spans="1:23" x14ac:dyDescent="0.35">
      <c r="A1243">
        <v>145436</v>
      </c>
      <c r="B1243" s="2" t="str">
        <f t="shared" si="117"/>
        <v>TX</v>
      </c>
      <c r="C1243" t="s">
        <v>6</v>
      </c>
      <c r="D1243" t="str">
        <f t="shared" si="118"/>
        <v>M</v>
      </c>
      <c r="E1243" t="s">
        <v>0</v>
      </c>
      <c r="F1243">
        <v>775</v>
      </c>
      <c r="G1243">
        <v>494</v>
      </c>
      <c r="H1243">
        <v>467</v>
      </c>
      <c r="I1243">
        <v>1</v>
      </c>
      <c r="J1243">
        <v>14903</v>
      </c>
      <c r="K1243">
        <v>5</v>
      </c>
      <c r="L1243">
        <v>59</v>
      </c>
      <c r="M1243">
        <v>465</v>
      </c>
      <c r="N1243">
        <v>489</v>
      </c>
      <c r="O1243">
        <v>25</v>
      </c>
      <c r="P1243">
        <f>VLOOKUP(A1243, vlookup_table!$A:$E, 2, FALSE)</f>
        <v>1</v>
      </c>
      <c r="Q1243" s="2">
        <f>VLOOKUP(A1243, vlookup_table!$A:$E, 3, FALSE)</f>
        <v>0</v>
      </c>
      <c r="R1243" s="1" t="str">
        <f>VLOOKUP(A1243, vlookup_table!$A:$E, 4, FALSE)</f>
        <v>U1</v>
      </c>
      <c r="S1243" s="2">
        <f>VLOOKUP(A1243, vlookup_table!$A:$E, 5, FALSE)</f>
        <v>10</v>
      </c>
      <c r="T1243">
        <f t="shared" si="114"/>
        <v>97</v>
      </c>
      <c r="U1243">
        <f t="shared" si="115"/>
        <v>1900</v>
      </c>
      <c r="V1243" s="4" t="str">
        <f t="shared" si="119"/>
        <v>0</v>
      </c>
      <c r="W1243" t="str">
        <f t="shared" si="116"/>
        <v>Urbano</v>
      </c>
    </row>
    <row r="1244" spans="1:23" x14ac:dyDescent="0.35">
      <c r="A1244">
        <v>62795</v>
      </c>
      <c r="B1244" s="2" t="str">
        <f t="shared" si="117"/>
        <v>NA</v>
      </c>
      <c r="C1244" t="s">
        <v>16</v>
      </c>
      <c r="D1244" t="str">
        <f t="shared" si="118"/>
        <v>F</v>
      </c>
      <c r="E1244" t="s">
        <v>2</v>
      </c>
      <c r="F1244">
        <v>505</v>
      </c>
      <c r="G1244">
        <v>273</v>
      </c>
      <c r="H1244">
        <v>356</v>
      </c>
      <c r="I1244">
        <v>1</v>
      </c>
      <c r="J1244">
        <v>10974</v>
      </c>
      <c r="K1244">
        <v>1</v>
      </c>
      <c r="L1244">
        <v>43</v>
      </c>
      <c r="M1244">
        <v>330</v>
      </c>
      <c r="N1244">
        <v>316</v>
      </c>
      <c r="O1244">
        <v>20</v>
      </c>
      <c r="P1244">
        <f>VLOOKUP(A1244, vlookup_table!$A:$E, 2, FALSE)</f>
        <v>0</v>
      </c>
      <c r="Q1244" s="2">
        <f>VLOOKUP(A1244, vlookup_table!$A:$E, 3, FALSE)</f>
        <v>0</v>
      </c>
      <c r="R1244" s="1" t="str">
        <f>VLOOKUP(A1244, vlookup_table!$A:$E, 4, FALSE)</f>
        <v>R2</v>
      </c>
      <c r="S1244" s="2">
        <f>VLOOKUP(A1244, vlookup_table!$A:$E, 5, FALSE)</f>
        <v>20</v>
      </c>
      <c r="T1244">
        <f t="shared" si="114"/>
        <v>97</v>
      </c>
      <c r="U1244">
        <f t="shared" si="115"/>
        <v>1900</v>
      </c>
      <c r="V1244" s="4" t="str">
        <f t="shared" si="119"/>
        <v>0</v>
      </c>
      <c r="W1244" t="str">
        <f t="shared" si="116"/>
        <v>Rural</v>
      </c>
    </row>
    <row r="1245" spans="1:23" x14ac:dyDescent="0.35">
      <c r="A1245">
        <v>80153</v>
      </c>
      <c r="B1245" s="2" t="str">
        <f t="shared" si="117"/>
        <v>NA</v>
      </c>
      <c r="C1245" t="s">
        <v>10</v>
      </c>
      <c r="D1245" t="str">
        <f t="shared" si="118"/>
        <v>M</v>
      </c>
      <c r="E1245" t="s">
        <v>13</v>
      </c>
      <c r="F1245">
        <v>416</v>
      </c>
      <c r="G1245">
        <v>247</v>
      </c>
      <c r="H1245">
        <v>340</v>
      </c>
      <c r="I1245">
        <v>0</v>
      </c>
      <c r="J1245">
        <v>11789</v>
      </c>
      <c r="K1245">
        <v>2</v>
      </c>
      <c r="L1245">
        <v>62</v>
      </c>
      <c r="M1245">
        <v>297</v>
      </c>
      <c r="N1245">
        <v>292</v>
      </c>
      <c r="O1245">
        <v>15</v>
      </c>
      <c r="P1245">
        <f>VLOOKUP(A1245, vlookup_table!$A:$E, 2, FALSE)</f>
        <v>0</v>
      </c>
      <c r="Q1245" s="2">
        <f>VLOOKUP(A1245, vlookup_table!$A:$E, 3, FALSE)</f>
        <v>2301</v>
      </c>
      <c r="R1245" s="1" t="str">
        <f>VLOOKUP(A1245, vlookup_table!$A:$E, 4, FALSE)</f>
        <v>C3</v>
      </c>
      <c r="S1245" s="2">
        <f>VLOOKUP(A1245, vlookup_table!$A:$E, 5, FALSE)</f>
        <v>5</v>
      </c>
      <c r="T1245">
        <f t="shared" si="114"/>
        <v>74</v>
      </c>
      <c r="U1245">
        <f t="shared" si="115"/>
        <v>1923</v>
      </c>
      <c r="V1245" s="4" t="str">
        <f t="shared" si="119"/>
        <v>01</v>
      </c>
      <c r="W1245" t="str">
        <f t="shared" si="116"/>
        <v>Ciudad</v>
      </c>
    </row>
    <row r="1246" spans="1:23" x14ac:dyDescent="0.35">
      <c r="A1246">
        <v>21107</v>
      </c>
      <c r="B1246" s="2" t="str">
        <f t="shared" si="117"/>
        <v>NC</v>
      </c>
      <c r="C1246" t="s">
        <v>18</v>
      </c>
      <c r="D1246" t="str">
        <f t="shared" si="118"/>
        <v>NA</v>
      </c>
      <c r="F1246">
        <v>678</v>
      </c>
      <c r="G1246">
        <v>260</v>
      </c>
      <c r="H1246">
        <v>335</v>
      </c>
      <c r="I1246">
        <v>4</v>
      </c>
      <c r="J1246">
        <v>11906</v>
      </c>
      <c r="K1246">
        <v>1</v>
      </c>
      <c r="L1246">
        <v>56</v>
      </c>
      <c r="M1246">
        <v>289</v>
      </c>
      <c r="N1246">
        <v>303</v>
      </c>
      <c r="O1246">
        <v>8.7777777780000008</v>
      </c>
      <c r="P1246">
        <f>VLOOKUP(A1246, vlookup_table!$A:$E, 2, FALSE)</f>
        <v>1</v>
      </c>
      <c r="Q1246" s="2">
        <f>VLOOKUP(A1246, vlookup_table!$A:$E, 3, FALSE)</f>
        <v>1907</v>
      </c>
      <c r="R1246" s="1" t="str">
        <f>VLOOKUP(A1246, vlookup_table!$A:$E, 4, FALSE)</f>
        <v>T2</v>
      </c>
      <c r="S1246" s="2">
        <f>VLOOKUP(A1246, vlookup_table!$A:$E, 5, FALSE)</f>
        <v>7</v>
      </c>
      <c r="T1246">
        <f t="shared" si="114"/>
        <v>78</v>
      </c>
      <c r="U1246">
        <f t="shared" si="115"/>
        <v>1919</v>
      </c>
      <c r="V1246" s="4" t="str">
        <f t="shared" si="119"/>
        <v>07</v>
      </c>
      <c r="W1246" t="str">
        <f t="shared" si="116"/>
        <v>Pueblo</v>
      </c>
    </row>
    <row r="1247" spans="1:23" x14ac:dyDescent="0.35">
      <c r="A1247">
        <v>164551</v>
      </c>
      <c r="B1247" s="2" t="str">
        <f t="shared" si="117"/>
        <v>NA</v>
      </c>
      <c r="C1247" t="s">
        <v>4</v>
      </c>
      <c r="D1247" t="str">
        <f t="shared" si="118"/>
        <v>F</v>
      </c>
      <c r="E1247" t="s">
        <v>2</v>
      </c>
      <c r="F1247">
        <v>1158</v>
      </c>
      <c r="G1247">
        <v>369</v>
      </c>
      <c r="H1247">
        <v>386</v>
      </c>
      <c r="I1247">
        <v>3</v>
      </c>
      <c r="J1247">
        <v>11592</v>
      </c>
      <c r="K1247">
        <v>3</v>
      </c>
      <c r="L1247">
        <v>64</v>
      </c>
      <c r="M1247">
        <v>398</v>
      </c>
      <c r="N1247">
        <v>373</v>
      </c>
      <c r="O1247">
        <v>4.0909090910000003</v>
      </c>
      <c r="P1247">
        <f>VLOOKUP(A1247, vlookup_table!$A:$E, 2, FALSE)</f>
        <v>0</v>
      </c>
      <c r="Q1247" s="2">
        <f>VLOOKUP(A1247, vlookup_table!$A:$E, 3, FALSE)</f>
        <v>0</v>
      </c>
      <c r="R1247" s="1" t="str">
        <f>VLOOKUP(A1247, vlookup_table!$A:$E, 4, FALSE)</f>
        <v>C2</v>
      </c>
      <c r="S1247" s="2">
        <f>VLOOKUP(A1247, vlookup_table!$A:$E, 5, FALSE)</f>
        <v>3</v>
      </c>
      <c r="T1247">
        <f t="shared" si="114"/>
        <v>97</v>
      </c>
      <c r="U1247">
        <f t="shared" si="115"/>
        <v>1900</v>
      </c>
      <c r="V1247" s="4" t="str">
        <f t="shared" si="119"/>
        <v>0</v>
      </c>
      <c r="W1247" t="str">
        <f t="shared" si="116"/>
        <v>Ciudad</v>
      </c>
    </row>
    <row r="1248" spans="1:23" x14ac:dyDescent="0.35">
      <c r="A1248">
        <v>53485</v>
      </c>
      <c r="B1248" s="2" t="str">
        <f t="shared" si="117"/>
        <v>NA</v>
      </c>
      <c r="C1248" t="s">
        <v>28</v>
      </c>
      <c r="D1248" t="str">
        <f t="shared" si="118"/>
        <v>F</v>
      </c>
      <c r="E1248" t="s">
        <v>2</v>
      </c>
      <c r="F1248">
        <v>861</v>
      </c>
      <c r="G1248">
        <v>248</v>
      </c>
      <c r="H1248">
        <v>328</v>
      </c>
      <c r="I1248">
        <v>0</v>
      </c>
      <c r="J1248">
        <v>16517</v>
      </c>
      <c r="K1248">
        <v>6</v>
      </c>
      <c r="L1248">
        <v>44</v>
      </c>
      <c r="M1248">
        <v>314</v>
      </c>
      <c r="N1248">
        <v>278</v>
      </c>
      <c r="O1248">
        <v>7</v>
      </c>
      <c r="P1248">
        <f>VLOOKUP(A1248, vlookup_table!$A:$E, 2, FALSE)</f>
        <v>28</v>
      </c>
      <c r="Q1248" s="2">
        <f>VLOOKUP(A1248, vlookup_table!$A:$E, 3, FALSE)</f>
        <v>0</v>
      </c>
      <c r="R1248" s="1" t="str">
        <f>VLOOKUP(A1248, vlookup_table!$A:$E, 4, FALSE)</f>
        <v>S2</v>
      </c>
      <c r="S1248" s="2">
        <f>VLOOKUP(A1248, vlookup_table!$A:$E, 5, FALSE)</f>
        <v>7</v>
      </c>
      <c r="T1248">
        <f t="shared" si="114"/>
        <v>97</v>
      </c>
      <c r="U1248">
        <f t="shared" si="115"/>
        <v>1900</v>
      </c>
      <c r="V1248" s="4" t="str">
        <f t="shared" si="119"/>
        <v>0</v>
      </c>
      <c r="W1248" t="str">
        <f t="shared" si="116"/>
        <v>Suburbano</v>
      </c>
    </row>
    <row r="1249" spans="1:23" x14ac:dyDescent="0.35">
      <c r="A1249">
        <v>25331</v>
      </c>
      <c r="B1249" s="2" t="str">
        <f t="shared" si="117"/>
        <v>SC</v>
      </c>
      <c r="C1249" t="s">
        <v>11</v>
      </c>
      <c r="D1249" t="str">
        <f t="shared" si="118"/>
        <v>F</v>
      </c>
      <c r="E1249" t="s">
        <v>2</v>
      </c>
      <c r="F1249">
        <v>407</v>
      </c>
      <c r="G1249">
        <v>157</v>
      </c>
      <c r="H1249">
        <v>260</v>
      </c>
      <c r="I1249">
        <v>0</v>
      </c>
      <c r="J1249">
        <v>7762</v>
      </c>
      <c r="K1249">
        <v>1</v>
      </c>
      <c r="L1249">
        <v>79</v>
      </c>
      <c r="M1249">
        <v>193</v>
      </c>
      <c r="N1249">
        <v>221</v>
      </c>
      <c r="O1249">
        <v>16.666666670000001</v>
      </c>
      <c r="P1249">
        <f>VLOOKUP(A1249, vlookup_table!$A:$E, 2, FALSE)</f>
        <v>0</v>
      </c>
      <c r="Q1249" s="2">
        <f>VLOOKUP(A1249, vlookup_table!$A:$E, 3, FALSE)</f>
        <v>0</v>
      </c>
      <c r="R1249" s="1" t="str">
        <f>VLOOKUP(A1249, vlookup_table!$A:$E, 4, FALSE)</f>
        <v>R2</v>
      </c>
      <c r="S1249" s="2">
        <f>VLOOKUP(A1249, vlookup_table!$A:$E, 5, FALSE)</f>
        <v>22</v>
      </c>
      <c r="T1249">
        <f t="shared" si="114"/>
        <v>97</v>
      </c>
      <c r="U1249">
        <f t="shared" si="115"/>
        <v>1900</v>
      </c>
      <c r="V1249" s="4" t="str">
        <f t="shared" si="119"/>
        <v>0</v>
      </c>
      <c r="W1249" t="str">
        <f t="shared" si="116"/>
        <v>Rural</v>
      </c>
    </row>
    <row r="1250" spans="1:23" x14ac:dyDescent="0.35">
      <c r="A1250">
        <v>189130</v>
      </c>
      <c r="B1250" s="2" t="str">
        <f t="shared" si="117"/>
        <v>IL</v>
      </c>
      <c r="C1250" t="s">
        <v>25</v>
      </c>
      <c r="D1250" t="str">
        <f t="shared" si="118"/>
        <v>M</v>
      </c>
      <c r="E1250" t="s">
        <v>0</v>
      </c>
      <c r="F1250">
        <v>1094</v>
      </c>
      <c r="G1250">
        <v>363</v>
      </c>
      <c r="H1250">
        <v>444</v>
      </c>
      <c r="I1250">
        <v>2</v>
      </c>
      <c r="J1250">
        <v>15967</v>
      </c>
      <c r="K1250">
        <v>23</v>
      </c>
      <c r="L1250">
        <v>66</v>
      </c>
      <c r="M1250">
        <v>388</v>
      </c>
      <c r="N1250">
        <v>421</v>
      </c>
      <c r="O1250">
        <v>20.833333329999999</v>
      </c>
      <c r="P1250">
        <f>VLOOKUP(A1250, vlookup_table!$A:$E, 2, FALSE)</f>
        <v>1</v>
      </c>
      <c r="Q1250" s="2">
        <f>VLOOKUP(A1250, vlookup_table!$A:$E, 3, FALSE)</f>
        <v>2810</v>
      </c>
      <c r="R1250" s="1" t="str">
        <f>VLOOKUP(A1250, vlookup_table!$A:$E, 4, FALSE)</f>
        <v>U2</v>
      </c>
      <c r="S1250" s="2">
        <f>VLOOKUP(A1250, vlookup_table!$A:$E, 5, FALSE)</f>
        <v>51</v>
      </c>
      <c r="T1250">
        <f t="shared" si="114"/>
        <v>69</v>
      </c>
      <c r="U1250">
        <f t="shared" si="115"/>
        <v>1928</v>
      </c>
      <c r="V1250" s="4" t="str">
        <f t="shared" si="119"/>
        <v>10</v>
      </c>
      <c r="W1250" t="str">
        <f t="shared" si="116"/>
        <v>Urbano</v>
      </c>
    </row>
    <row r="1251" spans="1:23" x14ac:dyDescent="0.35">
      <c r="A1251">
        <v>190840</v>
      </c>
      <c r="B1251" s="2" t="str">
        <f t="shared" si="117"/>
        <v>IL</v>
      </c>
      <c r="C1251" t="s">
        <v>25</v>
      </c>
      <c r="D1251" t="str">
        <f t="shared" si="118"/>
        <v>M</v>
      </c>
      <c r="E1251" t="s">
        <v>0</v>
      </c>
      <c r="F1251">
        <v>485</v>
      </c>
      <c r="G1251">
        <v>297</v>
      </c>
      <c r="H1251">
        <v>340</v>
      </c>
      <c r="I1251">
        <v>0</v>
      </c>
      <c r="J1251">
        <v>10899</v>
      </c>
      <c r="K1251">
        <v>3</v>
      </c>
      <c r="L1251">
        <v>60</v>
      </c>
      <c r="M1251">
        <v>309</v>
      </c>
      <c r="N1251">
        <v>329</v>
      </c>
      <c r="O1251">
        <v>21.25</v>
      </c>
      <c r="P1251">
        <f>VLOOKUP(A1251, vlookup_table!$A:$E, 2, FALSE)</f>
        <v>1</v>
      </c>
      <c r="Q1251" s="2">
        <f>VLOOKUP(A1251, vlookup_table!$A:$E, 3, FALSE)</f>
        <v>4912</v>
      </c>
      <c r="R1251" s="1" t="str">
        <f>VLOOKUP(A1251, vlookup_table!$A:$E, 4, FALSE)</f>
        <v>C3</v>
      </c>
      <c r="S1251" s="2">
        <f>VLOOKUP(A1251, vlookup_table!$A:$E, 5, FALSE)</f>
        <v>25</v>
      </c>
      <c r="T1251">
        <f t="shared" si="114"/>
        <v>48</v>
      </c>
      <c r="U1251">
        <f t="shared" si="115"/>
        <v>1949</v>
      </c>
      <c r="V1251" s="4" t="str">
        <f t="shared" si="119"/>
        <v>12</v>
      </c>
      <c r="W1251" t="str">
        <f t="shared" si="116"/>
        <v>Ciudad</v>
      </c>
    </row>
    <row r="1252" spans="1:23" x14ac:dyDescent="0.35">
      <c r="A1252">
        <v>341</v>
      </c>
      <c r="B1252" s="2" t="str">
        <f t="shared" si="117"/>
        <v>NA</v>
      </c>
      <c r="C1252" t="s">
        <v>5</v>
      </c>
      <c r="D1252" t="str">
        <f t="shared" si="118"/>
        <v>F</v>
      </c>
      <c r="E1252" t="s">
        <v>2</v>
      </c>
      <c r="F1252">
        <v>517</v>
      </c>
      <c r="G1252">
        <v>327</v>
      </c>
      <c r="H1252">
        <v>416</v>
      </c>
      <c r="I1252">
        <v>0</v>
      </c>
      <c r="J1252">
        <v>12605</v>
      </c>
      <c r="K1252">
        <v>0</v>
      </c>
      <c r="L1252">
        <v>87</v>
      </c>
      <c r="M1252">
        <v>375</v>
      </c>
      <c r="N1252">
        <v>389</v>
      </c>
      <c r="O1252">
        <v>11</v>
      </c>
      <c r="P1252">
        <f>VLOOKUP(A1252, vlookup_table!$A:$E, 2, FALSE)</f>
        <v>0</v>
      </c>
      <c r="Q1252" s="2">
        <f>VLOOKUP(A1252, vlookup_table!$A:$E, 3, FALSE)</f>
        <v>3011</v>
      </c>
      <c r="R1252" s="1" t="str">
        <f>VLOOKUP(A1252, vlookup_table!$A:$E, 4, FALSE)</f>
        <v>R2</v>
      </c>
      <c r="S1252" s="2">
        <f>VLOOKUP(A1252, vlookup_table!$A:$E, 5, FALSE)</f>
        <v>25</v>
      </c>
      <c r="T1252">
        <f t="shared" si="114"/>
        <v>67</v>
      </c>
      <c r="U1252">
        <f t="shared" si="115"/>
        <v>1930</v>
      </c>
      <c r="V1252" s="4" t="str">
        <f t="shared" si="119"/>
        <v>11</v>
      </c>
      <c r="W1252" t="str">
        <f t="shared" si="116"/>
        <v>Rural</v>
      </c>
    </row>
    <row r="1253" spans="1:23" x14ac:dyDescent="0.35">
      <c r="A1253">
        <v>109240</v>
      </c>
      <c r="B1253" s="2" t="str">
        <f t="shared" si="117"/>
        <v>NA</v>
      </c>
      <c r="C1253" t="s">
        <v>31</v>
      </c>
      <c r="D1253" t="str">
        <f t="shared" si="118"/>
        <v>M</v>
      </c>
      <c r="E1253" t="s">
        <v>0</v>
      </c>
      <c r="F1253">
        <v>445</v>
      </c>
      <c r="G1253">
        <v>180</v>
      </c>
      <c r="H1253">
        <v>256</v>
      </c>
      <c r="I1253">
        <v>1</v>
      </c>
      <c r="J1253">
        <v>7560</v>
      </c>
      <c r="K1253">
        <v>0</v>
      </c>
      <c r="L1253">
        <v>96</v>
      </c>
      <c r="M1253">
        <v>210</v>
      </c>
      <c r="N1253">
        <v>226</v>
      </c>
      <c r="O1253">
        <v>6.3214285710000002</v>
      </c>
      <c r="P1253">
        <f>VLOOKUP(A1253, vlookup_table!$A:$E, 2, FALSE)</f>
        <v>0</v>
      </c>
      <c r="Q1253" s="2">
        <f>VLOOKUP(A1253, vlookup_table!$A:$E, 3, FALSE)</f>
        <v>3711</v>
      </c>
      <c r="R1253" s="1" t="str">
        <f>VLOOKUP(A1253, vlookup_table!$A:$E, 4, FALSE)</f>
        <v>T3</v>
      </c>
      <c r="S1253" s="2">
        <f>VLOOKUP(A1253, vlookup_table!$A:$E, 5, FALSE)</f>
        <v>7</v>
      </c>
      <c r="T1253">
        <f t="shared" si="114"/>
        <v>60</v>
      </c>
      <c r="U1253">
        <f t="shared" si="115"/>
        <v>1937</v>
      </c>
      <c r="V1253" s="4" t="str">
        <f t="shared" si="119"/>
        <v>11</v>
      </c>
      <c r="W1253" t="str">
        <f t="shared" si="116"/>
        <v>Pueblo</v>
      </c>
    </row>
    <row r="1254" spans="1:23" x14ac:dyDescent="0.35">
      <c r="A1254">
        <v>6028</v>
      </c>
      <c r="B1254" s="2" t="str">
        <f t="shared" si="117"/>
        <v>NA</v>
      </c>
      <c r="C1254" t="s">
        <v>36</v>
      </c>
      <c r="D1254" t="str">
        <f t="shared" si="118"/>
        <v>M</v>
      </c>
      <c r="E1254" t="s">
        <v>0</v>
      </c>
      <c r="F1254">
        <v>2458</v>
      </c>
      <c r="G1254">
        <v>1178</v>
      </c>
      <c r="H1254">
        <v>1118</v>
      </c>
      <c r="I1254">
        <v>73</v>
      </c>
      <c r="J1254">
        <v>58088</v>
      </c>
      <c r="K1254">
        <v>6</v>
      </c>
      <c r="L1254">
        <v>56</v>
      </c>
      <c r="M1254">
        <v>1203</v>
      </c>
      <c r="N1254">
        <v>1095</v>
      </c>
      <c r="O1254">
        <v>13.581395349999999</v>
      </c>
      <c r="P1254">
        <f>VLOOKUP(A1254, vlookup_table!$A:$E, 2, FALSE)</f>
        <v>4</v>
      </c>
      <c r="Q1254" s="2">
        <f>VLOOKUP(A1254, vlookup_table!$A:$E, 3, FALSE)</f>
        <v>4912</v>
      </c>
      <c r="R1254" s="1" t="str">
        <f>VLOOKUP(A1254, vlookup_table!$A:$E, 4, FALSE)</f>
        <v>S1</v>
      </c>
      <c r="S1254" s="2">
        <f>VLOOKUP(A1254, vlookup_table!$A:$E, 5, FALSE)</f>
        <v>15</v>
      </c>
      <c r="T1254">
        <f t="shared" si="114"/>
        <v>48</v>
      </c>
      <c r="U1254">
        <f t="shared" si="115"/>
        <v>1949</v>
      </c>
      <c r="V1254" s="4" t="str">
        <f t="shared" si="119"/>
        <v>12</v>
      </c>
      <c r="W1254" t="str">
        <f t="shared" si="116"/>
        <v>Suburbano</v>
      </c>
    </row>
    <row r="1255" spans="1:23" x14ac:dyDescent="0.35">
      <c r="A1255">
        <v>169722</v>
      </c>
      <c r="B1255" s="2" t="str">
        <f t="shared" si="117"/>
        <v>NA</v>
      </c>
      <c r="C1255" t="s">
        <v>4</v>
      </c>
      <c r="D1255" t="str">
        <f t="shared" si="118"/>
        <v>F</v>
      </c>
      <c r="E1255" t="s">
        <v>2</v>
      </c>
      <c r="F1255">
        <v>1428</v>
      </c>
      <c r="G1255">
        <v>301</v>
      </c>
      <c r="H1255">
        <v>297</v>
      </c>
      <c r="I1255">
        <v>3</v>
      </c>
      <c r="J1255">
        <v>9201</v>
      </c>
      <c r="K1255">
        <v>29</v>
      </c>
      <c r="L1255">
        <v>49</v>
      </c>
      <c r="M1255">
        <v>277</v>
      </c>
      <c r="N1255">
        <v>322</v>
      </c>
      <c r="O1255">
        <v>25</v>
      </c>
      <c r="P1255">
        <f>VLOOKUP(A1255, vlookup_table!$A:$E, 2, FALSE)</f>
        <v>0</v>
      </c>
      <c r="Q1255" s="2">
        <f>VLOOKUP(A1255, vlookup_table!$A:$E, 3, FALSE)</f>
        <v>4701</v>
      </c>
      <c r="R1255" s="1" t="str">
        <f>VLOOKUP(A1255, vlookup_table!$A:$E, 4, FALSE)</f>
        <v>C2</v>
      </c>
      <c r="S1255" s="2">
        <f>VLOOKUP(A1255, vlookup_table!$A:$E, 5, FALSE)</f>
        <v>20</v>
      </c>
      <c r="T1255">
        <f t="shared" si="114"/>
        <v>50</v>
      </c>
      <c r="U1255">
        <f t="shared" si="115"/>
        <v>1947</v>
      </c>
      <c r="V1255" s="4" t="str">
        <f t="shared" si="119"/>
        <v>01</v>
      </c>
      <c r="W1255" t="str">
        <f t="shared" si="116"/>
        <v>Ciudad</v>
      </c>
    </row>
    <row r="1256" spans="1:23" x14ac:dyDescent="0.35">
      <c r="A1256">
        <v>91467</v>
      </c>
      <c r="B1256" s="2" t="str">
        <f t="shared" si="117"/>
        <v>IL</v>
      </c>
      <c r="C1256" t="s">
        <v>25</v>
      </c>
      <c r="D1256" t="str">
        <f t="shared" si="118"/>
        <v>F</v>
      </c>
      <c r="E1256" t="s">
        <v>2</v>
      </c>
      <c r="F1256">
        <v>693</v>
      </c>
      <c r="G1256">
        <v>407</v>
      </c>
      <c r="H1256">
        <v>386</v>
      </c>
      <c r="I1256">
        <v>1</v>
      </c>
      <c r="J1256">
        <v>11864</v>
      </c>
      <c r="K1256">
        <v>0</v>
      </c>
      <c r="L1256">
        <v>81</v>
      </c>
      <c r="M1256">
        <v>399</v>
      </c>
      <c r="N1256">
        <v>390</v>
      </c>
      <c r="O1256">
        <v>6.5882352940000004</v>
      </c>
      <c r="P1256">
        <f>VLOOKUP(A1256, vlookup_table!$A:$E, 2, FALSE)</f>
        <v>28</v>
      </c>
      <c r="Q1256" s="2">
        <f>VLOOKUP(A1256, vlookup_table!$A:$E, 3, FALSE)</f>
        <v>4106</v>
      </c>
      <c r="R1256" s="1" t="str">
        <f>VLOOKUP(A1256, vlookup_table!$A:$E, 4, FALSE)</f>
        <v>T2</v>
      </c>
      <c r="S1256" s="2">
        <f>VLOOKUP(A1256, vlookup_table!$A:$E, 5, FALSE)</f>
        <v>8</v>
      </c>
      <c r="T1256">
        <f t="shared" si="114"/>
        <v>56</v>
      </c>
      <c r="U1256">
        <f t="shared" si="115"/>
        <v>1941</v>
      </c>
      <c r="V1256" s="4" t="str">
        <f t="shared" si="119"/>
        <v>06</v>
      </c>
      <c r="W1256" t="str">
        <f t="shared" si="116"/>
        <v>Pueblo</v>
      </c>
    </row>
    <row r="1257" spans="1:23" x14ac:dyDescent="0.35">
      <c r="A1257">
        <v>88537</v>
      </c>
      <c r="B1257" s="2" t="str">
        <f t="shared" si="117"/>
        <v>IL</v>
      </c>
      <c r="C1257" t="s">
        <v>25</v>
      </c>
      <c r="D1257" t="str">
        <f t="shared" si="118"/>
        <v>M</v>
      </c>
      <c r="E1257" t="s">
        <v>0</v>
      </c>
      <c r="F1257">
        <v>873</v>
      </c>
      <c r="G1257">
        <v>211</v>
      </c>
      <c r="H1257">
        <v>319</v>
      </c>
      <c r="I1257">
        <v>0</v>
      </c>
      <c r="J1257">
        <v>14513</v>
      </c>
      <c r="K1257">
        <v>4</v>
      </c>
      <c r="L1257">
        <v>75</v>
      </c>
      <c r="M1257">
        <v>291</v>
      </c>
      <c r="N1257">
        <v>251</v>
      </c>
      <c r="O1257">
        <v>3.1739130439999999</v>
      </c>
      <c r="P1257">
        <f>VLOOKUP(A1257, vlookup_table!$A:$E, 2, FALSE)</f>
        <v>1</v>
      </c>
      <c r="Q1257" s="2">
        <f>VLOOKUP(A1257, vlookup_table!$A:$E, 3, FALSE)</f>
        <v>2106</v>
      </c>
      <c r="R1257" s="1" t="str">
        <f>VLOOKUP(A1257, vlookup_table!$A:$E, 4, FALSE)</f>
        <v>T2</v>
      </c>
      <c r="S1257" s="2">
        <f>VLOOKUP(A1257, vlookup_table!$A:$E, 5, FALSE)</f>
        <v>5</v>
      </c>
      <c r="T1257">
        <f t="shared" si="114"/>
        <v>76</v>
      </c>
      <c r="U1257">
        <f t="shared" si="115"/>
        <v>1921</v>
      </c>
      <c r="V1257" s="4" t="str">
        <f t="shared" si="119"/>
        <v>06</v>
      </c>
      <c r="W1257" t="str">
        <f t="shared" si="116"/>
        <v>Pueblo</v>
      </c>
    </row>
    <row r="1258" spans="1:23" x14ac:dyDescent="0.35">
      <c r="A1258">
        <v>162740</v>
      </c>
      <c r="B1258" s="2" t="str">
        <f t="shared" si="117"/>
        <v>NA</v>
      </c>
      <c r="C1258" t="s">
        <v>4</v>
      </c>
      <c r="D1258" t="str">
        <f t="shared" si="118"/>
        <v>F</v>
      </c>
      <c r="E1258" t="s">
        <v>2</v>
      </c>
      <c r="F1258">
        <v>2807</v>
      </c>
      <c r="G1258">
        <v>478</v>
      </c>
      <c r="H1258">
        <v>542</v>
      </c>
      <c r="I1258">
        <v>92</v>
      </c>
      <c r="J1258">
        <v>17103</v>
      </c>
      <c r="K1258">
        <v>21</v>
      </c>
      <c r="L1258">
        <v>58</v>
      </c>
      <c r="M1258">
        <v>497</v>
      </c>
      <c r="N1258">
        <v>504</v>
      </c>
      <c r="O1258">
        <v>12.75</v>
      </c>
      <c r="P1258">
        <f>VLOOKUP(A1258, vlookup_table!$A:$E, 2, FALSE)</f>
        <v>0</v>
      </c>
      <c r="Q1258" s="2">
        <f>VLOOKUP(A1258, vlookup_table!$A:$E, 3, FALSE)</f>
        <v>2201</v>
      </c>
      <c r="R1258" s="1" t="str">
        <f>VLOOKUP(A1258, vlookup_table!$A:$E, 4, FALSE)</f>
        <v>S2</v>
      </c>
      <c r="S1258" s="2">
        <f>VLOOKUP(A1258, vlookup_table!$A:$E, 5, FALSE)</f>
        <v>14</v>
      </c>
      <c r="T1258">
        <f t="shared" si="114"/>
        <v>75</v>
      </c>
      <c r="U1258">
        <f t="shared" si="115"/>
        <v>1922</v>
      </c>
      <c r="V1258" s="4" t="str">
        <f t="shared" si="119"/>
        <v>01</v>
      </c>
      <c r="W1258" t="str">
        <f t="shared" si="116"/>
        <v>Suburbano</v>
      </c>
    </row>
    <row r="1259" spans="1:23" x14ac:dyDescent="0.35">
      <c r="A1259">
        <v>123622</v>
      </c>
      <c r="B1259" s="2" t="str">
        <f t="shared" si="117"/>
        <v>TX</v>
      </c>
      <c r="C1259" t="s">
        <v>6</v>
      </c>
      <c r="D1259" t="str">
        <f t="shared" si="118"/>
        <v>M</v>
      </c>
      <c r="E1259" t="s">
        <v>0</v>
      </c>
      <c r="F1259">
        <v>351</v>
      </c>
      <c r="G1259">
        <v>241</v>
      </c>
      <c r="H1259">
        <v>304</v>
      </c>
      <c r="I1259">
        <v>0</v>
      </c>
      <c r="J1259">
        <v>9113</v>
      </c>
      <c r="K1259">
        <v>19</v>
      </c>
      <c r="L1259">
        <v>61</v>
      </c>
      <c r="M1259">
        <v>278</v>
      </c>
      <c r="N1259">
        <v>283</v>
      </c>
      <c r="O1259">
        <v>14</v>
      </c>
      <c r="P1259">
        <f>VLOOKUP(A1259, vlookup_table!$A:$E, 2, FALSE)</f>
        <v>1</v>
      </c>
      <c r="Q1259" s="2">
        <f>VLOOKUP(A1259, vlookup_table!$A:$E, 3, FALSE)</f>
        <v>5401</v>
      </c>
      <c r="R1259" s="1" t="str">
        <f>VLOOKUP(A1259, vlookup_table!$A:$E, 4, FALSE)</f>
        <v>S3</v>
      </c>
      <c r="S1259" s="2">
        <f>VLOOKUP(A1259, vlookup_table!$A:$E, 5, FALSE)</f>
        <v>25</v>
      </c>
      <c r="T1259">
        <f t="shared" si="114"/>
        <v>43</v>
      </c>
      <c r="U1259">
        <f t="shared" si="115"/>
        <v>1954</v>
      </c>
      <c r="V1259" s="4" t="str">
        <f t="shared" si="119"/>
        <v>01</v>
      </c>
      <c r="W1259" t="str">
        <f t="shared" si="116"/>
        <v>Suburbano</v>
      </c>
    </row>
    <row r="1260" spans="1:23" x14ac:dyDescent="0.35">
      <c r="A1260">
        <v>12370</v>
      </c>
      <c r="B1260" s="2" t="str">
        <f t="shared" si="117"/>
        <v>NA</v>
      </c>
      <c r="C1260" t="s">
        <v>4</v>
      </c>
      <c r="D1260" t="str">
        <f t="shared" si="118"/>
        <v>F</v>
      </c>
      <c r="E1260" t="s">
        <v>2</v>
      </c>
      <c r="F1260">
        <v>2067</v>
      </c>
      <c r="G1260">
        <v>489</v>
      </c>
      <c r="H1260">
        <v>583</v>
      </c>
      <c r="I1260">
        <v>53</v>
      </c>
      <c r="J1260">
        <v>19624</v>
      </c>
      <c r="K1260">
        <v>10</v>
      </c>
      <c r="L1260">
        <v>54</v>
      </c>
      <c r="M1260">
        <v>534</v>
      </c>
      <c r="N1260">
        <v>540</v>
      </c>
      <c r="O1260">
        <v>450</v>
      </c>
      <c r="P1260">
        <f>VLOOKUP(A1260, vlookup_table!$A:$E, 2, FALSE)</f>
        <v>0</v>
      </c>
      <c r="Q1260" s="2">
        <f>VLOOKUP(A1260, vlookup_table!$A:$E, 3, FALSE)</f>
        <v>0</v>
      </c>
      <c r="R1260" s="1" t="str">
        <f>VLOOKUP(A1260, vlookup_table!$A:$E, 4, FALSE)</f>
        <v>C1</v>
      </c>
      <c r="S1260" s="2">
        <f>VLOOKUP(A1260, vlookup_table!$A:$E, 5, FALSE)</f>
        <v>20</v>
      </c>
      <c r="T1260">
        <f t="shared" si="114"/>
        <v>97</v>
      </c>
      <c r="U1260">
        <f t="shared" si="115"/>
        <v>1900</v>
      </c>
      <c r="V1260" s="4" t="str">
        <f t="shared" si="119"/>
        <v>0</v>
      </c>
      <c r="W1260" t="str">
        <f t="shared" si="116"/>
        <v>Ciudad</v>
      </c>
    </row>
    <row r="1261" spans="1:23" x14ac:dyDescent="0.35">
      <c r="A1261">
        <v>91453</v>
      </c>
      <c r="B1261" s="2" t="str">
        <f t="shared" si="117"/>
        <v>IL</v>
      </c>
      <c r="C1261" t="s">
        <v>25</v>
      </c>
      <c r="D1261" t="str">
        <f t="shared" si="118"/>
        <v>F</v>
      </c>
      <c r="E1261" t="s">
        <v>2</v>
      </c>
      <c r="F1261">
        <v>999</v>
      </c>
      <c r="G1261">
        <v>411</v>
      </c>
      <c r="H1261">
        <v>496</v>
      </c>
      <c r="I1261">
        <v>12</v>
      </c>
      <c r="J1261">
        <v>15934</v>
      </c>
      <c r="K1261">
        <v>2</v>
      </c>
      <c r="L1261">
        <v>80</v>
      </c>
      <c r="M1261">
        <v>453</v>
      </c>
      <c r="N1261">
        <v>465</v>
      </c>
      <c r="O1261">
        <v>18.714285709999999</v>
      </c>
      <c r="P1261">
        <f>VLOOKUP(A1261, vlookup_table!$A:$E, 2, FALSE)</f>
        <v>0</v>
      </c>
      <c r="Q1261" s="2">
        <f>VLOOKUP(A1261, vlookup_table!$A:$E, 3, FALSE)</f>
        <v>0</v>
      </c>
      <c r="R1261" s="1" t="str">
        <f>VLOOKUP(A1261, vlookup_table!$A:$E, 4, FALSE)</f>
        <v>T2</v>
      </c>
      <c r="S1261" s="2">
        <f>VLOOKUP(A1261, vlookup_table!$A:$E, 5, FALSE)</f>
        <v>21</v>
      </c>
      <c r="T1261">
        <f t="shared" si="114"/>
        <v>97</v>
      </c>
      <c r="U1261">
        <f t="shared" si="115"/>
        <v>1900</v>
      </c>
      <c r="V1261" s="4" t="str">
        <f t="shared" si="119"/>
        <v>0</v>
      </c>
      <c r="W1261" t="str">
        <f t="shared" si="116"/>
        <v>Pueblo</v>
      </c>
    </row>
    <row r="1262" spans="1:23" x14ac:dyDescent="0.35">
      <c r="A1262">
        <v>42543</v>
      </c>
      <c r="B1262" s="2" t="str">
        <f t="shared" si="117"/>
        <v>FL</v>
      </c>
      <c r="C1262" t="s">
        <v>7</v>
      </c>
      <c r="D1262" t="str">
        <f t="shared" si="118"/>
        <v>M</v>
      </c>
      <c r="E1262" t="s">
        <v>0</v>
      </c>
      <c r="F1262">
        <v>419</v>
      </c>
      <c r="G1262">
        <v>218</v>
      </c>
      <c r="H1262">
        <v>305</v>
      </c>
      <c r="I1262">
        <v>1</v>
      </c>
      <c r="J1262">
        <v>9540</v>
      </c>
      <c r="K1262">
        <v>8</v>
      </c>
      <c r="L1262">
        <v>53</v>
      </c>
      <c r="M1262">
        <v>243</v>
      </c>
      <c r="N1262">
        <v>277</v>
      </c>
      <c r="O1262">
        <v>8.75</v>
      </c>
      <c r="P1262">
        <f>VLOOKUP(A1262, vlookup_table!$A:$E, 2, FALSE)</f>
        <v>0</v>
      </c>
      <c r="Q1262" s="2">
        <f>VLOOKUP(A1262, vlookup_table!$A:$E, 3, FALSE)</f>
        <v>0</v>
      </c>
      <c r="R1262" s="1" t="str">
        <f>VLOOKUP(A1262, vlookup_table!$A:$E, 4, FALSE)</f>
        <v>R2</v>
      </c>
      <c r="S1262" s="2">
        <f>VLOOKUP(A1262, vlookup_table!$A:$E, 5, FALSE)</f>
        <v>20</v>
      </c>
      <c r="T1262">
        <f t="shared" si="114"/>
        <v>97</v>
      </c>
      <c r="U1262">
        <f t="shared" si="115"/>
        <v>1900</v>
      </c>
      <c r="V1262" s="4" t="str">
        <f t="shared" si="119"/>
        <v>0</v>
      </c>
      <c r="W1262" t="str">
        <f t="shared" si="116"/>
        <v>Rural</v>
      </c>
    </row>
    <row r="1263" spans="1:23" x14ac:dyDescent="0.35">
      <c r="A1263">
        <v>89768</v>
      </c>
      <c r="B1263" s="2" t="str">
        <f t="shared" si="117"/>
        <v>IL</v>
      </c>
      <c r="C1263" t="s">
        <v>25</v>
      </c>
      <c r="D1263" t="str">
        <f t="shared" si="118"/>
        <v>M</v>
      </c>
      <c r="E1263" t="s">
        <v>0</v>
      </c>
      <c r="F1263">
        <v>962</v>
      </c>
      <c r="G1263">
        <v>327</v>
      </c>
      <c r="H1263">
        <v>465</v>
      </c>
      <c r="I1263">
        <v>1</v>
      </c>
      <c r="J1263">
        <v>14486</v>
      </c>
      <c r="K1263">
        <v>11</v>
      </c>
      <c r="L1263">
        <v>69</v>
      </c>
      <c r="M1263">
        <v>479</v>
      </c>
      <c r="N1263">
        <v>361</v>
      </c>
      <c r="O1263">
        <v>5.1111111109999996</v>
      </c>
      <c r="P1263">
        <f>VLOOKUP(A1263, vlookup_table!$A:$E, 2, FALSE)</f>
        <v>2</v>
      </c>
      <c r="Q1263" s="2">
        <f>VLOOKUP(A1263, vlookup_table!$A:$E, 3, FALSE)</f>
        <v>0</v>
      </c>
      <c r="R1263" s="1" t="str">
        <f>VLOOKUP(A1263, vlookup_table!$A:$E, 4, FALSE)</f>
        <v>S2</v>
      </c>
      <c r="S1263" s="2">
        <f>VLOOKUP(A1263, vlookup_table!$A:$E, 5, FALSE)</f>
        <v>11</v>
      </c>
      <c r="T1263">
        <f t="shared" si="114"/>
        <v>97</v>
      </c>
      <c r="U1263">
        <f t="shared" si="115"/>
        <v>1900</v>
      </c>
      <c r="V1263" s="4" t="str">
        <f t="shared" si="119"/>
        <v>0</v>
      </c>
      <c r="W1263" t="str">
        <f t="shared" si="116"/>
        <v>Suburbano</v>
      </c>
    </row>
    <row r="1264" spans="1:23" x14ac:dyDescent="0.35">
      <c r="A1264">
        <v>139175</v>
      </c>
      <c r="B1264" s="2" t="str">
        <f t="shared" si="117"/>
        <v>NA</v>
      </c>
      <c r="C1264" t="s">
        <v>29</v>
      </c>
      <c r="D1264" t="str">
        <f t="shared" si="118"/>
        <v>F</v>
      </c>
      <c r="E1264" t="s">
        <v>2</v>
      </c>
      <c r="F1264">
        <v>542</v>
      </c>
      <c r="G1264">
        <v>220</v>
      </c>
      <c r="H1264">
        <v>298</v>
      </c>
      <c r="I1264">
        <v>1</v>
      </c>
      <c r="J1264">
        <v>9481</v>
      </c>
      <c r="K1264">
        <v>2</v>
      </c>
      <c r="L1264">
        <v>56</v>
      </c>
      <c r="M1264">
        <v>252</v>
      </c>
      <c r="N1264">
        <v>272</v>
      </c>
      <c r="O1264">
        <v>11.513513509999999</v>
      </c>
      <c r="P1264">
        <f>VLOOKUP(A1264, vlookup_table!$A:$E, 2, FALSE)</f>
        <v>0</v>
      </c>
      <c r="Q1264" s="2">
        <f>VLOOKUP(A1264, vlookup_table!$A:$E, 3, FALSE)</f>
        <v>0</v>
      </c>
      <c r="R1264" s="1" t="str">
        <f>VLOOKUP(A1264, vlookup_table!$A:$E, 4, FALSE)</f>
        <v>R2</v>
      </c>
      <c r="S1264" s="2">
        <f>VLOOKUP(A1264, vlookup_table!$A:$E, 5, FALSE)</f>
        <v>10</v>
      </c>
      <c r="T1264">
        <f t="shared" si="114"/>
        <v>97</v>
      </c>
      <c r="U1264">
        <f t="shared" si="115"/>
        <v>1900</v>
      </c>
      <c r="V1264" s="4" t="str">
        <f t="shared" si="119"/>
        <v>0</v>
      </c>
      <c r="W1264" t="str">
        <f t="shared" si="116"/>
        <v>Rural</v>
      </c>
    </row>
    <row r="1265" spans="1:23" x14ac:dyDescent="0.35">
      <c r="A1265">
        <v>83559</v>
      </c>
      <c r="B1265" s="2" t="str">
        <f t="shared" si="117"/>
        <v>NA</v>
      </c>
      <c r="C1265" t="s">
        <v>32</v>
      </c>
      <c r="D1265" t="str">
        <f t="shared" si="118"/>
        <v>M</v>
      </c>
      <c r="E1265" t="s">
        <v>0</v>
      </c>
      <c r="F1265">
        <v>780</v>
      </c>
      <c r="G1265">
        <v>278</v>
      </c>
      <c r="H1265">
        <v>414</v>
      </c>
      <c r="I1265">
        <v>1</v>
      </c>
      <c r="J1265">
        <v>14360</v>
      </c>
      <c r="K1265">
        <v>3</v>
      </c>
      <c r="L1265">
        <v>36</v>
      </c>
      <c r="M1265">
        <v>323</v>
      </c>
      <c r="N1265">
        <v>345</v>
      </c>
      <c r="O1265">
        <v>14.14285714</v>
      </c>
      <c r="P1265">
        <f>VLOOKUP(A1265, vlookup_table!$A:$E, 2, FALSE)</f>
        <v>1</v>
      </c>
      <c r="Q1265" s="2">
        <f>VLOOKUP(A1265, vlookup_table!$A:$E, 3, FALSE)</f>
        <v>5902</v>
      </c>
      <c r="R1265" s="1" t="str">
        <f>VLOOKUP(A1265, vlookup_table!$A:$E, 4, FALSE)</f>
        <v>U2</v>
      </c>
      <c r="S1265" s="2">
        <f>VLOOKUP(A1265, vlookup_table!$A:$E, 5, FALSE)</f>
        <v>10</v>
      </c>
      <c r="T1265">
        <f t="shared" si="114"/>
        <v>38</v>
      </c>
      <c r="U1265">
        <f t="shared" si="115"/>
        <v>1959</v>
      </c>
      <c r="V1265" s="4" t="str">
        <f t="shared" si="119"/>
        <v>02</v>
      </c>
      <c r="W1265" t="str">
        <f t="shared" si="116"/>
        <v>Urbano</v>
      </c>
    </row>
    <row r="1266" spans="1:23" x14ac:dyDescent="0.35">
      <c r="A1266">
        <v>113312</v>
      </c>
      <c r="B1266" s="2" t="str">
        <f t="shared" si="117"/>
        <v>NA</v>
      </c>
      <c r="C1266" t="s">
        <v>32</v>
      </c>
      <c r="D1266" t="str">
        <f t="shared" si="118"/>
        <v>F</v>
      </c>
      <c r="E1266" t="s">
        <v>2</v>
      </c>
      <c r="F1266">
        <v>1229</v>
      </c>
      <c r="G1266">
        <v>546</v>
      </c>
      <c r="H1266">
        <v>700</v>
      </c>
      <c r="I1266">
        <v>4</v>
      </c>
      <c r="J1266">
        <v>30054</v>
      </c>
      <c r="K1266">
        <v>4</v>
      </c>
      <c r="L1266">
        <v>60</v>
      </c>
      <c r="M1266">
        <v>649</v>
      </c>
      <c r="N1266">
        <v>555</v>
      </c>
      <c r="O1266">
        <v>5.2142857139999998</v>
      </c>
      <c r="P1266">
        <f>VLOOKUP(A1266, vlookup_table!$A:$E, 2, FALSE)</f>
        <v>2</v>
      </c>
      <c r="Q1266" s="2">
        <f>VLOOKUP(A1266, vlookup_table!$A:$E, 3, FALSE)</f>
        <v>2301</v>
      </c>
      <c r="R1266" s="1" t="str">
        <f>VLOOKUP(A1266, vlookup_table!$A:$E, 4, FALSE)</f>
        <v>C1</v>
      </c>
      <c r="S1266" s="2">
        <f>VLOOKUP(A1266, vlookup_table!$A:$E, 5, FALSE)</f>
        <v>5</v>
      </c>
      <c r="T1266">
        <f t="shared" si="114"/>
        <v>74</v>
      </c>
      <c r="U1266">
        <f t="shared" si="115"/>
        <v>1923</v>
      </c>
      <c r="V1266" s="4" t="str">
        <f t="shared" si="119"/>
        <v>01</v>
      </c>
      <c r="W1266" t="str">
        <f t="shared" si="116"/>
        <v>Ciudad</v>
      </c>
    </row>
    <row r="1267" spans="1:23" x14ac:dyDescent="0.35">
      <c r="A1267">
        <v>117329</v>
      </c>
      <c r="B1267" s="2" t="str">
        <f t="shared" si="117"/>
        <v>TX</v>
      </c>
      <c r="C1267" t="s">
        <v>6</v>
      </c>
      <c r="D1267" t="str">
        <f t="shared" si="118"/>
        <v>F</v>
      </c>
      <c r="E1267" t="s">
        <v>2</v>
      </c>
      <c r="F1267">
        <v>928</v>
      </c>
      <c r="G1267">
        <v>408</v>
      </c>
      <c r="H1267">
        <v>452</v>
      </c>
      <c r="I1267">
        <v>2</v>
      </c>
      <c r="J1267">
        <v>17067</v>
      </c>
      <c r="K1267">
        <v>1</v>
      </c>
      <c r="L1267">
        <v>48</v>
      </c>
      <c r="M1267">
        <v>452</v>
      </c>
      <c r="N1267">
        <v>444</v>
      </c>
      <c r="O1267">
        <v>12.83333333</v>
      </c>
      <c r="P1267">
        <f>VLOOKUP(A1267, vlookup_table!$A:$E, 2, FALSE)</f>
        <v>28</v>
      </c>
      <c r="Q1267" s="2">
        <f>VLOOKUP(A1267, vlookup_table!$A:$E, 3, FALSE)</f>
        <v>2712</v>
      </c>
      <c r="R1267" s="1" t="str">
        <f>VLOOKUP(A1267, vlookup_table!$A:$E, 4, FALSE)</f>
        <v>S1</v>
      </c>
      <c r="S1267" s="2">
        <f>VLOOKUP(A1267, vlookup_table!$A:$E, 5, FALSE)</f>
        <v>15</v>
      </c>
      <c r="T1267">
        <f t="shared" si="114"/>
        <v>70</v>
      </c>
      <c r="U1267">
        <f t="shared" si="115"/>
        <v>1927</v>
      </c>
      <c r="V1267" s="4" t="str">
        <f t="shared" si="119"/>
        <v>12</v>
      </c>
      <c r="W1267" t="str">
        <f t="shared" si="116"/>
        <v>Suburbano</v>
      </c>
    </row>
    <row r="1268" spans="1:23" x14ac:dyDescent="0.35">
      <c r="A1268">
        <v>56674</v>
      </c>
      <c r="B1268" s="2" t="str">
        <f t="shared" si="117"/>
        <v>NA</v>
      </c>
      <c r="C1268" t="s">
        <v>3</v>
      </c>
      <c r="D1268" t="str">
        <f t="shared" si="118"/>
        <v>M</v>
      </c>
      <c r="E1268" t="s">
        <v>0</v>
      </c>
      <c r="F1268">
        <v>335</v>
      </c>
      <c r="G1268">
        <v>137</v>
      </c>
      <c r="H1268">
        <v>195</v>
      </c>
      <c r="I1268">
        <v>0</v>
      </c>
      <c r="J1268">
        <v>6927</v>
      </c>
      <c r="K1268">
        <v>1</v>
      </c>
      <c r="L1268">
        <v>80</v>
      </c>
      <c r="M1268">
        <v>205</v>
      </c>
      <c r="N1268">
        <v>166</v>
      </c>
      <c r="O1268">
        <v>6.6666666670000003</v>
      </c>
      <c r="P1268">
        <f>VLOOKUP(A1268, vlookup_table!$A:$E, 2, FALSE)</f>
        <v>1</v>
      </c>
      <c r="Q1268" s="2">
        <f>VLOOKUP(A1268, vlookup_table!$A:$E, 3, FALSE)</f>
        <v>2101</v>
      </c>
      <c r="R1268" s="1" t="str">
        <f>VLOOKUP(A1268, vlookup_table!$A:$E, 4, FALSE)</f>
        <v>U4</v>
      </c>
      <c r="S1268" s="2">
        <f>VLOOKUP(A1268, vlookup_table!$A:$E, 5, FALSE)</f>
        <v>15</v>
      </c>
      <c r="T1268">
        <f t="shared" si="114"/>
        <v>76</v>
      </c>
      <c r="U1268">
        <f t="shared" si="115"/>
        <v>1921</v>
      </c>
      <c r="V1268" s="4" t="str">
        <f t="shared" si="119"/>
        <v>01</v>
      </c>
      <c r="W1268" t="str">
        <f t="shared" si="116"/>
        <v>Urbano</v>
      </c>
    </row>
    <row r="1269" spans="1:23" x14ac:dyDescent="0.35">
      <c r="A1269">
        <v>40105</v>
      </c>
      <c r="B1269" s="2" t="str">
        <f t="shared" si="117"/>
        <v>FL</v>
      </c>
      <c r="C1269" t="s">
        <v>7</v>
      </c>
      <c r="D1269" t="str">
        <f t="shared" si="118"/>
        <v>F</v>
      </c>
      <c r="E1269" t="s">
        <v>2</v>
      </c>
      <c r="F1269">
        <v>700</v>
      </c>
      <c r="G1269">
        <v>228</v>
      </c>
      <c r="H1269">
        <v>326</v>
      </c>
      <c r="I1269">
        <v>0</v>
      </c>
      <c r="J1269">
        <v>13851</v>
      </c>
      <c r="K1269">
        <v>24</v>
      </c>
      <c r="L1269">
        <v>27</v>
      </c>
      <c r="M1269">
        <v>277</v>
      </c>
      <c r="N1269">
        <v>309</v>
      </c>
      <c r="O1269">
        <v>15</v>
      </c>
      <c r="P1269">
        <f>VLOOKUP(A1269, vlookup_table!$A:$E, 2, FALSE)</f>
        <v>0</v>
      </c>
      <c r="Q1269" s="2">
        <f>VLOOKUP(A1269, vlookup_table!$A:$E, 3, FALSE)</f>
        <v>4608</v>
      </c>
      <c r="R1269" s="1" t="str">
        <f>VLOOKUP(A1269, vlookup_table!$A:$E, 4, FALSE)</f>
        <v>S3</v>
      </c>
      <c r="S1269" s="2">
        <f>VLOOKUP(A1269, vlookup_table!$A:$E, 5, FALSE)</f>
        <v>23</v>
      </c>
      <c r="T1269">
        <f t="shared" si="114"/>
        <v>51</v>
      </c>
      <c r="U1269">
        <f t="shared" si="115"/>
        <v>1946</v>
      </c>
      <c r="V1269" s="4" t="str">
        <f t="shared" si="119"/>
        <v>08</v>
      </c>
      <c r="W1269" t="str">
        <f t="shared" si="116"/>
        <v>Suburbano</v>
      </c>
    </row>
    <row r="1270" spans="1:23" x14ac:dyDescent="0.35">
      <c r="A1270">
        <v>76914</v>
      </c>
      <c r="B1270" s="2" t="str">
        <f t="shared" si="117"/>
        <v>NA</v>
      </c>
      <c r="C1270" t="s">
        <v>15</v>
      </c>
      <c r="D1270" t="str">
        <f t="shared" si="118"/>
        <v>M</v>
      </c>
      <c r="E1270" t="s">
        <v>0</v>
      </c>
      <c r="F1270">
        <v>337</v>
      </c>
      <c r="G1270">
        <v>220</v>
      </c>
      <c r="H1270">
        <v>301</v>
      </c>
      <c r="I1270">
        <v>0</v>
      </c>
      <c r="J1270">
        <v>8147</v>
      </c>
      <c r="K1270">
        <v>0</v>
      </c>
      <c r="L1270">
        <v>87</v>
      </c>
      <c r="M1270">
        <v>265</v>
      </c>
      <c r="N1270">
        <v>258</v>
      </c>
      <c r="O1270">
        <v>9.7142857140000007</v>
      </c>
      <c r="P1270">
        <f>VLOOKUP(A1270, vlookup_table!$A:$E, 2, FALSE)</f>
        <v>0</v>
      </c>
      <c r="Q1270" s="2">
        <f>VLOOKUP(A1270, vlookup_table!$A:$E, 3, FALSE)</f>
        <v>0</v>
      </c>
      <c r="R1270" s="1" t="str">
        <f>VLOOKUP(A1270, vlookup_table!$A:$E, 4, FALSE)</f>
        <v>R2</v>
      </c>
      <c r="S1270" s="2">
        <f>VLOOKUP(A1270, vlookup_table!$A:$E, 5, FALSE)</f>
        <v>15</v>
      </c>
      <c r="T1270">
        <f t="shared" si="114"/>
        <v>97</v>
      </c>
      <c r="U1270">
        <f t="shared" si="115"/>
        <v>1900</v>
      </c>
      <c r="V1270" s="4" t="str">
        <f t="shared" si="119"/>
        <v>0</v>
      </c>
      <c r="W1270" t="str">
        <f t="shared" si="116"/>
        <v>Rural</v>
      </c>
    </row>
    <row r="1271" spans="1:23" x14ac:dyDescent="0.35">
      <c r="A1271">
        <v>7947</v>
      </c>
      <c r="B1271" s="2" t="str">
        <f t="shared" si="117"/>
        <v>MI</v>
      </c>
      <c r="C1271" t="s">
        <v>1</v>
      </c>
      <c r="D1271" t="str">
        <f t="shared" si="118"/>
        <v>M</v>
      </c>
      <c r="E1271" t="s">
        <v>0</v>
      </c>
      <c r="F1271">
        <v>557</v>
      </c>
      <c r="G1271">
        <v>279</v>
      </c>
      <c r="H1271">
        <v>372</v>
      </c>
      <c r="I1271">
        <v>1</v>
      </c>
      <c r="J1271">
        <v>12466</v>
      </c>
      <c r="K1271">
        <v>2</v>
      </c>
      <c r="L1271">
        <v>69</v>
      </c>
      <c r="M1271">
        <v>337</v>
      </c>
      <c r="N1271">
        <v>321</v>
      </c>
      <c r="O1271">
        <v>9.0740740740000003</v>
      </c>
      <c r="P1271">
        <f>VLOOKUP(A1271, vlookup_table!$A:$E, 2, FALSE)</f>
        <v>1</v>
      </c>
      <c r="Q1271" s="2">
        <f>VLOOKUP(A1271, vlookup_table!$A:$E, 3, FALSE)</f>
        <v>1612</v>
      </c>
      <c r="R1271" s="1" t="str">
        <f>VLOOKUP(A1271, vlookup_table!$A:$E, 4, FALSE)</f>
        <v>R2</v>
      </c>
      <c r="S1271" s="2">
        <f>VLOOKUP(A1271, vlookup_table!$A:$E, 5, FALSE)</f>
        <v>11</v>
      </c>
      <c r="T1271">
        <f t="shared" si="114"/>
        <v>81</v>
      </c>
      <c r="U1271">
        <f t="shared" si="115"/>
        <v>1916</v>
      </c>
      <c r="V1271" s="4" t="str">
        <f t="shared" si="119"/>
        <v>12</v>
      </c>
      <c r="W1271" t="str">
        <f t="shared" si="116"/>
        <v>Rural</v>
      </c>
    </row>
    <row r="1272" spans="1:23" x14ac:dyDescent="0.35">
      <c r="A1272">
        <v>166350</v>
      </c>
      <c r="B1272" s="2" t="str">
        <f t="shared" si="117"/>
        <v>NA</v>
      </c>
      <c r="C1272" t="s">
        <v>4</v>
      </c>
      <c r="D1272" t="str">
        <f t="shared" si="118"/>
        <v>F</v>
      </c>
      <c r="E1272" t="s">
        <v>2</v>
      </c>
      <c r="F1272">
        <v>3333</v>
      </c>
      <c r="G1272">
        <v>690</v>
      </c>
      <c r="H1272">
        <v>913</v>
      </c>
      <c r="I1272">
        <v>94</v>
      </c>
      <c r="J1272">
        <v>37495</v>
      </c>
      <c r="K1272">
        <v>9</v>
      </c>
      <c r="L1272">
        <v>50</v>
      </c>
      <c r="M1272">
        <v>871</v>
      </c>
      <c r="N1272">
        <v>759</v>
      </c>
      <c r="O1272">
        <v>20.833333329999999</v>
      </c>
      <c r="P1272">
        <f>VLOOKUP(A1272, vlookup_table!$A:$E, 2, FALSE)</f>
        <v>0</v>
      </c>
      <c r="Q1272" s="2">
        <f>VLOOKUP(A1272, vlookup_table!$A:$E, 3, FALSE)</f>
        <v>5201</v>
      </c>
      <c r="R1272" s="1" t="str">
        <f>VLOOKUP(A1272, vlookup_table!$A:$E, 4, FALSE)</f>
        <v>S1</v>
      </c>
      <c r="S1272" s="2">
        <f>VLOOKUP(A1272, vlookup_table!$A:$E, 5, FALSE)</f>
        <v>25</v>
      </c>
      <c r="T1272">
        <f t="shared" si="114"/>
        <v>45</v>
      </c>
      <c r="U1272">
        <f t="shared" si="115"/>
        <v>1952</v>
      </c>
      <c r="V1272" s="4" t="str">
        <f t="shared" si="119"/>
        <v>01</v>
      </c>
      <c r="W1272" t="str">
        <f t="shared" si="116"/>
        <v>Suburbano</v>
      </c>
    </row>
    <row r="1273" spans="1:23" x14ac:dyDescent="0.35">
      <c r="A1273">
        <v>2151</v>
      </c>
      <c r="B1273" s="2" t="str">
        <f t="shared" si="117"/>
        <v>NA</v>
      </c>
      <c r="C1273" t="s">
        <v>4</v>
      </c>
      <c r="D1273" t="str">
        <f t="shared" si="118"/>
        <v>M</v>
      </c>
      <c r="E1273" t="s">
        <v>0</v>
      </c>
      <c r="F1273">
        <v>1126</v>
      </c>
      <c r="G1273">
        <v>243</v>
      </c>
      <c r="H1273">
        <v>285</v>
      </c>
      <c r="I1273">
        <v>6</v>
      </c>
      <c r="J1273">
        <v>8614</v>
      </c>
      <c r="K1273">
        <v>39</v>
      </c>
      <c r="L1273">
        <v>38</v>
      </c>
      <c r="M1273">
        <v>261</v>
      </c>
      <c r="N1273">
        <v>275</v>
      </c>
      <c r="O1273">
        <v>20.8</v>
      </c>
      <c r="P1273">
        <f>VLOOKUP(A1273, vlookup_table!$A:$E, 2, FALSE)</f>
        <v>1</v>
      </c>
      <c r="Q1273" s="2">
        <f>VLOOKUP(A1273, vlookup_table!$A:$E, 3, FALSE)</f>
        <v>5001</v>
      </c>
      <c r="R1273" s="1" t="str">
        <f>VLOOKUP(A1273, vlookup_table!$A:$E, 4, FALSE)</f>
        <v>C3</v>
      </c>
      <c r="S1273" s="2">
        <f>VLOOKUP(A1273, vlookup_table!$A:$E, 5, FALSE)</f>
        <v>25</v>
      </c>
      <c r="T1273">
        <f t="shared" si="114"/>
        <v>47</v>
      </c>
      <c r="U1273">
        <f t="shared" si="115"/>
        <v>1950</v>
      </c>
      <c r="V1273" s="4" t="str">
        <f t="shared" si="119"/>
        <v>01</v>
      </c>
      <c r="W1273" t="str">
        <f t="shared" si="116"/>
        <v>Ciudad</v>
      </c>
    </row>
    <row r="1274" spans="1:23" x14ac:dyDescent="0.35">
      <c r="A1274">
        <v>107298</v>
      </c>
      <c r="B1274" s="2" t="str">
        <f t="shared" si="117"/>
        <v>NA</v>
      </c>
      <c r="C1274" t="s">
        <v>36</v>
      </c>
      <c r="D1274" t="str">
        <f t="shared" si="118"/>
        <v>F</v>
      </c>
      <c r="E1274" t="s">
        <v>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38</v>
      </c>
      <c r="P1274">
        <f>VLOOKUP(A1274, vlookup_table!$A:$E, 2, FALSE)</f>
        <v>0</v>
      </c>
      <c r="Q1274" s="2">
        <f>VLOOKUP(A1274, vlookup_table!$A:$E, 3, FALSE)</f>
        <v>4401</v>
      </c>
      <c r="R1274" s="1" t="str">
        <f>VLOOKUP(A1274, vlookup_table!$A:$E, 4, FALSE)</f>
        <v>S2</v>
      </c>
      <c r="S1274" s="2">
        <f>VLOOKUP(A1274, vlookup_table!$A:$E, 5, FALSE)</f>
        <v>43</v>
      </c>
      <c r="T1274">
        <f t="shared" si="114"/>
        <v>53</v>
      </c>
      <c r="U1274">
        <f t="shared" si="115"/>
        <v>1944</v>
      </c>
      <c r="V1274" s="4" t="str">
        <f t="shared" si="119"/>
        <v>01</v>
      </c>
      <c r="W1274" t="str">
        <f t="shared" si="116"/>
        <v>Suburbano</v>
      </c>
    </row>
    <row r="1275" spans="1:23" x14ac:dyDescent="0.35">
      <c r="A1275">
        <v>37762</v>
      </c>
      <c r="B1275" s="2" t="str">
        <f t="shared" si="117"/>
        <v>FL</v>
      </c>
      <c r="C1275" t="s">
        <v>7</v>
      </c>
      <c r="D1275" t="str">
        <f t="shared" si="118"/>
        <v>M</v>
      </c>
      <c r="E1275" t="s">
        <v>0</v>
      </c>
      <c r="F1275">
        <v>1987</v>
      </c>
      <c r="G1275">
        <v>403</v>
      </c>
      <c r="H1275">
        <v>633</v>
      </c>
      <c r="I1275">
        <v>49</v>
      </c>
      <c r="J1275">
        <v>29344</v>
      </c>
      <c r="K1275">
        <v>47</v>
      </c>
      <c r="L1275">
        <v>20</v>
      </c>
      <c r="M1275">
        <v>524</v>
      </c>
      <c r="N1275">
        <v>567</v>
      </c>
      <c r="O1275">
        <v>14</v>
      </c>
      <c r="P1275">
        <f>VLOOKUP(A1275, vlookup_table!$A:$E, 2, FALSE)</f>
        <v>1</v>
      </c>
      <c r="Q1275" s="2">
        <f>VLOOKUP(A1275, vlookup_table!$A:$E, 3, FALSE)</f>
        <v>3401</v>
      </c>
      <c r="R1275" s="1" t="str">
        <f>VLOOKUP(A1275, vlookup_table!$A:$E, 4, FALSE)</f>
        <v>C1</v>
      </c>
      <c r="S1275" s="2">
        <f>VLOOKUP(A1275, vlookup_table!$A:$E, 5, FALSE)</f>
        <v>30</v>
      </c>
      <c r="T1275">
        <f t="shared" si="114"/>
        <v>63</v>
      </c>
      <c r="U1275">
        <f t="shared" si="115"/>
        <v>1934</v>
      </c>
      <c r="V1275" s="4" t="str">
        <f t="shared" si="119"/>
        <v>01</v>
      </c>
      <c r="W1275" t="str">
        <f t="shared" si="116"/>
        <v>Ciudad</v>
      </c>
    </row>
    <row r="1276" spans="1:23" x14ac:dyDescent="0.35">
      <c r="A1276">
        <v>117383</v>
      </c>
      <c r="B1276" s="2" t="str">
        <f t="shared" si="117"/>
        <v>TX</v>
      </c>
      <c r="C1276" t="s">
        <v>6</v>
      </c>
      <c r="D1276" t="str">
        <f t="shared" si="118"/>
        <v>F</v>
      </c>
      <c r="E1276" t="s">
        <v>2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</v>
      </c>
      <c r="P1276">
        <f>VLOOKUP(A1276, vlookup_table!$A:$E, 2, FALSE)</f>
        <v>2</v>
      </c>
      <c r="Q1276" s="2">
        <f>VLOOKUP(A1276, vlookup_table!$A:$E, 3, FALSE)</f>
        <v>4801</v>
      </c>
      <c r="R1276" s="1" t="str">
        <f>VLOOKUP(A1276, vlookup_table!$A:$E, 4, FALSE)</f>
        <v>S2</v>
      </c>
      <c r="S1276" s="2">
        <f>VLOOKUP(A1276, vlookup_table!$A:$E, 5, FALSE)</f>
        <v>21</v>
      </c>
      <c r="T1276">
        <f t="shared" si="114"/>
        <v>49</v>
      </c>
      <c r="U1276">
        <f t="shared" si="115"/>
        <v>1948</v>
      </c>
      <c r="V1276" s="4" t="str">
        <f t="shared" si="119"/>
        <v>01</v>
      </c>
      <c r="W1276" t="str">
        <f t="shared" si="116"/>
        <v>Suburbano</v>
      </c>
    </row>
    <row r="1277" spans="1:23" x14ac:dyDescent="0.35">
      <c r="A1277">
        <v>174375</v>
      </c>
      <c r="B1277" s="2" t="str">
        <f t="shared" si="117"/>
        <v>OR</v>
      </c>
      <c r="C1277" t="s">
        <v>26</v>
      </c>
      <c r="D1277" t="str">
        <f t="shared" si="118"/>
        <v>F</v>
      </c>
      <c r="E1277" t="s">
        <v>2</v>
      </c>
      <c r="F1277">
        <v>1093</v>
      </c>
      <c r="G1277">
        <v>315</v>
      </c>
      <c r="H1277">
        <v>483</v>
      </c>
      <c r="I1277">
        <v>7</v>
      </c>
      <c r="J1277">
        <v>15130</v>
      </c>
      <c r="K1277">
        <v>5</v>
      </c>
      <c r="L1277">
        <v>44</v>
      </c>
      <c r="M1277">
        <v>431</v>
      </c>
      <c r="N1277">
        <v>386</v>
      </c>
      <c r="O1277">
        <v>25</v>
      </c>
      <c r="P1277">
        <f>VLOOKUP(A1277, vlookup_table!$A:$E, 2, FALSE)</f>
        <v>28</v>
      </c>
      <c r="Q1277" s="2">
        <f>VLOOKUP(A1277, vlookup_table!$A:$E, 3, FALSE)</f>
        <v>5801</v>
      </c>
      <c r="R1277" s="1" t="str">
        <f>VLOOKUP(A1277, vlookup_table!$A:$E, 4, FALSE)</f>
        <v>S2</v>
      </c>
      <c r="S1277" s="2">
        <f>VLOOKUP(A1277, vlookup_table!$A:$E, 5, FALSE)</f>
        <v>25</v>
      </c>
      <c r="T1277">
        <f t="shared" si="114"/>
        <v>39</v>
      </c>
      <c r="U1277">
        <f t="shared" si="115"/>
        <v>1958</v>
      </c>
      <c r="V1277" s="4" t="str">
        <f t="shared" si="119"/>
        <v>01</v>
      </c>
      <c r="W1277" t="str">
        <f t="shared" si="116"/>
        <v>Suburbano</v>
      </c>
    </row>
    <row r="1278" spans="1:23" x14ac:dyDescent="0.35">
      <c r="A1278">
        <v>102742</v>
      </c>
      <c r="B1278" s="2" t="str">
        <f t="shared" si="117"/>
        <v>MO</v>
      </c>
      <c r="C1278" t="s">
        <v>8</v>
      </c>
      <c r="D1278" t="str">
        <f t="shared" si="118"/>
        <v>M</v>
      </c>
      <c r="E1278" t="s">
        <v>0</v>
      </c>
      <c r="F1278">
        <v>238</v>
      </c>
      <c r="G1278">
        <v>176</v>
      </c>
      <c r="H1278">
        <v>287</v>
      </c>
      <c r="I1278">
        <v>0</v>
      </c>
      <c r="J1278">
        <v>10253</v>
      </c>
      <c r="K1278">
        <v>0</v>
      </c>
      <c r="L1278">
        <v>82</v>
      </c>
      <c r="M1278">
        <v>225</v>
      </c>
      <c r="N1278">
        <v>233</v>
      </c>
      <c r="O1278">
        <v>6.6363636359999996</v>
      </c>
      <c r="P1278">
        <f>VLOOKUP(A1278, vlookup_table!$A:$E, 2, FALSE)</f>
        <v>1</v>
      </c>
      <c r="Q1278" s="2">
        <f>VLOOKUP(A1278, vlookup_table!$A:$E, 3, FALSE)</f>
        <v>4401</v>
      </c>
      <c r="R1278" s="1" t="str">
        <f>VLOOKUP(A1278, vlookup_table!$A:$E, 4, FALSE)</f>
        <v>R2</v>
      </c>
      <c r="S1278" s="2">
        <f>VLOOKUP(A1278, vlookup_table!$A:$E, 5, FALSE)</f>
        <v>9</v>
      </c>
      <c r="T1278">
        <f t="shared" si="114"/>
        <v>53</v>
      </c>
      <c r="U1278">
        <f t="shared" si="115"/>
        <v>1944</v>
      </c>
      <c r="V1278" s="4" t="str">
        <f t="shared" si="119"/>
        <v>01</v>
      </c>
      <c r="W1278" t="str">
        <f t="shared" si="116"/>
        <v>Rural</v>
      </c>
    </row>
    <row r="1279" spans="1:23" x14ac:dyDescent="0.35">
      <c r="A1279">
        <v>53793</v>
      </c>
      <c r="B1279" s="2" t="str">
        <f t="shared" si="117"/>
        <v>NA</v>
      </c>
      <c r="C1279" t="s">
        <v>28</v>
      </c>
      <c r="D1279" t="str">
        <f t="shared" si="118"/>
        <v>F</v>
      </c>
      <c r="E1279" t="s">
        <v>2</v>
      </c>
      <c r="F1279">
        <v>966</v>
      </c>
      <c r="G1279">
        <v>517</v>
      </c>
      <c r="H1279">
        <v>569</v>
      </c>
      <c r="I1279">
        <v>2</v>
      </c>
      <c r="J1279">
        <v>18463</v>
      </c>
      <c r="K1279">
        <v>3</v>
      </c>
      <c r="L1279">
        <v>47</v>
      </c>
      <c r="M1279">
        <v>528</v>
      </c>
      <c r="N1279">
        <v>547</v>
      </c>
      <c r="O1279">
        <v>7.7142857139999998</v>
      </c>
      <c r="P1279">
        <f>VLOOKUP(A1279, vlookup_table!$A:$E, 2, FALSE)</f>
        <v>28</v>
      </c>
      <c r="Q1279" s="2">
        <f>VLOOKUP(A1279, vlookup_table!$A:$E, 3, FALSE)</f>
        <v>4901</v>
      </c>
      <c r="R1279" s="1" t="str">
        <f>VLOOKUP(A1279, vlookup_table!$A:$E, 4, FALSE)</f>
        <v>S1</v>
      </c>
      <c r="S1279" s="2">
        <f>VLOOKUP(A1279, vlookup_table!$A:$E, 5, FALSE)</f>
        <v>5</v>
      </c>
      <c r="T1279">
        <f t="shared" si="114"/>
        <v>48</v>
      </c>
      <c r="U1279">
        <f t="shared" si="115"/>
        <v>1949</v>
      </c>
      <c r="V1279" s="4" t="str">
        <f t="shared" si="119"/>
        <v>01</v>
      </c>
      <c r="W1279" t="str">
        <f t="shared" si="116"/>
        <v>Suburbano</v>
      </c>
    </row>
    <row r="1280" spans="1:23" x14ac:dyDescent="0.35">
      <c r="A1280">
        <v>59070</v>
      </c>
      <c r="B1280" s="2" t="str">
        <f t="shared" si="117"/>
        <v>NA</v>
      </c>
      <c r="C1280" t="s">
        <v>3</v>
      </c>
      <c r="D1280" t="str">
        <f t="shared" si="118"/>
        <v>M</v>
      </c>
      <c r="E1280" t="s">
        <v>0</v>
      </c>
      <c r="F1280">
        <v>377</v>
      </c>
      <c r="G1280">
        <v>234</v>
      </c>
      <c r="H1280">
        <v>285</v>
      </c>
      <c r="I1280">
        <v>0</v>
      </c>
      <c r="J1280">
        <v>9657</v>
      </c>
      <c r="K1280">
        <v>0</v>
      </c>
      <c r="L1280">
        <v>85</v>
      </c>
      <c r="M1280">
        <v>252</v>
      </c>
      <c r="N1280">
        <v>276</v>
      </c>
      <c r="O1280">
        <v>10.25</v>
      </c>
      <c r="P1280">
        <f>VLOOKUP(A1280, vlookup_table!$A:$E, 2, FALSE)</f>
        <v>1</v>
      </c>
      <c r="Q1280" s="2">
        <f>VLOOKUP(A1280, vlookup_table!$A:$E, 3, FALSE)</f>
        <v>5003</v>
      </c>
      <c r="R1280" s="1" t="str">
        <f>VLOOKUP(A1280, vlookup_table!$A:$E, 4, FALSE)</f>
        <v>R3</v>
      </c>
      <c r="S1280" s="2">
        <f>VLOOKUP(A1280, vlookup_table!$A:$E, 5, FALSE)</f>
        <v>10</v>
      </c>
      <c r="T1280">
        <f t="shared" si="114"/>
        <v>47</v>
      </c>
      <c r="U1280">
        <f t="shared" si="115"/>
        <v>1950</v>
      </c>
      <c r="V1280" s="4" t="str">
        <f t="shared" si="119"/>
        <v>03</v>
      </c>
      <c r="W1280" t="str">
        <f t="shared" si="116"/>
        <v>Rural</v>
      </c>
    </row>
    <row r="1281" spans="1:23" x14ac:dyDescent="0.35">
      <c r="A1281">
        <v>107279</v>
      </c>
      <c r="B1281" s="2" t="str">
        <f t="shared" si="117"/>
        <v>NA</v>
      </c>
      <c r="C1281" t="s">
        <v>36</v>
      </c>
      <c r="D1281" t="str">
        <f t="shared" si="118"/>
        <v>F</v>
      </c>
      <c r="E1281" t="s">
        <v>2</v>
      </c>
      <c r="F1281">
        <v>825</v>
      </c>
      <c r="G1281">
        <v>417</v>
      </c>
      <c r="H1281">
        <v>503</v>
      </c>
      <c r="I1281">
        <v>2</v>
      </c>
      <c r="J1281">
        <v>16332</v>
      </c>
      <c r="K1281">
        <v>2</v>
      </c>
      <c r="L1281">
        <v>68</v>
      </c>
      <c r="M1281">
        <v>459</v>
      </c>
      <c r="N1281">
        <v>453</v>
      </c>
      <c r="O1281">
        <v>4</v>
      </c>
      <c r="P1281">
        <f>VLOOKUP(A1281, vlookup_table!$A:$E, 2, FALSE)</f>
        <v>0</v>
      </c>
      <c r="Q1281" s="2">
        <f>VLOOKUP(A1281, vlookup_table!$A:$E, 3, FALSE)</f>
        <v>4701</v>
      </c>
      <c r="R1281" s="1" t="str">
        <f>VLOOKUP(A1281, vlookup_table!$A:$E, 4, FALSE)</f>
        <v>S1</v>
      </c>
      <c r="S1281" s="2">
        <f>VLOOKUP(A1281, vlookup_table!$A:$E, 5, FALSE)</f>
        <v>4</v>
      </c>
      <c r="T1281">
        <f t="shared" si="114"/>
        <v>50</v>
      </c>
      <c r="U1281">
        <f t="shared" si="115"/>
        <v>1947</v>
      </c>
      <c r="V1281" s="4" t="str">
        <f t="shared" si="119"/>
        <v>01</v>
      </c>
      <c r="W1281" t="str">
        <f t="shared" si="116"/>
        <v>Suburbano</v>
      </c>
    </row>
    <row r="1282" spans="1:23" x14ac:dyDescent="0.35">
      <c r="A1282">
        <v>88886</v>
      </c>
      <c r="B1282" s="2" t="str">
        <f t="shared" si="117"/>
        <v>IL</v>
      </c>
      <c r="C1282" t="s">
        <v>25</v>
      </c>
      <c r="D1282" t="str">
        <f t="shared" si="118"/>
        <v>M</v>
      </c>
      <c r="E1282" t="s">
        <v>0</v>
      </c>
      <c r="F1282">
        <v>962</v>
      </c>
      <c r="G1282">
        <v>391</v>
      </c>
      <c r="H1282">
        <v>486</v>
      </c>
      <c r="I1282">
        <v>12</v>
      </c>
      <c r="J1282">
        <v>17404</v>
      </c>
      <c r="K1282">
        <v>3</v>
      </c>
      <c r="L1282">
        <v>67</v>
      </c>
      <c r="M1282">
        <v>444</v>
      </c>
      <c r="N1282">
        <v>452</v>
      </c>
      <c r="O1282">
        <v>35</v>
      </c>
      <c r="P1282">
        <f>VLOOKUP(A1282, vlookup_table!$A:$E, 2, FALSE)</f>
        <v>1</v>
      </c>
      <c r="Q1282" s="2">
        <f>VLOOKUP(A1282, vlookup_table!$A:$E, 3, FALSE)</f>
        <v>5411</v>
      </c>
      <c r="R1282" s="1" t="str">
        <f>VLOOKUP(A1282, vlookup_table!$A:$E, 4, FALSE)</f>
        <v>R2</v>
      </c>
      <c r="S1282" s="2">
        <f>VLOOKUP(A1282, vlookup_table!$A:$E, 5, FALSE)</f>
        <v>40</v>
      </c>
      <c r="T1282">
        <f t="shared" ref="T1282:T1345" si="120">$Y$2-U1282</f>
        <v>43</v>
      </c>
      <c r="U1282">
        <f t="shared" ref="U1282:U1345" si="121">1900 + INT(Q1282/100)</f>
        <v>1954</v>
      </c>
      <c r="V1282" s="4" t="str">
        <f t="shared" si="119"/>
        <v>11</v>
      </c>
      <c r="W1282" t="str">
        <f t="shared" ref="W1282:W1345" si="122">IF(LEFT(R1282,1)="C","Ciudad",
IF(LEFT(R1282,1)="T","Pueblo",
IF(LEFT(R1282,1)="R","Rural",
IF(LEFT(R1282,1)="S","Suburbano",
IF(LEFT(R1282,1)="U","Urbano","Desconocido")))))</f>
        <v>Rural</v>
      </c>
    </row>
    <row r="1283" spans="1:23" x14ac:dyDescent="0.35">
      <c r="A1283">
        <v>190552</v>
      </c>
      <c r="B1283" s="2" t="str">
        <f t="shared" ref="B1283:B1346" si="123">IF(OR(C1283="California",C1283="Cali"),"CA",
IF(OR(C1283="Arizona",C1283="AZ"),"AZ",
IF(OR(C1283="Washington",C1283="WA"),"WA",
IF(OR(C1283="Nevada",C1283="NV"),"NV",
IF(OR(C1283="Texas",C1283="TX"),"TX",
IF(OR(C1283="Oregon",C1283="OR"),"OR",
IF(OR(C1283="Florida",C1283="FL"),"FL",
IF(OR(C1283="Illinois",C1283="IL"),"IL",
IF(OR(C1283="North Carolina",C1283="NC"),"NC",
IF(OR(C1283="South Carolina",C1283="SC"),"SC",
IF(OR(C1283="New Jersey",C1283="NJ"),"NJ",
IF(OR(C1283="Missouri",C1283="MO"),"MO",
IF(OR(C1283="Alabama",C1283="AL"),"AL",
IF(OR(C1283="Colorado",C1283="CO"),"CO",
IF(OR(C1283="Michigan",C1283="MI"),"MI",
IF(OR(C1283="New York",C1283="NY"),"NY",
IF(OR(C1283="Arkansas",C1283="AR"),"AR",
"NA")))))))))))))))))</f>
        <v>NA</v>
      </c>
      <c r="C1283" t="s">
        <v>29</v>
      </c>
      <c r="D1283" t="str">
        <f t="shared" ref="D1283:D1346" si="124">IF(OR(E1283="F", E1283="female", E1283="Femal"),"F",
IF(OR(E1283="M", E1283="Male"),"M",
"NA"))</f>
        <v>M</v>
      </c>
      <c r="E1283" t="s">
        <v>0</v>
      </c>
      <c r="F1283">
        <v>1082</v>
      </c>
      <c r="G1283">
        <v>482</v>
      </c>
      <c r="H1283">
        <v>609</v>
      </c>
      <c r="I1283">
        <v>2</v>
      </c>
      <c r="J1283">
        <v>22454</v>
      </c>
      <c r="K1283">
        <v>4</v>
      </c>
      <c r="L1283">
        <v>24</v>
      </c>
      <c r="M1283">
        <v>566</v>
      </c>
      <c r="N1283">
        <v>522</v>
      </c>
      <c r="O1283">
        <v>10.08333333</v>
      </c>
      <c r="P1283">
        <f>VLOOKUP(A1283, vlookup_table!$A:$E, 2, FALSE)</f>
        <v>1</v>
      </c>
      <c r="Q1283" s="2">
        <f>VLOOKUP(A1283, vlookup_table!$A:$E, 3, FALSE)</f>
        <v>3501</v>
      </c>
      <c r="R1283" s="1" t="str">
        <f>VLOOKUP(A1283, vlookup_table!$A:$E, 4, FALSE)</f>
        <v/>
      </c>
      <c r="S1283" s="2">
        <f>VLOOKUP(A1283, vlookup_table!$A:$E, 5, FALSE)</f>
        <v>7</v>
      </c>
      <c r="T1283">
        <f t="shared" si="120"/>
        <v>62</v>
      </c>
      <c r="U1283">
        <f t="shared" si="121"/>
        <v>1935</v>
      </c>
      <c r="V1283" s="4" t="str">
        <f t="shared" ref="V1283:V1346" si="125">RIGHT(Q1283,2)</f>
        <v>01</v>
      </c>
      <c r="W1283" t="str">
        <f t="shared" si="122"/>
        <v>Desconocido</v>
      </c>
    </row>
    <row r="1284" spans="1:23" x14ac:dyDescent="0.35">
      <c r="A1284">
        <v>148869</v>
      </c>
      <c r="B1284" s="2" t="str">
        <f t="shared" si="123"/>
        <v>NA</v>
      </c>
      <c r="C1284" t="s">
        <v>4</v>
      </c>
      <c r="D1284" t="str">
        <f t="shared" si="124"/>
        <v>M</v>
      </c>
      <c r="E1284" t="s">
        <v>0</v>
      </c>
      <c r="F1284">
        <v>2362</v>
      </c>
      <c r="G1284">
        <v>613</v>
      </c>
      <c r="H1284">
        <v>678</v>
      </c>
      <c r="I1284">
        <v>74</v>
      </c>
      <c r="J1284">
        <v>21179</v>
      </c>
      <c r="K1284">
        <v>9</v>
      </c>
      <c r="L1284">
        <v>61</v>
      </c>
      <c r="M1284">
        <v>632</v>
      </c>
      <c r="N1284">
        <v>655</v>
      </c>
      <c r="O1284">
        <v>13.375</v>
      </c>
      <c r="P1284">
        <f>VLOOKUP(A1284, vlookup_table!$A:$E, 2, FALSE)</f>
        <v>1</v>
      </c>
      <c r="Q1284" s="2">
        <f>VLOOKUP(A1284, vlookup_table!$A:$E, 3, FALSE)</f>
        <v>6401</v>
      </c>
      <c r="R1284" s="1" t="str">
        <f>VLOOKUP(A1284, vlookup_table!$A:$E, 4, FALSE)</f>
        <v>C1</v>
      </c>
      <c r="S1284" s="2">
        <f>VLOOKUP(A1284, vlookup_table!$A:$E, 5, FALSE)</f>
        <v>15</v>
      </c>
      <c r="T1284">
        <f t="shared" si="120"/>
        <v>33</v>
      </c>
      <c r="U1284">
        <f t="shared" si="121"/>
        <v>1964</v>
      </c>
      <c r="V1284" s="4" t="str">
        <f t="shared" si="125"/>
        <v>01</v>
      </c>
      <c r="W1284" t="str">
        <f t="shared" si="122"/>
        <v>Ciudad</v>
      </c>
    </row>
    <row r="1285" spans="1:23" x14ac:dyDescent="0.35">
      <c r="A1285">
        <v>146463</v>
      </c>
      <c r="B1285" s="2" t="str">
        <f t="shared" si="123"/>
        <v>NA</v>
      </c>
      <c r="C1285" t="s">
        <v>4</v>
      </c>
      <c r="D1285" t="str">
        <f t="shared" si="124"/>
        <v>NA</v>
      </c>
      <c r="F1285">
        <v>2163</v>
      </c>
      <c r="G1285">
        <v>484</v>
      </c>
      <c r="H1285">
        <v>581</v>
      </c>
      <c r="I1285">
        <v>67</v>
      </c>
      <c r="J1285">
        <v>17262</v>
      </c>
      <c r="K1285">
        <v>7</v>
      </c>
      <c r="L1285">
        <v>66</v>
      </c>
      <c r="M1285">
        <v>522</v>
      </c>
      <c r="N1285">
        <v>537</v>
      </c>
      <c r="O1285">
        <v>4.8333333329999997</v>
      </c>
      <c r="P1285">
        <f>VLOOKUP(A1285, vlookup_table!$A:$E, 2, FALSE)</f>
        <v>0</v>
      </c>
      <c r="Q1285" s="2">
        <f>VLOOKUP(A1285, vlookup_table!$A:$E, 3, FALSE)</f>
        <v>2601</v>
      </c>
      <c r="R1285" s="1" t="str">
        <f>VLOOKUP(A1285, vlookup_table!$A:$E, 4, FALSE)</f>
        <v>U2</v>
      </c>
      <c r="S1285" s="2">
        <f>VLOOKUP(A1285, vlookup_table!$A:$E, 5, FALSE)</f>
        <v>5</v>
      </c>
      <c r="T1285">
        <f t="shared" si="120"/>
        <v>71</v>
      </c>
      <c r="U1285">
        <f t="shared" si="121"/>
        <v>1926</v>
      </c>
      <c r="V1285" s="4" t="str">
        <f t="shared" si="125"/>
        <v>01</v>
      </c>
      <c r="W1285" t="str">
        <f t="shared" si="122"/>
        <v>Urbano</v>
      </c>
    </row>
    <row r="1286" spans="1:23" x14ac:dyDescent="0.35">
      <c r="A1286">
        <v>85204</v>
      </c>
      <c r="B1286" s="2" t="str">
        <f t="shared" si="123"/>
        <v>NA</v>
      </c>
      <c r="C1286" t="s">
        <v>17</v>
      </c>
      <c r="D1286" t="str">
        <f t="shared" si="124"/>
        <v>M</v>
      </c>
      <c r="E1286" t="s">
        <v>0</v>
      </c>
      <c r="F1286">
        <v>359</v>
      </c>
      <c r="G1286">
        <v>168</v>
      </c>
      <c r="H1286">
        <v>269</v>
      </c>
      <c r="I1286">
        <v>1</v>
      </c>
      <c r="J1286">
        <v>9568</v>
      </c>
      <c r="K1286">
        <v>1</v>
      </c>
      <c r="L1286">
        <v>85</v>
      </c>
      <c r="M1286">
        <v>258</v>
      </c>
      <c r="N1286">
        <v>203</v>
      </c>
      <c r="O1286">
        <v>11.91666667</v>
      </c>
      <c r="P1286">
        <f>VLOOKUP(A1286, vlookup_table!$A:$E, 2, FALSE)</f>
        <v>1</v>
      </c>
      <c r="Q1286" s="2">
        <f>VLOOKUP(A1286, vlookup_table!$A:$E, 3, FALSE)</f>
        <v>2210</v>
      </c>
      <c r="R1286" s="1" t="str">
        <f>VLOOKUP(A1286, vlookup_table!$A:$E, 4, FALSE)</f>
        <v>R2</v>
      </c>
      <c r="S1286" s="2">
        <f>VLOOKUP(A1286, vlookup_table!$A:$E, 5, FALSE)</f>
        <v>20</v>
      </c>
      <c r="T1286">
        <f t="shared" si="120"/>
        <v>75</v>
      </c>
      <c r="U1286">
        <f t="shared" si="121"/>
        <v>1922</v>
      </c>
      <c r="V1286" s="4" t="str">
        <f t="shared" si="125"/>
        <v>10</v>
      </c>
      <c r="W1286" t="str">
        <f t="shared" si="122"/>
        <v>Rural</v>
      </c>
    </row>
    <row r="1287" spans="1:23" x14ac:dyDescent="0.35">
      <c r="A1287">
        <v>143782</v>
      </c>
      <c r="B1287" s="2" t="str">
        <f t="shared" si="123"/>
        <v>NA</v>
      </c>
      <c r="C1287" t="s">
        <v>4</v>
      </c>
      <c r="D1287" t="str">
        <f t="shared" si="124"/>
        <v>M</v>
      </c>
      <c r="E1287" t="s">
        <v>0</v>
      </c>
      <c r="F1287">
        <v>5854</v>
      </c>
      <c r="G1287">
        <v>927</v>
      </c>
      <c r="H1287">
        <v>993</v>
      </c>
      <c r="I1287">
        <v>99</v>
      </c>
      <c r="J1287">
        <v>45167</v>
      </c>
      <c r="K1287">
        <v>15</v>
      </c>
      <c r="L1287">
        <v>43</v>
      </c>
      <c r="M1287">
        <v>1077</v>
      </c>
      <c r="N1287">
        <v>920</v>
      </c>
      <c r="O1287">
        <v>28</v>
      </c>
      <c r="P1287">
        <f>VLOOKUP(A1287, vlookup_table!$A:$E, 2, FALSE)</f>
        <v>1</v>
      </c>
      <c r="Q1287" s="2">
        <f>VLOOKUP(A1287, vlookup_table!$A:$E, 3, FALSE)</f>
        <v>4801</v>
      </c>
      <c r="R1287" s="1" t="str">
        <f>VLOOKUP(A1287, vlookup_table!$A:$E, 4, FALSE)</f>
        <v>S1</v>
      </c>
      <c r="S1287" s="2">
        <f>VLOOKUP(A1287, vlookup_table!$A:$E, 5, FALSE)</f>
        <v>25</v>
      </c>
      <c r="T1287">
        <f t="shared" si="120"/>
        <v>49</v>
      </c>
      <c r="U1287">
        <f t="shared" si="121"/>
        <v>1948</v>
      </c>
      <c r="V1287" s="4" t="str">
        <f t="shared" si="125"/>
        <v>01</v>
      </c>
      <c r="W1287" t="str">
        <f t="shared" si="122"/>
        <v>Suburbano</v>
      </c>
    </row>
    <row r="1288" spans="1:23" x14ac:dyDescent="0.35">
      <c r="A1288">
        <v>17102</v>
      </c>
      <c r="B1288" s="2" t="str">
        <f t="shared" si="123"/>
        <v>NC</v>
      </c>
      <c r="C1288" t="s">
        <v>18</v>
      </c>
      <c r="D1288" t="str">
        <f t="shared" si="124"/>
        <v>F</v>
      </c>
      <c r="E1288" t="s">
        <v>38</v>
      </c>
      <c r="F1288">
        <v>685</v>
      </c>
      <c r="G1288">
        <v>271</v>
      </c>
      <c r="H1288">
        <v>396</v>
      </c>
      <c r="I1288">
        <v>1</v>
      </c>
      <c r="J1288">
        <v>13235</v>
      </c>
      <c r="K1288">
        <v>0</v>
      </c>
      <c r="L1288">
        <v>67</v>
      </c>
      <c r="M1288">
        <v>314</v>
      </c>
      <c r="N1288">
        <v>339</v>
      </c>
      <c r="O1288">
        <v>5.692307692</v>
      </c>
      <c r="P1288">
        <f>VLOOKUP(A1288, vlookup_table!$A:$E, 2, FALSE)</f>
        <v>2</v>
      </c>
      <c r="Q1288" s="2">
        <f>VLOOKUP(A1288, vlookup_table!$A:$E, 3, FALSE)</f>
        <v>0</v>
      </c>
      <c r="R1288" s="1" t="str">
        <f>VLOOKUP(A1288, vlookup_table!$A:$E, 4, FALSE)</f>
        <v>T2</v>
      </c>
      <c r="S1288" s="2">
        <f>VLOOKUP(A1288, vlookup_table!$A:$E, 5, FALSE)</f>
        <v>7</v>
      </c>
      <c r="T1288">
        <f t="shared" si="120"/>
        <v>97</v>
      </c>
      <c r="U1288">
        <f t="shared" si="121"/>
        <v>1900</v>
      </c>
      <c r="V1288" s="4" t="str">
        <f t="shared" si="125"/>
        <v>0</v>
      </c>
      <c r="W1288" t="str">
        <f t="shared" si="122"/>
        <v>Pueblo</v>
      </c>
    </row>
    <row r="1289" spans="1:23" x14ac:dyDescent="0.35">
      <c r="A1289">
        <v>190157</v>
      </c>
      <c r="B1289" s="2" t="str">
        <f t="shared" si="123"/>
        <v>NC</v>
      </c>
      <c r="C1289" t="s">
        <v>18</v>
      </c>
      <c r="D1289" t="str">
        <f t="shared" si="124"/>
        <v>F</v>
      </c>
      <c r="E1289" t="s">
        <v>38</v>
      </c>
      <c r="F1289">
        <v>603</v>
      </c>
      <c r="G1289">
        <v>173</v>
      </c>
      <c r="H1289">
        <v>329</v>
      </c>
      <c r="I1289">
        <v>4</v>
      </c>
      <c r="J1289">
        <v>12562</v>
      </c>
      <c r="K1289">
        <v>3</v>
      </c>
      <c r="L1289">
        <v>84</v>
      </c>
      <c r="M1289">
        <v>215</v>
      </c>
      <c r="N1289">
        <v>239</v>
      </c>
      <c r="O1289">
        <v>9.8571428569999995</v>
      </c>
      <c r="P1289">
        <f>VLOOKUP(A1289, vlookup_table!$A:$E, 2, FALSE)</f>
        <v>0</v>
      </c>
      <c r="Q1289" s="2">
        <f>VLOOKUP(A1289, vlookup_table!$A:$E, 3, FALSE)</f>
        <v>0</v>
      </c>
      <c r="R1289" s="1" t="str">
        <f>VLOOKUP(A1289, vlookup_table!$A:$E, 4, FALSE)</f>
        <v>T2</v>
      </c>
      <c r="S1289" s="2">
        <f>VLOOKUP(A1289, vlookup_table!$A:$E, 5, FALSE)</f>
        <v>15</v>
      </c>
      <c r="T1289">
        <f t="shared" si="120"/>
        <v>97</v>
      </c>
      <c r="U1289">
        <f t="shared" si="121"/>
        <v>1900</v>
      </c>
      <c r="V1289" s="4" t="str">
        <f t="shared" si="125"/>
        <v>0</v>
      </c>
      <c r="W1289" t="str">
        <f t="shared" si="122"/>
        <v>Pueblo</v>
      </c>
    </row>
    <row r="1290" spans="1:23" x14ac:dyDescent="0.35">
      <c r="A1290">
        <v>93681</v>
      </c>
      <c r="B1290" s="2" t="str">
        <f t="shared" si="123"/>
        <v>IL</v>
      </c>
      <c r="C1290" t="s">
        <v>25</v>
      </c>
      <c r="D1290" t="str">
        <f t="shared" si="124"/>
        <v>M</v>
      </c>
      <c r="E1290" t="s">
        <v>0</v>
      </c>
      <c r="F1290">
        <v>682</v>
      </c>
      <c r="G1290">
        <v>322</v>
      </c>
      <c r="H1290">
        <v>336</v>
      </c>
      <c r="I1290">
        <v>1</v>
      </c>
      <c r="J1290">
        <v>8194</v>
      </c>
      <c r="K1290">
        <v>0</v>
      </c>
      <c r="L1290">
        <v>62</v>
      </c>
      <c r="M1290">
        <v>359</v>
      </c>
      <c r="N1290">
        <v>297</v>
      </c>
      <c r="O1290">
        <v>12.33333333</v>
      </c>
      <c r="P1290">
        <f>VLOOKUP(A1290, vlookup_table!$A:$E, 2, FALSE)</f>
        <v>1</v>
      </c>
      <c r="Q1290" s="2">
        <f>VLOOKUP(A1290, vlookup_table!$A:$E, 3, FALSE)</f>
        <v>2309</v>
      </c>
      <c r="R1290" s="1" t="str">
        <f>VLOOKUP(A1290, vlookup_table!$A:$E, 4, FALSE)</f>
        <v>U3</v>
      </c>
      <c r="S1290" s="2">
        <f>VLOOKUP(A1290, vlookup_table!$A:$E, 5, FALSE)</f>
        <v>16</v>
      </c>
      <c r="T1290">
        <f t="shared" si="120"/>
        <v>74</v>
      </c>
      <c r="U1290">
        <f t="shared" si="121"/>
        <v>1923</v>
      </c>
      <c r="V1290" s="4" t="str">
        <f t="shared" si="125"/>
        <v>09</v>
      </c>
      <c r="W1290" t="str">
        <f t="shared" si="122"/>
        <v>Urbano</v>
      </c>
    </row>
    <row r="1291" spans="1:23" x14ac:dyDescent="0.35">
      <c r="A1291">
        <v>105741</v>
      </c>
      <c r="B1291" s="2" t="str">
        <f t="shared" si="123"/>
        <v>NA</v>
      </c>
      <c r="C1291" t="s">
        <v>19</v>
      </c>
      <c r="D1291" t="str">
        <f t="shared" si="124"/>
        <v>M</v>
      </c>
      <c r="E1291" t="s">
        <v>0</v>
      </c>
      <c r="F1291">
        <v>581</v>
      </c>
      <c r="G1291">
        <v>295</v>
      </c>
      <c r="H1291">
        <v>402</v>
      </c>
      <c r="I1291">
        <v>1</v>
      </c>
      <c r="J1291">
        <v>13925</v>
      </c>
      <c r="K1291">
        <v>5</v>
      </c>
      <c r="L1291">
        <v>65</v>
      </c>
      <c r="M1291">
        <v>349</v>
      </c>
      <c r="N1291">
        <v>349</v>
      </c>
      <c r="O1291">
        <v>17</v>
      </c>
      <c r="P1291">
        <f>VLOOKUP(A1291, vlookup_table!$A:$E, 2, FALSE)</f>
        <v>2</v>
      </c>
      <c r="Q1291" s="2">
        <f>VLOOKUP(A1291, vlookup_table!$A:$E, 3, FALSE)</f>
        <v>4401</v>
      </c>
      <c r="R1291" s="1" t="str">
        <f>VLOOKUP(A1291, vlookup_table!$A:$E, 4, FALSE)</f>
        <v>S2</v>
      </c>
      <c r="S1291" s="2">
        <f>VLOOKUP(A1291, vlookup_table!$A:$E, 5, FALSE)</f>
        <v>20</v>
      </c>
      <c r="T1291">
        <f t="shared" si="120"/>
        <v>53</v>
      </c>
      <c r="U1291">
        <f t="shared" si="121"/>
        <v>1944</v>
      </c>
      <c r="V1291" s="4" t="str">
        <f t="shared" si="125"/>
        <v>01</v>
      </c>
      <c r="W1291" t="str">
        <f t="shared" si="122"/>
        <v>Suburbano</v>
      </c>
    </row>
    <row r="1292" spans="1:23" x14ac:dyDescent="0.35">
      <c r="A1292">
        <v>98962</v>
      </c>
      <c r="B1292" s="2" t="str">
        <f t="shared" si="123"/>
        <v>IL</v>
      </c>
      <c r="C1292" t="s">
        <v>25</v>
      </c>
      <c r="D1292" t="str">
        <f t="shared" si="124"/>
        <v>F</v>
      </c>
      <c r="E1292" t="s">
        <v>2</v>
      </c>
      <c r="F1292">
        <v>380</v>
      </c>
      <c r="G1292">
        <v>229</v>
      </c>
      <c r="H1292">
        <v>351</v>
      </c>
      <c r="I1292">
        <v>1</v>
      </c>
      <c r="J1292">
        <v>11773</v>
      </c>
      <c r="K1292">
        <v>1</v>
      </c>
      <c r="L1292">
        <v>86</v>
      </c>
      <c r="M1292">
        <v>277</v>
      </c>
      <c r="N1292">
        <v>299</v>
      </c>
      <c r="O1292">
        <v>11.66666667</v>
      </c>
      <c r="P1292">
        <f>VLOOKUP(A1292, vlookup_table!$A:$E, 2, FALSE)</f>
        <v>0</v>
      </c>
      <c r="Q1292" s="2">
        <f>VLOOKUP(A1292, vlookup_table!$A:$E, 3, FALSE)</f>
        <v>2308</v>
      </c>
      <c r="R1292" s="1" t="str">
        <f>VLOOKUP(A1292, vlookup_table!$A:$E, 4, FALSE)</f>
        <v>R2</v>
      </c>
      <c r="S1292" s="2">
        <f>VLOOKUP(A1292, vlookup_table!$A:$E, 5, FALSE)</f>
        <v>25</v>
      </c>
      <c r="T1292">
        <f t="shared" si="120"/>
        <v>74</v>
      </c>
      <c r="U1292">
        <f t="shared" si="121"/>
        <v>1923</v>
      </c>
      <c r="V1292" s="4" t="str">
        <f t="shared" si="125"/>
        <v>08</v>
      </c>
      <c r="W1292" t="str">
        <f t="shared" si="122"/>
        <v>Rural</v>
      </c>
    </row>
    <row r="1293" spans="1:23" x14ac:dyDescent="0.35">
      <c r="A1293">
        <v>32552</v>
      </c>
      <c r="B1293" s="2" t="str">
        <f t="shared" si="123"/>
        <v>FL</v>
      </c>
      <c r="C1293" t="s">
        <v>7</v>
      </c>
      <c r="D1293" t="str">
        <f t="shared" si="124"/>
        <v>F</v>
      </c>
      <c r="E1293" t="s">
        <v>2</v>
      </c>
      <c r="F1293">
        <v>1229</v>
      </c>
      <c r="G1293">
        <v>469</v>
      </c>
      <c r="H1293">
        <v>544</v>
      </c>
      <c r="I1293">
        <v>21</v>
      </c>
      <c r="J1293">
        <v>17313</v>
      </c>
      <c r="K1293">
        <v>2</v>
      </c>
      <c r="L1293">
        <v>30</v>
      </c>
      <c r="M1293">
        <v>502</v>
      </c>
      <c r="N1293">
        <v>507</v>
      </c>
      <c r="O1293">
        <v>7.5</v>
      </c>
      <c r="P1293">
        <f>VLOOKUP(A1293, vlookup_table!$A:$E, 2, FALSE)</f>
        <v>0</v>
      </c>
      <c r="Q1293" s="2">
        <f>VLOOKUP(A1293, vlookup_table!$A:$E, 3, FALSE)</f>
        <v>3802</v>
      </c>
      <c r="R1293" s="1" t="str">
        <f>VLOOKUP(A1293, vlookup_table!$A:$E, 4, FALSE)</f>
        <v>T1</v>
      </c>
      <c r="S1293" s="2">
        <f>VLOOKUP(A1293, vlookup_table!$A:$E, 5, FALSE)</f>
        <v>20</v>
      </c>
      <c r="T1293">
        <f t="shared" si="120"/>
        <v>59</v>
      </c>
      <c r="U1293">
        <f t="shared" si="121"/>
        <v>1938</v>
      </c>
      <c r="V1293" s="4" t="str">
        <f t="shared" si="125"/>
        <v>02</v>
      </c>
      <c r="W1293" t="str">
        <f t="shared" si="122"/>
        <v>Pueblo</v>
      </c>
    </row>
    <row r="1294" spans="1:23" x14ac:dyDescent="0.35">
      <c r="A1294">
        <v>23465</v>
      </c>
      <c r="B1294" s="2" t="str">
        <f t="shared" si="123"/>
        <v>SC</v>
      </c>
      <c r="C1294" t="s">
        <v>11</v>
      </c>
      <c r="D1294" t="str">
        <f t="shared" si="124"/>
        <v>F</v>
      </c>
      <c r="E1294" t="s">
        <v>2</v>
      </c>
      <c r="F1294">
        <v>689</v>
      </c>
      <c r="G1294">
        <v>313</v>
      </c>
      <c r="H1294">
        <v>350</v>
      </c>
      <c r="I1294">
        <v>0</v>
      </c>
      <c r="J1294">
        <v>12601</v>
      </c>
      <c r="K1294">
        <v>1</v>
      </c>
      <c r="L1294">
        <v>69</v>
      </c>
      <c r="M1294">
        <v>320</v>
      </c>
      <c r="N1294">
        <v>343</v>
      </c>
      <c r="O1294">
        <v>12</v>
      </c>
      <c r="P1294">
        <f>VLOOKUP(A1294, vlookup_table!$A:$E, 2, FALSE)</f>
        <v>1</v>
      </c>
      <c r="Q1294" s="2">
        <f>VLOOKUP(A1294, vlookup_table!$A:$E, 3, FALSE)</f>
        <v>2701</v>
      </c>
      <c r="R1294" s="1" t="str">
        <f>VLOOKUP(A1294, vlookup_table!$A:$E, 4, FALSE)</f>
        <v>S2</v>
      </c>
      <c r="S1294" s="2">
        <f>VLOOKUP(A1294, vlookup_table!$A:$E, 5, FALSE)</f>
        <v>15</v>
      </c>
      <c r="T1294">
        <f t="shared" si="120"/>
        <v>70</v>
      </c>
      <c r="U1294">
        <f t="shared" si="121"/>
        <v>1927</v>
      </c>
      <c r="V1294" s="4" t="str">
        <f t="shared" si="125"/>
        <v>01</v>
      </c>
      <c r="W1294" t="str">
        <f t="shared" si="122"/>
        <v>Suburbano</v>
      </c>
    </row>
    <row r="1295" spans="1:23" x14ac:dyDescent="0.35">
      <c r="A1295">
        <v>155130</v>
      </c>
      <c r="B1295" s="2" t="str">
        <f t="shared" si="123"/>
        <v>NA</v>
      </c>
      <c r="C1295" t="s">
        <v>4</v>
      </c>
      <c r="D1295" t="str">
        <f t="shared" si="124"/>
        <v>M</v>
      </c>
      <c r="E1295" t="s">
        <v>0</v>
      </c>
      <c r="F1295">
        <v>1715</v>
      </c>
      <c r="G1295">
        <v>607</v>
      </c>
      <c r="H1295">
        <v>660</v>
      </c>
      <c r="I1295">
        <v>34</v>
      </c>
      <c r="J1295">
        <v>21473</v>
      </c>
      <c r="K1295">
        <v>10</v>
      </c>
      <c r="L1295">
        <v>55</v>
      </c>
      <c r="M1295">
        <v>619</v>
      </c>
      <c r="N1295">
        <v>647</v>
      </c>
      <c r="O1295">
        <v>4.8</v>
      </c>
      <c r="P1295">
        <f>VLOOKUP(A1295, vlookup_table!$A:$E, 2, FALSE)</f>
        <v>1</v>
      </c>
      <c r="Q1295" s="2">
        <f>VLOOKUP(A1295, vlookup_table!$A:$E, 3, FALSE)</f>
        <v>4901</v>
      </c>
      <c r="R1295" s="1" t="str">
        <f>VLOOKUP(A1295, vlookup_table!$A:$E, 4, FALSE)</f>
        <v>S1</v>
      </c>
      <c r="S1295" s="2">
        <f>VLOOKUP(A1295, vlookup_table!$A:$E, 5, FALSE)</f>
        <v>45</v>
      </c>
      <c r="T1295">
        <f t="shared" si="120"/>
        <v>48</v>
      </c>
      <c r="U1295">
        <f t="shared" si="121"/>
        <v>1949</v>
      </c>
      <c r="V1295" s="4" t="str">
        <f t="shared" si="125"/>
        <v>01</v>
      </c>
      <c r="W1295" t="str">
        <f t="shared" si="122"/>
        <v>Suburbano</v>
      </c>
    </row>
    <row r="1296" spans="1:23" x14ac:dyDescent="0.35">
      <c r="A1296">
        <v>15017</v>
      </c>
      <c r="B1296" s="2" t="str">
        <f t="shared" si="123"/>
        <v>FL</v>
      </c>
      <c r="C1296" t="s">
        <v>7</v>
      </c>
      <c r="D1296" t="str">
        <f t="shared" si="124"/>
        <v>F</v>
      </c>
      <c r="E1296" t="s">
        <v>2</v>
      </c>
      <c r="F1296">
        <v>762</v>
      </c>
      <c r="G1296">
        <v>254</v>
      </c>
      <c r="H1296">
        <v>411</v>
      </c>
      <c r="I1296">
        <v>7</v>
      </c>
      <c r="J1296">
        <v>17458</v>
      </c>
      <c r="K1296">
        <v>7</v>
      </c>
      <c r="L1296">
        <v>13</v>
      </c>
      <c r="M1296">
        <v>355</v>
      </c>
      <c r="N1296">
        <v>327</v>
      </c>
      <c r="O1296">
        <v>8.7619047620000003</v>
      </c>
      <c r="P1296">
        <f>VLOOKUP(A1296, vlookup_table!$A:$E, 2, FALSE)</f>
        <v>0</v>
      </c>
      <c r="Q1296" s="2">
        <f>VLOOKUP(A1296, vlookup_table!$A:$E, 3, FALSE)</f>
        <v>0</v>
      </c>
      <c r="R1296" s="1" t="str">
        <f>VLOOKUP(A1296, vlookup_table!$A:$E, 4, FALSE)</f>
        <v/>
      </c>
      <c r="S1296" s="2">
        <f>VLOOKUP(A1296, vlookup_table!$A:$E, 5, FALSE)</f>
        <v>18</v>
      </c>
      <c r="T1296">
        <f t="shared" si="120"/>
        <v>97</v>
      </c>
      <c r="U1296">
        <f t="shared" si="121"/>
        <v>1900</v>
      </c>
      <c r="V1296" s="4" t="str">
        <f t="shared" si="125"/>
        <v>0</v>
      </c>
      <c r="W1296" t="str">
        <f t="shared" si="122"/>
        <v>Desconocido</v>
      </c>
    </row>
    <row r="1297" spans="1:23" x14ac:dyDescent="0.35">
      <c r="A1297">
        <v>123438</v>
      </c>
      <c r="B1297" s="2" t="str">
        <f t="shared" si="123"/>
        <v>TX</v>
      </c>
      <c r="C1297" t="s">
        <v>6</v>
      </c>
      <c r="D1297" t="str">
        <f t="shared" si="124"/>
        <v>F</v>
      </c>
      <c r="E1297" t="s">
        <v>2</v>
      </c>
      <c r="F1297">
        <v>683</v>
      </c>
      <c r="G1297">
        <v>449</v>
      </c>
      <c r="H1297">
        <v>507</v>
      </c>
      <c r="I1297">
        <v>0</v>
      </c>
      <c r="J1297">
        <v>19552</v>
      </c>
      <c r="K1297">
        <v>6</v>
      </c>
      <c r="L1297">
        <v>50</v>
      </c>
      <c r="M1297">
        <v>471</v>
      </c>
      <c r="N1297">
        <v>484</v>
      </c>
      <c r="O1297">
        <v>6.8125</v>
      </c>
      <c r="P1297">
        <f>VLOOKUP(A1297, vlookup_table!$A:$E, 2, FALSE)</f>
        <v>0</v>
      </c>
      <c r="Q1297" s="2">
        <f>VLOOKUP(A1297, vlookup_table!$A:$E, 3, FALSE)</f>
        <v>6601</v>
      </c>
      <c r="R1297" s="1" t="str">
        <f>VLOOKUP(A1297, vlookup_table!$A:$E, 4, FALSE)</f>
        <v>T2</v>
      </c>
      <c r="S1297" s="2">
        <f>VLOOKUP(A1297, vlookup_table!$A:$E, 5, FALSE)</f>
        <v>3</v>
      </c>
      <c r="T1297">
        <f t="shared" si="120"/>
        <v>31</v>
      </c>
      <c r="U1297">
        <f t="shared" si="121"/>
        <v>1966</v>
      </c>
      <c r="V1297" s="4" t="str">
        <f t="shared" si="125"/>
        <v>01</v>
      </c>
      <c r="W1297" t="str">
        <f t="shared" si="122"/>
        <v>Pueblo</v>
      </c>
    </row>
    <row r="1298" spans="1:23" x14ac:dyDescent="0.35">
      <c r="A1298">
        <v>178796</v>
      </c>
      <c r="B1298" s="2" t="str">
        <f t="shared" si="123"/>
        <v>WA</v>
      </c>
      <c r="C1298" t="s">
        <v>14</v>
      </c>
      <c r="D1298" t="str">
        <f t="shared" si="124"/>
        <v>F</v>
      </c>
      <c r="E1298" t="s">
        <v>2</v>
      </c>
      <c r="F1298">
        <v>1648</v>
      </c>
      <c r="G1298">
        <v>395</v>
      </c>
      <c r="H1298">
        <v>542</v>
      </c>
      <c r="I1298">
        <v>28</v>
      </c>
      <c r="J1298">
        <v>22216</v>
      </c>
      <c r="K1298">
        <v>5</v>
      </c>
      <c r="L1298">
        <v>50</v>
      </c>
      <c r="M1298">
        <v>488</v>
      </c>
      <c r="N1298">
        <v>480</v>
      </c>
      <c r="O1298">
        <v>8.538461539</v>
      </c>
      <c r="P1298">
        <f>VLOOKUP(A1298, vlookup_table!$A:$E, 2, FALSE)</f>
        <v>28</v>
      </c>
      <c r="Q1298" s="2">
        <f>VLOOKUP(A1298, vlookup_table!$A:$E, 3, FALSE)</f>
        <v>3503</v>
      </c>
      <c r="R1298" s="1" t="str">
        <f>VLOOKUP(A1298, vlookup_table!$A:$E, 4, FALSE)</f>
        <v>S1</v>
      </c>
      <c r="S1298" s="2">
        <f>VLOOKUP(A1298, vlookup_table!$A:$E, 5, FALSE)</f>
        <v>9</v>
      </c>
      <c r="T1298">
        <f t="shared" si="120"/>
        <v>62</v>
      </c>
      <c r="U1298">
        <f t="shared" si="121"/>
        <v>1935</v>
      </c>
      <c r="V1298" s="4" t="str">
        <f t="shared" si="125"/>
        <v>03</v>
      </c>
      <c r="W1298" t="str">
        <f t="shared" si="122"/>
        <v>Suburbano</v>
      </c>
    </row>
    <row r="1299" spans="1:23" x14ac:dyDescent="0.35">
      <c r="A1299">
        <v>143790</v>
      </c>
      <c r="B1299" s="2" t="str">
        <f t="shared" si="123"/>
        <v>NA</v>
      </c>
      <c r="C1299" t="s">
        <v>4</v>
      </c>
      <c r="D1299" t="str">
        <f t="shared" si="124"/>
        <v>F</v>
      </c>
      <c r="E1299" t="s">
        <v>2</v>
      </c>
      <c r="F1299">
        <v>5907</v>
      </c>
      <c r="G1299">
        <v>1285</v>
      </c>
      <c r="H1299">
        <v>1144</v>
      </c>
      <c r="I1299">
        <v>99</v>
      </c>
      <c r="J1299">
        <v>91205</v>
      </c>
      <c r="K1299">
        <v>18</v>
      </c>
      <c r="L1299">
        <v>26</v>
      </c>
      <c r="M1299">
        <v>1340</v>
      </c>
      <c r="N1299">
        <v>1063</v>
      </c>
      <c r="O1299">
        <v>16</v>
      </c>
      <c r="P1299">
        <f>VLOOKUP(A1299, vlookup_table!$A:$E, 2, FALSE)</f>
        <v>2</v>
      </c>
      <c r="Q1299" s="2">
        <f>VLOOKUP(A1299, vlookup_table!$A:$E, 3, FALSE)</f>
        <v>4101</v>
      </c>
      <c r="R1299" s="1" t="str">
        <f>VLOOKUP(A1299, vlookup_table!$A:$E, 4, FALSE)</f>
        <v>S1</v>
      </c>
      <c r="S1299" s="2">
        <f>VLOOKUP(A1299, vlookup_table!$A:$E, 5, FALSE)</f>
        <v>15</v>
      </c>
      <c r="T1299">
        <f t="shared" si="120"/>
        <v>56</v>
      </c>
      <c r="U1299">
        <f t="shared" si="121"/>
        <v>1941</v>
      </c>
      <c r="V1299" s="4" t="str">
        <f t="shared" si="125"/>
        <v>01</v>
      </c>
      <c r="W1299" t="str">
        <f t="shared" si="122"/>
        <v>Suburbano</v>
      </c>
    </row>
    <row r="1300" spans="1:23" x14ac:dyDescent="0.35">
      <c r="A1300">
        <v>173737</v>
      </c>
      <c r="B1300" s="2" t="str">
        <f t="shared" si="123"/>
        <v>NA</v>
      </c>
      <c r="C1300" t="s">
        <v>40</v>
      </c>
      <c r="D1300" t="str">
        <f t="shared" si="124"/>
        <v>M</v>
      </c>
      <c r="E1300" t="s">
        <v>0</v>
      </c>
      <c r="F1300">
        <v>1473</v>
      </c>
      <c r="G1300">
        <v>327</v>
      </c>
      <c r="H1300">
        <v>382</v>
      </c>
      <c r="I1300">
        <v>23</v>
      </c>
      <c r="J1300">
        <v>12051</v>
      </c>
      <c r="K1300">
        <v>17</v>
      </c>
      <c r="L1300">
        <v>67</v>
      </c>
      <c r="M1300">
        <v>324</v>
      </c>
      <c r="N1300">
        <v>395</v>
      </c>
      <c r="O1300">
        <v>20.666666670000001</v>
      </c>
      <c r="P1300">
        <f>VLOOKUP(A1300, vlookup_table!$A:$E, 2, FALSE)</f>
        <v>1</v>
      </c>
      <c r="Q1300" s="2">
        <f>VLOOKUP(A1300, vlookup_table!$A:$E, 3, FALSE)</f>
        <v>1801</v>
      </c>
      <c r="R1300" s="1" t="str">
        <f>VLOOKUP(A1300, vlookup_table!$A:$E, 4, FALSE)</f>
        <v>T2</v>
      </c>
      <c r="S1300" s="2">
        <f>VLOOKUP(A1300, vlookup_table!$A:$E, 5, FALSE)</f>
        <v>20</v>
      </c>
      <c r="T1300">
        <f t="shared" si="120"/>
        <v>79</v>
      </c>
      <c r="U1300">
        <f t="shared" si="121"/>
        <v>1918</v>
      </c>
      <c r="V1300" s="4" t="str">
        <f t="shared" si="125"/>
        <v>01</v>
      </c>
      <c r="W1300" t="str">
        <f t="shared" si="122"/>
        <v>Pueblo</v>
      </c>
    </row>
    <row r="1301" spans="1:23" x14ac:dyDescent="0.35">
      <c r="A1301">
        <v>57017</v>
      </c>
      <c r="B1301" s="2" t="str">
        <f t="shared" si="123"/>
        <v>FL</v>
      </c>
      <c r="C1301" t="s">
        <v>7</v>
      </c>
      <c r="D1301" t="str">
        <f t="shared" si="124"/>
        <v>F</v>
      </c>
      <c r="E1301" t="s">
        <v>2</v>
      </c>
      <c r="F1301">
        <v>484</v>
      </c>
      <c r="G1301">
        <v>150</v>
      </c>
      <c r="H1301">
        <v>266</v>
      </c>
      <c r="I1301">
        <v>0</v>
      </c>
      <c r="J1301">
        <v>11909</v>
      </c>
      <c r="K1301">
        <v>8</v>
      </c>
      <c r="L1301">
        <v>11</v>
      </c>
      <c r="M1301">
        <v>243</v>
      </c>
      <c r="N1301">
        <v>195</v>
      </c>
      <c r="O1301">
        <v>20</v>
      </c>
      <c r="P1301">
        <f>VLOOKUP(A1301, vlookup_table!$A:$E, 2, FALSE)</f>
        <v>0</v>
      </c>
      <c r="Q1301" s="2">
        <f>VLOOKUP(A1301, vlookup_table!$A:$E, 3, FALSE)</f>
        <v>0</v>
      </c>
      <c r="R1301" s="1" t="str">
        <f>VLOOKUP(A1301, vlookup_table!$A:$E, 4, FALSE)</f>
        <v>T2</v>
      </c>
      <c r="S1301" s="2">
        <f>VLOOKUP(A1301, vlookup_table!$A:$E, 5, FALSE)</f>
        <v>20</v>
      </c>
      <c r="T1301">
        <f t="shared" si="120"/>
        <v>97</v>
      </c>
      <c r="U1301">
        <f t="shared" si="121"/>
        <v>1900</v>
      </c>
      <c r="V1301" s="4" t="str">
        <f t="shared" si="125"/>
        <v>0</v>
      </c>
      <c r="W1301" t="str">
        <f t="shared" si="122"/>
        <v>Pueblo</v>
      </c>
    </row>
    <row r="1302" spans="1:23" x14ac:dyDescent="0.35">
      <c r="A1302">
        <v>131551</v>
      </c>
      <c r="B1302" s="2" t="str">
        <f t="shared" si="123"/>
        <v>CO</v>
      </c>
      <c r="C1302" t="s">
        <v>20</v>
      </c>
      <c r="D1302" t="str">
        <f t="shared" si="124"/>
        <v>M</v>
      </c>
      <c r="E1302" t="s">
        <v>0</v>
      </c>
      <c r="F1302">
        <v>645</v>
      </c>
      <c r="G1302">
        <v>214</v>
      </c>
      <c r="H1302">
        <v>313</v>
      </c>
      <c r="I1302">
        <v>0</v>
      </c>
      <c r="J1302">
        <v>14783</v>
      </c>
      <c r="K1302">
        <v>3</v>
      </c>
      <c r="L1302">
        <v>32</v>
      </c>
      <c r="M1302">
        <v>308</v>
      </c>
      <c r="N1302">
        <v>251</v>
      </c>
      <c r="O1302">
        <v>8.9166666669999994</v>
      </c>
      <c r="P1302">
        <f>VLOOKUP(A1302, vlookup_table!$A:$E, 2, FALSE)</f>
        <v>1</v>
      </c>
      <c r="Q1302" s="2">
        <f>VLOOKUP(A1302, vlookup_table!$A:$E, 3, FALSE)</f>
        <v>1710</v>
      </c>
      <c r="R1302" s="1" t="str">
        <f>VLOOKUP(A1302, vlookup_table!$A:$E, 4, FALSE)</f>
        <v>C2</v>
      </c>
      <c r="S1302" s="2">
        <f>VLOOKUP(A1302, vlookup_table!$A:$E, 5, FALSE)</f>
        <v>10</v>
      </c>
      <c r="T1302">
        <f t="shared" si="120"/>
        <v>80</v>
      </c>
      <c r="U1302">
        <f t="shared" si="121"/>
        <v>1917</v>
      </c>
      <c r="V1302" s="4" t="str">
        <f t="shared" si="125"/>
        <v>10</v>
      </c>
      <c r="W1302" t="str">
        <f t="shared" si="122"/>
        <v>Ciudad</v>
      </c>
    </row>
    <row r="1303" spans="1:23" x14ac:dyDescent="0.35">
      <c r="A1303">
        <v>72796</v>
      </c>
      <c r="B1303" s="2" t="str">
        <f t="shared" si="123"/>
        <v>MI</v>
      </c>
      <c r="C1303" t="s">
        <v>1</v>
      </c>
      <c r="D1303" t="str">
        <f t="shared" si="124"/>
        <v>M</v>
      </c>
      <c r="E1303" t="s">
        <v>0</v>
      </c>
      <c r="F1303">
        <v>577</v>
      </c>
      <c r="G1303">
        <v>375</v>
      </c>
      <c r="H1303">
        <v>394</v>
      </c>
      <c r="I1303">
        <v>0</v>
      </c>
      <c r="J1303">
        <v>15853</v>
      </c>
      <c r="K1303">
        <v>1</v>
      </c>
      <c r="L1303">
        <v>74</v>
      </c>
      <c r="M1303">
        <v>380</v>
      </c>
      <c r="N1303">
        <v>389</v>
      </c>
      <c r="O1303">
        <v>9.5714285710000002</v>
      </c>
      <c r="P1303">
        <f>VLOOKUP(A1303, vlookup_table!$A:$E, 2, FALSE)</f>
        <v>0</v>
      </c>
      <c r="Q1303" s="2">
        <f>VLOOKUP(A1303, vlookup_table!$A:$E, 3, FALSE)</f>
        <v>4905</v>
      </c>
      <c r="R1303" s="1" t="str">
        <f>VLOOKUP(A1303, vlookup_table!$A:$E, 4, FALSE)</f>
        <v>R2</v>
      </c>
      <c r="S1303" s="2">
        <f>VLOOKUP(A1303, vlookup_table!$A:$E, 5, FALSE)</f>
        <v>15</v>
      </c>
      <c r="T1303">
        <f t="shared" si="120"/>
        <v>48</v>
      </c>
      <c r="U1303">
        <f t="shared" si="121"/>
        <v>1949</v>
      </c>
      <c r="V1303" s="4" t="str">
        <f t="shared" si="125"/>
        <v>05</v>
      </c>
      <c r="W1303" t="str">
        <f t="shared" si="122"/>
        <v>Rural</v>
      </c>
    </row>
    <row r="1304" spans="1:23" x14ac:dyDescent="0.35">
      <c r="A1304">
        <v>178498</v>
      </c>
      <c r="B1304" s="2" t="str">
        <f t="shared" si="123"/>
        <v>WA</v>
      </c>
      <c r="C1304" t="s">
        <v>14</v>
      </c>
      <c r="D1304" t="str">
        <f t="shared" si="124"/>
        <v>M</v>
      </c>
      <c r="E1304" t="s">
        <v>13</v>
      </c>
      <c r="F1304">
        <v>1642</v>
      </c>
      <c r="G1304">
        <v>275</v>
      </c>
      <c r="H1304">
        <v>485</v>
      </c>
      <c r="I1304">
        <v>30</v>
      </c>
      <c r="J1304">
        <v>19679</v>
      </c>
      <c r="K1304">
        <v>10</v>
      </c>
      <c r="L1304">
        <v>32</v>
      </c>
      <c r="M1304">
        <v>388</v>
      </c>
      <c r="N1304">
        <v>349</v>
      </c>
      <c r="O1304">
        <v>11.83333333</v>
      </c>
      <c r="P1304">
        <f>VLOOKUP(A1304, vlookup_table!$A:$E, 2, FALSE)</f>
        <v>0</v>
      </c>
      <c r="Q1304" s="2">
        <f>VLOOKUP(A1304, vlookup_table!$A:$E, 3, FALSE)</f>
        <v>2802</v>
      </c>
      <c r="R1304" s="1" t="str">
        <f>VLOOKUP(A1304, vlookup_table!$A:$E, 4, FALSE)</f>
        <v>S2</v>
      </c>
      <c r="S1304" s="2">
        <f>VLOOKUP(A1304, vlookup_table!$A:$E, 5, FALSE)</f>
        <v>15</v>
      </c>
      <c r="T1304">
        <f t="shared" si="120"/>
        <v>69</v>
      </c>
      <c r="U1304">
        <f t="shared" si="121"/>
        <v>1928</v>
      </c>
      <c r="V1304" s="4" t="str">
        <f t="shared" si="125"/>
        <v>02</v>
      </c>
      <c r="W1304" t="str">
        <f t="shared" si="122"/>
        <v>Suburbano</v>
      </c>
    </row>
    <row r="1305" spans="1:23" x14ac:dyDescent="0.35">
      <c r="A1305">
        <v>77742</v>
      </c>
      <c r="B1305" s="2" t="str">
        <f t="shared" si="123"/>
        <v>TX</v>
      </c>
      <c r="C1305" t="s">
        <v>6</v>
      </c>
      <c r="D1305" t="str">
        <f t="shared" si="124"/>
        <v>NA</v>
      </c>
      <c r="F1305">
        <v>1163</v>
      </c>
      <c r="G1305">
        <v>378</v>
      </c>
      <c r="H1305">
        <v>526</v>
      </c>
      <c r="I1305">
        <v>11</v>
      </c>
      <c r="J1305">
        <v>23408</v>
      </c>
      <c r="K1305">
        <v>4</v>
      </c>
      <c r="L1305">
        <v>41</v>
      </c>
      <c r="M1305">
        <v>459</v>
      </c>
      <c r="N1305">
        <v>439</v>
      </c>
      <c r="O1305">
        <v>5.4</v>
      </c>
      <c r="P1305">
        <f>VLOOKUP(A1305, vlookup_table!$A:$E, 2, FALSE)</f>
        <v>0</v>
      </c>
      <c r="Q1305" s="2">
        <f>VLOOKUP(A1305, vlookup_table!$A:$E, 3, FALSE)</f>
        <v>0</v>
      </c>
      <c r="R1305" s="1" t="str">
        <f>VLOOKUP(A1305, vlookup_table!$A:$E, 4, FALSE)</f>
        <v>R2</v>
      </c>
      <c r="S1305" s="2">
        <f>VLOOKUP(A1305, vlookup_table!$A:$E, 5, FALSE)</f>
        <v>5</v>
      </c>
      <c r="T1305">
        <f t="shared" si="120"/>
        <v>97</v>
      </c>
      <c r="U1305">
        <f t="shared" si="121"/>
        <v>1900</v>
      </c>
      <c r="V1305" s="4" t="str">
        <f t="shared" si="125"/>
        <v>0</v>
      </c>
      <c r="W1305" t="str">
        <f t="shared" si="122"/>
        <v>Rural</v>
      </c>
    </row>
    <row r="1306" spans="1:23" x14ac:dyDescent="0.35">
      <c r="A1306">
        <v>21204</v>
      </c>
      <c r="B1306" s="2" t="str">
        <f t="shared" si="123"/>
        <v>NC</v>
      </c>
      <c r="C1306" t="s">
        <v>18</v>
      </c>
      <c r="D1306" t="str">
        <f t="shared" si="124"/>
        <v>F</v>
      </c>
      <c r="E1306" t="s">
        <v>38</v>
      </c>
      <c r="F1306">
        <v>675</v>
      </c>
      <c r="G1306">
        <v>305</v>
      </c>
      <c r="H1306">
        <v>427</v>
      </c>
      <c r="I1306">
        <v>0</v>
      </c>
      <c r="J1306">
        <v>16318</v>
      </c>
      <c r="K1306">
        <v>2</v>
      </c>
      <c r="L1306">
        <v>69</v>
      </c>
      <c r="M1306">
        <v>373</v>
      </c>
      <c r="N1306">
        <v>365</v>
      </c>
      <c r="O1306">
        <v>6.4090909089999997</v>
      </c>
      <c r="P1306">
        <f>VLOOKUP(A1306, vlookup_table!$A:$E, 2, FALSE)</f>
        <v>2</v>
      </c>
      <c r="Q1306" s="2">
        <f>VLOOKUP(A1306, vlookup_table!$A:$E, 3, FALSE)</f>
        <v>4001</v>
      </c>
      <c r="R1306" s="1" t="str">
        <f>VLOOKUP(A1306, vlookup_table!$A:$E, 4, FALSE)</f>
        <v>C2</v>
      </c>
      <c r="S1306" s="2">
        <f>VLOOKUP(A1306, vlookup_table!$A:$E, 5, FALSE)</f>
        <v>8</v>
      </c>
      <c r="T1306">
        <f t="shared" si="120"/>
        <v>57</v>
      </c>
      <c r="U1306">
        <f t="shared" si="121"/>
        <v>1940</v>
      </c>
      <c r="V1306" s="4" t="str">
        <f t="shared" si="125"/>
        <v>01</v>
      </c>
      <c r="W1306" t="str">
        <f t="shared" si="122"/>
        <v>Ciudad</v>
      </c>
    </row>
    <row r="1307" spans="1:23" x14ac:dyDescent="0.35">
      <c r="A1307">
        <v>71146</v>
      </c>
      <c r="B1307" s="2" t="str">
        <f t="shared" si="123"/>
        <v>MI</v>
      </c>
      <c r="C1307" t="s">
        <v>1</v>
      </c>
      <c r="D1307" t="str">
        <f t="shared" si="124"/>
        <v>F</v>
      </c>
      <c r="E1307" t="s">
        <v>2</v>
      </c>
      <c r="F1307">
        <v>602</v>
      </c>
      <c r="G1307">
        <v>336</v>
      </c>
      <c r="H1307">
        <v>391</v>
      </c>
      <c r="I1307">
        <v>0</v>
      </c>
      <c r="J1307">
        <v>12418</v>
      </c>
      <c r="K1307">
        <v>1</v>
      </c>
      <c r="L1307">
        <v>87</v>
      </c>
      <c r="M1307">
        <v>366</v>
      </c>
      <c r="N1307">
        <v>363</v>
      </c>
      <c r="O1307">
        <v>9</v>
      </c>
      <c r="P1307">
        <f>VLOOKUP(A1307, vlookup_table!$A:$E, 2, FALSE)</f>
        <v>0</v>
      </c>
      <c r="Q1307" s="2">
        <f>VLOOKUP(A1307, vlookup_table!$A:$E, 3, FALSE)</f>
        <v>7401</v>
      </c>
      <c r="R1307" s="1" t="str">
        <f>VLOOKUP(A1307, vlookup_table!$A:$E, 4, FALSE)</f>
        <v>T2</v>
      </c>
      <c r="S1307" s="2">
        <f>VLOOKUP(A1307, vlookup_table!$A:$E, 5, FALSE)</f>
        <v>10</v>
      </c>
      <c r="T1307">
        <f t="shared" si="120"/>
        <v>23</v>
      </c>
      <c r="U1307">
        <f t="shared" si="121"/>
        <v>1974</v>
      </c>
      <c r="V1307" s="4" t="str">
        <f t="shared" si="125"/>
        <v>01</v>
      </c>
      <c r="W1307" t="str">
        <f t="shared" si="122"/>
        <v>Pueblo</v>
      </c>
    </row>
    <row r="1308" spans="1:23" x14ac:dyDescent="0.35">
      <c r="A1308">
        <v>161230</v>
      </c>
      <c r="B1308" s="2" t="str">
        <f t="shared" si="123"/>
        <v>NA</v>
      </c>
      <c r="C1308" t="s">
        <v>4</v>
      </c>
      <c r="D1308" t="str">
        <f t="shared" si="124"/>
        <v>F</v>
      </c>
      <c r="E1308" t="s">
        <v>2</v>
      </c>
      <c r="F1308">
        <v>746</v>
      </c>
      <c r="G1308">
        <v>346</v>
      </c>
      <c r="H1308">
        <v>368</v>
      </c>
      <c r="I1308">
        <v>0</v>
      </c>
      <c r="J1308">
        <v>10165</v>
      </c>
      <c r="K1308">
        <v>3</v>
      </c>
      <c r="L1308">
        <v>64</v>
      </c>
      <c r="M1308">
        <v>352</v>
      </c>
      <c r="N1308">
        <v>363</v>
      </c>
      <c r="O1308">
        <v>15.764705879999999</v>
      </c>
      <c r="P1308">
        <f>VLOOKUP(A1308, vlookup_table!$A:$E, 2, FALSE)</f>
        <v>0</v>
      </c>
      <c r="Q1308" s="2">
        <f>VLOOKUP(A1308, vlookup_table!$A:$E, 3, FALSE)</f>
        <v>5207</v>
      </c>
      <c r="R1308" s="1" t="str">
        <f>VLOOKUP(A1308, vlookup_table!$A:$E, 4, FALSE)</f>
        <v>T2</v>
      </c>
      <c r="S1308" s="2">
        <f>VLOOKUP(A1308, vlookup_table!$A:$E, 5, FALSE)</f>
        <v>20</v>
      </c>
      <c r="T1308">
        <f t="shared" si="120"/>
        <v>45</v>
      </c>
      <c r="U1308">
        <f t="shared" si="121"/>
        <v>1952</v>
      </c>
      <c r="V1308" s="4" t="str">
        <f t="shared" si="125"/>
        <v>07</v>
      </c>
      <c r="W1308" t="str">
        <f t="shared" si="122"/>
        <v>Pueblo</v>
      </c>
    </row>
    <row r="1309" spans="1:23" x14ac:dyDescent="0.35">
      <c r="A1309">
        <v>67712</v>
      </c>
      <c r="B1309" s="2" t="str">
        <f t="shared" si="123"/>
        <v>MI</v>
      </c>
      <c r="C1309" t="s">
        <v>1</v>
      </c>
      <c r="D1309" t="str">
        <f t="shared" si="124"/>
        <v>F</v>
      </c>
      <c r="E1309" t="s">
        <v>2</v>
      </c>
      <c r="F1309">
        <v>459</v>
      </c>
      <c r="G1309">
        <v>116</v>
      </c>
      <c r="H1309">
        <v>533</v>
      </c>
      <c r="I1309">
        <v>0</v>
      </c>
      <c r="J1309">
        <v>19070</v>
      </c>
      <c r="K1309">
        <v>3</v>
      </c>
      <c r="L1309">
        <v>41</v>
      </c>
      <c r="M1309">
        <v>518</v>
      </c>
      <c r="N1309">
        <v>280</v>
      </c>
      <c r="O1309">
        <v>27.42307692</v>
      </c>
      <c r="P1309">
        <f>VLOOKUP(A1309, vlookup_table!$A:$E, 2, FALSE)</f>
        <v>0</v>
      </c>
      <c r="Q1309" s="2">
        <f>VLOOKUP(A1309, vlookup_table!$A:$E, 3, FALSE)</f>
        <v>801</v>
      </c>
      <c r="R1309" s="1" t="str">
        <f>VLOOKUP(A1309, vlookup_table!$A:$E, 4, FALSE)</f>
        <v>U2</v>
      </c>
      <c r="S1309" s="2">
        <f>VLOOKUP(A1309, vlookup_table!$A:$E, 5, FALSE)</f>
        <v>100</v>
      </c>
      <c r="T1309">
        <f t="shared" si="120"/>
        <v>89</v>
      </c>
      <c r="U1309">
        <f t="shared" si="121"/>
        <v>1908</v>
      </c>
      <c r="V1309" s="4" t="str">
        <f t="shared" si="125"/>
        <v>01</v>
      </c>
      <c r="W1309" t="str">
        <f t="shared" si="122"/>
        <v>Urbano</v>
      </c>
    </row>
    <row r="1310" spans="1:23" x14ac:dyDescent="0.35">
      <c r="A1310">
        <v>178540</v>
      </c>
      <c r="B1310" s="2" t="str">
        <f t="shared" si="123"/>
        <v>WA</v>
      </c>
      <c r="C1310" t="s">
        <v>14</v>
      </c>
      <c r="D1310" t="str">
        <f t="shared" si="124"/>
        <v>F</v>
      </c>
      <c r="E1310" t="s">
        <v>2</v>
      </c>
      <c r="F1310">
        <v>922</v>
      </c>
      <c r="G1310">
        <v>232</v>
      </c>
      <c r="H1310">
        <v>361</v>
      </c>
      <c r="I1310">
        <v>3</v>
      </c>
      <c r="J1310">
        <v>13725</v>
      </c>
      <c r="K1310">
        <v>5</v>
      </c>
      <c r="L1310">
        <v>52</v>
      </c>
      <c r="M1310">
        <v>298</v>
      </c>
      <c r="N1310">
        <v>298</v>
      </c>
      <c r="O1310">
        <v>8.5</v>
      </c>
      <c r="P1310">
        <f>VLOOKUP(A1310, vlookup_table!$A:$E, 2, FALSE)</f>
        <v>0</v>
      </c>
      <c r="Q1310" s="2">
        <f>VLOOKUP(A1310, vlookup_table!$A:$E, 3, FALSE)</f>
        <v>1501</v>
      </c>
      <c r="R1310" s="1" t="str">
        <f>VLOOKUP(A1310, vlookup_table!$A:$E, 4, FALSE)</f>
        <v>T2</v>
      </c>
      <c r="S1310" s="2">
        <f>VLOOKUP(A1310, vlookup_table!$A:$E, 5, FALSE)</f>
        <v>15</v>
      </c>
      <c r="T1310">
        <f t="shared" si="120"/>
        <v>82</v>
      </c>
      <c r="U1310">
        <f t="shared" si="121"/>
        <v>1915</v>
      </c>
      <c r="V1310" s="4" t="str">
        <f t="shared" si="125"/>
        <v>01</v>
      </c>
      <c r="W1310" t="str">
        <f t="shared" si="122"/>
        <v>Pueblo</v>
      </c>
    </row>
    <row r="1311" spans="1:23" x14ac:dyDescent="0.35">
      <c r="A1311">
        <v>35306</v>
      </c>
      <c r="B1311" s="2" t="str">
        <f t="shared" si="123"/>
        <v>FL</v>
      </c>
      <c r="C1311" t="s">
        <v>7</v>
      </c>
      <c r="D1311" t="str">
        <f t="shared" si="124"/>
        <v>F</v>
      </c>
      <c r="E1311" t="s">
        <v>2</v>
      </c>
      <c r="F1311">
        <v>833</v>
      </c>
      <c r="G1311">
        <v>277</v>
      </c>
      <c r="H1311">
        <v>387</v>
      </c>
      <c r="I1311">
        <v>0</v>
      </c>
      <c r="J1311">
        <v>14317</v>
      </c>
      <c r="K1311">
        <v>8</v>
      </c>
      <c r="L1311">
        <v>21</v>
      </c>
      <c r="M1311">
        <v>350</v>
      </c>
      <c r="N1311">
        <v>329</v>
      </c>
      <c r="O1311">
        <v>12.25</v>
      </c>
      <c r="P1311">
        <f>VLOOKUP(A1311, vlookup_table!$A:$E, 2, FALSE)</f>
        <v>0</v>
      </c>
      <c r="Q1311" s="2">
        <f>VLOOKUP(A1311, vlookup_table!$A:$E, 3, FALSE)</f>
        <v>5610</v>
      </c>
      <c r="R1311" s="1" t="str">
        <f>VLOOKUP(A1311, vlookup_table!$A:$E, 4, FALSE)</f>
        <v>C2</v>
      </c>
      <c r="S1311" s="2">
        <f>VLOOKUP(A1311, vlookup_table!$A:$E, 5, FALSE)</f>
        <v>25</v>
      </c>
      <c r="T1311">
        <f t="shared" si="120"/>
        <v>41</v>
      </c>
      <c r="U1311">
        <f t="shared" si="121"/>
        <v>1956</v>
      </c>
      <c r="V1311" s="4" t="str">
        <f t="shared" si="125"/>
        <v>10</v>
      </c>
      <c r="W1311" t="str">
        <f t="shared" si="122"/>
        <v>Ciudad</v>
      </c>
    </row>
    <row r="1312" spans="1:23" x14ac:dyDescent="0.35">
      <c r="A1312">
        <v>14984</v>
      </c>
      <c r="B1312" s="2" t="str">
        <f t="shared" si="123"/>
        <v>NA</v>
      </c>
      <c r="C1312" t="s">
        <v>17</v>
      </c>
      <c r="D1312" t="str">
        <f t="shared" si="124"/>
        <v>M</v>
      </c>
      <c r="E1312" t="s">
        <v>0</v>
      </c>
      <c r="F1312">
        <v>1793</v>
      </c>
      <c r="G1312">
        <v>781</v>
      </c>
      <c r="H1312">
        <v>849</v>
      </c>
      <c r="I1312">
        <v>38</v>
      </c>
      <c r="J1312">
        <v>27481</v>
      </c>
      <c r="K1312">
        <v>1</v>
      </c>
      <c r="L1312">
        <v>66</v>
      </c>
      <c r="M1312">
        <v>796</v>
      </c>
      <c r="N1312">
        <v>832</v>
      </c>
      <c r="O1312">
        <v>14.28571429</v>
      </c>
      <c r="P1312">
        <f>VLOOKUP(A1312, vlookup_table!$A:$E, 2, FALSE)</f>
        <v>1</v>
      </c>
      <c r="Q1312" s="2">
        <f>VLOOKUP(A1312, vlookup_table!$A:$E, 3, FALSE)</f>
        <v>5401</v>
      </c>
      <c r="R1312" s="1" t="str">
        <f>VLOOKUP(A1312, vlookup_table!$A:$E, 4, FALSE)</f>
        <v/>
      </c>
      <c r="S1312" s="2">
        <f>VLOOKUP(A1312, vlookup_table!$A:$E, 5, FALSE)</f>
        <v>15</v>
      </c>
      <c r="T1312">
        <f t="shared" si="120"/>
        <v>43</v>
      </c>
      <c r="U1312">
        <f t="shared" si="121"/>
        <v>1954</v>
      </c>
      <c r="V1312" s="4" t="str">
        <f t="shared" si="125"/>
        <v>01</v>
      </c>
      <c r="W1312" t="str">
        <f t="shared" si="122"/>
        <v>Desconocido</v>
      </c>
    </row>
    <row r="1313" spans="1:23" x14ac:dyDescent="0.35">
      <c r="A1313">
        <v>53295</v>
      </c>
      <c r="B1313" s="2" t="str">
        <f t="shared" si="123"/>
        <v>NA</v>
      </c>
      <c r="C1313" t="s">
        <v>28</v>
      </c>
      <c r="D1313" t="str">
        <f t="shared" si="124"/>
        <v>F</v>
      </c>
      <c r="E1313" t="s">
        <v>2</v>
      </c>
      <c r="F1313">
        <v>470</v>
      </c>
      <c r="G1313">
        <v>235</v>
      </c>
      <c r="H1313">
        <v>318</v>
      </c>
      <c r="I1313">
        <v>0</v>
      </c>
      <c r="J1313">
        <v>8963</v>
      </c>
      <c r="K1313">
        <v>0</v>
      </c>
      <c r="L1313">
        <v>80</v>
      </c>
      <c r="M1313">
        <v>292</v>
      </c>
      <c r="N1313">
        <v>275</v>
      </c>
      <c r="O1313">
        <v>12.5</v>
      </c>
      <c r="P1313">
        <f>VLOOKUP(A1313, vlookup_table!$A:$E, 2, FALSE)</f>
        <v>0</v>
      </c>
      <c r="Q1313" s="2">
        <f>VLOOKUP(A1313, vlookup_table!$A:$E, 3, FALSE)</f>
        <v>5401</v>
      </c>
      <c r="R1313" s="1" t="str">
        <f>VLOOKUP(A1313, vlookup_table!$A:$E, 4, FALSE)</f>
        <v>U3</v>
      </c>
      <c r="S1313" s="2">
        <f>VLOOKUP(A1313, vlookup_table!$A:$E, 5, FALSE)</f>
        <v>15</v>
      </c>
      <c r="T1313">
        <f t="shared" si="120"/>
        <v>43</v>
      </c>
      <c r="U1313">
        <f t="shared" si="121"/>
        <v>1954</v>
      </c>
      <c r="V1313" s="4" t="str">
        <f t="shared" si="125"/>
        <v>01</v>
      </c>
      <c r="W1313" t="str">
        <f t="shared" si="122"/>
        <v>Urbano</v>
      </c>
    </row>
    <row r="1314" spans="1:23" x14ac:dyDescent="0.35">
      <c r="A1314">
        <v>115398</v>
      </c>
      <c r="B1314" s="2" t="str">
        <f t="shared" si="123"/>
        <v>NA</v>
      </c>
      <c r="C1314" t="s">
        <v>32</v>
      </c>
      <c r="D1314" t="str">
        <f t="shared" si="124"/>
        <v>F</v>
      </c>
      <c r="E1314" t="s">
        <v>2</v>
      </c>
      <c r="F1314">
        <v>338</v>
      </c>
      <c r="G1314">
        <v>203</v>
      </c>
      <c r="H1314">
        <v>284</v>
      </c>
      <c r="I1314">
        <v>0</v>
      </c>
      <c r="J1314">
        <v>9618</v>
      </c>
      <c r="K1314">
        <v>0</v>
      </c>
      <c r="L1314">
        <v>76</v>
      </c>
      <c r="M1314">
        <v>254</v>
      </c>
      <c r="N1314">
        <v>242</v>
      </c>
      <c r="O1314">
        <v>5.076923077</v>
      </c>
      <c r="P1314">
        <f>VLOOKUP(A1314, vlookup_table!$A:$E, 2, FALSE)</f>
        <v>0</v>
      </c>
      <c r="Q1314" s="2">
        <f>VLOOKUP(A1314, vlookup_table!$A:$E, 3, FALSE)</f>
        <v>2901</v>
      </c>
      <c r="R1314" s="1" t="str">
        <f>VLOOKUP(A1314, vlookup_table!$A:$E, 4, FALSE)</f>
        <v>R2</v>
      </c>
      <c r="S1314" s="2">
        <f>VLOOKUP(A1314, vlookup_table!$A:$E, 5, FALSE)</f>
        <v>5</v>
      </c>
      <c r="T1314">
        <f t="shared" si="120"/>
        <v>68</v>
      </c>
      <c r="U1314">
        <f t="shared" si="121"/>
        <v>1929</v>
      </c>
      <c r="V1314" s="4" t="str">
        <f t="shared" si="125"/>
        <v>01</v>
      </c>
      <c r="W1314" t="str">
        <f t="shared" si="122"/>
        <v>Rural</v>
      </c>
    </row>
    <row r="1315" spans="1:23" x14ac:dyDescent="0.35">
      <c r="A1315">
        <v>24610</v>
      </c>
      <c r="B1315" s="2" t="str">
        <f t="shared" si="123"/>
        <v>SC</v>
      </c>
      <c r="C1315" t="s">
        <v>11</v>
      </c>
      <c r="D1315" t="str">
        <f t="shared" si="124"/>
        <v>M</v>
      </c>
      <c r="E1315" t="s">
        <v>0</v>
      </c>
      <c r="F1315">
        <v>420</v>
      </c>
      <c r="G1315">
        <v>225</v>
      </c>
      <c r="H1315">
        <v>285</v>
      </c>
      <c r="I1315">
        <v>0</v>
      </c>
      <c r="J1315">
        <v>9634</v>
      </c>
      <c r="K1315">
        <v>0</v>
      </c>
      <c r="L1315">
        <v>90</v>
      </c>
      <c r="M1315">
        <v>253</v>
      </c>
      <c r="N1315">
        <v>249</v>
      </c>
      <c r="O1315">
        <v>4.9000000000000004</v>
      </c>
      <c r="P1315">
        <f>VLOOKUP(A1315, vlookup_table!$A:$E, 2, FALSE)</f>
        <v>0</v>
      </c>
      <c r="Q1315" s="2">
        <f>VLOOKUP(A1315, vlookup_table!$A:$E, 3, FALSE)</f>
        <v>1701</v>
      </c>
      <c r="R1315" s="1" t="str">
        <f>VLOOKUP(A1315, vlookup_table!$A:$E, 4, FALSE)</f>
        <v>R3</v>
      </c>
      <c r="S1315" s="2">
        <f>VLOOKUP(A1315, vlookup_table!$A:$E, 5, FALSE)</f>
        <v>4</v>
      </c>
      <c r="T1315">
        <f t="shared" si="120"/>
        <v>80</v>
      </c>
      <c r="U1315">
        <f t="shared" si="121"/>
        <v>1917</v>
      </c>
      <c r="V1315" s="4" t="str">
        <f t="shared" si="125"/>
        <v>01</v>
      </c>
      <c r="W1315" t="str">
        <f t="shared" si="122"/>
        <v>Rural</v>
      </c>
    </row>
    <row r="1316" spans="1:23" x14ac:dyDescent="0.35">
      <c r="A1316">
        <v>116993</v>
      </c>
      <c r="B1316" s="2" t="str">
        <f t="shared" si="123"/>
        <v>TX</v>
      </c>
      <c r="C1316" t="s">
        <v>6</v>
      </c>
      <c r="D1316" t="str">
        <f t="shared" si="124"/>
        <v>M</v>
      </c>
      <c r="E1316" t="s">
        <v>0</v>
      </c>
      <c r="F1316">
        <v>1576</v>
      </c>
      <c r="G1316">
        <v>388</v>
      </c>
      <c r="H1316">
        <v>579</v>
      </c>
      <c r="I1316">
        <v>8</v>
      </c>
      <c r="J1316">
        <v>24013</v>
      </c>
      <c r="K1316">
        <v>0</v>
      </c>
      <c r="L1316">
        <v>71</v>
      </c>
      <c r="M1316">
        <v>418</v>
      </c>
      <c r="N1316">
        <v>528</v>
      </c>
      <c r="O1316">
        <v>12.85714286</v>
      </c>
      <c r="P1316">
        <f>VLOOKUP(A1316, vlookup_table!$A:$E, 2, FALSE)</f>
        <v>1</v>
      </c>
      <c r="Q1316" s="2">
        <f>VLOOKUP(A1316, vlookup_table!$A:$E, 3, FALSE)</f>
        <v>1</v>
      </c>
      <c r="R1316" s="1" t="str">
        <f>VLOOKUP(A1316, vlookup_table!$A:$E, 4, FALSE)</f>
        <v>U1</v>
      </c>
      <c r="S1316" s="2">
        <f>VLOOKUP(A1316, vlookup_table!$A:$E, 5, FALSE)</f>
        <v>10</v>
      </c>
      <c r="T1316">
        <f t="shared" si="120"/>
        <v>97</v>
      </c>
      <c r="U1316">
        <f t="shared" si="121"/>
        <v>1900</v>
      </c>
      <c r="V1316" s="4" t="str">
        <f t="shared" si="125"/>
        <v>1</v>
      </c>
      <c r="W1316" t="str">
        <f t="shared" si="122"/>
        <v>Urbano</v>
      </c>
    </row>
    <row r="1317" spans="1:23" x14ac:dyDescent="0.35">
      <c r="A1317">
        <v>80800</v>
      </c>
      <c r="B1317" s="2" t="str">
        <f t="shared" si="123"/>
        <v>NA</v>
      </c>
      <c r="C1317" t="s">
        <v>10</v>
      </c>
      <c r="D1317" t="str">
        <f t="shared" si="124"/>
        <v>F</v>
      </c>
      <c r="E1317" t="s">
        <v>2</v>
      </c>
      <c r="F1317">
        <v>677</v>
      </c>
      <c r="G1317">
        <v>282</v>
      </c>
      <c r="H1317">
        <v>370</v>
      </c>
      <c r="I1317">
        <v>0</v>
      </c>
      <c r="J1317">
        <v>11541</v>
      </c>
      <c r="K1317">
        <v>0</v>
      </c>
      <c r="L1317">
        <v>84</v>
      </c>
      <c r="M1317">
        <v>303</v>
      </c>
      <c r="N1317">
        <v>334</v>
      </c>
      <c r="O1317">
        <v>8.4285714289999998</v>
      </c>
      <c r="P1317">
        <f>VLOOKUP(A1317, vlookup_table!$A:$E, 2, FALSE)</f>
        <v>2</v>
      </c>
      <c r="Q1317" s="2">
        <f>VLOOKUP(A1317, vlookup_table!$A:$E, 3, FALSE)</f>
        <v>3001</v>
      </c>
      <c r="R1317" s="1" t="str">
        <f>VLOOKUP(A1317, vlookup_table!$A:$E, 4, FALSE)</f>
        <v>R2</v>
      </c>
      <c r="S1317" s="2">
        <f>VLOOKUP(A1317, vlookup_table!$A:$E, 5, FALSE)</f>
        <v>8</v>
      </c>
      <c r="T1317">
        <f t="shared" si="120"/>
        <v>67</v>
      </c>
      <c r="U1317">
        <f t="shared" si="121"/>
        <v>1930</v>
      </c>
      <c r="V1317" s="4" t="str">
        <f t="shared" si="125"/>
        <v>01</v>
      </c>
      <c r="W1317" t="str">
        <f t="shared" si="122"/>
        <v>Rural</v>
      </c>
    </row>
    <row r="1318" spans="1:23" x14ac:dyDescent="0.35">
      <c r="A1318">
        <v>72757</v>
      </c>
      <c r="B1318" s="2" t="str">
        <f t="shared" si="123"/>
        <v>MI</v>
      </c>
      <c r="C1318" t="s">
        <v>1</v>
      </c>
      <c r="D1318" t="str">
        <f t="shared" si="124"/>
        <v>F</v>
      </c>
      <c r="E1318" t="s">
        <v>2</v>
      </c>
      <c r="F1318">
        <v>559</v>
      </c>
      <c r="G1318">
        <v>344</v>
      </c>
      <c r="H1318">
        <v>403</v>
      </c>
      <c r="I1318">
        <v>0</v>
      </c>
      <c r="J1318">
        <v>13072</v>
      </c>
      <c r="K1318">
        <v>1</v>
      </c>
      <c r="L1318">
        <v>85</v>
      </c>
      <c r="M1318">
        <v>361</v>
      </c>
      <c r="N1318">
        <v>378</v>
      </c>
      <c r="O1318">
        <v>11</v>
      </c>
      <c r="P1318">
        <f>VLOOKUP(A1318, vlookup_table!$A:$E, 2, FALSE)</f>
        <v>2</v>
      </c>
      <c r="Q1318" s="2">
        <f>VLOOKUP(A1318, vlookup_table!$A:$E, 3, FALSE)</f>
        <v>1105</v>
      </c>
      <c r="R1318" s="1" t="str">
        <f>VLOOKUP(A1318, vlookup_table!$A:$E, 4, FALSE)</f>
        <v>R2</v>
      </c>
      <c r="S1318" s="2">
        <f>VLOOKUP(A1318, vlookup_table!$A:$E, 5, FALSE)</f>
        <v>21</v>
      </c>
      <c r="T1318">
        <f t="shared" si="120"/>
        <v>86</v>
      </c>
      <c r="U1318">
        <f t="shared" si="121"/>
        <v>1911</v>
      </c>
      <c r="V1318" s="4" t="str">
        <f t="shared" si="125"/>
        <v>05</v>
      </c>
      <c r="W1318" t="str">
        <f t="shared" si="122"/>
        <v>Rural</v>
      </c>
    </row>
    <row r="1319" spans="1:23" x14ac:dyDescent="0.35">
      <c r="A1319">
        <v>38642</v>
      </c>
      <c r="B1319" s="2" t="str">
        <f t="shared" si="123"/>
        <v>FL</v>
      </c>
      <c r="C1319" t="s">
        <v>7</v>
      </c>
      <c r="D1319" t="str">
        <f t="shared" si="124"/>
        <v>M</v>
      </c>
      <c r="E1319" t="s">
        <v>0</v>
      </c>
      <c r="F1319">
        <v>731</v>
      </c>
      <c r="G1319">
        <v>350</v>
      </c>
      <c r="H1319">
        <v>432</v>
      </c>
      <c r="I1319">
        <v>4</v>
      </c>
      <c r="J1319">
        <v>13977</v>
      </c>
      <c r="K1319">
        <v>24</v>
      </c>
      <c r="L1319">
        <v>33</v>
      </c>
      <c r="M1319">
        <v>385</v>
      </c>
      <c r="N1319">
        <v>401</v>
      </c>
      <c r="O1319">
        <v>15</v>
      </c>
      <c r="P1319">
        <f>VLOOKUP(A1319, vlookup_table!$A:$E, 2, FALSE)</f>
        <v>0</v>
      </c>
      <c r="Q1319" s="2">
        <f>VLOOKUP(A1319, vlookup_table!$A:$E, 3, FALSE)</f>
        <v>7401</v>
      </c>
      <c r="R1319" s="1" t="str">
        <f>VLOOKUP(A1319, vlookup_table!$A:$E, 4, FALSE)</f>
        <v>S2</v>
      </c>
      <c r="S1319" s="2">
        <f>VLOOKUP(A1319, vlookup_table!$A:$E, 5, FALSE)</f>
        <v>10</v>
      </c>
      <c r="T1319">
        <f t="shared" si="120"/>
        <v>23</v>
      </c>
      <c r="U1319">
        <f t="shared" si="121"/>
        <v>1974</v>
      </c>
      <c r="V1319" s="4" t="str">
        <f t="shared" si="125"/>
        <v>01</v>
      </c>
      <c r="W1319" t="str">
        <f t="shared" si="122"/>
        <v>Suburbano</v>
      </c>
    </row>
    <row r="1320" spans="1:23" x14ac:dyDescent="0.35">
      <c r="A1320">
        <v>179293</v>
      </c>
      <c r="B1320" s="2" t="str">
        <f t="shared" si="123"/>
        <v>WA</v>
      </c>
      <c r="C1320" t="s">
        <v>14</v>
      </c>
      <c r="D1320" t="str">
        <f t="shared" si="124"/>
        <v>M</v>
      </c>
      <c r="E1320" t="s">
        <v>13</v>
      </c>
      <c r="F1320">
        <v>1196</v>
      </c>
      <c r="G1320">
        <v>327</v>
      </c>
      <c r="H1320">
        <v>456</v>
      </c>
      <c r="I1320">
        <v>4</v>
      </c>
      <c r="J1320">
        <v>16530</v>
      </c>
      <c r="K1320">
        <v>3</v>
      </c>
      <c r="L1320">
        <v>49</v>
      </c>
      <c r="M1320">
        <v>406</v>
      </c>
      <c r="N1320">
        <v>382</v>
      </c>
      <c r="O1320">
        <v>10.46153846</v>
      </c>
      <c r="P1320">
        <f>VLOOKUP(A1320, vlookup_table!$A:$E, 2, FALSE)</f>
        <v>2</v>
      </c>
      <c r="Q1320" s="2">
        <f>VLOOKUP(A1320, vlookup_table!$A:$E, 3, FALSE)</f>
        <v>0</v>
      </c>
      <c r="R1320" s="1" t="str">
        <f>VLOOKUP(A1320, vlookup_table!$A:$E, 4, FALSE)</f>
        <v>S2</v>
      </c>
      <c r="S1320" s="2">
        <f>VLOOKUP(A1320, vlookup_table!$A:$E, 5, FALSE)</f>
        <v>10</v>
      </c>
      <c r="T1320">
        <f t="shared" si="120"/>
        <v>97</v>
      </c>
      <c r="U1320">
        <f t="shared" si="121"/>
        <v>1900</v>
      </c>
      <c r="V1320" s="4" t="str">
        <f t="shared" si="125"/>
        <v>0</v>
      </c>
      <c r="W1320" t="str">
        <f t="shared" si="122"/>
        <v>Suburbano</v>
      </c>
    </row>
    <row r="1321" spans="1:23" x14ac:dyDescent="0.35">
      <c r="A1321">
        <v>79427</v>
      </c>
      <c r="B1321" s="2" t="str">
        <f t="shared" si="123"/>
        <v>NA</v>
      </c>
      <c r="C1321" t="s">
        <v>10</v>
      </c>
      <c r="D1321" t="str">
        <f t="shared" si="124"/>
        <v>F</v>
      </c>
      <c r="E1321" t="s">
        <v>2</v>
      </c>
      <c r="F1321">
        <v>718</v>
      </c>
      <c r="G1321">
        <v>410</v>
      </c>
      <c r="H1321">
        <v>462</v>
      </c>
      <c r="I1321">
        <v>0</v>
      </c>
      <c r="J1321">
        <v>14721</v>
      </c>
      <c r="K1321">
        <v>1</v>
      </c>
      <c r="L1321">
        <v>80</v>
      </c>
      <c r="M1321">
        <v>443</v>
      </c>
      <c r="N1321">
        <v>425</v>
      </c>
      <c r="O1321">
        <v>8.5789473679999997</v>
      </c>
      <c r="P1321">
        <f>VLOOKUP(A1321, vlookup_table!$A:$E, 2, FALSE)</f>
        <v>2</v>
      </c>
      <c r="Q1321" s="2">
        <f>VLOOKUP(A1321, vlookup_table!$A:$E, 3, FALSE)</f>
        <v>3508</v>
      </c>
      <c r="R1321" s="1" t="str">
        <f>VLOOKUP(A1321, vlookup_table!$A:$E, 4, FALSE)</f>
        <v>T2</v>
      </c>
      <c r="S1321" s="2">
        <f>VLOOKUP(A1321, vlookup_table!$A:$E, 5, FALSE)</f>
        <v>10</v>
      </c>
      <c r="T1321">
        <f t="shared" si="120"/>
        <v>62</v>
      </c>
      <c r="U1321">
        <f t="shared" si="121"/>
        <v>1935</v>
      </c>
      <c r="V1321" s="4" t="str">
        <f t="shared" si="125"/>
        <v>08</v>
      </c>
      <c r="W1321" t="str">
        <f t="shared" si="122"/>
        <v>Pueblo</v>
      </c>
    </row>
    <row r="1322" spans="1:23" x14ac:dyDescent="0.35">
      <c r="A1322">
        <v>99813</v>
      </c>
      <c r="B1322" s="2" t="str">
        <f t="shared" si="123"/>
        <v>MO</v>
      </c>
      <c r="C1322" t="s">
        <v>8</v>
      </c>
      <c r="D1322" t="str">
        <f t="shared" si="124"/>
        <v>M</v>
      </c>
      <c r="E1322" t="s">
        <v>0</v>
      </c>
      <c r="F1322">
        <v>460</v>
      </c>
      <c r="G1322">
        <v>223</v>
      </c>
      <c r="H1322">
        <v>297</v>
      </c>
      <c r="I1322">
        <v>0</v>
      </c>
      <c r="J1322">
        <v>9579</v>
      </c>
      <c r="K1322">
        <v>0</v>
      </c>
      <c r="L1322">
        <v>72</v>
      </c>
      <c r="M1322">
        <v>265</v>
      </c>
      <c r="N1322">
        <v>257</v>
      </c>
      <c r="O1322">
        <v>11</v>
      </c>
      <c r="P1322">
        <f>VLOOKUP(A1322, vlookup_table!$A:$E, 2, FALSE)</f>
        <v>1</v>
      </c>
      <c r="Q1322" s="2">
        <f>VLOOKUP(A1322, vlookup_table!$A:$E, 3, FALSE)</f>
        <v>4701</v>
      </c>
      <c r="R1322" s="1" t="str">
        <f>VLOOKUP(A1322, vlookup_table!$A:$E, 4, FALSE)</f>
        <v>R3</v>
      </c>
      <c r="S1322" s="2">
        <f>VLOOKUP(A1322, vlookup_table!$A:$E, 5, FALSE)</f>
        <v>20</v>
      </c>
      <c r="T1322">
        <f t="shared" si="120"/>
        <v>50</v>
      </c>
      <c r="U1322">
        <f t="shared" si="121"/>
        <v>1947</v>
      </c>
      <c r="V1322" s="4" t="str">
        <f t="shared" si="125"/>
        <v>01</v>
      </c>
      <c r="W1322" t="str">
        <f t="shared" si="122"/>
        <v>Rural</v>
      </c>
    </row>
    <row r="1323" spans="1:23" x14ac:dyDescent="0.35">
      <c r="A1323">
        <v>368</v>
      </c>
      <c r="B1323" s="2" t="str">
        <f t="shared" si="123"/>
        <v>NA</v>
      </c>
      <c r="C1323" t="s">
        <v>4</v>
      </c>
      <c r="D1323" t="str">
        <f t="shared" si="124"/>
        <v>M</v>
      </c>
      <c r="E1323" t="s">
        <v>0</v>
      </c>
      <c r="F1323">
        <v>2257</v>
      </c>
      <c r="G1323">
        <v>485</v>
      </c>
      <c r="H1323">
        <v>523</v>
      </c>
      <c r="I1323">
        <v>78</v>
      </c>
      <c r="J1323">
        <v>17885</v>
      </c>
      <c r="K1323">
        <v>8</v>
      </c>
      <c r="L1323">
        <v>50</v>
      </c>
      <c r="M1323">
        <v>541</v>
      </c>
      <c r="N1323">
        <v>488</v>
      </c>
      <c r="O1323">
        <v>6.5</v>
      </c>
      <c r="P1323">
        <f>VLOOKUP(A1323, vlookup_table!$A:$E, 2, FALSE)</f>
        <v>1</v>
      </c>
      <c r="Q1323" s="2">
        <f>VLOOKUP(A1323, vlookup_table!$A:$E, 3, FALSE)</f>
        <v>2205</v>
      </c>
      <c r="R1323" s="1" t="str">
        <f>VLOOKUP(A1323, vlookup_table!$A:$E, 4, FALSE)</f>
        <v>U1</v>
      </c>
      <c r="S1323" s="2">
        <f>VLOOKUP(A1323, vlookup_table!$A:$E, 5, FALSE)</f>
        <v>10</v>
      </c>
      <c r="T1323">
        <f t="shared" si="120"/>
        <v>75</v>
      </c>
      <c r="U1323">
        <f t="shared" si="121"/>
        <v>1922</v>
      </c>
      <c r="V1323" s="4" t="str">
        <f t="shared" si="125"/>
        <v>05</v>
      </c>
      <c r="W1323" t="str">
        <f t="shared" si="122"/>
        <v>Urbano</v>
      </c>
    </row>
    <row r="1324" spans="1:23" x14ac:dyDescent="0.35">
      <c r="A1324">
        <v>129200</v>
      </c>
      <c r="B1324" s="2" t="str">
        <f t="shared" si="123"/>
        <v>CO</v>
      </c>
      <c r="C1324" t="s">
        <v>20</v>
      </c>
      <c r="D1324" t="str">
        <f t="shared" si="124"/>
        <v>F</v>
      </c>
      <c r="E1324" t="s">
        <v>2</v>
      </c>
      <c r="F1324">
        <v>726</v>
      </c>
      <c r="G1324">
        <v>370</v>
      </c>
      <c r="H1324">
        <v>406</v>
      </c>
      <c r="I1324">
        <v>0</v>
      </c>
      <c r="J1324">
        <v>13631</v>
      </c>
      <c r="K1324">
        <v>3</v>
      </c>
      <c r="L1324">
        <v>37</v>
      </c>
      <c r="M1324">
        <v>426</v>
      </c>
      <c r="N1324">
        <v>388</v>
      </c>
      <c r="O1324">
        <v>9.1999999999999993</v>
      </c>
      <c r="P1324">
        <f>VLOOKUP(A1324, vlookup_table!$A:$E, 2, FALSE)</f>
        <v>2</v>
      </c>
      <c r="Q1324" s="2">
        <f>VLOOKUP(A1324, vlookup_table!$A:$E, 3, FALSE)</f>
        <v>4801</v>
      </c>
      <c r="R1324" s="1" t="str">
        <f>VLOOKUP(A1324, vlookup_table!$A:$E, 4, FALSE)</f>
        <v>S2</v>
      </c>
      <c r="S1324" s="2">
        <f>VLOOKUP(A1324, vlookup_table!$A:$E, 5, FALSE)</f>
        <v>14</v>
      </c>
      <c r="T1324">
        <f t="shared" si="120"/>
        <v>49</v>
      </c>
      <c r="U1324">
        <f t="shared" si="121"/>
        <v>1948</v>
      </c>
      <c r="V1324" s="4" t="str">
        <f t="shared" si="125"/>
        <v>01</v>
      </c>
      <c r="W1324" t="str">
        <f t="shared" si="122"/>
        <v>Suburbano</v>
      </c>
    </row>
    <row r="1325" spans="1:23" x14ac:dyDescent="0.35">
      <c r="A1325">
        <v>171215</v>
      </c>
      <c r="B1325" s="2" t="str">
        <f t="shared" si="123"/>
        <v>NA</v>
      </c>
      <c r="C1325" t="s">
        <v>4</v>
      </c>
      <c r="D1325" t="str">
        <f t="shared" si="124"/>
        <v>M</v>
      </c>
      <c r="E1325" t="s">
        <v>0</v>
      </c>
      <c r="F1325">
        <v>1327</v>
      </c>
      <c r="G1325">
        <v>397</v>
      </c>
      <c r="H1325">
        <v>442</v>
      </c>
      <c r="I1325">
        <v>8</v>
      </c>
      <c r="J1325">
        <v>15850</v>
      </c>
      <c r="K1325">
        <v>6</v>
      </c>
      <c r="L1325">
        <v>54</v>
      </c>
      <c r="M1325">
        <v>409</v>
      </c>
      <c r="N1325">
        <v>435</v>
      </c>
      <c r="O1325">
        <v>11.33333333</v>
      </c>
      <c r="P1325">
        <f>VLOOKUP(A1325, vlookup_table!$A:$E, 2, FALSE)</f>
        <v>1</v>
      </c>
      <c r="Q1325" s="2">
        <f>VLOOKUP(A1325, vlookup_table!$A:$E, 3, FALSE)</f>
        <v>4701</v>
      </c>
      <c r="R1325" s="1" t="str">
        <f>VLOOKUP(A1325, vlookup_table!$A:$E, 4, FALSE)</f>
        <v>S1</v>
      </c>
      <c r="S1325" s="2">
        <f>VLOOKUP(A1325, vlookup_table!$A:$E, 5, FALSE)</f>
        <v>17</v>
      </c>
      <c r="T1325">
        <f t="shared" si="120"/>
        <v>50</v>
      </c>
      <c r="U1325">
        <f t="shared" si="121"/>
        <v>1947</v>
      </c>
      <c r="V1325" s="4" t="str">
        <f t="shared" si="125"/>
        <v>01</v>
      </c>
      <c r="W1325" t="str">
        <f t="shared" si="122"/>
        <v>Suburbano</v>
      </c>
    </row>
    <row r="1326" spans="1:23" x14ac:dyDescent="0.35">
      <c r="A1326">
        <v>41222</v>
      </c>
      <c r="B1326" s="2" t="str">
        <f t="shared" si="123"/>
        <v>FL</v>
      </c>
      <c r="C1326" t="s">
        <v>7</v>
      </c>
      <c r="D1326" t="str">
        <f t="shared" si="124"/>
        <v>M</v>
      </c>
      <c r="E1326" t="s">
        <v>0</v>
      </c>
      <c r="F1326">
        <v>956</v>
      </c>
      <c r="G1326">
        <v>348</v>
      </c>
      <c r="H1326">
        <v>417</v>
      </c>
      <c r="I1326">
        <v>3</v>
      </c>
      <c r="J1326">
        <v>13177</v>
      </c>
      <c r="K1326">
        <v>2</v>
      </c>
      <c r="L1326">
        <v>33</v>
      </c>
      <c r="M1326">
        <v>344</v>
      </c>
      <c r="N1326">
        <v>412</v>
      </c>
      <c r="O1326">
        <v>11.44444444</v>
      </c>
      <c r="P1326">
        <f>VLOOKUP(A1326, vlookup_table!$A:$E, 2, FALSE)</f>
        <v>1</v>
      </c>
      <c r="Q1326" s="2">
        <f>VLOOKUP(A1326, vlookup_table!$A:$E, 3, FALSE)</f>
        <v>6509</v>
      </c>
      <c r="R1326" s="1" t="str">
        <f>VLOOKUP(A1326, vlookup_table!$A:$E, 4, FALSE)</f>
        <v>S3</v>
      </c>
      <c r="S1326" s="2">
        <f>VLOOKUP(A1326, vlookup_table!$A:$E, 5, FALSE)</f>
        <v>20</v>
      </c>
      <c r="T1326">
        <f t="shared" si="120"/>
        <v>32</v>
      </c>
      <c r="U1326">
        <f t="shared" si="121"/>
        <v>1965</v>
      </c>
      <c r="V1326" s="4" t="str">
        <f t="shared" si="125"/>
        <v>09</v>
      </c>
      <c r="W1326" t="str">
        <f t="shared" si="122"/>
        <v>Suburbano</v>
      </c>
    </row>
    <row r="1327" spans="1:23" x14ac:dyDescent="0.35">
      <c r="A1327">
        <v>44410</v>
      </c>
      <c r="B1327" s="2" t="str">
        <f t="shared" si="123"/>
        <v>FL</v>
      </c>
      <c r="C1327" t="s">
        <v>7</v>
      </c>
      <c r="D1327" t="str">
        <f t="shared" si="124"/>
        <v>M</v>
      </c>
      <c r="E1327" t="s">
        <v>0</v>
      </c>
      <c r="F1327">
        <v>565</v>
      </c>
      <c r="G1327">
        <v>154</v>
      </c>
      <c r="H1327">
        <v>193</v>
      </c>
      <c r="I1327">
        <v>0</v>
      </c>
      <c r="J1327">
        <v>6724</v>
      </c>
      <c r="K1327">
        <v>3</v>
      </c>
      <c r="L1327">
        <v>31</v>
      </c>
      <c r="M1327">
        <v>163</v>
      </c>
      <c r="N1327">
        <v>180</v>
      </c>
      <c r="O1327">
        <v>6.9090909089999997</v>
      </c>
      <c r="P1327">
        <f>VLOOKUP(A1327, vlookup_table!$A:$E, 2, FALSE)</f>
        <v>1</v>
      </c>
      <c r="Q1327" s="2">
        <f>VLOOKUP(A1327, vlookup_table!$A:$E, 3, FALSE)</f>
        <v>2506</v>
      </c>
      <c r="R1327" s="1" t="str">
        <f>VLOOKUP(A1327, vlookup_table!$A:$E, 4, FALSE)</f>
        <v>T2</v>
      </c>
      <c r="S1327" s="2">
        <f>VLOOKUP(A1327, vlookup_table!$A:$E, 5, FALSE)</f>
        <v>8</v>
      </c>
      <c r="T1327">
        <f t="shared" si="120"/>
        <v>72</v>
      </c>
      <c r="U1327">
        <f t="shared" si="121"/>
        <v>1925</v>
      </c>
      <c r="V1327" s="4" t="str">
        <f t="shared" si="125"/>
        <v>06</v>
      </c>
      <c r="W1327" t="str">
        <f t="shared" si="122"/>
        <v>Pueblo</v>
      </c>
    </row>
    <row r="1328" spans="1:23" x14ac:dyDescent="0.35">
      <c r="A1328">
        <v>175057</v>
      </c>
      <c r="B1328" s="2" t="str">
        <f t="shared" si="123"/>
        <v>OR</v>
      </c>
      <c r="C1328" t="s">
        <v>26</v>
      </c>
      <c r="D1328" t="str">
        <f t="shared" si="124"/>
        <v>M</v>
      </c>
      <c r="E1328" t="s">
        <v>0</v>
      </c>
      <c r="F1328">
        <v>987</v>
      </c>
      <c r="G1328">
        <v>361</v>
      </c>
      <c r="H1328">
        <v>485</v>
      </c>
      <c r="I1328">
        <v>1</v>
      </c>
      <c r="J1328">
        <v>18610</v>
      </c>
      <c r="K1328">
        <v>3</v>
      </c>
      <c r="L1328">
        <v>45</v>
      </c>
      <c r="M1328">
        <v>440</v>
      </c>
      <c r="N1328">
        <v>400</v>
      </c>
      <c r="O1328">
        <v>12.11111111</v>
      </c>
      <c r="P1328">
        <f>VLOOKUP(A1328, vlookup_table!$A:$E, 2, FALSE)</f>
        <v>1002</v>
      </c>
      <c r="Q1328" s="2">
        <f>VLOOKUP(A1328, vlookup_table!$A:$E, 3, FALSE)</f>
        <v>5109</v>
      </c>
      <c r="R1328" s="1" t="str">
        <f>VLOOKUP(A1328, vlookup_table!$A:$E, 4, FALSE)</f>
        <v>T2</v>
      </c>
      <c r="S1328" s="2">
        <f>VLOOKUP(A1328, vlookup_table!$A:$E, 5, FALSE)</f>
        <v>19</v>
      </c>
      <c r="T1328">
        <f t="shared" si="120"/>
        <v>46</v>
      </c>
      <c r="U1328">
        <f t="shared" si="121"/>
        <v>1951</v>
      </c>
      <c r="V1328" s="4" t="str">
        <f t="shared" si="125"/>
        <v>09</v>
      </c>
      <c r="W1328" t="str">
        <f t="shared" si="122"/>
        <v>Pueblo</v>
      </c>
    </row>
    <row r="1329" spans="1:23" x14ac:dyDescent="0.35">
      <c r="A1329">
        <v>83959</v>
      </c>
      <c r="B1329" s="2" t="str">
        <f t="shared" si="123"/>
        <v>NA</v>
      </c>
      <c r="C1329" t="s">
        <v>17</v>
      </c>
      <c r="D1329" t="str">
        <f t="shared" si="124"/>
        <v>F</v>
      </c>
      <c r="E1329" t="s">
        <v>2</v>
      </c>
      <c r="F1329">
        <v>1138</v>
      </c>
      <c r="G1329">
        <v>545</v>
      </c>
      <c r="H1329">
        <v>672</v>
      </c>
      <c r="I1329">
        <v>1</v>
      </c>
      <c r="J1329">
        <v>23589</v>
      </c>
      <c r="K1329">
        <v>3</v>
      </c>
      <c r="L1329">
        <v>71</v>
      </c>
      <c r="M1329">
        <v>613</v>
      </c>
      <c r="N1329">
        <v>602</v>
      </c>
      <c r="O1329">
        <v>9.68</v>
      </c>
      <c r="P1329">
        <f>VLOOKUP(A1329, vlookup_table!$A:$E, 2, FALSE)</f>
        <v>2</v>
      </c>
      <c r="Q1329" s="2">
        <f>VLOOKUP(A1329, vlookup_table!$A:$E, 3, FALSE)</f>
        <v>3805</v>
      </c>
      <c r="R1329" s="1" t="str">
        <f>VLOOKUP(A1329, vlookup_table!$A:$E, 4, FALSE)</f>
        <v>S1</v>
      </c>
      <c r="S1329" s="2">
        <f>VLOOKUP(A1329, vlookup_table!$A:$E, 5, FALSE)</f>
        <v>16</v>
      </c>
      <c r="T1329">
        <f t="shared" si="120"/>
        <v>59</v>
      </c>
      <c r="U1329">
        <f t="shared" si="121"/>
        <v>1938</v>
      </c>
      <c r="V1329" s="4" t="str">
        <f t="shared" si="125"/>
        <v>05</v>
      </c>
      <c r="W1329" t="str">
        <f t="shared" si="122"/>
        <v>Suburbano</v>
      </c>
    </row>
    <row r="1330" spans="1:23" x14ac:dyDescent="0.35">
      <c r="A1330">
        <v>35877</v>
      </c>
      <c r="B1330" s="2" t="str">
        <f t="shared" si="123"/>
        <v>FL</v>
      </c>
      <c r="C1330" t="s">
        <v>7</v>
      </c>
      <c r="D1330" t="str">
        <f t="shared" si="124"/>
        <v>F</v>
      </c>
      <c r="E1330" t="s">
        <v>2</v>
      </c>
      <c r="F1330">
        <v>535</v>
      </c>
      <c r="G1330">
        <v>226</v>
      </c>
      <c r="H1330">
        <v>265</v>
      </c>
      <c r="I1330">
        <v>1</v>
      </c>
      <c r="J1330">
        <v>9934</v>
      </c>
      <c r="K1330">
        <v>3</v>
      </c>
      <c r="L1330">
        <v>32</v>
      </c>
      <c r="M1330">
        <v>236</v>
      </c>
      <c r="N1330">
        <v>250</v>
      </c>
      <c r="O1330">
        <v>4.2857142860000002</v>
      </c>
      <c r="P1330">
        <f>VLOOKUP(A1330, vlookup_table!$A:$E, 2, FALSE)</f>
        <v>28</v>
      </c>
      <c r="Q1330" s="2">
        <f>VLOOKUP(A1330, vlookup_table!$A:$E, 3, FALSE)</f>
        <v>2401</v>
      </c>
      <c r="R1330" s="1" t="str">
        <f>VLOOKUP(A1330, vlookup_table!$A:$E, 4, FALSE)</f>
        <v>S3</v>
      </c>
      <c r="S1330" s="2">
        <f>VLOOKUP(A1330, vlookup_table!$A:$E, 5, FALSE)</f>
        <v>5</v>
      </c>
      <c r="T1330">
        <f t="shared" si="120"/>
        <v>73</v>
      </c>
      <c r="U1330">
        <f t="shared" si="121"/>
        <v>1924</v>
      </c>
      <c r="V1330" s="4" t="str">
        <f t="shared" si="125"/>
        <v>01</v>
      </c>
      <c r="W1330" t="str">
        <f t="shared" si="122"/>
        <v>Suburbano</v>
      </c>
    </row>
    <row r="1331" spans="1:23" x14ac:dyDescent="0.35">
      <c r="A1331">
        <v>96763</v>
      </c>
      <c r="B1331" s="2" t="str">
        <f t="shared" si="123"/>
        <v>IL</v>
      </c>
      <c r="C1331" t="s">
        <v>25</v>
      </c>
      <c r="D1331" t="str">
        <f t="shared" si="124"/>
        <v>F</v>
      </c>
      <c r="E1331" t="s">
        <v>2</v>
      </c>
      <c r="F1331">
        <v>427</v>
      </c>
      <c r="G1331">
        <v>71</v>
      </c>
      <c r="H1331">
        <v>253</v>
      </c>
      <c r="I1331">
        <v>0</v>
      </c>
      <c r="J1331">
        <v>6671</v>
      </c>
      <c r="K1331">
        <v>1</v>
      </c>
      <c r="L1331">
        <v>72</v>
      </c>
      <c r="M1331">
        <v>141</v>
      </c>
      <c r="N1331">
        <v>121</v>
      </c>
      <c r="O1331">
        <v>10.75</v>
      </c>
      <c r="P1331">
        <f>VLOOKUP(A1331, vlookup_table!$A:$E, 2, FALSE)</f>
        <v>2</v>
      </c>
      <c r="Q1331" s="2">
        <f>VLOOKUP(A1331, vlookup_table!$A:$E, 3, FALSE)</f>
        <v>1805</v>
      </c>
      <c r="R1331" s="1" t="str">
        <f>VLOOKUP(A1331, vlookup_table!$A:$E, 4, FALSE)</f>
        <v>C2</v>
      </c>
      <c r="S1331" s="2">
        <f>VLOOKUP(A1331, vlookup_table!$A:$E, 5, FALSE)</f>
        <v>20</v>
      </c>
      <c r="T1331">
        <f t="shared" si="120"/>
        <v>79</v>
      </c>
      <c r="U1331">
        <f t="shared" si="121"/>
        <v>1918</v>
      </c>
      <c r="V1331" s="4" t="str">
        <f t="shared" si="125"/>
        <v>05</v>
      </c>
      <c r="W1331" t="str">
        <f t="shared" si="122"/>
        <v>Ciudad</v>
      </c>
    </row>
    <row r="1332" spans="1:23" x14ac:dyDescent="0.35">
      <c r="A1332">
        <v>144691</v>
      </c>
      <c r="B1332" s="2" t="str">
        <f t="shared" si="123"/>
        <v>NA</v>
      </c>
      <c r="C1332" t="s">
        <v>4</v>
      </c>
      <c r="D1332" t="str">
        <f t="shared" si="124"/>
        <v>M</v>
      </c>
      <c r="E1332" t="s">
        <v>0</v>
      </c>
      <c r="F1332">
        <v>5806</v>
      </c>
      <c r="G1332">
        <v>778</v>
      </c>
      <c r="H1332">
        <v>896</v>
      </c>
      <c r="I1332">
        <v>99</v>
      </c>
      <c r="J1332">
        <v>50987</v>
      </c>
      <c r="K1332">
        <v>10</v>
      </c>
      <c r="L1332">
        <v>46</v>
      </c>
      <c r="M1332">
        <v>871</v>
      </c>
      <c r="N1332">
        <v>830</v>
      </c>
      <c r="O1332">
        <v>20</v>
      </c>
      <c r="P1332">
        <f>VLOOKUP(A1332, vlookup_table!$A:$E, 2, FALSE)</f>
        <v>1</v>
      </c>
      <c r="Q1332" s="2">
        <f>VLOOKUP(A1332, vlookup_table!$A:$E, 3, FALSE)</f>
        <v>4701</v>
      </c>
      <c r="R1332" s="1" t="str">
        <f>VLOOKUP(A1332, vlookup_table!$A:$E, 4, FALSE)</f>
        <v>T1</v>
      </c>
      <c r="S1332" s="2">
        <f>VLOOKUP(A1332, vlookup_table!$A:$E, 5, FALSE)</f>
        <v>20</v>
      </c>
      <c r="T1332">
        <f t="shared" si="120"/>
        <v>50</v>
      </c>
      <c r="U1332">
        <f t="shared" si="121"/>
        <v>1947</v>
      </c>
      <c r="V1332" s="4" t="str">
        <f t="shared" si="125"/>
        <v>01</v>
      </c>
      <c r="W1332" t="str">
        <f t="shared" si="122"/>
        <v>Pueblo</v>
      </c>
    </row>
    <row r="1333" spans="1:23" x14ac:dyDescent="0.35">
      <c r="A1333">
        <v>180805</v>
      </c>
      <c r="B1333" s="2" t="str">
        <f t="shared" si="123"/>
        <v>WA</v>
      </c>
      <c r="C1333" t="s">
        <v>14</v>
      </c>
      <c r="D1333" t="str">
        <f t="shared" si="124"/>
        <v>F</v>
      </c>
      <c r="E1333" t="s">
        <v>2</v>
      </c>
      <c r="F1333">
        <v>1413</v>
      </c>
      <c r="G1333">
        <v>306</v>
      </c>
      <c r="H1333">
        <v>435</v>
      </c>
      <c r="I1333">
        <v>22</v>
      </c>
      <c r="J1333">
        <v>18792</v>
      </c>
      <c r="K1333">
        <v>13</v>
      </c>
      <c r="L1333">
        <v>46</v>
      </c>
      <c r="M1333">
        <v>329</v>
      </c>
      <c r="N1333">
        <v>397</v>
      </c>
      <c r="O1333">
        <v>6.6666666670000003</v>
      </c>
      <c r="P1333">
        <f>VLOOKUP(A1333, vlookup_table!$A:$E, 2, FALSE)</f>
        <v>2</v>
      </c>
      <c r="Q1333" s="2">
        <f>VLOOKUP(A1333, vlookup_table!$A:$E, 3, FALSE)</f>
        <v>2401</v>
      </c>
      <c r="R1333" s="1" t="str">
        <f>VLOOKUP(A1333, vlookup_table!$A:$E, 4, FALSE)</f>
        <v>R2</v>
      </c>
      <c r="S1333" s="2">
        <f>VLOOKUP(A1333, vlookup_table!$A:$E, 5, FALSE)</f>
        <v>20</v>
      </c>
      <c r="T1333">
        <f t="shared" si="120"/>
        <v>73</v>
      </c>
      <c r="U1333">
        <f t="shared" si="121"/>
        <v>1924</v>
      </c>
      <c r="V1333" s="4" t="str">
        <f t="shared" si="125"/>
        <v>01</v>
      </c>
      <c r="W1333" t="str">
        <f t="shared" si="122"/>
        <v>Rural</v>
      </c>
    </row>
    <row r="1334" spans="1:23" x14ac:dyDescent="0.35">
      <c r="A1334">
        <v>180050</v>
      </c>
      <c r="B1334" s="2" t="str">
        <f t="shared" si="123"/>
        <v>WA</v>
      </c>
      <c r="C1334" t="s">
        <v>14</v>
      </c>
      <c r="D1334" t="str">
        <f t="shared" si="124"/>
        <v>F</v>
      </c>
      <c r="E1334" t="s">
        <v>2</v>
      </c>
      <c r="F1334">
        <v>1180</v>
      </c>
      <c r="G1334">
        <v>333</v>
      </c>
      <c r="H1334">
        <v>464</v>
      </c>
      <c r="I1334">
        <v>4</v>
      </c>
      <c r="J1334">
        <v>20815</v>
      </c>
      <c r="K1334">
        <v>8</v>
      </c>
      <c r="L1334">
        <v>54</v>
      </c>
      <c r="M1334">
        <v>385</v>
      </c>
      <c r="N1334">
        <v>414</v>
      </c>
      <c r="O1334">
        <v>12.9</v>
      </c>
      <c r="P1334">
        <f>VLOOKUP(A1334, vlookup_table!$A:$E, 2, FALSE)</f>
        <v>0</v>
      </c>
      <c r="Q1334" s="2">
        <f>VLOOKUP(A1334, vlookup_table!$A:$E, 3, FALSE)</f>
        <v>0</v>
      </c>
      <c r="R1334" s="1" t="str">
        <f>VLOOKUP(A1334, vlookup_table!$A:$E, 4, FALSE)</f>
        <v>S2</v>
      </c>
      <c r="S1334" s="2">
        <f>VLOOKUP(A1334, vlookup_table!$A:$E, 5, FALSE)</f>
        <v>25</v>
      </c>
      <c r="T1334">
        <f t="shared" si="120"/>
        <v>97</v>
      </c>
      <c r="U1334">
        <f t="shared" si="121"/>
        <v>1900</v>
      </c>
      <c r="V1334" s="4" t="str">
        <f t="shared" si="125"/>
        <v>0</v>
      </c>
      <c r="W1334" t="str">
        <f t="shared" si="122"/>
        <v>Suburbano</v>
      </c>
    </row>
    <row r="1335" spans="1:23" x14ac:dyDescent="0.35">
      <c r="A1335">
        <v>111592</v>
      </c>
      <c r="B1335" s="2" t="str">
        <f t="shared" si="123"/>
        <v>AR</v>
      </c>
      <c r="C1335" t="s">
        <v>27</v>
      </c>
      <c r="D1335" t="str">
        <f t="shared" si="124"/>
        <v>M</v>
      </c>
      <c r="E1335" t="s">
        <v>0</v>
      </c>
      <c r="F1335">
        <v>318</v>
      </c>
      <c r="G1335">
        <v>53</v>
      </c>
      <c r="H1335">
        <v>152</v>
      </c>
      <c r="I1335">
        <v>0</v>
      </c>
      <c r="J1335">
        <v>3748</v>
      </c>
      <c r="K1335">
        <v>9</v>
      </c>
      <c r="L1335">
        <v>83</v>
      </c>
      <c r="M1335">
        <v>105</v>
      </c>
      <c r="N1335">
        <v>113</v>
      </c>
      <c r="O1335">
        <v>17.454545459999999</v>
      </c>
      <c r="P1335">
        <f>VLOOKUP(A1335, vlookup_table!$A:$E, 2, FALSE)</f>
        <v>1</v>
      </c>
      <c r="Q1335" s="2">
        <f>VLOOKUP(A1335, vlookup_table!$A:$E, 3, FALSE)</f>
        <v>2109</v>
      </c>
      <c r="R1335" s="1" t="str">
        <f>VLOOKUP(A1335, vlookup_table!$A:$E, 4, FALSE)</f>
        <v>C3</v>
      </c>
      <c r="S1335" s="2">
        <f>VLOOKUP(A1335, vlookup_table!$A:$E, 5, FALSE)</f>
        <v>16</v>
      </c>
      <c r="T1335">
        <f t="shared" si="120"/>
        <v>76</v>
      </c>
      <c r="U1335">
        <f t="shared" si="121"/>
        <v>1921</v>
      </c>
      <c r="V1335" s="4" t="str">
        <f t="shared" si="125"/>
        <v>09</v>
      </c>
      <c r="W1335" t="str">
        <f t="shared" si="122"/>
        <v>Ciudad</v>
      </c>
    </row>
    <row r="1336" spans="1:23" x14ac:dyDescent="0.35">
      <c r="A1336">
        <v>66087</v>
      </c>
      <c r="B1336" s="2" t="str">
        <f t="shared" si="123"/>
        <v>MI</v>
      </c>
      <c r="C1336" t="s">
        <v>1</v>
      </c>
      <c r="D1336" t="str">
        <f t="shared" si="124"/>
        <v>F</v>
      </c>
      <c r="E1336" t="s">
        <v>2</v>
      </c>
      <c r="F1336">
        <v>554</v>
      </c>
      <c r="G1336">
        <v>414</v>
      </c>
      <c r="H1336">
        <v>445</v>
      </c>
      <c r="I1336">
        <v>0</v>
      </c>
      <c r="J1336">
        <v>15267</v>
      </c>
      <c r="K1336">
        <v>4</v>
      </c>
      <c r="L1336">
        <v>69</v>
      </c>
      <c r="M1336">
        <v>424</v>
      </c>
      <c r="N1336">
        <v>432</v>
      </c>
      <c r="O1336">
        <v>7.8666666669999996</v>
      </c>
      <c r="P1336">
        <f>VLOOKUP(A1336, vlookup_table!$A:$E, 2, FALSE)</f>
        <v>0</v>
      </c>
      <c r="Q1336" s="2">
        <f>VLOOKUP(A1336, vlookup_table!$A:$E, 3, FALSE)</f>
        <v>4912</v>
      </c>
      <c r="R1336" s="1" t="str">
        <f>VLOOKUP(A1336, vlookup_table!$A:$E, 4, FALSE)</f>
        <v>T2</v>
      </c>
      <c r="S1336" s="2">
        <f>VLOOKUP(A1336, vlookup_table!$A:$E, 5, FALSE)</f>
        <v>20</v>
      </c>
      <c r="T1336">
        <f t="shared" si="120"/>
        <v>48</v>
      </c>
      <c r="U1336">
        <f t="shared" si="121"/>
        <v>1949</v>
      </c>
      <c r="V1336" s="4" t="str">
        <f t="shared" si="125"/>
        <v>12</v>
      </c>
      <c r="W1336" t="str">
        <f t="shared" si="122"/>
        <v>Pueblo</v>
      </c>
    </row>
    <row r="1337" spans="1:23" x14ac:dyDescent="0.35">
      <c r="A1337">
        <v>121554</v>
      </c>
      <c r="B1337" s="2" t="str">
        <f t="shared" si="123"/>
        <v>TX</v>
      </c>
      <c r="C1337" t="s">
        <v>6</v>
      </c>
      <c r="D1337" t="str">
        <f t="shared" si="124"/>
        <v>F</v>
      </c>
      <c r="E1337" t="s">
        <v>2</v>
      </c>
      <c r="F1337">
        <v>1900</v>
      </c>
      <c r="G1337">
        <v>404</v>
      </c>
      <c r="H1337">
        <v>664</v>
      </c>
      <c r="I1337">
        <v>43</v>
      </c>
      <c r="J1337">
        <v>34592</v>
      </c>
      <c r="K1337">
        <v>16</v>
      </c>
      <c r="L1337">
        <v>38</v>
      </c>
      <c r="M1337">
        <v>582</v>
      </c>
      <c r="N1337">
        <v>498</v>
      </c>
      <c r="O1337">
        <v>5.2</v>
      </c>
      <c r="P1337">
        <f>VLOOKUP(A1337, vlookup_table!$A:$E, 2, FALSE)</f>
        <v>28</v>
      </c>
      <c r="Q1337" s="2">
        <f>VLOOKUP(A1337, vlookup_table!$A:$E, 3, FALSE)</f>
        <v>6301</v>
      </c>
      <c r="R1337" s="1" t="str">
        <f>VLOOKUP(A1337, vlookup_table!$A:$E, 4, FALSE)</f>
        <v>U1</v>
      </c>
      <c r="S1337" s="2">
        <f>VLOOKUP(A1337, vlookup_table!$A:$E, 5, FALSE)</f>
        <v>6</v>
      </c>
      <c r="T1337">
        <f t="shared" si="120"/>
        <v>34</v>
      </c>
      <c r="U1337">
        <f t="shared" si="121"/>
        <v>1963</v>
      </c>
      <c r="V1337" s="4" t="str">
        <f t="shared" si="125"/>
        <v>01</v>
      </c>
      <c r="W1337" t="str">
        <f t="shared" si="122"/>
        <v>Urbano</v>
      </c>
    </row>
    <row r="1338" spans="1:23" x14ac:dyDescent="0.35">
      <c r="A1338">
        <v>137429</v>
      </c>
      <c r="B1338" s="2" t="str">
        <f t="shared" si="123"/>
        <v>AZ</v>
      </c>
      <c r="C1338" t="s">
        <v>42</v>
      </c>
      <c r="D1338" t="str">
        <f t="shared" si="124"/>
        <v>M</v>
      </c>
      <c r="E1338" t="s">
        <v>0</v>
      </c>
      <c r="F1338">
        <v>866</v>
      </c>
      <c r="G1338">
        <v>387</v>
      </c>
      <c r="H1338">
        <v>491</v>
      </c>
      <c r="I1338">
        <v>1</v>
      </c>
      <c r="J1338">
        <v>24381</v>
      </c>
      <c r="K1338">
        <v>4</v>
      </c>
      <c r="L1338">
        <v>0</v>
      </c>
      <c r="M1338">
        <v>453</v>
      </c>
      <c r="N1338">
        <v>428</v>
      </c>
      <c r="O1338">
        <v>25</v>
      </c>
      <c r="P1338">
        <f>VLOOKUP(A1338, vlookup_table!$A:$E, 2, FALSE)</f>
        <v>1</v>
      </c>
      <c r="Q1338" s="2">
        <f>VLOOKUP(A1338, vlookup_table!$A:$E, 3, FALSE)</f>
        <v>1301</v>
      </c>
      <c r="R1338" s="1" t="str">
        <f>VLOOKUP(A1338, vlookup_table!$A:$E, 4, FALSE)</f>
        <v>C2</v>
      </c>
      <c r="S1338" s="2">
        <f>VLOOKUP(A1338, vlookup_table!$A:$E, 5, FALSE)</f>
        <v>25</v>
      </c>
      <c r="T1338">
        <f t="shared" si="120"/>
        <v>84</v>
      </c>
      <c r="U1338">
        <f t="shared" si="121"/>
        <v>1913</v>
      </c>
      <c r="V1338" s="4" t="str">
        <f t="shared" si="125"/>
        <v>01</v>
      </c>
      <c r="W1338" t="str">
        <f t="shared" si="122"/>
        <v>Ciudad</v>
      </c>
    </row>
    <row r="1339" spans="1:23" x14ac:dyDescent="0.35">
      <c r="A1339">
        <v>127171</v>
      </c>
      <c r="B1339" s="2" t="str">
        <f t="shared" si="123"/>
        <v>TX</v>
      </c>
      <c r="C1339" t="s">
        <v>6</v>
      </c>
      <c r="D1339" t="str">
        <f t="shared" si="124"/>
        <v>F</v>
      </c>
      <c r="E1339" t="s">
        <v>2</v>
      </c>
      <c r="F1339">
        <v>1223</v>
      </c>
      <c r="G1339">
        <v>313</v>
      </c>
      <c r="H1339">
        <v>538</v>
      </c>
      <c r="I1339">
        <v>22</v>
      </c>
      <c r="J1339">
        <v>17822</v>
      </c>
      <c r="K1339">
        <v>1</v>
      </c>
      <c r="L1339">
        <v>62</v>
      </c>
      <c r="M1339">
        <v>419</v>
      </c>
      <c r="N1339">
        <v>444</v>
      </c>
      <c r="O1339">
        <v>9</v>
      </c>
      <c r="P1339">
        <f>VLOOKUP(A1339, vlookup_table!$A:$E, 2, FALSE)</f>
        <v>0</v>
      </c>
      <c r="Q1339" s="2">
        <f>VLOOKUP(A1339, vlookup_table!$A:$E, 3, FALSE)</f>
        <v>1601</v>
      </c>
      <c r="R1339" s="1" t="str">
        <f>VLOOKUP(A1339, vlookup_table!$A:$E, 4, FALSE)</f>
        <v>R1</v>
      </c>
      <c r="S1339" s="2">
        <f>VLOOKUP(A1339, vlookup_table!$A:$E, 5, FALSE)</f>
        <v>15</v>
      </c>
      <c r="T1339">
        <f t="shared" si="120"/>
        <v>81</v>
      </c>
      <c r="U1339">
        <f t="shared" si="121"/>
        <v>1916</v>
      </c>
      <c r="V1339" s="4" t="str">
        <f t="shared" si="125"/>
        <v>01</v>
      </c>
      <c r="W1339" t="str">
        <f t="shared" si="122"/>
        <v>Rural</v>
      </c>
    </row>
    <row r="1340" spans="1:23" x14ac:dyDescent="0.35">
      <c r="A1340">
        <v>167517</v>
      </c>
      <c r="B1340" s="2" t="str">
        <f t="shared" si="123"/>
        <v>NA</v>
      </c>
      <c r="C1340" t="s">
        <v>4</v>
      </c>
      <c r="D1340" t="str">
        <f t="shared" si="124"/>
        <v>F</v>
      </c>
      <c r="E1340" t="s">
        <v>2</v>
      </c>
      <c r="F1340">
        <v>2324</v>
      </c>
      <c r="G1340">
        <v>374</v>
      </c>
      <c r="H1340">
        <v>484</v>
      </c>
      <c r="I1340">
        <v>64</v>
      </c>
      <c r="J1340">
        <v>14229</v>
      </c>
      <c r="K1340">
        <v>13</v>
      </c>
      <c r="L1340">
        <v>64</v>
      </c>
      <c r="M1340">
        <v>404</v>
      </c>
      <c r="N1340">
        <v>445</v>
      </c>
      <c r="O1340">
        <v>10.6</v>
      </c>
      <c r="P1340">
        <f>VLOOKUP(A1340, vlookup_table!$A:$E, 2, FALSE)</f>
        <v>0</v>
      </c>
      <c r="Q1340" s="2">
        <f>VLOOKUP(A1340, vlookup_table!$A:$E, 3, FALSE)</f>
        <v>0</v>
      </c>
      <c r="R1340" s="1" t="str">
        <f>VLOOKUP(A1340, vlookup_table!$A:$E, 4, FALSE)</f>
        <v>R1</v>
      </c>
      <c r="S1340" s="2">
        <f>VLOOKUP(A1340, vlookup_table!$A:$E, 5, FALSE)</f>
        <v>25</v>
      </c>
      <c r="T1340">
        <f t="shared" si="120"/>
        <v>97</v>
      </c>
      <c r="U1340">
        <f t="shared" si="121"/>
        <v>1900</v>
      </c>
      <c r="V1340" s="4" t="str">
        <f t="shared" si="125"/>
        <v>0</v>
      </c>
      <c r="W1340" t="str">
        <f t="shared" si="122"/>
        <v>Rural</v>
      </c>
    </row>
    <row r="1341" spans="1:23" x14ac:dyDescent="0.35">
      <c r="A1341">
        <v>14386</v>
      </c>
      <c r="B1341" s="2" t="str">
        <f t="shared" si="123"/>
        <v>MO</v>
      </c>
      <c r="C1341" t="s">
        <v>8</v>
      </c>
      <c r="D1341" t="str">
        <f t="shared" si="124"/>
        <v>F</v>
      </c>
      <c r="E1341" t="s">
        <v>2</v>
      </c>
      <c r="F1341">
        <v>2528</v>
      </c>
      <c r="G1341">
        <v>439</v>
      </c>
      <c r="H1341">
        <v>686</v>
      </c>
      <c r="I1341">
        <v>53</v>
      </c>
      <c r="J1341">
        <v>32768</v>
      </c>
      <c r="K1341">
        <v>4</v>
      </c>
      <c r="L1341">
        <v>44</v>
      </c>
      <c r="M1341">
        <v>591</v>
      </c>
      <c r="N1341">
        <v>542</v>
      </c>
      <c r="O1341">
        <v>24.777777780000001</v>
      </c>
      <c r="P1341">
        <f>VLOOKUP(A1341, vlookup_table!$A:$E, 2, FALSE)</f>
        <v>2</v>
      </c>
      <c r="Q1341" s="2">
        <f>VLOOKUP(A1341, vlookup_table!$A:$E, 3, FALSE)</f>
        <v>1101</v>
      </c>
      <c r="R1341" s="1" t="str">
        <f>VLOOKUP(A1341, vlookup_table!$A:$E, 4, FALSE)</f>
        <v>S1</v>
      </c>
      <c r="S1341" s="2">
        <f>VLOOKUP(A1341, vlookup_table!$A:$E, 5, FALSE)</f>
        <v>10</v>
      </c>
      <c r="T1341">
        <f t="shared" si="120"/>
        <v>86</v>
      </c>
      <c r="U1341">
        <f t="shared" si="121"/>
        <v>1911</v>
      </c>
      <c r="V1341" s="4" t="str">
        <f t="shared" si="125"/>
        <v>01</v>
      </c>
      <c r="W1341" t="str">
        <f t="shared" si="122"/>
        <v>Suburbano</v>
      </c>
    </row>
    <row r="1342" spans="1:23" x14ac:dyDescent="0.35">
      <c r="A1342">
        <v>184011</v>
      </c>
      <c r="B1342" s="2" t="str">
        <f t="shared" si="123"/>
        <v>WA</v>
      </c>
      <c r="C1342" t="s">
        <v>14</v>
      </c>
      <c r="D1342" t="str">
        <f t="shared" si="124"/>
        <v>F</v>
      </c>
      <c r="E1342" t="s">
        <v>2</v>
      </c>
      <c r="F1342">
        <v>1183</v>
      </c>
      <c r="G1342">
        <v>217</v>
      </c>
      <c r="H1342">
        <v>628</v>
      </c>
      <c r="I1342">
        <v>26</v>
      </c>
      <c r="J1342">
        <v>24703</v>
      </c>
      <c r="K1342">
        <v>0</v>
      </c>
      <c r="L1342">
        <v>52</v>
      </c>
      <c r="M1342">
        <v>528</v>
      </c>
      <c r="N1342">
        <v>379</v>
      </c>
      <c r="O1342">
        <v>37.5</v>
      </c>
      <c r="P1342">
        <f>VLOOKUP(A1342, vlookup_table!$A:$E, 2, FALSE)</f>
        <v>28</v>
      </c>
      <c r="Q1342" s="2">
        <f>VLOOKUP(A1342, vlookup_table!$A:$E, 3, FALSE)</f>
        <v>1502</v>
      </c>
      <c r="R1342" s="1" t="str">
        <f>VLOOKUP(A1342, vlookup_table!$A:$E, 4, FALSE)</f>
        <v>C1</v>
      </c>
      <c r="S1342" s="2">
        <f>VLOOKUP(A1342, vlookup_table!$A:$E, 5, FALSE)</f>
        <v>25</v>
      </c>
      <c r="T1342">
        <f t="shared" si="120"/>
        <v>82</v>
      </c>
      <c r="U1342">
        <f t="shared" si="121"/>
        <v>1915</v>
      </c>
      <c r="V1342" s="4" t="str">
        <f t="shared" si="125"/>
        <v>02</v>
      </c>
      <c r="W1342" t="str">
        <f t="shared" si="122"/>
        <v>Ciudad</v>
      </c>
    </row>
    <row r="1343" spans="1:23" x14ac:dyDescent="0.35">
      <c r="A1343">
        <v>121967</v>
      </c>
      <c r="B1343" s="2" t="str">
        <f t="shared" si="123"/>
        <v>TX</v>
      </c>
      <c r="C1343" t="s">
        <v>6</v>
      </c>
      <c r="D1343" t="str">
        <f t="shared" si="124"/>
        <v>M</v>
      </c>
      <c r="E1343" t="s">
        <v>0</v>
      </c>
      <c r="F1343">
        <v>655</v>
      </c>
      <c r="G1343">
        <v>318</v>
      </c>
      <c r="H1343">
        <v>324</v>
      </c>
      <c r="I1343">
        <v>0</v>
      </c>
      <c r="J1343">
        <v>8044</v>
      </c>
      <c r="K1343">
        <v>40</v>
      </c>
      <c r="L1343">
        <v>41</v>
      </c>
      <c r="M1343">
        <v>315</v>
      </c>
      <c r="N1343">
        <v>328</v>
      </c>
      <c r="O1343">
        <v>8.75</v>
      </c>
      <c r="P1343">
        <f>VLOOKUP(A1343, vlookup_table!$A:$E, 2, FALSE)</f>
        <v>1</v>
      </c>
      <c r="Q1343" s="2">
        <f>VLOOKUP(A1343, vlookup_table!$A:$E, 3, FALSE)</f>
        <v>3801</v>
      </c>
      <c r="R1343" s="1" t="str">
        <f>VLOOKUP(A1343, vlookup_table!$A:$E, 4, FALSE)</f>
        <v>S2</v>
      </c>
      <c r="S1343" s="2">
        <f>VLOOKUP(A1343, vlookup_table!$A:$E, 5, FALSE)</f>
        <v>15</v>
      </c>
      <c r="T1343">
        <f t="shared" si="120"/>
        <v>59</v>
      </c>
      <c r="U1343">
        <f t="shared" si="121"/>
        <v>1938</v>
      </c>
      <c r="V1343" s="4" t="str">
        <f t="shared" si="125"/>
        <v>01</v>
      </c>
      <c r="W1343" t="str">
        <f t="shared" si="122"/>
        <v>Suburbano</v>
      </c>
    </row>
    <row r="1344" spans="1:23" x14ac:dyDescent="0.35">
      <c r="A1344">
        <v>20194</v>
      </c>
      <c r="B1344" s="2" t="str">
        <f t="shared" si="123"/>
        <v>NC</v>
      </c>
      <c r="C1344" t="s">
        <v>18</v>
      </c>
      <c r="D1344" t="str">
        <f t="shared" si="124"/>
        <v>F</v>
      </c>
      <c r="E1344" t="s">
        <v>38</v>
      </c>
      <c r="F1344">
        <v>399</v>
      </c>
      <c r="G1344">
        <v>211</v>
      </c>
      <c r="H1344">
        <v>295</v>
      </c>
      <c r="I1344">
        <v>0</v>
      </c>
      <c r="J1344">
        <v>9617</v>
      </c>
      <c r="K1344">
        <v>0</v>
      </c>
      <c r="L1344">
        <v>79</v>
      </c>
      <c r="M1344">
        <v>259</v>
      </c>
      <c r="N1344">
        <v>249</v>
      </c>
      <c r="O1344">
        <v>6.2</v>
      </c>
      <c r="P1344">
        <f>VLOOKUP(A1344, vlookup_table!$A:$E, 2, FALSE)</f>
        <v>28</v>
      </c>
      <c r="Q1344" s="2">
        <f>VLOOKUP(A1344, vlookup_table!$A:$E, 3, FALSE)</f>
        <v>3601</v>
      </c>
      <c r="R1344" s="1" t="str">
        <f>VLOOKUP(A1344, vlookup_table!$A:$E, 4, FALSE)</f>
        <v>T3</v>
      </c>
      <c r="S1344" s="2">
        <f>VLOOKUP(A1344, vlookup_table!$A:$E, 5, FALSE)</f>
        <v>10</v>
      </c>
      <c r="T1344">
        <f t="shared" si="120"/>
        <v>61</v>
      </c>
      <c r="U1344">
        <f t="shared" si="121"/>
        <v>1936</v>
      </c>
      <c r="V1344" s="4" t="str">
        <f t="shared" si="125"/>
        <v>01</v>
      </c>
      <c r="W1344" t="str">
        <f t="shared" si="122"/>
        <v>Pueblo</v>
      </c>
    </row>
    <row r="1345" spans="1:23" x14ac:dyDescent="0.35">
      <c r="A1345">
        <v>84967</v>
      </c>
      <c r="B1345" s="2" t="str">
        <f t="shared" si="123"/>
        <v>NA</v>
      </c>
      <c r="C1345" t="s">
        <v>17</v>
      </c>
      <c r="D1345" t="str">
        <f t="shared" si="124"/>
        <v>M</v>
      </c>
      <c r="E1345" t="s">
        <v>0</v>
      </c>
      <c r="F1345">
        <v>418</v>
      </c>
      <c r="G1345">
        <v>190</v>
      </c>
      <c r="H1345">
        <v>403</v>
      </c>
      <c r="I1345">
        <v>0</v>
      </c>
      <c r="J1345">
        <v>13707</v>
      </c>
      <c r="K1345">
        <v>0</v>
      </c>
      <c r="L1345">
        <v>88</v>
      </c>
      <c r="M1345">
        <v>290</v>
      </c>
      <c r="N1345">
        <v>244</v>
      </c>
      <c r="O1345">
        <v>10.71428571</v>
      </c>
      <c r="P1345">
        <f>VLOOKUP(A1345, vlookup_table!$A:$E, 2, FALSE)</f>
        <v>0</v>
      </c>
      <c r="Q1345" s="2">
        <f>VLOOKUP(A1345, vlookup_table!$A:$E, 3, FALSE)</f>
        <v>4805</v>
      </c>
      <c r="R1345" s="1" t="str">
        <f>VLOOKUP(A1345, vlookup_table!$A:$E, 4, FALSE)</f>
        <v>T2</v>
      </c>
      <c r="S1345" s="2">
        <f>VLOOKUP(A1345, vlookup_table!$A:$E, 5, FALSE)</f>
        <v>15</v>
      </c>
      <c r="T1345">
        <f t="shared" si="120"/>
        <v>49</v>
      </c>
      <c r="U1345">
        <f t="shared" si="121"/>
        <v>1948</v>
      </c>
      <c r="V1345" s="4" t="str">
        <f t="shared" si="125"/>
        <v>05</v>
      </c>
      <c r="W1345" t="str">
        <f t="shared" si="122"/>
        <v>Pueblo</v>
      </c>
    </row>
    <row r="1346" spans="1:23" x14ac:dyDescent="0.35">
      <c r="A1346">
        <v>93684</v>
      </c>
      <c r="B1346" s="2" t="str">
        <f t="shared" si="123"/>
        <v>IL</v>
      </c>
      <c r="C1346" t="s">
        <v>25</v>
      </c>
      <c r="D1346" t="str">
        <f t="shared" si="124"/>
        <v>M</v>
      </c>
      <c r="E1346" t="s">
        <v>0</v>
      </c>
      <c r="F1346">
        <v>595</v>
      </c>
      <c r="G1346">
        <v>385</v>
      </c>
      <c r="H1346">
        <v>419</v>
      </c>
      <c r="I1346">
        <v>0</v>
      </c>
      <c r="J1346">
        <v>12802</v>
      </c>
      <c r="K1346">
        <v>2</v>
      </c>
      <c r="L1346">
        <v>63</v>
      </c>
      <c r="M1346">
        <v>394</v>
      </c>
      <c r="N1346">
        <v>406</v>
      </c>
      <c r="O1346">
        <v>8.875</v>
      </c>
      <c r="P1346">
        <f>VLOOKUP(A1346, vlookup_table!$A:$E, 2, FALSE)</f>
        <v>1</v>
      </c>
      <c r="Q1346" s="2">
        <f>VLOOKUP(A1346, vlookup_table!$A:$E, 3, FALSE)</f>
        <v>4202</v>
      </c>
      <c r="R1346" s="1" t="str">
        <f>VLOOKUP(A1346, vlookup_table!$A:$E, 4, FALSE)</f>
        <v>U2</v>
      </c>
      <c r="S1346" s="2">
        <f>VLOOKUP(A1346, vlookup_table!$A:$E, 5, FALSE)</f>
        <v>11</v>
      </c>
      <c r="T1346">
        <f t="shared" ref="T1346:T1409" si="126">$Y$2-U1346</f>
        <v>55</v>
      </c>
      <c r="U1346">
        <f t="shared" ref="U1346:U1409" si="127">1900 + INT(Q1346/100)</f>
        <v>1942</v>
      </c>
      <c r="V1346" s="4" t="str">
        <f t="shared" si="125"/>
        <v>02</v>
      </c>
      <c r="W1346" t="str">
        <f t="shared" ref="W1346:W1409" si="128">IF(LEFT(R1346,1)="C","Ciudad",
IF(LEFT(R1346,1)="T","Pueblo",
IF(LEFT(R1346,1)="R","Rural",
IF(LEFT(R1346,1)="S","Suburbano",
IF(LEFT(R1346,1)="U","Urbano","Desconocido")))))</f>
        <v>Urbano</v>
      </c>
    </row>
    <row r="1347" spans="1:23" x14ac:dyDescent="0.35">
      <c r="A1347">
        <v>92802</v>
      </c>
      <c r="B1347" s="2" t="str">
        <f t="shared" ref="B1347:B1410" si="129">IF(OR(C1347="California",C1347="Cali"),"CA",
IF(OR(C1347="Arizona",C1347="AZ"),"AZ",
IF(OR(C1347="Washington",C1347="WA"),"WA",
IF(OR(C1347="Nevada",C1347="NV"),"NV",
IF(OR(C1347="Texas",C1347="TX"),"TX",
IF(OR(C1347="Oregon",C1347="OR"),"OR",
IF(OR(C1347="Florida",C1347="FL"),"FL",
IF(OR(C1347="Illinois",C1347="IL"),"IL",
IF(OR(C1347="North Carolina",C1347="NC"),"NC",
IF(OR(C1347="South Carolina",C1347="SC"),"SC",
IF(OR(C1347="New Jersey",C1347="NJ"),"NJ",
IF(OR(C1347="Missouri",C1347="MO"),"MO",
IF(OR(C1347="Alabama",C1347="AL"),"AL",
IF(OR(C1347="Colorado",C1347="CO"),"CO",
IF(OR(C1347="Michigan",C1347="MI"),"MI",
IF(OR(C1347="New York",C1347="NY"),"NY",
IF(OR(C1347="Arkansas",C1347="AR"),"AR",
"NA")))))))))))))))))</f>
        <v>IL</v>
      </c>
      <c r="C1347" t="s">
        <v>25</v>
      </c>
      <c r="D1347" t="str">
        <f t="shared" ref="D1347:D1410" si="130">IF(OR(E1347="F", E1347="female", E1347="Femal"),"F",
IF(OR(E1347="M", E1347="Male"),"M",
"NA"))</f>
        <v>M</v>
      </c>
      <c r="E1347" t="s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11.33333333</v>
      </c>
      <c r="P1347">
        <f>VLOOKUP(A1347, vlookup_table!$A:$E, 2, FALSE)</f>
        <v>1</v>
      </c>
      <c r="Q1347" s="2">
        <f>VLOOKUP(A1347, vlookup_table!$A:$E, 3, FALSE)</f>
        <v>4210</v>
      </c>
      <c r="R1347" s="1" t="str">
        <f>VLOOKUP(A1347, vlookup_table!$A:$E, 4, FALSE)</f>
        <v>U1</v>
      </c>
      <c r="S1347" s="2">
        <f>VLOOKUP(A1347, vlookup_table!$A:$E, 5, FALSE)</f>
        <v>10</v>
      </c>
      <c r="T1347">
        <f t="shared" si="126"/>
        <v>55</v>
      </c>
      <c r="U1347">
        <f t="shared" si="127"/>
        <v>1942</v>
      </c>
      <c r="V1347" s="4" t="str">
        <f t="shared" ref="V1347:V1410" si="131">RIGHT(Q1347,2)</f>
        <v>10</v>
      </c>
      <c r="W1347" t="str">
        <f t="shared" si="128"/>
        <v>Urbano</v>
      </c>
    </row>
    <row r="1348" spans="1:23" x14ac:dyDescent="0.35">
      <c r="A1348">
        <v>24900</v>
      </c>
      <c r="B1348" s="2" t="str">
        <f t="shared" si="129"/>
        <v>SC</v>
      </c>
      <c r="C1348" t="s">
        <v>11</v>
      </c>
      <c r="D1348" t="str">
        <f t="shared" si="130"/>
        <v>F</v>
      </c>
      <c r="E1348" t="s">
        <v>2</v>
      </c>
      <c r="F1348">
        <v>548</v>
      </c>
      <c r="G1348">
        <v>289</v>
      </c>
      <c r="H1348">
        <v>388</v>
      </c>
      <c r="I1348">
        <v>2</v>
      </c>
      <c r="J1348">
        <v>11933</v>
      </c>
      <c r="K1348">
        <v>0</v>
      </c>
      <c r="L1348">
        <v>72</v>
      </c>
      <c r="M1348">
        <v>327</v>
      </c>
      <c r="N1348">
        <v>340</v>
      </c>
      <c r="O1348">
        <v>11.66666667</v>
      </c>
      <c r="P1348">
        <f>VLOOKUP(A1348, vlookup_table!$A:$E, 2, FALSE)</f>
        <v>0</v>
      </c>
      <c r="Q1348" s="2">
        <f>VLOOKUP(A1348, vlookup_table!$A:$E, 3, FALSE)</f>
        <v>5201</v>
      </c>
      <c r="R1348" s="1" t="str">
        <f>VLOOKUP(A1348, vlookup_table!$A:$E, 4, FALSE)</f>
        <v>T2</v>
      </c>
      <c r="S1348" s="2">
        <f>VLOOKUP(A1348, vlookup_table!$A:$E, 5, FALSE)</f>
        <v>25</v>
      </c>
      <c r="T1348">
        <f t="shared" si="126"/>
        <v>45</v>
      </c>
      <c r="U1348">
        <f t="shared" si="127"/>
        <v>1952</v>
      </c>
      <c r="V1348" s="4" t="str">
        <f t="shared" si="131"/>
        <v>01</v>
      </c>
      <c r="W1348" t="str">
        <f t="shared" si="128"/>
        <v>Pueblo</v>
      </c>
    </row>
    <row r="1349" spans="1:23" x14ac:dyDescent="0.35">
      <c r="A1349">
        <v>121926</v>
      </c>
      <c r="B1349" s="2" t="str">
        <f t="shared" si="129"/>
        <v>TX</v>
      </c>
      <c r="C1349" t="s">
        <v>6</v>
      </c>
      <c r="D1349" t="str">
        <f t="shared" si="130"/>
        <v>F</v>
      </c>
      <c r="E1349" t="s">
        <v>2</v>
      </c>
      <c r="F1349">
        <v>1125</v>
      </c>
      <c r="G1349">
        <v>227</v>
      </c>
      <c r="H1349">
        <v>279</v>
      </c>
      <c r="I1349">
        <v>0</v>
      </c>
      <c r="J1349">
        <v>15743</v>
      </c>
      <c r="K1349">
        <v>2</v>
      </c>
      <c r="L1349">
        <v>55</v>
      </c>
      <c r="M1349">
        <v>287</v>
      </c>
      <c r="N1349">
        <v>246</v>
      </c>
      <c r="O1349">
        <v>10.25</v>
      </c>
      <c r="P1349">
        <f>VLOOKUP(A1349, vlookup_table!$A:$E, 2, FALSE)</f>
        <v>28</v>
      </c>
      <c r="Q1349" s="2">
        <f>VLOOKUP(A1349, vlookup_table!$A:$E, 3, FALSE)</f>
        <v>0</v>
      </c>
      <c r="R1349" s="1" t="str">
        <f>VLOOKUP(A1349, vlookup_table!$A:$E, 4, FALSE)</f>
        <v>S1</v>
      </c>
      <c r="S1349" s="2">
        <f>VLOOKUP(A1349, vlookup_table!$A:$E, 5, FALSE)</f>
        <v>20</v>
      </c>
      <c r="T1349">
        <f t="shared" si="126"/>
        <v>97</v>
      </c>
      <c r="U1349">
        <f t="shared" si="127"/>
        <v>1900</v>
      </c>
      <c r="V1349" s="4" t="str">
        <f t="shared" si="131"/>
        <v>0</v>
      </c>
      <c r="W1349" t="str">
        <f t="shared" si="128"/>
        <v>Suburbano</v>
      </c>
    </row>
    <row r="1350" spans="1:23" x14ac:dyDescent="0.35">
      <c r="A1350">
        <v>12003</v>
      </c>
      <c r="B1350" s="2" t="str">
        <f t="shared" si="129"/>
        <v>NA</v>
      </c>
      <c r="C1350" t="s">
        <v>4</v>
      </c>
      <c r="D1350" t="str">
        <f t="shared" si="130"/>
        <v>F</v>
      </c>
      <c r="E1350" t="s">
        <v>2</v>
      </c>
      <c r="F1350">
        <v>3626</v>
      </c>
      <c r="G1350">
        <v>749</v>
      </c>
      <c r="H1350">
        <v>838</v>
      </c>
      <c r="I1350">
        <v>96</v>
      </c>
      <c r="J1350">
        <v>30685</v>
      </c>
      <c r="K1350">
        <v>9</v>
      </c>
      <c r="L1350">
        <v>45</v>
      </c>
      <c r="M1350">
        <v>785</v>
      </c>
      <c r="N1350">
        <v>795</v>
      </c>
      <c r="O1350">
        <v>12.3125</v>
      </c>
      <c r="P1350">
        <f>VLOOKUP(A1350, vlookup_table!$A:$E, 2, FALSE)</f>
        <v>28</v>
      </c>
      <c r="Q1350" s="2">
        <f>VLOOKUP(A1350, vlookup_table!$A:$E, 3, FALSE)</f>
        <v>2901</v>
      </c>
      <c r="R1350" s="1" t="str">
        <f>VLOOKUP(A1350, vlookup_table!$A:$E, 4, FALSE)</f>
        <v>U2</v>
      </c>
      <c r="S1350" s="2">
        <f>VLOOKUP(A1350, vlookup_table!$A:$E, 5, FALSE)</f>
        <v>20</v>
      </c>
      <c r="T1350">
        <f t="shared" si="126"/>
        <v>68</v>
      </c>
      <c r="U1350">
        <f t="shared" si="127"/>
        <v>1929</v>
      </c>
      <c r="V1350" s="4" t="str">
        <f t="shared" si="131"/>
        <v>01</v>
      </c>
      <c r="W1350" t="str">
        <f t="shared" si="128"/>
        <v>Urbano</v>
      </c>
    </row>
    <row r="1351" spans="1:23" x14ac:dyDescent="0.35">
      <c r="A1351">
        <v>7852</v>
      </c>
      <c r="B1351" s="2" t="str">
        <f t="shared" si="129"/>
        <v>NA</v>
      </c>
      <c r="C1351" t="s">
        <v>36</v>
      </c>
      <c r="D1351" t="str">
        <f t="shared" si="130"/>
        <v>F</v>
      </c>
      <c r="E1351" t="s">
        <v>2</v>
      </c>
      <c r="F1351">
        <v>503</v>
      </c>
      <c r="G1351">
        <v>261</v>
      </c>
      <c r="H1351">
        <v>308</v>
      </c>
      <c r="I1351">
        <v>0</v>
      </c>
      <c r="J1351">
        <v>9917</v>
      </c>
      <c r="K1351">
        <v>0</v>
      </c>
      <c r="L1351">
        <v>61</v>
      </c>
      <c r="M1351">
        <v>267</v>
      </c>
      <c r="N1351">
        <v>290</v>
      </c>
      <c r="O1351">
        <v>8.8636363639999995</v>
      </c>
      <c r="P1351">
        <f>VLOOKUP(A1351, vlookup_table!$A:$E, 2, FALSE)</f>
        <v>2</v>
      </c>
      <c r="Q1351" s="2">
        <f>VLOOKUP(A1351, vlookup_table!$A:$E, 3, FALSE)</f>
        <v>0</v>
      </c>
      <c r="R1351" s="1" t="str">
        <f>VLOOKUP(A1351, vlookup_table!$A:$E, 4, FALSE)</f>
        <v>T2</v>
      </c>
      <c r="S1351" s="2">
        <f>VLOOKUP(A1351, vlookup_table!$A:$E, 5, FALSE)</f>
        <v>10</v>
      </c>
      <c r="T1351">
        <f t="shared" si="126"/>
        <v>97</v>
      </c>
      <c r="U1351">
        <f t="shared" si="127"/>
        <v>1900</v>
      </c>
      <c r="V1351" s="4" t="str">
        <f t="shared" si="131"/>
        <v>0</v>
      </c>
      <c r="W1351" t="str">
        <f t="shared" si="128"/>
        <v>Pueblo</v>
      </c>
    </row>
    <row r="1352" spans="1:23" x14ac:dyDescent="0.35">
      <c r="A1352">
        <v>111137</v>
      </c>
      <c r="B1352" s="2" t="str">
        <f t="shared" si="129"/>
        <v>AR</v>
      </c>
      <c r="C1352" t="s">
        <v>27</v>
      </c>
      <c r="D1352" t="str">
        <f t="shared" si="130"/>
        <v>F</v>
      </c>
      <c r="E1352" t="s">
        <v>37</v>
      </c>
      <c r="F1352">
        <v>545</v>
      </c>
      <c r="G1352">
        <v>257</v>
      </c>
      <c r="H1352">
        <v>301</v>
      </c>
      <c r="I1352">
        <v>1</v>
      </c>
      <c r="J1352">
        <v>10669</v>
      </c>
      <c r="K1352">
        <v>0</v>
      </c>
      <c r="L1352">
        <v>59</v>
      </c>
      <c r="M1352">
        <v>265</v>
      </c>
      <c r="N1352">
        <v>301</v>
      </c>
      <c r="O1352">
        <v>17.625</v>
      </c>
      <c r="P1352">
        <f>VLOOKUP(A1352, vlookup_table!$A:$E, 2, FALSE)</f>
        <v>0</v>
      </c>
      <c r="Q1352" s="2">
        <f>VLOOKUP(A1352, vlookup_table!$A:$E, 3, FALSE)</f>
        <v>0</v>
      </c>
      <c r="R1352" s="1" t="str">
        <f>VLOOKUP(A1352, vlookup_table!$A:$E, 4, FALSE)</f>
        <v>C2</v>
      </c>
      <c r="S1352" s="2">
        <f>VLOOKUP(A1352, vlookup_table!$A:$E, 5, FALSE)</f>
        <v>21</v>
      </c>
      <c r="T1352">
        <f t="shared" si="126"/>
        <v>97</v>
      </c>
      <c r="U1352">
        <f t="shared" si="127"/>
        <v>1900</v>
      </c>
      <c r="V1352" s="4" t="str">
        <f t="shared" si="131"/>
        <v>0</v>
      </c>
      <c r="W1352" t="str">
        <f t="shared" si="128"/>
        <v>Ciudad</v>
      </c>
    </row>
    <row r="1353" spans="1:23" x14ac:dyDescent="0.35">
      <c r="A1353">
        <v>47688</v>
      </c>
      <c r="B1353" s="2" t="str">
        <f t="shared" si="129"/>
        <v>AL</v>
      </c>
      <c r="C1353" t="s">
        <v>23</v>
      </c>
      <c r="D1353" t="str">
        <f t="shared" si="130"/>
        <v>F</v>
      </c>
      <c r="E1353" t="s">
        <v>2</v>
      </c>
      <c r="F1353">
        <v>455</v>
      </c>
      <c r="G1353">
        <v>257</v>
      </c>
      <c r="H1353">
        <v>389</v>
      </c>
      <c r="I1353">
        <v>1</v>
      </c>
      <c r="J1353">
        <v>13452</v>
      </c>
      <c r="K1353">
        <v>0</v>
      </c>
      <c r="L1353">
        <v>84</v>
      </c>
      <c r="M1353">
        <v>350</v>
      </c>
      <c r="N1353">
        <v>321</v>
      </c>
      <c r="O1353">
        <v>12</v>
      </c>
      <c r="P1353">
        <f>VLOOKUP(A1353, vlookup_table!$A:$E, 2, FALSE)</f>
        <v>0</v>
      </c>
      <c r="Q1353" s="2">
        <f>VLOOKUP(A1353, vlookup_table!$A:$E, 3, FALSE)</f>
        <v>0</v>
      </c>
      <c r="R1353" s="1" t="str">
        <f>VLOOKUP(A1353, vlookup_table!$A:$E, 4, FALSE)</f>
        <v>R2</v>
      </c>
      <c r="S1353" s="2">
        <f>VLOOKUP(A1353, vlookup_table!$A:$E, 5, FALSE)</f>
        <v>10</v>
      </c>
      <c r="T1353">
        <f t="shared" si="126"/>
        <v>97</v>
      </c>
      <c r="U1353">
        <f t="shared" si="127"/>
        <v>1900</v>
      </c>
      <c r="V1353" s="4" t="str">
        <f t="shared" si="131"/>
        <v>0</v>
      </c>
      <c r="W1353" t="str">
        <f t="shared" si="128"/>
        <v>Rural</v>
      </c>
    </row>
    <row r="1354" spans="1:23" x14ac:dyDescent="0.35">
      <c r="A1354">
        <v>25576</v>
      </c>
      <c r="B1354" s="2" t="str">
        <f t="shared" si="129"/>
        <v>NA</v>
      </c>
      <c r="C1354" t="s">
        <v>5</v>
      </c>
      <c r="D1354" t="str">
        <f t="shared" si="130"/>
        <v>M</v>
      </c>
      <c r="E1354" t="s">
        <v>0</v>
      </c>
      <c r="F1354">
        <v>1201</v>
      </c>
      <c r="G1354">
        <v>317</v>
      </c>
      <c r="H1354">
        <v>507</v>
      </c>
      <c r="I1354">
        <v>3</v>
      </c>
      <c r="J1354">
        <v>19960</v>
      </c>
      <c r="K1354">
        <v>3</v>
      </c>
      <c r="L1354">
        <v>52</v>
      </c>
      <c r="M1354">
        <v>408</v>
      </c>
      <c r="N1354">
        <v>426</v>
      </c>
      <c r="O1354">
        <v>7.8181818180000002</v>
      </c>
      <c r="P1354">
        <f>VLOOKUP(A1354, vlookup_table!$A:$E, 2, FALSE)</f>
        <v>0</v>
      </c>
      <c r="Q1354" s="2">
        <f>VLOOKUP(A1354, vlookup_table!$A:$E, 3, FALSE)</f>
        <v>1401</v>
      </c>
      <c r="R1354" s="1" t="str">
        <f>VLOOKUP(A1354, vlookup_table!$A:$E, 4, FALSE)</f>
        <v>S1</v>
      </c>
      <c r="S1354" s="2">
        <f>VLOOKUP(A1354, vlookup_table!$A:$E, 5, FALSE)</f>
        <v>21</v>
      </c>
      <c r="T1354">
        <f t="shared" si="126"/>
        <v>83</v>
      </c>
      <c r="U1354">
        <f t="shared" si="127"/>
        <v>1914</v>
      </c>
      <c r="V1354" s="4" t="str">
        <f t="shared" si="131"/>
        <v>01</v>
      </c>
      <c r="W1354" t="str">
        <f t="shared" si="128"/>
        <v>Suburbano</v>
      </c>
    </row>
    <row r="1355" spans="1:23" x14ac:dyDescent="0.35">
      <c r="A1355">
        <v>127392</v>
      </c>
      <c r="B1355" s="2" t="str">
        <f t="shared" si="129"/>
        <v>TX</v>
      </c>
      <c r="C1355" t="s">
        <v>6</v>
      </c>
      <c r="D1355" t="str">
        <f t="shared" si="130"/>
        <v>M</v>
      </c>
      <c r="E1355" t="s">
        <v>0</v>
      </c>
      <c r="F1355">
        <v>592</v>
      </c>
      <c r="G1355">
        <v>188</v>
      </c>
      <c r="H1355">
        <v>359</v>
      </c>
      <c r="I1355">
        <v>0</v>
      </c>
      <c r="J1355">
        <v>14406</v>
      </c>
      <c r="K1355">
        <v>0</v>
      </c>
      <c r="L1355">
        <v>53</v>
      </c>
      <c r="M1355">
        <v>406</v>
      </c>
      <c r="N1355">
        <v>240</v>
      </c>
      <c r="O1355">
        <v>16.272727270000001</v>
      </c>
      <c r="P1355">
        <f>VLOOKUP(A1355, vlookup_table!$A:$E, 2, FALSE)</f>
        <v>1</v>
      </c>
      <c r="Q1355" s="2">
        <f>VLOOKUP(A1355, vlookup_table!$A:$E, 3, FALSE)</f>
        <v>4108</v>
      </c>
      <c r="R1355" s="1" t="str">
        <f>VLOOKUP(A1355, vlookup_table!$A:$E, 4, FALSE)</f>
        <v>C1</v>
      </c>
      <c r="S1355" s="2">
        <f>VLOOKUP(A1355, vlookup_table!$A:$E, 5, FALSE)</f>
        <v>23</v>
      </c>
      <c r="T1355">
        <f t="shared" si="126"/>
        <v>56</v>
      </c>
      <c r="U1355">
        <f t="shared" si="127"/>
        <v>1941</v>
      </c>
      <c r="V1355" s="4" t="str">
        <f t="shared" si="131"/>
        <v>08</v>
      </c>
      <c r="W1355" t="str">
        <f t="shared" si="128"/>
        <v>Ciudad</v>
      </c>
    </row>
    <row r="1356" spans="1:23" x14ac:dyDescent="0.35">
      <c r="A1356">
        <v>77495</v>
      </c>
      <c r="B1356" s="2" t="str">
        <f t="shared" si="129"/>
        <v>NA</v>
      </c>
      <c r="C1356" t="s">
        <v>10</v>
      </c>
      <c r="D1356" t="str">
        <f t="shared" si="130"/>
        <v>F</v>
      </c>
      <c r="E1356" t="s">
        <v>2</v>
      </c>
      <c r="F1356">
        <v>614</v>
      </c>
      <c r="G1356">
        <v>340</v>
      </c>
      <c r="H1356">
        <v>428</v>
      </c>
      <c r="I1356">
        <v>1</v>
      </c>
      <c r="J1356">
        <v>14439</v>
      </c>
      <c r="K1356">
        <v>1</v>
      </c>
      <c r="L1356">
        <v>88</v>
      </c>
      <c r="M1356">
        <v>388</v>
      </c>
      <c r="N1356">
        <v>377</v>
      </c>
      <c r="O1356">
        <v>7.6363636359999996</v>
      </c>
      <c r="P1356">
        <f>VLOOKUP(A1356, vlookup_table!$A:$E, 2, FALSE)</f>
        <v>0</v>
      </c>
      <c r="Q1356" s="2">
        <f>VLOOKUP(A1356, vlookup_table!$A:$E, 3, FALSE)</f>
        <v>0</v>
      </c>
      <c r="R1356" s="1" t="str">
        <f>VLOOKUP(A1356, vlookup_table!$A:$E, 4, FALSE)</f>
        <v>T2</v>
      </c>
      <c r="S1356" s="2">
        <f>VLOOKUP(A1356, vlookup_table!$A:$E, 5, FALSE)</f>
        <v>10</v>
      </c>
      <c r="T1356">
        <f t="shared" si="126"/>
        <v>97</v>
      </c>
      <c r="U1356">
        <f t="shared" si="127"/>
        <v>1900</v>
      </c>
      <c r="V1356" s="4" t="str">
        <f t="shared" si="131"/>
        <v>0</v>
      </c>
      <c r="W1356" t="str">
        <f t="shared" si="128"/>
        <v>Pueblo</v>
      </c>
    </row>
    <row r="1357" spans="1:23" x14ac:dyDescent="0.35">
      <c r="A1357">
        <v>87210</v>
      </c>
      <c r="B1357" s="2" t="str">
        <f t="shared" si="129"/>
        <v>NA</v>
      </c>
      <c r="C1357" t="s">
        <v>39</v>
      </c>
      <c r="D1357" t="str">
        <f t="shared" si="130"/>
        <v>F</v>
      </c>
      <c r="E1357" t="s">
        <v>38</v>
      </c>
      <c r="F1357">
        <v>423</v>
      </c>
      <c r="G1357">
        <v>256</v>
      </c>
      <c r="H1357">
        <v>344</v>
      </c>
      <c r="I1357">
        <v>0</v>
      </c>
      <c r="J1357">
        <v>10311</v>
      </c>
      <c r="K1357">
        <v>2</v>
      </c>
      <c r="L1357">
        <v>75</v>
      </c>
      <c r="M1357">
        <v>296</v>
      </c>
      <c r="N1357">
        <v>295</v>
      </c>
      <c r="O1357">
        <v>11</v>
      </c>
      <c r="P1357">
        <f>VLOOKUP(A1357, vlookup_table!$A:$E, 2, FALSE)</f>
        <v>0</v>
      </c>
      <c r="Q1357" s="2">
        <f>VLOOKUP(A1357, vlookup_table!$A:$E, 3, FALSE)</f>
        <v>0</v>
      </c>
      <c r="R1357" s="1" t="str">
        <f>VLOOKUP(A1357, vlookup_table!$A:$E, 4, FALSE)</f>
        <v>R2</v>
      </c>
      <c r="S1357" s="2">
        <f>VLOOKUP(A1357, vlookup_table!$A:$E, 5, FALSE)</f>
        <v>20</v>
      </c>
      <c r="T1357">
        <f t="shared" si="126"/>
        <v>97</v>
      </c>
      <c r="U1357">
        <f t="shared" si="127"/>
        <v>1900</v>
      </c>
      <c r="V1357" s="4" t="str">
        <f t="shared" si="131"/>
        <v>0</v>
      </c>
      <c r="W1357" t="str">
        <f t="shared" si="128"/>
        <v>Rural</v>
      </c>
    </row>
    <row r="1358" spans="1:23" x14ac:dyDescent="0.35">
      <c r="A1358">
        <v>93218</v>
      </c>
      <c r="B1358" s="2" t="str">
        <f t="shared" si="129"/>
        <v>IL</v>
      </c>
      <c r="C1358" t="s">
        <v>25</v>
      </c>
      <c r="D1358" t="str">
        <f t="shared" si="130"/>
        <v>M</v>
      </c>
      <c r="E1358" t="s">
        <v>0</v>
      </c>
      <c r="F1358">
        <v>302</v>
      </c>
      <c r="G1358">
        <v>208</v>
      </c>
      <c r="H1358">
        <v>203</v>
      </c>
      <c r="I1358">
        <v>0</v>
      </c>
      <c r="J1358">
        <v>5668</v>
      </c>
      <c r="K1358">
        <v>11</v>
      </c>
      <c r="L1358">
        <v>67</v>
      </c>
      <c r="M1358">
        <v>216</v>
      </c>
      <c r="N1358">
        <v>207</v>
      </c>
      <c r="O1358">
        <v>11.25</v>
      </c>
      <c r="P1358">
        <f>VLOOKUP(A1358, vlookup_table!$A:$E, 2, FALSE)</f>
        <v>72</v>
      </c>
      <c r="Q1358" s="2">
        <f>VLOOKUP(A1358, vlookup_table!$A:$E, 3, FALSE)</f>
        <v>0</v>
      </c>
      <c r="R1358" s="1" t="str">
        <f>VLOOKUP(A1358, vlookup_table!$A:$E, 4, FALSE)</f>
        <v>U4</v>
      </c>
      <c r="S1358" s="2">
        <f>VLOOKUP(A1358, vlookup_table!$A:$E, 5, FALSE)</f>
        <v>10</v>
      </c>
      <c r="T1358">
        <f t="shared" si="126"/>
        <v>97</v>
      </c>
      <c r="U1358">
        <f t="shared" si="127"/>
        <v>1900</v>
      </c>
      <c r="V1358" s="4" t="str">
        <f t="shared" si="131"/>
        <v>0</v>
      </c>
      <c r="W1358" t="str">
        <f t="shared" si="128"/>
        <v>Urbano</v>
      </c>
    </row>
    <row r="1359" spans="1:23" x14ac:dyDescent="0.35">
      <c r="A1359">
        <v>184974</v>
      </c>
      <c r="B1359" s="2" t="str">
        <f t="shared" si="129"/>
        <v>NA</v>
      </c>
      <c r="C1359" t="s">
        <v>66</v>
      </c>
      <c r="D1359" t="str">
        <f t="shared" si="130"/>
        <v>F</v>
      </c>
      <c r="E1359" t="s">
        <v>2</v>
      </c>
      <c r="F1359">
        <v>1157</v>
      </c>
      <c r="G1359">
        <v>365</v>
      </c>
      <c r="H1359">
        <v>559</v>
      </c>
      <c r="I1359">
        <v>8</v>
      </c>
      <c r="J1359">
        <v>21892</v>
      </c>
      <c r="K1359">
        <v>8</v>
      </c>
      <c r="L1359">
        <v>33</v>
      </c>
      <c r="M1359">
        <v>514</v>
      </c>
      <c r="N1359">
        <v>448</v>
      </c>
      <c r="O1359">
        <v>7.7142857139999998</v>
      </c>
      <c r="P1359">
        <f>VLOOKUP(A1359, vlookup_table!$A:$E, 2, FALSE)</f>
        <v>0</v>
      </c>
      <c r="Q1359" s="2">
        <f>VLOOKUP(A1359, vlookup_table!$A:$E, 3, FALSE)</f>
        <v>2601</v>
      </c>
      <c r="R1359" s="1" t="str">
        <f>VLOOKUP(A1359, vlookup_table!$A:$E, 4, FALSE)</f>
        <v>T2</v>
      </c>
      <c r="S1359" s="2">
        <f>VLOOKUP(A1359, vlookup_table!$A:$E, 5, FALSE)</f>
        <v>10</v>
      </c>
      <c r="T1359">
        <f t="shared" si="126"/>
        <v>71</v>
      </c>
      <c r="U1359">
        <f t="shared" si="127"/>
        <v>1926</v>
      </c>
      <c r="V1359" s="4" t="str">
        <f t="shared" si="131"/>
        <v>01</v>
      </c>
      <c r="W1359" t="str">
        <f t="shared" si="128"/>
        <v>Pueblo</v>
      </c>
    </row>
    <row r="1360" spans="1:23" x14ac:dyDescent="0.35">
      <c r="A1360">
        <v>136768</v>
      </c>
      <c r="B1360" s="2" t="str">
        <f t="shared" si="129"/>
        <v>NA</v>
      </c>
      <c r="C1360" t="s">
        <v>4</v>
      </c>
      <c r="D1360" t="str">
        <f t="shared" si="130"/>
        <v>F</v>
      </c>
      <c r="E1360" t="s">
        <v>2</v>
      </c>
      <c r="F1360">
        <v>2312</v>
      </c>
      <c r="G1360">
        <v>456</v>
      </c>
      <c r="H1360">
        <v>589</v>
      </c>
      <c r="I1360">
        <v>63</v>
      </c>
      <c r="J1360">
        <v>21372</v>
      </c>
      <c r="K1360">
        <v>7</v>
      </c>
      <c r="L1360">
        <v>44</v>
      </c>
      <c r="M1360">
        <v>516</v>
      </c>
      <c r="N1360">
        <v>531</v>
      </c>
      <c r="O1360">
        <v>6.3333333329999997</v>
      </c>
      <c r="P1360">
        <f>VLOOKUP(A1360, vlookup_table!$A:$E, 2, FALSE)</f>
        <v>0</v>
      </c>
      <c r="Q1360" s="2">
        <f>VLOOKUP(A1360, vlookup_table!$A:$E, 3, FALSE)</f>
        <v>5301</v>
      </c>
      <c r="R1360" s="1" t="str">
        <f>VLOOKUP(A1360, vlookup_table!$A:$E, 4, FALSE)</f>
        <v>S1</v>
      </c>
      <c r="S1360" s="2">
        <f>VLOOKUP(A1360, vlookup_table!$A:$E, 5, FALSE)</f>
        <v>2</v>
      </c>
      <c r="T1360">
        <f t="shared" si="126"/>
        <v>44</v>
      </c>
      <c r="U1360">
        <f t="shared" si="127"/>
        <v>1953</v>
      </c>
      <c r="V1360" s="4" t="str">
        <f t="shared" si="131"/>
        <v>01</v>
      </c>
      <c r="W1360" t="str">
        <f t="shared" si="128"/>
        <v>Suburbano</v>
      </c>
    </row>
    <row r="1361" spans="1:23" x14ac:dyDescent="0.35">
      <c r="A1361">
        <v>42724</v>
      </c>
      <c r="B1361" s="2" t="str">
        <f t="shared" si="129"/>
        <v>FL</v>
      </c>
      <c r="C1361" t="s">
        <v>7</v>
      </c>
      <c r="D1361" t="str">
        <f t="shared" si="130"/>
        <v>M</v>
      </c>
      <c r="E1361" t="s">
        <v>0</v>
      </c>
      <c r="F1361">
        <v>440</v>
      </c>
      <c r="G1361">
        <v>164</v>
      </c>
      <c r="H1361">
        <v>254</v>
      </c>
      <c r="I1361">
        <v>0</v>
      </c>
      <c r="J1361">
        <v>8444</v>
      </c>
      <c r="K1361">
        <v>3</v>
      </c>
      <c r="L1361">
        <v>41</v>
      </c>
      <c r="M1361">
        <v>186</v>
      </c>
      <c r="N1361">
        <v>220</v>
      </c>
      <c r="O1361">
        <v>9.6666666669999994</v>
      </c>
      <c r="P1361">
        <f>VLOOKUP(A1361, vlookup_table!$A:$E, 2, FALSE)</f>
        <v>1</v>
      </c>
      <c r="Q1361" s="2">
        <f>VLOOKUP(A1361, vlookup_table!$A:$E, 3, FALSE)</f>
        <v>3601</v>
      </c>
      <c r="R1361" s="1" t="str">
        <f>VLOOKUP(A1361, vlookup_table!$A:$E, 4, FALSE)</f>
        <v>C3</v>
      </c>
      <c r="S1361" s="2">
        <f>VLOOKUP(A1361, vlookup_table!$A:$E, 5, FALSE)</f>
        <v>25</v>
      </c>
      <c r="T1361">
        <f t="shared" si="126"/>
        <v>61</v>
      </c>
      <c r="U1361">
        <f t="shared" si="127"/>
        <v>1936</v>
      </c>
      <c r="V1361" s="4" t="str">
        <f t="shared" si="131"/>
        <v>01</v>
      </c>
      <c r="W1361" t="str">
        <f t="shared" si="128"/>
        <v>Ciudad</v>
      </c>
    </row>
    <row r="1362" spans="1:23" x14ac:dyDescent="0.35">
      <c r="A1362">
        <v>82313</v>
      </c>
      <c r="B1362" s="2" t="str">
        <f t="shared" si="129"/>
        <v>NA</v>
      </c>
      <c r="C1362" t="s">
        <v>17</v>
      </c>
      <c r="D1362" t="str">
        <f t="shared" si="130"/>
        <v>F</v>
      </c>
      <c r="E1362" t="s">
        <v>2</v>
      </c>
      <c r="F1362">
        <v>569</v>
      </c>
      <c r="G1362">
        <v>276</v>
      </c>
      <c r="H1362">
        <v>350</v>
      </c>
      <c r="I1362">
        <v>1</v>
      </c>
      <c r="J1362">
        <v>12795</v>
      </c>
      <c r="K1362">
        <v>1</v>
      </c>
      <c r="L1362">
        <v>84</v>
      </c>
      <c r="M1362">
        <v>315</v>
      </c>
      <c r="N1362">
        <v>317</v>
      </c>
      <c r="O1362">
        <v>9.7272727270000008</v>
      </c>
      <c r="P1362">
        <f>VLOOKUP(A1362, vlookup_table!$A:$E, 2, FALSE)</f>
        <v>0</v>
      </c>
      <c r="Q1362" s="2">
        <f>VLOOKUP(A1362, vlookup_table!$A:$E, 3, FALSE)</f>
        <v>2705</v>
      </c>
      <c r="R1362" s="1" t="str">
        <f>VLOOKUP(A1362, vlookup_table!$A:$E, 4, FALSE)</f>
        <v>T2</v>
      </c>
      <c r="S1362" s="2">
        <f>VLOOKUP(A1362, vlookup_table!$A:$E, 5, FALSE)</f>
        <v>15</v>
      </c>
      <c r="T1362">
        <f t="shared" si="126"/>
        <v>70</v>
      </c>
      <c r="U1362">
        <f t="shared" si="127"/>
        <v>1927</v>
      </c>
      <c r="V1362" s="4" t="str">
        <f t="shared" si="131"/>
        <v>05</v>
      </c>
      <c r="W1362" t="str">
        <f t="shared" si="128"/>
        <v>Pueblo</v>
      </c>
    </row>
    <row r="1363" spans="1:23" x14ac:dyDescent="0.35">
      <c r="A1363">
        <v>132820</v>
      </c>
      <c r="B1363" s="2" t="str">
        <f t="shared" si="129"/>
        <v>NA</v>
      </c>
      <c r="C1363" t="s">
        <v>24</v>
      </c>
      <c r="D1363" t="str">
        <f t="shared" si="130"/>
        <v>F</v>
      </c>
      <c r="E1363" t="s">
        <v>2</v>
      </c>
      <c r="F1363">
        <v>680</v>
      </c>
      <c r="G1363">
        <v>353</v>
      </c>
      <c r="H1363">
        <v>457</v>
      </c>
      <c r="I1363">
        <v>1</v>
      </c>
      <c r="J1363">
        <v>14347</v>
      </c>
      <c r="K1363">
        <v>3</v>
      </c>
      <c r="L1363">
        <v>39</v>
      </c>
      <c r="M1363">
        <v>393</v>
      </c>
      <c r="N1363">
        <v>406</v>
      </c>
      <c r="O1363">
        <v>9.0588235289999997</v>
      </c>
      <c r="P1363">
        <f>VLOOKUP(A1363, vlookup_table!$A:$E, 2, FALSE)</f>
        <v>0</v>
      </c>
      <c r="Q1363" s="2">
        <f>VLOOKUP(A1363, vlookup_table!$A:$E, 3, FALSE)</f>
        <v>5201</v>
      </c>
      <c r="R1363" s="1" t="str">
        <f>VLOOKUP(A1363, vlookup_table!$A:$E, 4, FALSE)</f>
        <v>R1</v>
      </c>
      <c r="S1363" s="2">
        <f>VLOOKUP(A1363, vlookup_table!$A:$E, 5, FALSE)</f>
        <v>15</v>
      </c>
      <c r="T1363">
        <f t="shared" si="126"/>
        <v>45</v>
      </c>
      <c r="U1363">
        <f t="shared" si="127"/>
        <v>1952</v>
      </c>
      <c r="V1363" s="4" t="str">
        <f t="shared" si="131"/>
        <v>01</v>
      </c>
      <c r="W1363" t="str">
        <f t="shared" si="128"/>
        <v>Rural</v>
      </c>
    </row>
    <row r="1364" spans="1:23" x14ac:dyDescent="0.35">
      <c r="A1364">
        <v>51683</v>
      </c>
      <c r="B1364" s="2" t="str">
        <f t="shared" si="129"/>
        <v>NA</v>
      </c>
      <c r="C1364" t="s">
        <v>28</v>
      </c>
      <c r="D1364" t="str">
        <f t="shared" si="130"/>
        <v>M</v>
      </c>
      <c r="E1364" t="s">
        <v>0</v>
      </c>
      <c r="F1364">
        <v>690</v>
      </c>
      <c r="G1364">
        <v>194</v>
      </c>
      <c r="H1364">
        <v>411</v>
      </c>
      <c r="I1364">
        <v>1</v>
      </c>
      <c r="J1364">
        <v>13120</v>
      </c>
      <c r="K1364">
        <v>5</v>
      </c>
      <c r="L1364">
        <v>57</v>
      </c>
      <c r="M1364">
        <v>371</v>
      </c>
      <c r="N1364">
        <v>263</v>
      </c>
      <c r="O1364">
        <v>5</v>
      </c>
      <c r="P1364">
        <f>VLOOKUP(A1364, vlookup_table!$A:$E, 2, FALSE)</f>
        <v>1002</v>
      </c>
      <c r="Q1364" s="2">
        <f>VLOOKUP(A1364, vlookup_table!$A:$E, 3, FALSE)</f>
        <v>0</v>
      </c>
      <c r="R1364" s="1" t="str">
        <f>VLOOKUP(A1364, vlookup_table!$A:$E, 4, FALSE)</f>
        <v>C2</v>
      </c>
      <c r="S1364" s="2">
        <f>VLOOKUP(A1364, vlookup_table!$A:$E, 5, FALSE)</f>
        <v>5</v>
      </c>
      <c r="T1364">
        <f t="shared" si="126"/>
        <v>97</v>
      </c>
      <c r="U1364">
        <f t="shared" si="127"/>
        <v>1900</v>
      </c>
      <c r="V1364" s="4" t="str">
        <f t="shared" si="131"/>
        <v>0</v>
      </c>
      <c r="W1364" t="str">
        <f t="shared" si="128"/>
        <v>Ciudad</v>
      </c>
    </row>
    <row r="1365" spans="1:23" x14ac:dyDescent="0.35">
      <c r="A1365">
        <v>93538</v>
      </c>
      <c r="B1365" s="2" t="str">
        <f t="shared" si="129"/>
        <v>IL</v>
      </c>
      <c r="C1365" t="s">
        <v>25</v>
      </c>
      <c r="D1365" t="str">
        <f t="shared" si="130"/>
        <v>F</v>
      </c>
      <c r="E1365" t="s">
        <v>2</v>
      </c>
      <c r="F1365">
        <v>438</v>
      </c>
      <c r="G1365">
        <v>159</v>
      </c>
      <c r="H1365">
        <v>156</v>
      </c>
      <c r="I1365">
        <v>17</v>
      </c>
      <c r="J1365">
        <v>3975</v>
      </c>
      <c r="K1365">
        <v>0</v>
      </c>
      <c r="L1365">
        <v>58</v>
      </c>
      <c r="M1365">
        <v>146</v>
      </c>
      <c r="N1365">
        <v>165</v>
      </c>
      <c r="O1365">
        <v>20.666666670000001</v>
      </c>
      <c r="P1365">
        <f>VLOOKUP(A1365, vlookup_table!$A:$E, 2, FALSE)</f>
        <v>0</v>
      </c>
      <c r="Q1365" s="2">
        <f>VLOOKUP(A1365, vlookup_table!$A:$E, 3, FALSE)</f>
        <v>2503</v>
      </c>
      <c r="R1365" s="1" t="str">
        <f>VLOOKUP(A1365, vlookup_table!$A:$E, 4, FALSE)</f>
        <v>U4</v>
      </c>
      <c r="S1365" s="2">
        <f>VLOOKUP(A1365, vlookup_table!$A:$E, 5, FALSE)</f>
        <v>36</v>
      </c>
      <c r="T1365">
        <f t="shared" si="126"/>
        <v>72</v>
      </c>
      <c r="U1365">
        <f t="shared" si="127"/>
        <v>1925</v>
      </c>
      <c r="V1365" s="4" t="str">
        <f t="shared" si="131"/>
        <v>03</v>
      </c>
      <c r="W1365" t="str">
        <f t="shared" si="128"/>
        <v>Urbano</v>
      </c>
    </row>
    <row r="1366" spans="1:23" x14ac:dyDescent="0.35">
      <c r="A1366">
        <v>145407</v>
      </c>
      <c r="B1366" s="2" t="str">
        <f t="shared" si="129"/>
        <v>NA</v>
      </c>
      <c r="C1366" t="s">
        <v>4</v>
      </c>
      <c r="D1366" t="str">
        <f t="shared" si="130"/>
        <v>F</v>
      </c>
      <c r="E1366" t="s">
        <v>2</v>
      </c>
      <c r="F1366">
        <v>2166</v>
      </c>
      <c r="G1366">
        <v>415</v>
      </c>
      <c r="H1366">
        <v>445</v>
      </c>
      <c r="I1366">
        <v>68</v>
      </c>
      <c r="J1366">
        <v>16471</v>
      </c>
      <c r="K1366">
        <v>8</v>
      </c>
      <c r="L1366">
        <v>52</v>
      </c>
      <c r="M1366">
        <v>402</v>
      </c>
      <c r="N1366">
        <v>457</v>
      </c>
      <c r="O1366">
        <v>8.0952380949999991</v>
      </c>
      <c r="P1366">
        <f>VLOOKUP(A1366, vlookup_table!$A:$E, 2, FALSE)</f>
        <v>0</v>
      </c>
      <c r="Q1366" s="2">
        <f>VLOOKUP(A1366, vlookup_table!$A:$E, 3, FALSE)</f>
        <v>0</v>
      </c>
      <c r="R1366" s="1" t="str">
        <f>VLOOKUP(A1366, vlookup_table!$A:$E, 4, FALSE)</f>
        <v>S2</v>
      </c>
      <c r="S1366" s="2">
        <f>VLOOKUP(A1366, vlookup_table!$A:$E, 5, FALSE)</f>
        <v>10</v>
      </c>
      <c r="T1366">
        <f t="shared" si="126"/>
        <v>97</v>
      </c>
      <c r="U1366">
        <f t="shared" si="127"/>
        <v>1900</v>
      </c>
      <c r="V1366" s="4" t="str">
        <f t="shared" si="131"/>
        <v>0</v>
      </c>
      <c r="W1366" t="str">
        <f t="shared" si="128"/>
        <v>Suburbano</v>
      </c>
    </row>
    <row r="1367" spans="1:23" x14ac:dyDescent="0.35">
      <c r="A1367">
        <v>55553</v>
      </c>
      <c r="B1367" s="2" t="str">
        <f t="shared" si="129"/>
        <v>NA</v>
      </c>
      <c r="C1367" t="s">
        <v>34</v>
      </c>
      <c r="D1367" t="str">
        <f t="shared" si="130"/>
        <v>M</v>
      </c>
      <c r="E1367" t="s">
        <v>0</v>
      </c>
      <c r="F1367">
        <v>394</v>
      </c>
      <c r="G1367">
        <v>188</v>
      </c>
      <c r="H1367">
        <v>252</v>
      </c>
      <c r="I1367">
        <v>0</v>
      </c>
      <c r="J1367">
        <v>8350</v>
      </c>
      <c r="K1367">
        <v>0</v>
      </c>
      <c r="L1367">
        <v>89</v>
      </c>
      <c r="M1367">
        <v>220</v>
      </c>
      <c r="N1367">
        <v>227</v>
      </c>
      <c r="O1367">
        <v>25</v>
      </c>
      <c r="P1367">
        <f>VLOOKUP(A1367, vlookup_table!$A:$E, 2, FALSE)</f>
        <v>1</v>
      </c>
      <c r="Q1367" s="2">
        <f>VLOOKUP(A1367, vlookup_table!$A:$E, 3, FALSE)</f>
        <v>0</v>
      </c>
      <c r="R1367" s="1" t="str">
        <f>VLOOKUP(A1367, vlookup_table!$A:$E, 4, FALSE)</f>
        <v>R2</v>
      </c>
      <c r="S1367" s="2">
        <f>VLOOKUP(A1367, vlookup_table!$A:$E, 5, FALSE)</f>
        <v>20</v>
      </c>
      <c r="T1367">
        <f t="shared" si="126"/>
        <v>97</v>
      </c>
      <c r="U1367">
        <f t="shared" si="127"/>
        <v>1900</v>
      </c>
      <c r="V1367" s="4" t="str">
        <f t="shared" si="131"/>
        <v>0</v>
      </c>
      <c r="W1367" t="str">
        <f t="shared" si="128"/>
        <v>Rural</v>
      </c>
    </row>
    <row r="1368" spans="1:23" x14ac:dyDescent="0.35">
      <c r="A1368">
        <v>58447</v>
      </c>
      <c r="B1368" s="2" t="str">
        <f t="shared" si="129"/>
        <v>NA</v>
      </c>
      <c r="C1368" t="s">
        <v>3</v>
      </c>
      <c r="D1368" t="str">
        <f t="shared" si="130"/>
        <v>F</v>
      </c>
      <c r="E1368" t="s">
        <v>2</v>
      </c>
      <c r="F1368">
        <v>630</v>
      </c>
      <c r="G1368">
        <v>300</v>
      </c>
      <c r="H1368">
        <v>361</v>
      </c>
      <c r="I1368">
        <v>0</v>
      </c>
      <c r="J1368">
        <v>13719</v>
      </c>
      <c r="K1368">
        <v>8</v>
      </c>
      <c r="L1368">
        <v>55</v>
      </c>
      <c r="M1368">
        <v>327</v>
      </c>
      <c r="N1368">
        <v>321</v>
      </c>
      <c r="O1368">
        <v>9.1999999999999993</v>
      </c>
      <c r="P1368">
        <f>VLOOKUP(A1368, vlookup_table!$A:$E, 2, FALSE)</f>
        <v>0</v>
      </c>
      <c r="Q1368" s="2">
        <f>VLOOKUP(A1368, vlookup_table!$A:$E, 3, FALSE)</f>
        <v>3001</v>
      </c>
      <c r="R1368" s="1" t="str">
        <f>VLOOKUP(A1368, vlookup_table!$A:$E, 4, FALSE)</f>
        <v>T2</v>
      </c>
      <c r="S1368" s="2">
        <f>VLOOKUP(A1368, vlookup_table!$A:$E, 5, FALSE)</f>
        <v>10</v>
      </c>
      <c r="T1368">
        <f t="shared" si="126"/>
        <v>67</v>
      </c>
      <c r="U1368">
        <f t="shared" si="127"/>
        <v>1930</v>
      </c>
      <c r="V1368" s="4" t="str">
        <f t="shared" si="131"/>
        <v>01</v>
      </c>
      <c r="W1368" t="str">
        <f t="shared" si="128"/>
        <v>Pueblo</v>
      </c>
    </row>
    <row r="1369" spans="1:23" x14ac:dyDescent="0.35">
      <c r="A1369">
        <v>159424</v>
      </c>
      <c r="B1369" s="2" t="str">
        <f t="shared" si="129"/>
        <v>NA</v>
      </c>
      <c r="C1369" t="s">
        <v>4</v>
      </c>
      <c r="D1369" t="str">
        <f t="shared" si="130"/>
        <v>M</v>
      </c>
      <c r="E1369" t="s">
        <v>0</v>
      </c>
      <c r="F1369">
        <v>3276</v>
      </c>
      <c r="G1369">
        <v>358</v>
      </c>
      <c r="H1369">
        <v>555</v>
      </c>
      <c r="I1369">
        <v>92</v>
      </c>
      <c r="J1369">
        <v>23535</v>
      </c>
      <c r="K1369">
        <v>15</v>
      </c>
      <c r="L1369">
        <v>40</v>
      </c>
      <c r="M1369">
        <v>478</v>
      </c>
      <c r="N1369">
        <v>436</v>
      </c>
      <c r="O1369">
        <v>25</v>
      </c>
      <c r="P1369">
        <f>VLOOKUP(A1369, vlookup_table!$A:$E, 2, FALSE)</f>
        <v>1</v>
      </c>
      <c r="Q1369" s="2">
        <f>VLOOKUP(A1369, vlookup_table!$A:$E, 3, FALSE)</f>
        <v>2401</v>
      </c>
      <c r="R1369" s="1" t="str">
        <f>VLOOKUP(A1369, vlookup_table!$A:$E, 4, FALSE)</f>
        <v>S1</v>
      </c>
      <c r="S1369" s="2">
        <f>VLOOKUP(A1369, vlookup_table!$A:$E, 5, FALSE)</f>
        <v>75</v>
      </c>
      <c r="T1369">
        <f t="shared" si="126"/>
        <v>73</v>
      </c>
      <c r="U1369">
        <f t="shared" si="127"/>
        <v>1924</v>
      </c>
      <c r="V1369" s="4" t="str">
        <f t="shared" si="131"/>
        <v>01</v>
      </c>
      <c r="W1369" t="str">
        <f t="shared" si="128"/>
        <v>Suburbano</v>
      </c>
    </row>
    <row r="1370" spans="1:23" x14ac:dyDescent="0.35">
      <c r="A1370">
        <v>34649</v>
      </c>
      <c r="B1370" s="2" t="str">
        <f t="shared" si="129"/>
        <v>FL</v>
      </c>
      <c r="C1370" t="s">
        <v>7</v>
      </c>
      <c r="D1370" t="str">
        <f t="shared" si="130"/>
        <v>F</v>
      </c>
      <c r="E1370" t="s">
        <v>2</v>
      </c>
      <c r="F1370">
        <v>1171</v>
      </c>
      <c r="G1370">
        <v>483</v>
      </c>
      <c r="H1370">
        <v>570</v>
      </c>
      <c r="I1370">
        <v>9</v>
      </c>
      <c r="J1370">
        <v>19553</v>
      </c>
      <c r="K1370">
        <v>5</v>
      </c>
      <c r="L1370">
        <v>20</v>
      </c>
      <c r="M1370">
        <v>512</v>
      </c>
      <c r="N1370">
        <v>544</v>
      </c>
      <c r="O1370">
        <v>5.2</v>
      </c>
      <c r="P1370">
        <f>VLOOKUP(A1370, vlookup_table!$A:$E, 2, FALSE)</f>
        <v>0</v>
      </c>
      <c r="Q1370" s="2">
        <f>VLOOKUP(A1370, vlookup_table!$A:$E, 3, FALSE)</f>
        <v>2901</v>
      </c>
      <c r="R1370" s="1" t="str">
        <f>VLOOKUP(A1370, vlookup_table!$A:$E, 4, FALSE)</f>
        <v>S1</v>
      </c>
      <c r="S1370" s="2">
        <f>VLOOKUP(A1370, vlookup_table!$A:$E, 5, FALSE)</f>
        <v>7</v>
      </c>
      <c r="T1370">
        <f t="shared" si="126"/>
        <v>68</v>
      </c>
      <c r="U1370">
        <f t="shared" si="127"/>
        <v>1929</v>
      </c>
      <c r="V1370" s="4" t="str">
        <f t="shared" si="131"/>
        <v>01</v>
      </c>
      <c r="W1370" t="str">
        <f t="shared" si="128"/>
        <v>Suburbano</v>
      </c>
    </row>
    <row r="1371" spans="1:23" x14ac:dyDescent="0.35">
      <c r="A1371">
        <v>50154</v>
      </c>
      <c r="B1371" s="2" t="str">
        <f t="shared" si="129"/>
        <v>NA</v>
      </c>
      <c r="C1371" t="s">
        <v>28</v>
      </c>
      <c r="D1371" t="str">
        <f t="shared" si="130"/>
        <v>M</v>
      </c>
      <c r="E1371" t="s">
        <v>0</v>
      </c>
      <c r="F1371">
        <v>1103</v>
      </c>
      <c r="G1371">
        <v>467</v>
      </c>
      <c r="H1371">
        <v>524</v>
      </c>
      <c r="I1371">
        <v>3</v>
      </c>
      <c r="J1371">
        <v>17130</v>
      </c>
      <c r="K1371">
        <v>2</v>
      </c>
      <c r="L1371">
        <v>74</v>
      </c>
      <c r="M1371">
        <v>503</v>
      </c>
      <c r="N1371">
        <v>497</v>
      </c>
      <c r="O1371">
        <v>15</v>
      </c>
      <c r="P1371">
        <f>VLOOKUP(A1371, vlookup_table!$A:$E, 2, FALSE)</f>
        <v>1002</v>
      </c>
      <c r="Q1371" s="2">
        <f>VLOOKUP(A1371, vlookup_table!$A:$E, 3, FALSE)</f>
        <v>6801</v>
      </c>
      <c r="R1371" s="1" t="str">
        <f>VLOOKUP(A1371, vlookup_table!$A:$E, 4, FALSE)</f>
        <v>T1</v>
      </c>
      <c r="S1371" s="2">
        <f>VLOOKUP(A1371, vlookup_table!$A:$E, 5, FALSE)</f>
        <v>15</v>
      </c>
      <c r="T1371">
        <f t="shared" si="126"/>
        <v>29</v>
      </c>
      <c r="U1371">
        <f t="shared" si="127"/>
        <v>1968</v>
      </c>
      <c r="V1371" s="4" t="str">
        <f t="shared" si="131"/>
        <v>01</v>
      </c>
      <c r="W1371" t="str">
        <f t="shared" si="128"/>
        <v>Pueblo</v>
      </c>
    </row>
    <row r="1372" spans="1:23" x14ac:dyDescent="0.35">
      <c r="A1372">
        <v>77432</v>
      </c>
      <c r="B1372" s="2" t="str">
        <f t="shared" si="129"/>
        <v>NA</v>
      </c>
      <c r="C1372" t="s">
        <v>10</v>
      </c>
      <c r="D1372" t="str">
        <f t="shared" si="130"/>
        <v>M</v>
      </c>
      <c r="E1372" t="s">
        <v>13</v>
      </c>
      <c r="F1372">
        <v>673</v>
      </c>
      <c r="G1372">
        <v>293</v>
      </c>
      <c r="H1372">
        <v>348</v>
      </c>
      <c r="I1372">
        <v>0</v>
      </c>
      <c r="J1372">
        <v>12900</v>
      </c>
      <c r="K1372">
        <v>2</v>
      </c>
      <c r="L1372">
        <v>88</v>
      </c>
      <c r="M1372">
        <v>335</v>
      </c>
      <c r="N1372">
        <v>296</v>
      </c>
      <c r="O1372">
        <v>11.5</v>
      </c>
      <c r="P1372">
        <f>VLOOKUP(A1372, vlookup_table!$A:$E, 2, FALSE)</f>
        <v>2</v>
      </c>
      <c r="Q1372" s="2">
        <f>VLOOKUP(A1372, vlookup_table!$A:$E, 3, FALSE)</f>
        <v>5401</v>
      </c>
      <c r="R1372" s="1" t="str">
        <f>VLOOKUP(A1372, vlookup_table!$A:$E, 4, FALSE)</f>
        <v>T2</v>
      </c>
      <c r="S1372" s="2">
        <f>VLOOKUP(A1372, vlookup_table!$A:$E, 5, FALSE)</f>
        <v>15</v>
      </c>
      <c r="T1372">
        <f t="shared" si="126"/>
        <v>43</v>
      </c>
      <c r="U1372">
        <f t="shared" si="127"/>
        <v>1954</v>
      </c>
      <c r="V1372" s="4" t="str">
        <f t="shared" si="131"/>
        <v>01</v>
      </c>
      <c r="W1372" t="str">
        <f t="shared" si="128"/>
        <v>Pueblo</v>
      </c>
    </row>
    <row r="1373" spans="1:23" x14ac:dyDescent="0.35">
      <c r="A1373">
        <v>152821</v>
      </c>
      <c r="B1373" s="2" t="str">
        <f t="shared" si="129"/>
        <v>NA</v>
      </c>
      <c r="C1373" t="s">
        <v>4</v>
      </c>
      <c r="D1373" t="str">
        <f t="shared" si="130"/>
        <v>F</v>
      </c>
      <c r="E1373" t="s">
        <v>2</v>
      </c>
      <c r="F1373">
        <v>1633</v>
      </c>
      <c r="G1373">
        <v>286</v>
      </c>
      <c r="H1373">
        <v>351</v>
      </c>
      <c r="I1373">
        <v>8</v>
      </c>
      <c r="J1373">
        <v>16765</v>
      </c>
      <c r="K1373">
        <v>9</v>
      </c>
      <c r="L1373">
        <v>13</v>
      </c>
      <c r="M1373">
        <v>318</v>
      </c>
      <c r="N1373">
        <v>306</v>
      </c>
      <c r="O1373">
        <v>5.8</v>
      </c>
      <c r="P1373">
        <f>VLOOKUP(A1373, vlookup_table!$A:$E, 2, FALSE)</f>
        <v>0</v>
      </c>
      <c r="Q1373" s="2">
        <f>VLOOKUP(A1373, vlookup_table!$A:$E, 3, FALSE)</f>
        <v>5401</v>
      </c>
      <c r="R1373" s="1" t="str">
        <f>VLOOKUP(A1373, vlookup_table!$A:$E, 4, FALSE)</f>
        <v>S2</v>
      </c>
      <c r="S1373" s="2">
        <f>VLOOKUP(A1373, vlookup_table!$A:$E, 5, FALSE)</f>
        <v>11</v>
      </c>
      <c r="T1373">
        <f t="shared" si="126"/>
        <v>43</v>
      </c>
      <c r="U1373">
        <f t="shared" si="127"/>
        <v>1954</v>
      </c>
      <c r="V1373" s="4" t="str">
        <f t="shared" si="131"/>
        <v>01</v>
      </c>
      <c r="W1373" t="str">
        <f t="shared" si="128"/>
        <v>Suburbano</v>
      </c>
    </row>
    <row r="1374" spans="1:23" x14ac:dyDescent="0.35">
      <c r="A1374">
        <v>57964</v>
      </c>
      <c r="B1374" s="2" t="str">
        <f t="shared" si="129"/>
        <v>NA</v>
      </c>
      <c r="C1374" t="s">
        <v>3</v>
      </c>
      <c r="D1374" t="str">
        <f t="shared" si="130"/>
        <v>M</v>
      </c>
      <c r="E1374" t="s">
        <v>0</v>
      </c>
      <c r="F1374">
        <v>428</v>
      </c>
      <c r="G1374">
        <v>166</v>
      </c>
      <c r="H1374">
        <v>334</v>
      </c>
      <c r="I1374">
        <v>4</v>
      </c>
      <c r="J1374">
        <v>13608</v>
      </c>
      <c r="K1374">
        <v>1</v>
      </c>
      <c r="L1374">
        <v>71</v>
      </c>
      <c r="M1374">
        <v>304</v>
      </c>
      <c r="N1374">
        <v>240</v>
      </c>
      <c r="O1374">
        <v>9.1875</v>
      </c>
      <c r="P1374">
        <f>VLOOKUP(A1374, vlookup_table!$A:$E, 2, FALSE)</f>
        <v>1</v>
      </c>
      <c r="Q1374" s="2">
        <f>VLOOKUP(A1374, vlookup_table!$A:$E, 3, FALSE)</f>
        <v>2601</v>
      </c>
      <c r="R1374" s="1" t="str">
        <f>VLOOKUP(A1374, vlookup_table!$A:$E, 4, FALSE)</f>
        <v>C3</v>
      </c>
      <c r="S1374" s="2">
        <f>VLOOKUP(A1374, vlookup_table!$A:$E, 5, FALSE)</f>
        <v>12</v>
      </c>
      <c r="T1374">
        <f t="shared" si="126"/>
        <v>71</v>
      </c>
      <c r="U1374">
        <f t="shared" si="127"/>
        <v>1926</v>
      </c>
      <c r="V1374" s="4" t="str">
        <f t="shared" si="131"/>
        <v>01</v>
      </c>
      <c r="W1374" t="str">
        <f t="shared" si="128"/>
        <v>Ciudad</v>
      </c>
    </row>
    <row r="1375" spans="1:23" x14ac:dyDescent="0.35">
      <c r="A1375">
        <v>188385</v>
      </c>
      <c r="B1375" s="2" t="str">
        <f t="shared" si="129"/>
        <v>TX</v>
      </c>
      <c r="C1375" t="s">
        <v>6</v>
      </c>
      <c r="D1375" t="str">
        <f t="shared" si="130"/>
        <v>F</v>
      </c>
      <c r="E1375" t="s">
        <v>2</v>
      </c>
      <c r="F1375">
        <v>262</v>
      </c>
      <c r="G1375">
        <v>150</v>
      </c>
      <c r="H1375">
        <v>228</v>
      </c>
      <c r="I1375">
        <v>0</v>
      </c>
      <c r="J1375">
        <v>8475</v>
      </c>
      <c r="K1375">
        <v>0</v>
      </c>
      <c r="L1375">
        <v>67</v>
      </c>
      <c r="M1375">
        <v>194</v>
      </c>
      <c r="N1375">
        <v>186</v>
      </c>
      <c r="O1375">
        <v>15</v>
      </c>
      <c r="P1375">
        <f>VLOOKUP(A1375, vlookup_table!$A:$E, 2, FALSE)</f>
        <v>2</v>
      </c>
      <c r="Q1375" s="2">
        <f>VLOOKUP(A1375, vlookup_table!$A:$E, 3, FALSE)</f>
        <v>1601</v>
      </c>
      <c r="R1375" s="1" t="str">
        <f>VLOOKUP(A1375, vlookup_table!$A:$E, 4, FALSE)</f>
        <v>T3</v>
      </c>
      <c r="S1375" s="2">
        <f>VLOOKUP(A1375, vlookup_table!$A:$E, 5, FALSE)</f>
        <v>5</v>
      </c>
      <c r="T1375">
        <f t="shared" si="126"/>
        <v>81</v>
      </c>
      <c r="U1375">
        <f t="shared" si="127"/>
        <v>1916</v>
      </c>
      <c r="V1375" s="4" t="str">
        <f t="shared" si="131"/>
        <v>01</v>
      </c>
      <c r="W1375" t="str">
        <f t="shared" si="128"/>
        <v>Pueblo</v>
      </c>
    </row>
    <row r="1376" spans="1:23" x14ac:dyDescent="0.35">
      <c r="A1376">
        <v>65899</v>
      </c>
      <c r="B1376" s="2" t="str">
        <f t="shared" si="129"/>
        <v>MI</v>
      </c>
      <c r="C1376" t="s">
        <v>1</v>
      </c>
      <c r="D1376" t="str">
        <f t="shared" si="130"/>
        <v>F</v>
      </c>
      <c r="E1376" t="s">
        <v>2</v>
      </c>
      <c r="F1376">
        <v>905</v>
      </c>
      <c r="G1376">
        <v>470</v>
      </c>
      <c r="H1376">
        <v>605</v>
      </c>
      <c r="I1376">
        <v>0</v>
      </c>
      <c r="J1376">
        <v>21564</v>
      </c>
      <c r="K1376">
        <v>11</v>
      </c>
      <c r="L1376">
        <v>70</v>
      </c>
      <c r="M1376">
        <v>533</v>
      </c>
      <c r="N1376">
        <v>549</v>
      </c>
      <c r="O1376">
        <v>7.25</v>
      </c>
      <c r="P1376">
        <f>VLOOKUP(A1376, vlookup_table!$A:$E, 2, FALSE)</f>
        <v>28</v>
      </c>
      <c r="Q1376" s="2">
        <f>VLOOKUP(A1376, vlookup_table!$A:$E, 3, FALSE)</f>
        <v>4301</v>
      </c>
      <c r="R1376" s="1" t="str">
        <f>VLOOKUP(A1376, vlookup_table!$A:$E, 4, FALSE)</f>
        <v>S2</v>
      </c>
      <c r="S1376" s="2">
        <f>VLOOKUP(A1376, vlookup_table!$A:$E, 5, FALSE)</f>
        <v>10</v>
      </c>
      <c r="T1376">
        <f t="shared" si="126"/>
        <v>54</v>
      </c>
      <c r="U1376">
        <f t="shared" si="127"/>
        <v>1943</v>
      </c>
      <c r="V1376" s="4" t="str">
        <f t="shared" si="131"/>
        <v>01</v>
      </c>
      <c r="W1376" t="str">
        <f t="shared" si="128"/>
        <v>Suburbano</v>
      </c>
    </row>
    <row r="1377" spans="1:23" x14ac:dyDescent="0.35">
      <c r="A1377">
        <v>171302</v>
      </c>
      <c r="B1377" s="2" t="str">
        <f t="shared" si="129"/>
        <v>NA</v>
      </c>
      <c r="C1377" t="s">
        <v>4</v>
      </c>
      <c r="D1377" t="str">
        <f t="shared" si="130"/>
        <v>F</v>
      </c>
      <c r="E1377" t="s">
        <v>2</v>
      </c>
      <c r="F1377">
        <v>1693</v>
      </c>
      <c r="G1377">
        <v>423</v>
      </c>
      <c r="H1377">
        <v>492</v>
      </c>
      <c r="I1377">
        <v>23</v>
      </c>
      <c r="J1377">
        <v>17493</v>
      </c>
      <c r="K1377">
        <v>6</v>
      </c>
      <c r="L1377">
        <v>58</v>
      </c>
      <c r="M1377">
        <v>467</v>
      </c>
      <c r="N1377">
        <v>457</v>
      </c>
      <c r="O1377">
        <v>11.66666667</v>
      </c>
      <c r="P1377">
        <f>VLOOKUP(A1377, vlookup_table!$A:$E, 2, FALSE)</f>
        <v>0</v>
      </c>
      <c r="Q1377" s="2">
        <f>VLOOKUP(A1377, vlookup_table!$A:$E, 3, FALSE)</f>
        <v>4701</v>
      </c>
      <c r="R1377" s="1" t="str">
        <f>VLOOKUP(A1377, vlookup_table!$A:$E, 4, FALSE)</f>
        <v>S1</v>
      </c>
      <c r="S1377" s="2">
        <f>VLOOKUP(A1377, vlookup_table!$A:$E, 5, FALSE)</f>
        <v>15</v>
      </c>
      <c r="T1377">
        <f t="shared" si="126"/>
        <v>50</v>
      </c>
      <c r="U1377">
        <f t="shared" si="127"/>
        <v>1947</v>
      </c>
      <c r="V1377" s="4" t="str">
        <f t="shared" si="131"/>
        <v>01</v>
      </c>
      <c r="W1377" t="str">
        <f t="shared" si="128"/>
        <v>Suburbano</v>
      </c>
    </row>
    <row r="1378" spans="1:23" x14ac:dyDescent="0.35">
      <c r="A1378">
        <v>38106</v>
      </c>
      <c r="B1378" s="2" t="str">
        <f t="shared" si="129"/>
        <v>FL</v>
      </c>
      <c r="C1378" t="s">
        <v>7</v>
      </c>
      <c r="D1378" t="str">
        <f t="shared" si="130"/>
        <v>F</v>
      </c>
      <c r="E1378" t="s">
        <v>2</v>
      </c>
      <c r="F1378">
        <v>1806</v>
      </c>
      <c r="G1378">
        <v>243</v>
      </c>
      <c r="H1378">
        <v>450</v>
      </c>
      <c r="I1378">
        <v>33</v>
      </c>
      <c r="J1378">
        <v>22969</v>
      </c>
      <c r="K1378">
        <v>38</v>
      </c>
      <c r="L1378">
        <v>5</v>
      </c>
      <c r="M1378">
        <v>312</v>
      </c>
      <c r="N1378">
        <v>338</v>
      </c>
      <c r="O1378">
        <v>2.7954545460000002</v>
      </c>
      <c r="P1378">
        <f>VLOOKUP(A1378, vlookup_table!$A:$E, 2, FALSE)</f>
        <v>0</v>
      </c>
      <c r="Q1378" s="2">
        <f>VLOOKUP(A1378, vlookup_table!$A:$E, 3, FALSE)</f>
        <v>804</v>
      </c>
      <c r="R1378" s="1" t="str">
        <f>VLOOKUP(A1378, vlookup_table!$A:$E, 4, FALSE)</f>
        <v>U2</v>
      </c>
      <c r="S1378" s="2">
        <f>VLOOKUP(A1378, vlookup_table!$A:$E, 5, FALSE)</f>
        <v>3</v>
      </c>
      <c r="T1378">
        <f t="shared" si="126"/>
        <v>89</v>
      </c>
      <c r="U1378">
        <f t="shared" si="127"/>
        <v>1908</v>
      </c>
      <c r="V1378" s="4" t="str">
        <f t="shared" si="131"/>
        <v>04</v>
      </c>
      <c r="W1378" t="str">
        <f t="shared" si="128"/>
        <v>Urbano</v>
      </c>
    </row>
    <row r="1379" spans="1:23" x14ac:dyDescent="0.35">
      <c r="A1379">
        <v>35906</v>
      </c>
      <c r="B1379" s="2" t="str">
        <f t="shared" si="129"/>
        <v>FL</v>
      </c>
      <c r="C1379" t="s">
        <v>7</v>
      </c>
      <c r="D1379" t="str">
        <f t="shared" si="130"/>
        <v>F</v>
      </c>
      <c r="E1379" t="s">
        <v>2</v>
      </c>
      <c r="F1379">
        <v>683</v>
      </c>
      <c r="G1379">
        <v>284</v>
      </c>
      <c r="H1379">
        <v>368</v>
      </c>
      <c r="I1379">
        <v>2</v>
      </c>
      <c r="J1379">
        <v>12396</v>
      </c>
      <c r="K1379">
        <v>4</v>
      </c>
      <c r="L1379">
        <v>32</v>
      </c>
      <c r="M1379">
        <v>325</v>
      </c>
      <c r="N1379">
        <v>313</v>
      </c>
      <c r="O1379">
        <v>15.33333333</v>
      </c>
      <c r="P1379">
        <f>VLOOKUP(A1379, vlookup_table!$A:$E, 2, FALSE)</f>
        <v>0</v>
      </c>
      <c r="Q1379" s="2">
        <f>VLOOKUP(A1379, vlookup_table!$A:$E, 3, FALSE)</f>
        <v>5701</v>
      </c>
      <c r="R1379" s="1" t="str">
        <f>VLOOKUP(A1379, vlookup_table!$A:$E, 4, FALSE)</f>
        <v>T2</v>
      </c>
      <c r="S1379" s="2">
        <f>VLOOKUP(A1379, vlookup_table!$A:$E, 5, FALSE)</f>
        <v>15</v>
      </c>
      <c r="T1379">
        <f t="shared" si="126"/>
        <v>40</v>
      </c>
      <c r="U1379">
        <f t="shared" si="127"/>
        <v>1957</v>
      </c>
      <c r="V1379" s="4" t="str">
        <f t="shared" si="131"/>
        <v>01</v>
      </c>
      <c r="W1379" t="str">
        <f t="shared" si="128"/>
        <v>Pueblo</v>
      </c>
    </row>
    <row r="1380" spans="1:23" x14ac:dyDescent="0.35">
      <c r="A1380">
        <v>4513</v>
      </c>
      <c r="B1380" s="2" t="str">
        <f t="shared" si="129"/>
        <v>MI</v>
      </c>
      <c r="C1380" t="s">
        <v>1</v>
      </c>
      <c r="D1380" t="str">
        <f t="shared" si="130"/>
        <v>M</v>
      </c>
      <c r="E1380" t="s">
        <v>0</v>
      </c>
      <c r="F1380">
        <v>630</v>
      </c>
      <c r="G1380">
        <v>355</v>
      </c>
      <c r="H1380">
        <v>437</v>
      </c>
      <c r="I1380">
        <v>0</v>
      </c>
      <c r="J1380">
        <v>15914</v>
      </c>
      <c r="K1380">
        <v>3</v>
      </c>
      <c r="L1380">
        <v>75</v>
      </c>
      <c r="M1380">
        <v>396</v>
      </c>
      <c r="N1380">
        <v>395</v>
      </c>
      <c r="O1380">
        <v>13</v>
      </c>
      <c r="P1380">
        <f>VLOOKUP(A1380, vlookup_table!$A:$E, 2, FALSE)</f>
        <v>1</v>
      </c>
      <c r="Q1380" s="2">
        <f>VLOOKUP(A1380, vlookup_table!$A:$E, 3, FALSE)</f>
        <v>2804</v>
      </c>
      <c r="R1380" s="1" t="str">
        <f>VLOOKUP(A1380, vlookup_table!$A:$E, 4, FALSE)</f>
        <v>C2</v>
      </c>
      <c r="S1380" s="2">
        <f>VLOOKUP(A1380, vlookup_table!$A:$E, 5, FALSE)</f>
        <v>20</v>
      </c>
      <c r="T1380">
        <f t="shared" si="126"/>
        <v>69</v>
      </c>
      <c r="U1380">
        <f t="shared" si="127"/>
        <v>1928</v>
      </c>
      <c r="V1380" s="4" t="str">
        <f t="shared" si="131"/>
        <v>04</v>
      </c>
      <c r="W1380" t="str">
        <f t="shared" si="128"/>
        <v>Ciudad</v>
      </c>
    </row>
    <row r="1381" spans="1:23" x14ac:dyDescent="0.35">
      <c r="A1381">
        <v>14272</v>
      </c>
      <c r="B1381" s="2" t="str">
        <f t="shared" si="129"/>
        <v>AR</v>
      </c>
      <c r="C1381" t="s">
        <v>27</v>
      </c>
      <c r="D1381" t="str">
        <f t="shared" si="130"/>
        <v>F</v>
      </c>
      <c r="E1381" t="s">
        <v>37</v>
      </c>
      <c r="F1381">
        <v>389</v>
      </c>
      <c r="G1381">
        <v>207</v>
      </c>
      <c r="H1381">
        <v>286</v>
      </c>
      <c r="I1381">
        <v>0</v>
      </c>
      <c r="J1381">
        <v>9933</v>
      </c>
      <c r="K1381">
        <v>1</v>
      </c>
      <c r="L1381">
        <v>69</v>
      </c>
      <c r="M1381">
        <v>234</v>
      </c>
      <c r="N1381">
        <v>253</v>
      </c>
      <c r="O1381">
        <v>12.66666667</v>
      </c>
      <c r="P1381">
        <f>VLOOKUP(A1381, vlookup_table!$A:$E, 2, FALSE)</f>
        <v>0</v>
      </c>
      <c r="Q1381" s="2">
        <f>VLOOKUP(A1381, vlookup_table!$A:$E, 3, FALSE)</f>
        <v>4001</v>
      </c>
      <c r="R1381" s="1" t="str">
        <f>VLOOKUP(A1381, vlookup_table!$A:$E, 4, FALSE)</f>
        <v>R2</v>
      </c>
      <c r="S1381" s="2">
        <f>VLOOKUP(A1381, vlookup_table!$A:$E, 5, FALSE)</f>
        <v>20</v>
      </c>
      <c r="T1381">
        <f t="shared" si="126"/>
        <v>57</v>
      </c>
      <c r="U1381">
        <f t="shared" si="127"/>
        <v>1940</v>
      </c>
      <c r="V1381" s="4" t="str">
        <f t="shared" si="131"/>
        <v>01</v>
      </c>
      <c r="W1381" t="str">
        <f t="shared" si="128"/>
        <v>Rural</v>
      </c>
    </row>
    <row r="1382" spans="1:23" x14ac:dyDescent="0.35">
      <c r="A1382">
        <v>1779</v>
      </c>
      <c r="B1382" s="2" t="str">
        <f t="shared" si="129"/>
        <v>AR</v>
      </c>
      <c r="C1382" t="s">
        <v>27</v>
      </c>
      <c r="D1382" t="str">
        <f t="shared" si="130"/>
        <v>M</v>
      </c>
      <c r="E1382" t="s">
        <v>0</v>
      </c>
      <c r="F1382">
        <v>417</v>
      </c>
      <c r="G1382">
        <v>131</v>
      </c>
      <c r="H1382">
        <v>282</v>
      </c>
      <c r="I1382">
        <v>0</v>
      </c>
      <c r="J1382">
        <v>6858</v>
      </c>
      <c r="K1382">
        <v>6</v>
      </c>
      <c r="L1382">
        <v>42</v>
      </c>
      <c r="M1382">
        <v>199</v>
      </c>
      <c r="N1382">
        <v>200</v>
      </c>
      <c r="O1382">
        <v>13</v>
      </c>
      <c r="P1382">
        <f>VLOOKUP(A1382, vlookup_table!$A:$E, 2, FALSE)</f>
        <v>0</v>
      </c>
      <c r="Q1382" s="2">
        <f>VLOOKUP(A1382, vlookup_table!$A:$E, 3, FALSE)</f>
        <v>0</v>
      </c>
      <c r="R1382" s="1" t="str">
        <f>VLOOKUP(A1382, vlookup_table!$A:$E, 4, FALSE)</f>
        <v>T3</v>
      </c>
      <c r="S1382" s="2">
        <f>VLOOKUP(A1382, vlookup_table!$A:$E, 5, FALSE)</f>
        <v>125</v>
      </c>
      <c r="T1382">
        <f t="shared" si="126"/>
        <v>97</v>
      </c>
      <c r="U1382">
        <f t="shared" si="127"/>
        <v>1900</v>
      </c>
      <c r="V1382" s="4" t="str">
        <f t="shared" si="131"/>
        <v>0</v>
      </c>
      <c r="W1382" t="str">
        <f t="shared" si="128"/>
        <v>Pueblo</v>
      </c>
    </row>
    <row r="1383" spans="1:23" x14ac:dyDescent="0.35">
      <c r="A1383">
        <v>180512</v>
      </c>
      <c r="B1383" s="2" t="str">
        <f t="shared" si="129"/>
        <v>WA</v>
      </c>
      <c r="C1383" t="s">
        <v>14</v>
      </c>
      <c r="D1383" t="str">
        <f t="shared" si="130"/>
        <v>M</v>
      </c>
      <c r="E1383" t="s">
        <v>13</v>
      </c>
      <c r="F1383">
        <v>731</v>
      </c>
      <c r="G1383">
        <v>304</v>
      </c>
      <c r="H1383">
        <v>382</v>
      </c>
      <c r="I1383">
        <v>1</v>
      </c>
      <c r="J1383">
        <v>13513</v>
      </c>
      <c r="K1383">
        <v>4</v>
      </c>
      <c r="L1383">
        <v>53</v>
      </c>
      <c r="M1383">
        <v>355</v>
      </c>
      <c r="N1383">
        <v>349</v>
      </c>
      <c r="O1383">
        <v>6.5789473679999997</v>
      </c>
      <c r="P1383">
        <f>VLOOKUP(A1383, vlookup_table!$A:$E, 2, FALSE)</f>
        <v>2</v>
      </c>
      <c r="Q1383" s="2">
        <f>VLOOKUP(A1383, vlookup_table!$A:$E, 3, FALSE)</f>
        <v>1312</v>
      </c>
      <c r="R1383" s="1" t="str">
        <f>VLOOKUP(A1383, vlookup_table!$A:$E, 4, FALSE)</f>
        <v>T2</v>
      </c>
      <c r="S1383" s="2">
        <f>VLOOKUP(A1383, vlookup_table!$A:$E, 5, FALSE)</f>
        <v>10</v>
      </c>
      <c r="T1383">
        <f t="shared" si="126"/>
        <v>84</v>
      </c>
      <c r="U1383">
        <f t="shared" si="127"/>
        <v>1913</v>
      </c>
      <c r="V1383" s="4" t="str">
        <f t="shared" si="131"/>
        <v>12</v>
      </c>
      <c r="W1383" t="str">
        <f t="shared" si="128"/>
        <v>Pueblo</v>
      </c>
    </row>
    <row r="1384" spans="1:23" x14ac:dyDescent="0.35">
      <c r="A1384">
        <v>41065</v>
      </c>
      <c r="B1384" s="2" t="str">
        <f t="shared" si="129"/>
        <v>NV</v>
      </c>
      <c r="C1384" t="s">
        <v>35</v>
      </c>
      <c r="D1384" t="str">
        <f t="shared" si="130"/>
        <v>F</v>
      </c>
      <c r="E1384" t="s">
        <v>2</v>
      </c>
      <c r="F1384">
        <v>1569</v>
      </c>
      <c r="G1384">
        <v>673</v>
      </c>
      <c r="H1384">
        <v>781</v>
      </c>
      <c r="I1384">
        <v>22</v>
      </c>
      <c r="J1384">
        <v>25775</v>
      </c>
      <c r="K1384">
        <v>3</v>
      </c>
      <c r="L1384">
        <v>44</v>
      </c>
      <c r="M1384">
        <v>672</v>
      </c>
      <c r="N1384">
        <v>785</v>
      </c>
      <c r="O1384">
        <v>12.5</v>
      </c>
      <c r="P1384">
        <f>VLOOKUP(A1384, vlookup_table!$A:$E, 2, FALSE)</f>
        <v>0</v>
      </c>
      <c r="Q1384" s="2">
        <f>VLOOKUP(A1384, vlookup_table!$A:$E, 3, FALSE)</f>
        <v>3401</v>
      </c>
      <c r="R1384" s="1" t="str">
        <f>VLOOKUP(A1384, vlookup_table!$A:$E, 4, FALSE)</f>
        <v>C3</v>
      </c>
      <c r="S1384" s="2">
        <f>VLOOKUP(A1384, vlookup_table!$A:$E, 5, FALSE)</f>
        <v>15</v>
      </c>
      <c r="T1384">
        <f t="shared" si="126"/>
        <v>63</v>
      </c>
      <c r="U1384">
        <f t="shared" si="127"/>
        <v>1934</v>
      </c>
      <c r="V1384" s="4" t="str">
        <f t="shared" si="131"/>
        <v>01</v>
      </c>
      <c r="W1384" t="str">
        <f t="shared" si="128"/>
        <v>Ciudad</v>
      </c>
    </row>
    <row r="1385" spans="1:23" x14ac:dyDescent="0.35">
      <c r="A1385">
        <v>111949</v>
      </c>
      <c r="B1385" s="2" t="str">
        <f t="shared" si="129"/>
        <v>AR</v>
      </c>
      <c r="C1385" t="s">
        <v>27</v>
      </c>
      <c r="D1385" t="str">
        <f t="shared" si="130"/>
        <v>F</v>
      </c>
      <c r="E1385" t="s">
        <v>37</v>
      </c>
      <c r="F1385">
        <v>335</v>
      </c>
      <c r="G1385">
        <v>166</v>
      </c>
      <c r="H1385">
        <v>239</v>
      </c>
      <c r="I1385">
        <v>0</v>
      </c>
      <c r="J1385">
        <v>8297</v>
      </c>
      <c r="K1385">
        <v>0</v>
      </c>
      <c r="L1385">
        <v>76</v>
      </c>
      <c r="M1385">
        <v>207</v>
      </c>
      <c r="N1385">
        <v>207</v>
      </c>
      <c r="O1385">
        <v>4.6060606059999998</v>
      </c>
      <c r="P1385">
        <f>VLOOKUP(A1385, vlookup_table!$A:$E, 2, FALSE)</f>
        <v>0</v>
      </c>
      <c r="Q1385" s="2">
        <f>VLOOKUP(A1385, vlookup_table!$A:$E, 3, FALSE)</f>
        <v>0</v>
      </c>
      <c r="R1385" s="1" t="str">
        <f>VLOOKUP(A1385, vlookup_table!$A:$E, 4, FALSE)</f>
        <v>R3</v>
      </c>
      <c r="S1385" s="2">
        <f>VLOOKUP(A1385, vlookup_table!$A:$E, 5, FALSE)</f>
        <v>5</v>
      </c>
      <c r="T1385">
        <f t="shared" si="126"/>
        <v>97</v>
      </c>
      <c r="U1385">
        <f t="shared" si="127"/>
        <v>1900</v>
      </c>
      <c r="V1385" s="4" t="str">
        <f t="shared" si="131"/>
        <v>0</v>
      </c>
      <c r="W1385" t="str">
        <f t="shared" si="128"/>
        <v>Rural</v>
      </c>
    </row>
    <row r="1386" spans="1:23" x14ac:dyDescent="0.35">
      <c r="A1386">
        <v>35043</v>
      </c>
      <c r="B1386" s="2" t="str">
        <f t="shared" si="129"/>
        <v>FL</v>
      </c>
      <c r="C1386" t="s">
        <v>7</v>
      </c>
      <c r="D1386" t="str">
        <f t="shared" si="130"/>
        <v>M</v>
      </c>
      <c r="E1386" t="s">
        <v>0</v>
      </c>
      <c r="F1386">
        <v>1357</v>
      </c>
      <c r="G1386">
        <v>521</v>
      </c>
      <c r="H1386">
        <v>587</v>
      </c>
      <c r="I1386">
        <v>26</v>
      </c>
      <c r="J1386">
        <v>20642</v>
      </c>
      <c r="K1386">
        <v>4</v>
      </c>
      <c r="L1386">
        <v>30</v>
      </c>
      <c r="M1386">
        <v>534</v>
      </c>
      <c r="N1386">
        <v>571</v>
      </c>
      <c r="O1386">
        <v>13</v>
      </c>
      <c r="P1386">
        <f>VLOOKUP(A1386, vlookup_table!$A:$E, 2, FALSE)</f>
        <v>1</v>
      </c>
      <c r="Q1386" s="2">
        <f>VLOOKUP(A1386, vlookup_table!$A:$E, 3, FALSE)</f>
        <v>4304</v>
      </c>
      <c r="R1386" s="1" t="str">
        <f>VLOOKUP(A1386, vlookup_table!$A:$E, 4, FALSE)</f>
        <v>C1</v>
      </c>
      <c r="S1386" s="2">
        <f>VLOOKUP(A1386, vlookup_table!$A:$E, 5, FALSE)</f>
        <v>16</v>
      </c>
      <c r="T1386">
        <f t="shared" si="126"/>
        <v>54</v>
      </c>
      <c r="U1386">
        <f t="shared" si="127"/>
        <v>1943</v>
      </c>
      <c r="V1386" s="4" t="str">
        <f t="shared" si="131"/>
        <v>04</v>
      </c>
      <c r="W1386" t="str">
        <f t="shared" si="128"/>
        <v>Ciudad</v>
      </c>
    </row>
    <row r="1387" spans="1:23" x14ac:dyDescent="0.35">
      <c r="A1387">
        <v>86311</v>
      </c>
      <c r="B1387" s="2" t="str">
        <f t="shared" si="129"/>
        <v>NA</v>
      </c>
      <c r="C1387" t="s">
        <v>33</v>
      </c>
      <c r="D1387" t="str">
        <f t="shared" si="130"/>
        <v>NA</v>
      </c>
      <c r="F1387">
        <v>530</v>
      </c>
      <c r="G1387">
        <v>309</v>
      </c>
      <c r="H1387">
        <v>375</v>
      </c>
      <c r="I1387">
        <v>0</v>
      </c>
      <c r="J1387">
        <v>11438</v>
      </c>
      <c r="K1387">
        <v>1</v>
      </c>
      <c r="L1387">
        <v>80</v>
      </c>
      <c r="M1387">
        <v>375</v>
      </c>
      <c r="N1387">
        <v>276</v>
      </c>
      <c r="O1387">
        <v>5.5</v>
      </c>
      <c r="P1387">
        <f>VLOOKUP(A1387, vlookup_table!$A:$E, 2, FALSE)</f>
        <v>0</v>
      </c>
      <c r="Q1387" s="2">
        <f>VLOOKUP(A1387, vlookup_table!$A:$E, 3, FALSE)</f>
        <v>0</v>
      </c>
      <c r="R1387" s="1" t="str">
        <f>VLOOKUP(A1387, vlookup_table!$A:$E, 4, FALSE)</f>
        <v>R2</v>
      </c>
      <c r="S1387" s="2">
        <f>VLOOKUP(A1387, vlookup_table!$A:$E, 5, FALSE)</f>
        <v>6</v>
      </c>
      <c r="T1387">
        <f t="shared" si="126"/>
        <v>97</v>
      </c>
      <c r="U1387">
        <f t="shared" si="127"/>
        <v>1900</v>
      </c>
      <c r="V1387" s="4" t="str">
        <f t="shared" si="131"/>
        <v>0</v>
      </c>
      <c r="W1387" t="str">
        <f t="shared" si="128"/>
        <v>Rural</v>
      </c>
    </row>
    <row r="1388" spans="1:23" x14ac:dyDescent="0.35">
      <c r="A1388">
        <v>182293</v>
      </c>
      <c r="B1388" s="2" t="str">
        <f t="shared" si="129"/>
        <v>WA</v>
      </c>
      <c r="C1388" t="s">
        <v>14</v>
      </c>
      <c r="D1388" t="str">
        <f t="shared" si="130"/>
        <v>M</v>
      </c>
      <c r="E1388" t="s">
        <v>13</v>
      </c>
      <c r="F1388">
        <v>883</v>
      </c>
      <c r="G1388">
        <v>294</v>
      </c>
      <c r="H1388">
        <v>363</v>
      </c>
      <c r="I1388">
        <v>6</v>
      </c>
      <c r="J1388">
        <v>13642</v>
      </c>
      <c r="K1388">
        <v>2</v>
      </c>
      <c r="L1388">
        <v>66</v>
      </c>
      <c r="M1388">
        <v>315</v>
      </c>
      <c r="N1388">
        <v>355</v>
      </c>
      <c r="O1388">
        <v>14.25</v>
      </c>
      <c r="P1388">
        <f>VLOOKUP(A1388, vlookup_table!$A:$E, 2, FALSE)</f>
        <v>1</v>
      </c>
      <c r="Q1388" s="2">
        <f>VLOOKUP(A1388, vlookup_table!$A:$E, 3, FALSE)</f>
        <v>0</v>
      </c>
      <c r="R1388" s="1" t="str">
        <f>VLOOKUP(A1388, vlookup_table!$A:$E, 4, FALSE)</f>
        <v>C2</v>
      </c>
      <c r="S1388" s="2">
        <f>VLOOKUP(A1388, vlookup_table!$A:$E, 5, FALSE)</f>
        <v>19</v>
      </c>
      <c r="T1388">
        <f t="shared" si="126"/>
        <v>97</v>
      </c>
      <c r="U1388">
        <f t="shared" si="127"/>
        <v>1900</v>
      </c>
      <c r="V1388" s="4" t="str">
        <f t="shared" si="131"/>
        <v>0</v>
      </c>
      <c r="W1388" t="str">
        <f t="shared" si="128"/>
        <v>Ciudad</v>
      </c>
    </row>
    <row r="1389" spans="1:23" x14ac:dyDescent="0.35">
      <c r="A1389">
        <v>179023</v>
      </c>
      <c r="B1389" s="2" t="str">
        <f t="shared" si="129"/>
        <v>WA</v>
      </c>
      <c r="C1389" t="s">
        <v>14</v>
      </c>
      <c r="D1389" t="str">
        <f t="shared" si="130"/>
        <v>M</v>
      </c>
      <c r="E1389" t="s">
        <v>13</v>
      </c>
      <c r="F1389">
        <v>982</v>
      </c>
      <c r="G1389">
        <v>318</v>
      </c>
      <c r="H1389">
        <v>384</v>
      </c>
      <c r="I1389">
        <v>0</v>
      </c>
      <c r="J1389">
        <v>12744</v>
      </c>
      <c r="K1389">
        <v>5</v>
      </c>
      <c r="L1389">
        <v>61</v>
      </c>
      <c r="M1389">
        <v>388</v>
      </c>
      <c r="N1389">
        <v>341</v>
      </c>
      <c r="O1389">
        <v>20</v>
      </c>
      <c r="P1389">
        <f>VLOOKUP(A1389, vlookup_table!$A:$E, 2, FALSE)</f>
        <v>1</v>
      </c>
      <c r="Q1389" s="2">
        <f>VLOOKUP(A1389, vlookup_table!$A:$E, 3, FALSE)</f>
        <v>0</v>
      </c>
      <c r="R1389" s="1" t="str">
        <f>VLOOKUP(A1389, vlookup_table!$A:$E, 4, FALSE)</f>
        <v>S2</v>
      </c>
      <c r="S1389" s="2">
        <f>VLOOKUP(A1389, vlookup_table!$A:$E, 5, FALSE)</f>
        <v>35</v>
      </c>
      <c r="T1389">
        <f t="shared" si="126"/>
        <v>97</v>
      </c>
      <c r="U1389">
        <f t="shared" si="127"/>
        <v>1900</v>
      </c>
      <c r="V1389" s="4" t="str">
        <f t="shared" si="131"/>
        <v>0</v>
      </c>
      <c r="W1389" t="str">
        <f t="shared" si="128"/>
        <v>Suburbano</v>
      </c>
    </row>
    <row r="1390" spans="1:23" x14ac:dyDescent="0.35">
      <c r="A1390">
        <v>65481</v>
      </c>
      <c r="B1390" s="2" t="str">
        <f t="shared" si="129"/>
        <v>MI</v>
      </c>
      <c r="C1390" t="s">
        <v>1</v>
      </c>
      <c r="D1390" t="str">
        <f t="shared" si="130"/>
        <v>M</v>
      </c>
      <c r="E1390" t="s">
        <v>0</v>
      </c>
      <c r="F1390">
        <v>663</v>
      </c>
      <c r="G1390">
        <v>432</v>
      </c>
      <c r="H1390">
        <v>534</v>
      </c>
      <c r="I1390">
        <v>0</v>
      </c>
      <c r="J1390">
        <v>16668</v>
      </c>
      <c r="K1390">
        <v>5</v>
      </c>
      <c r="L1390">
        <v>64</v>
      </c>
      <c r="M1390">
        <v>501</v>
      </c>
      <c r="N1390">
        <v>483</v>
      </c>
      <c r="O1390">
        <v>15</v>
      </c>
      <c r="P1390">
        <f>VLOOKUP(A1390, vlookup_table!$A:$E, 2, FALSE)</f>
        <v>1</v>
      </c>
      <c r="Q1390" s="2">
        <f>VLOOKUP(A1390, vlookup_table!$A:$E, 3, FALSE)</f>
        <v>4401</v>
      </c>
      <c r="R1390" s="1" t="str">
        <f>VLOOKUP(A1390, vlookup_table!$A:$E, 4, FALSE)</f>
        <v>U2</v>
      </c>
      <c r="S1390" s="2">
        <f>VLOOKUP(A1390, vlookup_table!$A:$E, 5, FALSE)</f>
        <v>20</v>
      </c>
      <c r="T1390">
        <f t="shared" si="126"/>
        <v>53</v>
      </c>
      <c r="U1390">
        <f t="shared" si="127"/>
        <v>1944</v>
      </c>
      <c r="V1390" s="4" t="str">
        <f t="shared" si="131"/>
        <v>01</v>
      </c>
      <c r="W1390" t="str">
        <f t="shared" si="128"/>
        <v>Urbano</v>
      </c>
    </row>
    <row r="1391" spans="1:23" x14ac:dyDescent="0.35">
      <c r="A1391">
        <v>21144</v>
      </c>
      <c r="B1391" s="2" t="str">
        <f t="shared" si="129"/>
        <v>NC</v>
      </c>
      <c r="C1391" t="s">
        <v>18</v>
      </c>
      <c r="D1391" t="str">
        <f t="shared" si="130"/>
        <v>M</v>
      </c>
      <c r="E1391" t="s">
        <v>0</v>
      </c>
      <c r="F1391">
        <v>827</v>
      </c>
      <c r="G1391">
        <v>240</v>
      </c>
      <c r="H1391">
        <v>319</v>
      </c>
      <c r="I1391">
        <v>8</v>
      </c>
      <c r="J1391">
        <v>12413</v>
      </c>
      <c r="K1391">
        <v>1</v>
      </c>
      <c r="L1391">
        <v>60</v>
      </c>
      <c r="M1391">
        <v>275</v>
      </c>
      <c r="N1391">
        <v>297</v>
      </c>
      <c r="O1391">
        <v>6.3125</v>
      </c>
      <c r="P1391">
        <f>VLOOKUP(A1391, vlookup_table!$A:$E, 2, FALSE)</f>
        <v>2</v>
      </c>
      <c r="Q1391" s="2">
        <f>VLOOKUP(A1391, vlookup_table!$A:$E, 3, FALSE)</f>
        <v>0</v>
      </c>
      <c r="R1391" s="1" t="str">
        <f>VLOOKUP(A1391, vlookup_table!$A:$E, 4, FALSE)</f>
        <v>R2</v>
      </c>
      <c r="S1391" s="2">
        <f>VLOOKUP(A1391, vlookup_table!$A:$E, 5, FALSE)</f>
        <v>6</v>
      </c>
      <c r="T1391">
        <f t="shared" si="126"/>
        <v>97</v>
      </c>
      <c r="U1391">
        <f t="shared" si="127"/>
        <v>1900</v>
      </c>
      <c r="V1391" s="4" t="str">
        <f t="shared" si="131"/>
        <v>0</v>
      </c>
      <c r="W1391" t="str">
        <f t="shared" si="128"/>
        <v>Rural</v>
      </c>
    </row>
    <row r="1392" spans="1:23" x14ac:dyDescent="0.35">
      <c r="A1392">
        <v>9390</v>
      </c>
      <c r="B1392" s="2" t="str">
        <f t="shared" si="129"/>
        <v>MI</v>
      </c>
      <c r="C1392" t="s">
        <v>1</v>
      </c>
      <c r="D1392" t="str">
        <f t="shared" si="130"/>
        <v>F</v>
      </c>
      <c r="E1392" t="s">
        <v>2</v>
      </c>
      <c r="F1392">
        <v>266</v>
      </c>
      <c r="G1392">
        <v>146</v>
      </c>
      <c r="H1392">
        <v>211</v>
      </c>
      <c r="I1392">
        <v>0</v>
      </c>
      <c r="J1392">
        <v>7863</v>
      </c>
      <c r="K1392">
        <v>16</v>
      </c>
      <c r="L1392">
        <v>72</v>
      </c>
      <c r="M1392">
        <v>167</v>
      </c>
      <c r="N1392">
        <v>217</v>
      </c>
      <c r="O1392">
        <v>8.09375</v>
      </c>
      <c r="P1392">
        <f>VLOOKUP(A1392, vlookup_table!$A:$E, 2, FALSE)</f>
        <v>3</v>
      </c>
      <c r="Q1392" s="2">
        <f>VLOOKUP(A1392, vlookup_table!$A:$E, 3, FALSE)</f>
        <v>4009</v>
      </c>
      <c r="R1392" s="1" t="str">
        <f>VLOOKUP(A1392, vlookup_table!$A:$E, 4, FALSE)</f>
        <v>U4</v>
      </c>
      <c r="S1392" s="2">
        <f>VLOOKUP(A1392, vlookup_table!$A:$E, 5, FALSE)</f>
        <v>5</v>
      </c>
      <c r="T1392">
        <f t="shared" si="126"/>
        <v>57</v>
      </c>
      <c r="U1392">
        <f t="shared" si="127"/>
        <v>1940</v>
      </c>
      <c r="V1392" s="4" t="str">
        <f t="shared" si="131"/>
        <v>09</v>
      </c>
      <c r="W1392" t="str">
        <f t="shared" si="128"/>
        <v>Urbano</v>
      </c>
    </row>
    <row r="1393" spans="1:23" x14ac:dyDescent="0.35">
      <c r="A1393">
        <v>157973</v>
      </c>
      <c r="B1393" s="2" t="str">
        <f t="shared" si="129"/>
        <v>NA</v>
      </c>
      <c r="C1393" t="s">
        <v>4</v>
      </c>
      <c r="D1393" t="str">
        <f t="shared" si="130"/>
        <v>M</v>
      </c>
      <c r="E1393" t="s">
        <v>0</v>
      </c>
      <c r="F1393">
        <v>1967</v>
      </c>
      <c r="G1393">
        <v>371</v>
      </c>
      <c r="H1393">
        <v>436</v>
      </c>
      <c r="I1393">
        <v>45</v>
      </c>
      <c r="J1393">
        <v>24029</v>
      </c>
      <c r="K1393">
        <v>8</v>
      </c>
      <c r="L1393">
        <v>15</v>
      </c>
      <c r="M1393">
        <v>409</v>
      </c>
      <c r="N1393">
        <v>403</v>
      </c>
      <c r="O1393">
        <v>10.5</v>
      </c>
      <c r="P1393">
        <f>VLOOKUP(A1393, vlookup_table!$A:$E, 2, FALSE)</f>
        <v>1</v>
      </c>
      <c r="Q1393" s="2">
        <f>VLOOKUP(A1393, vlookup_table!$A:$E, 3, FALSE)</f>
        <v>2001</v>
      </c>
      <c r="R1393" s="1" t="str">
        <f>VLOOKUP(A1393, vlookup_table!$A:$E, 4, FALSE)</f>
        <v>C1</v>
      </c>
      <c r="S1393" s="2">
        <f>VLOOKUP(A1393, vlookup_table!$A:$E, 5, FALSE)</f>
        <v>12</v>
      </c>
      <c r="T1393">
        <f t="shared" si="126"/>
        <v>77</v>
      </c>
      <c r="U1393">
        <f t="shared" si="127"/>
        <v>1920</v>
      </c>
      <c r="V1393" s="4" t="str">
        <f t="shared" si="131"/>
        <v>01</v>
      </c>
      <c r="W1393" t="str">
        <f t="shared" si="128"/>
        <v>Ciudad</v>
      </c>
    </row>
    <row r="1394" spans="1:23" x14ac:dyDescent="0.35">
      <c r="A1394">
        <v>176890</v>
      </c>
      <c r="B1394" s="2" t="str">
        <f t="shared" si="129"/>
        <v>OR</v>
      </c>
      <c r="C1394" t="s">
        <v>26</v>
      </c>
      <c r="D1394" t="str">
        <f t="shared" si="130"/>
        <v>F</v>
      </c>
      <c r="E1394" t="s">
        <v>2</v>
      </c>
      <c r="F1394">
        <v>470</v>
      </c>
      <c r="G1394">
        <v>305</v>
      </c>
      <c r="H1394">
        <v>355</v>
      </c>
      <c r="I1394">
        <v>1</v>
      </c>
      <c r="J1394">
        <v>11035</v>
      </c>
      <c r="K1394">
        <v>6</v>
      </c>
      <c r="L1394">
        <v>45</v>
      </c>
      <c r="M1394">
        <v>339</v>
      </c>
      <c r="N1394">
        <v>318</v>
      </c>
      <c r="O1394">
        <v>5.625</v>
      </c>
      <c r="P1394">
        <f>VLOOKUP(A1394, vlookup_table!$A:$E, 2, FALSE)</f>
        <v>0</v>
      </c>
      <c r="Q1394" s="2">
        <f>VLOOKUP(A1394, vlookup_table!$A:$E, 3, FALSE)</f>
        <v>3001</v>
      </c>
      <c r="R1394" s="1" t="str">
        <f>VLOOKUP(A1394, vlookup_table!$A:$E, 4, FALSE)</f>
        <v>T2</v>
      </c>
      <c r="S1394" s="2">
        <f>VLOOKUP(A1394, vlookup_table!$A:$E, 5, FALSE)</f>
        <v>8</v>
      </c>
      <c r="T1394">
        <f t="shared" si="126"/>
        <v>67</v>
      </c>
      <c r="U1394">
        <f t="shared" si="127"/>
        <v>1930</v>
      </c>
      <c r="V1394" s="4" t="str">
        <f t="shared" si="131"/>
        <v>01</v>
      </c>
      <c r="W1394" t="str">
        <f t="shared" si="128"/>
        <v>Pueblo</v>
      </c>
    </row>
    <row r="1395" spans="1:23" x14ac:dyDescent="0.35">
      <c r="A1395">
        <v>65181</v>
      </c>
      <c r="B1395" s="2" t="str">
        <f t="shared" si="129"/>
        <v>MI</v>
      </c>
      <c r="C1395" t="s">
        <v>1</v>
      </c>
      <c r="D1395" t="str">
        <f t="shared" si="130"/>
        <v>M</v>
      </c>
      <c r="E1395" t="s">
        <v>0</v>
      </c>
      <c r="F1395">
        <v>626</v>
      </c>
      <c r="G1395">
        <v>356</v>
      </c>
      <c r="H1395">
        <v>440</v>
      </c>
      <c r="I1395">
        <v>2</v>
      </c>
      <c r="J1395">
        <v>16309</v>
      </c>
      <c r="K1395">
        <v>2</v>
      </c>
      <c r="L1395">
        <v>83</v>
      </c>
      <c r="M1395">
        <v>388</v>
      </c>
      <c r="N1395">
        <v>392</v>
      </c>
      <c r="O1395">
        <v>9.8000000000000007</v>
      </c>
      <c r="P1395">
        <f>VLOOKUP(A1395, vlookup_table!$A:$E, 2, FALSE)</f>
        <v>2</v>
      </c>
      <c r="Q1395" s="2">
        <f>VLOOKUP(A1395, vlookup_table!$A:$E, 3, FALSE)</f>
        <v>3603</v>
      </c>
      <c r="R1395" s="1" t="str">
        <f>VLOOKUP(A1395, vlookup_table!$A:$E, 4, FALSE)</f>
        <v>C2</v>
      </c>
      <c r="S1395" s="2">
        <f>VLOOKUP(A1395, vlookup_table!$A:$E, 5, FALSE)</f>
        <v>11</v>
      </c>
      <c r="T1395">
        <f t="shared" si="126"/>
        <v>61</v>
      </c>
      <c r="U1395">
        <f t="shared" si="127"/>
        <v>1936</v>
      </c>
      <c r="V1395" s="4" t="str">
        <f t="shared" si="131"/>
        <v>03</v>
      </c>
      <c r="W1395" t="str">
        <f t="shared" si="128"/>
        <v>Ciudad</v>
      </c>
    </row>
    <row r="1396" spans="1:23" x14ac:dyDescent="0.35">
      <c r="A1396">
        <v>181083</v>
      </c>
      <c r="B1396" s="2" t="str">
        <f t="shared" si="129"/>
        <v>WA</v>
      </c>
      <c r="C1396" t="s">
        <v>14</v>
      </c>
      <c r="D1396" t="str">
        <f t="shared" si="130"/>
        <v>M</v>
      </c>
      <c r="E1396" t="s">
        <v>13</v>
      </c>
      <c r="F1396">
        <v>1521</v>
      </c>
      <c r="G1396">
        <v>412</v>
      </c>
      <c r="H1396">
        <v>543</v>
      </c>
      <c r="I1396">
        <v>33</v>
      </c>
      <c r="J1396">
        <v>19703</v>
      </c>
      <c r="K1396">
        <v>3</v>
      </c>
      <c r="L1396">
        <v>64</v>
      </c>
      <c r="M1396">
        <v>422</v>
      </c>
      <c r="N1396">
        <v>497</v>
      </c>
      <c r="O1396">
        <v>8.5714285710000002</v>
      </c>
      <c r="P1396">
        <f>VLOOKUP(A1396, vlookup_table!$A:$E, 2, FALSE)</f>
        <v>1</v>
      </c>
      <c r="Q1396" s="2">
        <f>VLOOKUP(A1396, vlookup_table!$A:$E, 3, FALSE)</f>
        <v>5001</v>
      </c>
      <c r="R1396" s="1" t="str">
        <f>VLOOKUP(A1396, vlookup_table!$A:$E, 4, FALSE)</f>
        <v>T2</v>
      </c>
      <c r="S1396" s="2">
        <f>VLOOKUP(A1396, vlookup_table!$A:$E, 5, FALSE)</f>
        <v>5</v>
      </c>
      <c r="T1396">
        <f t="shared" si="126"/>
        <v>47</v>
      </c>
      <c r="U1396">
        <f t="shared" si="127"/>
        <v>1950</v>
      </c>
      <c r="V1396" s="4" t="str">
        <f t="shared" si="131"/>
        <v>01</v>
      </c>
      <c r="W1396" t="str">
        <f t="shared" si="128"/>
        <v>Pueblo</v>
      </c>
    </row>
    <row r="1397" spans="1:23" x14ac:dyDescent="0.35">
      <c r="A1397">
        <v>175951</v>
      </c>
      <c r="B1397" s="2" t="str">
        <f t="shared" si="129"/>
        <v>OR</v>
      </c>
      <c r="C1397" t="s">
        <v>26</v>
      </c>
      <c r="D1397" t="str">
        <f t="shared" si="130"/>
        <v>F</v>
      </c>
      <c r="E1397" t="s">
        <v>2</v>
      </c>
      <c r="F1397">
        <v>584</v>
      </c>
      <c r="G1397">
        <v>282</v>
      </c>
      <c r="H1397">
        <v>347</v>
      </c>
      <c r="I1397">
        <v>0</v>
      </c>
      <c r="J1397">
        <v>13789</v>
      </c>
      <c r="K1397">
        <v>7</v>
      </c>
      <c r="L1397">
        <v>51</v>
      </c>
      <c r="M1397">
        <v>314</v>
      </c>
      <c r="N1397">
        <v>318</v>
      </c>
      <c r="O1397">
        <v>10.4</v>
      </c>
      <c r="P1397">
        <f>VLOOKUP(A1397, vlookup_table!$A:$E, 2, FALSE)</f>
        <v>2</v>
      </c>
      <c r="Q1397" s="2">
        <f>VLOOKUP(A1397, vlookup_table!$A:$E, 3, FALSE)</f>
        <v>4501</v>
      </c>
      <c r="R1397" s="1" t="str">
        <f>VLOOKUP(A1397, vlookup_table!$A:$E, 4, FALSE)</f>
        <v>S2</v>
      </c>
      <c r="S1397" s="2">
        <f>VLOOKUP(A1397, vlookup_table!$A:$E, 5, FALSE)</f>
        <v>15</v>
      </c>
      <c r="T1397">
        <f t="shared" si="126"/>
        <v>52</v>
      </c>
      <c r="U1397">
        <f t="shared" si="127"/>
        <v>1945</v>
      </c>
      <c r="V1397" s="4" t="str">
        <f t="shared" si="131"/>
        <v>01</v>
      </c>
      <c r="W1397" t="str">
        <f t="shared" si="128"/>
        <v>Suburbano</v>
      </c>
    </row>
    <row r="1398" spans="1:23" x14ac:dyDescent="0.35">
      <c r="A1398">
        <v>20966</v>
      </c>
      <c r="B1398" s="2" t="str">
        <f t="shared" si="129"/>
        <v>NC</v>
      </c>
      <c r="C1398" t="s">
        <v>18</v>
      </c>
      <c r="D1398" t="str">
        <f t="shared" si="130"/>
        <v>F</v>
      </c>
      <c r="E1398" t="s">
        <v>38</v>
      </c>
      <c r="F1398">
        <v>588</v>
      </c>
      <c r="G1398">
        <v>257</v>
      </c>
      <c r="H1398">
        <v>318</v>
      </c>
      <c r="I1398">
        <v>0</v>
      </c>
      <c r="J1398">
        <v>10225</v>
      </c>
      <c r="K1398">
        <v>2</v>
      </c>
      <c r="L1398">
        <v>56</v>
      </c>
      <c r="M1398">
        <v>288</v>
      </c>
      <c r="N1398">
        <v>285</v>
      </c>
      <c r="O1398">
        <v>19</v>
      </c>
      <c r="P1398">
        <f>VLOOKUP(A1398, vlookup_table!$A:$E, 2, FALSE)</f>
        <v>28</v>
      </c>
      <c r="Q1398" s="2">
        <f>VLOOKUP(A1398, vlookup_table!$A:$E, 3, FALSE)</f>
        <v>4801</v>
      </c>
      <c r="R1398" s="1" t="str">
        <f>VLOOKUP(A1398, vlookup_table!$A:$E, 4, FALSE)</f>
        <v>T2</v>
      </c>
      <c r="S1398" s="2">
        <f>VLOOKUP(A1398, vlookup_table!$A:$E, 5, FALSE)</f>
        <v>20</v>
      </c>
      <c r="T1398">
        <f t="shared" si="126"/>
        <v>49</v>
      </c>
      <c r="U1398">
        <f t="shared" si="127"/>
        <v>1948</v>
      </c>
      <c r="V1398" s="4" t="str">
        <f t="shared" si="131"/>
        <v>01</v>
      </c>
      <c r="W1398" t="str">
        <f t="shared" si="128"/>
        <v>Pueblo</v>
      </c>
    </row>
    <row r="1399" spans="1:23" x14ac:dyDescent="0.35">
      <c r="A1399">
        <v>91779</v>
      </c>
      <c r="B1399" s="2" t="str">
        <f t="shared" si="129"/>
        <v>IL</v>
      </c>
      <c r="C1399" t="s">
        <v>25</v>
      </c>
      <c r="D1399" t="str">
        <f t="shared" si="130"/>
        <v>F</v>
      </c>
      <c r="E1399" t="s">
        <v>2</v>
      </c>
      <c r="F1399">
        <v>1063</v>
      </c>
      <c r="G1399">
        <v>294</v>
      </c>
      <c r="H1399">
        <v>434</v>
      </c>
      <c r="I1399">
        <v>0</v>
      </c>
      <c r="J1399">
        <v>18383</v>
      </c>
      <c r="K1399">
        <v>5</v>
      </c>
      <c r="L1399">
        <v>79</v>
      </c>
      <c r="M1399">
        <v>360</v>
      </c>
      <c r="N1399">
        <v>354</v>
      </c>
      <c r="O1399">
        <v>20</v>
      </c>
      <c r="P1399">
        <f>VLOOKUP(A1399, vlookup_table!$A:$E, 2, FALSE)</f>
        <v>0</v>
      </c>
      <c r="Q1399" s="2">
        <f>VLOOKUP(A1399, vlookup_table!$A:$E, 3, FALSE)</f>
        <v>6001</v>
      </c>
      <c r="R1399" s="1" t="str">
        <f>VLOOKUP(A1399, vlookup_table!$A:$E, 4, FALSE)</f>
        <v>C2</v>
      </c>
      <c r="S1399" s="2">
        <f>VLOOKUP(A1399, vlookup_table!$A:$E, 5, FALSE)</f>
        <v>20</v>
      </c>
      <c r="T1399">
        <f t="shared" si="126"/>
        <v>37</v>
      </c>
      <c r="U1399">
        <f t="shared" si="127"/>
        <v>1960</v>
      </c>
      <c r="V1399" s="4" t="str">
        <f t="shared" si="131"/>
        <v>01</v>
      </c>
      <c r="W1399" t="str">
        <f t="shared" si="128"/>
        <v>Ciudad</v>
      </c>
    </row>
    <row r="1400" spans="1:23" x14ac:dyDescent="0.35">
      <c r="A1400">
        <v>98099</v>
      </c>
      <c r="B1400" s="2" t="str">
        <f t="shared" si="129"/>
        <v>IL</v>
      </c>
      <c r="C1400" t="s">
        <v>25</v>
      </c>
      <c r="D1400" t="str">
        <f t="shared" si="130"/>
        <v>F</v>
      </c>
      <c r="E1400" t="s">
        <v>2</v>
      </c>
      <c r="F1400">
        <v>588</v>
      </c>
      <c r="G1400">
        <v>272</v>
      </c>
      <c r="H1400">
        <v>387</v>
      </c>
      <c r="I1400">
        <v>2</v>
      </c>
      <c r="J1400">
        <v>13570</v>
      </c>
      <c r="K1400">
        <v>1</v>
      </c>
      <c r="L1400">
        <v>85</v>
      </c>
      <c r="M1400">
        <v>345</v>
      </c>
      <c r="N1400">
        <v>331</v>
      </c>
      <c r="O1400">
        <v>13.33333333</v>
      </c>
      <c r="P1400">
        <f>VLOOKUP(A1400, vlookup_table!$A:$E, 2, FALSE)</f>
        <v>0</v>
      </c>
      <c r="Q1400" s="2">
        <f>VLOOKUP(A1400, vlookup_table!$A:$E, 3, FALSE)</f>
        <v>6601</v>
      </c>
      <c r="R1400" s="1" t="str">
        <f>VLOOKUP(A1400, vlookup_table!$A:$E, 4, FALSE)</f>
        <v>R2</v>
      </c>
      <c r="S1400" s="2">
        <f>VLOOKUP(A1400, vlookup_table!$A:$E, 5, FALSE)</f>
        <v>21</v>
      </c>
      <c r="T1400">
        <f t="shared" si="126"/>
        <v>31</v>
      </c>
      <c r="U1400">
        <f t="shared" si="127"/>
        <v>1966</v>
      </c>
      <c r="V1400" s="4" t="str">
        <f t="shared" si="131"/>
        <v>01</v>
      </c>
      <c r="W1400" t="str">
        <f t="shared" si="128"/>
        <v>Rural</v>
      </c>
    </row>
    <row r="1401" spans="1:23" x14ac:dyDescent="0.35">
      <c r="A1401">
        <v>32485</v>
      </c>
      <c r="B1401" s="2" t="str">
        <f t="shared" si="129"/>
        <v>FL</v>
      </c>
      <c r="C1401" t="s">
        <v>7</v>
      </c>
      <c r="D1401" t="str">
        <f t="shared" si="130"/>
        <v>F</v>
      </c>
      <c r="E1401" t="s">
        <v>2</v>
      </c>
      <c r="F1401">
        <v>663</v>
      </c>
      <c r="G1401">
        <v>293</v>
      </c>
      <c r="H1401">
        <v>340</v>
      </c>
      <c r="I1401">
        <v>3</v>
      </c>
      <c r="J1401">
        <v>12675</v>
      </c>
      <c r="K1401">
        <v>3</v>
      </c>
      <c r="L1401">
        <v>24</v>
      </c>
      <c r="M1401">
        <v>315</v>
      </c>
      <c r="N1401">
        <v>305</v>
      </c>
      <c r="O1401">
        <v>11.66666667</v>
      </c>
      <c r="P1401">
        <f>VLOOKUP(A1401, vlookup_table!$A:$E, 2, FALSE)</f>
        <v>0</v>
      </c>
      <c r="Q1401" s="2">
        <f>VLOOKUP(A1401, vlookup_table!$A:$E, 3, FALSE)</f>
        <v>3601</v>
      </c>
      <c r="R1401" s="1" t="str">
        <f>VLOOKUP(A1401, vlookup_table!$A:$E, 4, FALSE)</f>
        <v>T2</v>
      </c>
      <c r="S1401" s="2">
        <f>VLOOKUP(A1401, vlookup_table!$A:$E, 5, FALSE)</f>
        <v>37</v>
      </c>
      <c r="T1401">
        <f t="shared" si="126"/>
        <v>61</v>
      </c>
      <c r="U1401">
        <f t="shared" si="127"/>
        <v>1936</v>
      </c>
      <c r="V1401" s="4" t="str">
        <f t="shared" si="131"/>
        <v>01</v>
      </c>
      <c r="W1401" t="str">
        <f t="shared" si="128"/>
        <v>Pueblo</v>
      </c>
    </row>
    <row r="1402" spans="1:23" x14ac:dyDescent="0.35">
      <c r="A1402">
        <v>111284</v>
      </c>
      <c r="B1402" s="2" t="str">
        <f t="shared" si="129"/>
        <v>AR</v>
      </c>
      <c r="C1402" t="s">
        <v>27</v>
      </c>
      <c r="D1402" t="str">
        <f t="shared" si="130"/>
        <v>F</v>
      </c>
      <c r="E1402" t="s">
        <v>37</v>
      </c>
      <c r="F1402">
        <v>582</v>
      </c>
      <c r="G1402">
        <v>292</v>
      </c>
      <c r="H1402">
        <v>340</v>
      </c>
      <c r="I1402">
        <v>0</v>
      </c>
      <c r="J1402">
        <v>10930</v>
      </c>
      <c r="K1402">
        <v>1</v>
      </c>
      <c r="L1402">
        <v>61</v>
      </c>
      <c r="M1402">
        <v>308</v>
      </c>
      <c r="N1402">
        <v>323</v>
      </c>
      <c r="O1402">
        <v>4.2727272730000001</v>
      </c>
      <c r="P1402">
        <f>VLOOKUP(A1402, vlookup_table!$A:$E, 2, FALSE)</f>
        <v>2</v>
      </c>
      <c r="Q1402" s="2">
        <f>VLOOKUP(A1402, vlookup_table!$A:$E, 3, FALSE)</f>
        <v>3801</v>
      </c>
      <c r="R1402" s="1" t="str">
        <f>VLOOKUP(A1402, vlookup_table!$A:$E, 4, FALSE)</f>
        <v>T2</v>
      </c>
      <c r="S1402" s="2">
        <f>VLOOKUP(A1402, vlookup_table!$A:$E, 5, FALSE)</f>
        <v>5</v>
      </c>
      <c r="T1402">
        <f t="shared" si="126"/>
        <v>59</v>
      </c>
      <c r="U1402">
        <f t="shared" si="127"/>
        <v>1938</v>
      </c>
      <c r="V1402" s="4" t="str">
        <f t="shared" si="131"/>
        <v>01</v>
      </c>
      <c r="W1402" t="str">
        <f t="shared" si="128"/>
        <v>Pueblo</v>
      </c>
    </row>
    <row r="1403" spans="1:23" x14ac:dyDescent="0.35">
      <c r="A1403">
        <v>15651</v>
      </c>
      <c r="B1403" s="2" t="str">
        <f t="shared" si="129"/>
        <v>NC</v>
      </c>
      <c r="C1403" t="s">
        <v>18</v>
      </c>
      <c r="D1403" t="str">
        <f t="shared" si="130"/>
        <v>F</v>
      </c>
      <c r="E1403" t="s">
        <v>38</v>
      </c>
      <c r="F1403">
        <v>1497</v>
      </c>
      <c r="G1403">
        <v>581</v>
      </c>
      <c r="H1403">
        <v>762</v>
      </c>
      <c r="I1403">
        <v>21</v>
      </c>
      <c r="J1403">
        <v>30594</v>
      </c>
      <c r="K1403">
        <v>1</v>
      </c>
      <c r="L1403">
        <v>76</v>
      </c>
      <c r="M1403">
        <v>678</v>
      </c>
      <c r="N1403">
        <v>667</v>
      </c>
      <c r="O1403">
        <v>6.9285714289999998</v>
      </c>
      <c r="P1403">
        <f>VLOOKUP(A1403, vlookup_table!$A:$E, 2, FALSE)</f>
        <v>0</v>
      </c>
      <c r="Q1403" s="2">
        <f>VLOOKUP(A1403, vlookup_table!$A:$E, 3, FALSE)</f>
        <v>5501</v>
      </c>
      <c r="R1403" s="1" t="str">
        <f>VLOOKUP(A1403, vlookup_table!$A:$E, 4, FALSE)</f>
        <v>C1</v>
      </c>
      <c r="S1403" s="2">
        <f>VLOOKUP(A1403, vlookup_table!$A:$E, 5, FALSE)</f>
        <v>10</v>
      </c>
      <c r="T1403">
        <f t="shared" si="126"/>
        <v>42</v>
      </c>
      <c r="U1403">
        <f t="shared" si="127"/>
        <v>1955</v>
      </c>
      <c r="V1403" s="4" t="str">
        <f t="shared" si="131"/>
        <v>01</v>
      </c>
      <c r="W1403" t="str">
        <f t="shared" si="128"/>
        <v>Ciudad</v>
      </c>
    </row>
    <row r="1404" spans="1:23" x14ac:dyDescent="0.35">
      <c r="A1404">
        <v>96220</v>
      </c>
      <c r="B1404" s="2" t="str">
        <f t="shared" si="129"/>
        <v>IL</v>
      </c>
      <c r="C1404" t="s">
        <v>25</v>
      </c>
      <c r="D1404" t="str">
        <f t="shared" si="130"/>
        <v>F</v>
      </c>
      <c r="E1404" t="s">
        <v>2</v>
      </c>
      <c r="F1404">
        <v>281</v>
      </c>
      <c r="G1404">
        <v>280</v>
      </c>
      <c r="H1404">
        <v>342</v>
      </c>
      <c r="I1404">
        <v>0</v>
      </c>
      <c r="J1404">
        <v>10874</v>
      </c>
      <c r="K1404">
        <v>0</v>
      </c>
      <c r="L1404">
        <v>83</v>
      </c>
      <c r="M1404">
        <v>314</v>
      </c>
      <c r="N1404">
        <v>274</v>
      </c>
      <c r="O1404">
        <v>7.7142857139999998</v>
      </c>
      <c r="P1404">
        <f>VLOOKUP(A1404, vlookup_table!$A:$E, 2, FALSE)</f>
        <v>0</v>
      </c>
      <c r="Q1404" s="2">
        <f>VLOOKUP(A1404, vlookup_table!$A:$E, 3, FALSE)</f>
        <v>3503</v>
      </c>
      <c r="R1404" s="1" t="str">
        <f>VLOOKUP(A1404, vlookup_table!$A:$E, 4, FALSE)</f>
        <v>R2</v>
      </c>
      <c r="S1404" s="2">
        <f>VLOOKUP(A1404, vlookup_table!$A:$E, 5, FALSE)</f>
        <v>14</v>
      </c>
      <c r="T1404">
        <f t="shared" si="126"/>
        <v>62</v>
      </c>
      <c r="U1404">
        <f t="shared" si="127"/>
        <v>1935</v>
      </c>
      <c r="V1404" s="4" t="str">
        <f t="shared" si="131"/>
        <v>03</v>
      </c>
      <c r="W1404" t="str">
        <f t="shared" si="128"/>
        <v>Rural</v>
      </c>
    </row>
    <row r="1405" spans="1:23" x14ac:dyDescent="0.35">
      <c r="A1405">
        <v>73221</v>
      </c>
      <c r="B1405" s="2" t="str">
        <f t="shared" si="129"/>
        <v>MI</v>
      </c>
      <c r="C1405" t="s">
        <v>1</v>
      </c>
      <c r="D1405" t="str">
        <f t="shared" si="130"/>
        <v>M</v>
      </c>
      <c r="E1405" t="s">
        <v>0</v>
      </c>
      <c r="F1405">
        <v>784</v>
      </c>
      <c r="G1405">
        <v>289</v>
      </c>
      <c r="H1405">
        <v>400</v>
      </c>
      <c r="I1405">
        <v>2</v>
      </c>
      <c r="J1405">
        <v>12840</v>
      </c>
      <c r="K1405">
        <v>5</v>
      </c>
      <c r="L1405">
        <v>67</v>
      </c>
      <c r="M1405">
        <v>378</v>
      </c>
      <c r="N1405">
        <v>332</v>
      </c>
      <c r="O1405">
        <v>11</v>
      </c>
      <c r="P1405">
        <f>VLOOKUP(A1405, vlookup_table!$A:$E, 2, FALSE)</f>
        <v>2</v>
      </c>
      <c r="Q1405" s="2">
        <f>VLOOKUP(A1405, vlookup_table!$A:$E, 3, FALSE)</f>
        <v>0</v>
      </c>
      <c r="R1405" s="1" t="str">
        <f>VLOOKUP(A1405, vlookup_table!$A:$E, 4, FALSE)</f>
        <v>C2</v>
      </c>
      <c r="S1405" s="2">
        <f>VLOOKUP(A1405, vlookup_table!$A:$E, 5, FALSE)</f>
        <v>10</v>
      </c>
      <c r="T1405">
        <f t="shared" si="126"/>
        <v>97</v>
      </c>
      <c r="U1405">
        <f t="shared" si="127"/>
        <v>1900</v>
      </c>
      <c r="V1405" s="4" t="str">
        <f t="shared" si="131"/>
        <v>0</v>
      </c>
      <c r="W1405" t="str">
        <f t="shared" si="128"/>
        <v>Ciudad</v>
      </c>
    </row>
    <row r="1406" spans="1:23" x14ac:dyDescent="0.35">
      <c r="A1406">
        <v>170143</v>
      </c>
      <c r="B1406" s="2" t="str">
        <f t="shared" si="129"/>
        <v>NA</v>
      </c>
      <c r="C1406" t="s">
        <v>4</v>
      </c>
      <c r="D1406" t="str">
        <f t="shared" si="130"/>
        <v>F</v>
      </c>
      <c r="E1406" t="s">
        <v>2</v>
      </c>
      <c r="F1406">
        <v>1722</v>
      </c>
      <c r="G1406">
        <v>404</v>
      </c>
      <c r="H1406">
        <v>433</v>
      </c>
      <c r="I1406">
        <v>39</v>
      </c>
      <c r="J1406">
        <v>13454</v>
      </c>
      <c r="K1406">
        <v>13</v>
      </c>
      <c r="L1406">
        <v>59</v>
      </c>
      <c r="M1406">
        <v>420</v>
      </c>
      <c r="N1406">
        <v>411</v>
      </c>
      <c r="O1406">
        <v>4.5714285710000002</v>
      </c>
      <c r="P1406">
        <f>VLOOKUP(A1406, vlookup_table!$A:$E, 2, FALSE)</f>
        <v>2</v>
      </c>
      <c r="Q1406" s="2">
        <f>VLOOKUP(A1406, vlookup_table!$A:$E, 3, FALSE)</f>
        <v>905</v>
      </c>
      <c r="R1406" s="1" t="str">
        <f>VLOOKUP(A1406, vlookup_table!$A:$E, 4, FALSE)</f>
        <v>T2</v>
      </c>
      <c r="S1406" s="2">
        <f>VLOOKUP(A1406, vlookup_table!$A:$E, 5, FALSE)</f>
        <v>5</v>
      </c>
      <c r="T1406">
        <f t="shared" si="126"/>
        <v>88</v>
      </c>
      <c r="U1406">
        <f t="shared" si="127"/>
        <v>1909</v>
      </c>
      <c r="V1406" s="4" t="str">
        <f t="shared" si="131"/>
        <v>05</v>
      </c>
      <c r="W1406" t="str">
        <f t="shared" si="128"/>
        <v>Pueblo</v>
      </c>
    </row>
    <row r="1407" spans="1:23" x14ac:dyDescent="0.35">
      <c r="A1407">
        <v>43884</v>
      </c>
      <c r="B1407" s="2" t="str">
        <f t="shared" si="129"/>
        <v>FL</v>
      </c>
      <c r="C1407" t="s">
        <v>7</v>
      </c>
      <c r="D1407" t="str">
        <f t="shared" si="130"/>
        <v>M</v>
      </c>
      <c r="E1407" t="s">
        <v>0</v>
      </c>
      <c r="F1407">
        <v>645</v>
      </c>
      <c r="G1407">
        <v>226</v>
      </c>
      <c r="H1407">
        <v>284</v>
      </c>
      <c r="I1407">
        <v>1</v>
      </c>
      <c r="J1407">
        <v>13007</v>
      </c>
      <c r="K1407">
        <v>6</v>
      </c>
      <c r="L1407">
        <v>7</v>
      </c>
      <c r="M1407">
        <v>249</v>
      </c>
      <c r="N1407">
        <v>257</v>
      </c>
      <c r="O1407">
        <v>5.2857142860000002</v>
      </c>
      <c r="P1407">
        <f>VLOOKUP(A1407, vlookup_table!$A:$E, 2, FALSE)</f>
        <v>1</v>
      </c>
      <c r="Q1407" s="2">
        <f>VLOOKUP(A1407, vlookup_table!$A:$E, 3, FALSE)</f>
        <v>3202</v>
      </c>
      <c r="R1407" s="1" t="str">
        <f>VLOOKUP(A1407, vlookup_table!$A:$E, 4, FALSE)</f>
        <v>C3</v>
      </c>
      <c r="S1407" s="2">
        <f>VLOOKUP(A1407, vlookup_table!$A:$E, 5, FALSE)</f>
        <v>5</v>
      </c>
      <c r="T1407">
        <f t="shared" si="126"/>
        <v>65</v>
      </c>
      <c r="U1407">
        <f t="shared" si="127"/>
        <v>1932</v>
      </c>
      <c r="V1407" s="4" t="str">
        <f t="shared" si="131"/>
        <v>02</v>
      </c>
      <c r="W1407" t="str">
        <f t="shared" si="128"/>
        <v>Ciudad</v>
      </c>
    </row>
    <row r="1408" spans="1:23" x14ac:dyDescent="0.35">
      <c r="A1408">
        <v>61338</v>
      </c>
      <c r="B1408" s="2" t="str">
        <f t="shared" si="129"/>
        <v>NA</v>
      </c>
      <c r="C1408" t="s">
        <v>16</v>
      </c>
      <c r="D1408" t="str">
        <f t="shared" si="130"/>
        <v>M</v>
      </c>
      <c r="E1408" t="s">
        <v>0</v>
      </c>
      <c r="F1408">
        <v>544</v>
      </c>
      <c r="G1408">
        <v>330</v>
      </c>
      <c r="H1408">
        <v>433</v>
      </c>
      <c r="I1408">
        <v>0</v>
      </c>
      <c r="J1408">
        <v>14398</v>
      </c>
      <c r="K1408">
        <v>5</v>
      </c>
      <c r="L1408">
        <v>68</v>
      </c>
      <c r="M1408">
        <v>403</v>
      </c>
      <c r="N1408">
        <v>360</v>
      </c>
      <c r="O1408">
        <v>5.1333333330000004</v>
      </c>
      <c r="P1408">
        <f>VLOOKUP(A1408, vlookup_table!$A:$E, 2, FALSE)</f>
        <v>1</v>
      </c>
      <c r="Q1408" s="2">
        <f>VLOOKUP(A1408, vlookup_table!$A:$E, 3, FALSE)</f>
        <v>5701</v>
      </c>
      <c r="R1408" s="1" t="str">
        <f>VLOOKUP(A1408, vlookup_table!$A:$E, 4, FALSE)</f>
        <v>S2</v>
      </c>
      <c r="S1408" s="2">
        <f>VLOOKUP(A1408, vlookup_table!$A:$E, 5, FALSE)</f>
        <v>5</v>
      </c>
      <c r="T1408">
        <f t="shared" si="126"/>
        <v>40</v>
      </c>
      <c r="U1408">
        <f t="shared" si="127"/>
        <v>1957</v>
      </c>
      <c r="V1408" s="4" t="str">
        <f t="shared" si="131"/>
        <v>01</v>
      </c>
      <c r="W1408" t="str">
        <f t="shared" si="128"/>
        <v>Suburbano</v>
      </c>
    </row>
    <row r="1409" spans="1:23" x14ac:dyDescent="0.35">
      <c r="A1409">
        <v>82636</v>
      </c>
      <c r="B1409" s="2" t="str">
        <f t="shared" si="129"/>
        <v>NA</v>
      </c>
      <c r="C1409" t="s">
        <v>17</v>
      </c>
      <c r="D1409" t="str">
        <f t="shared" si="130"/>
        <v>F</v>
      </c>
      <c r="E1409" t="s">
        <v>2</v>
      </c>
      <c r="F1409">
        <v>896</v>
      </c>
      <c r="G1409">
        <v>291</v>
      </c>
      <c r="H1409">
        <v>438</v>
      </c>
      <c r="I1409">
        <v>6</v>
      </c>
      <c r="J1409">
        <v>17357</v>
      </c>
      <c r="K1409">
        <v>2</v>
      </c>
      <c r="L1409">
        <v>70</v>
      </c>
      <c r="M1409">
        <v>335</v>
      </c>
      <c r="N1409">
        <v>340</v>
      </c>
      <c r="O1409">
        <v>8.6</v>
      </c>
      <c r="P1409">
        <f>VLOOKUP(A1409, vlookup_table!$A:$E, 2, FALSE)</f>
        <v>0</v>
      </c>
      <c r="Q1409" s="2">
        <f>VLOOKUP(A1409, vlookup_table!$A:$E, 3, FALSE)</f>
        <v>4101</v>
      </c>
      <c r="R1409" s="1" t="str">
        <f>VLOOKUP(A1409, vlookup_table!$A:$E, 4, FALSE)</f>
        <v>C1</v>
      </c>
      <c r="S1409" s="2">
        <f>VLOOKUP(A1409, vlookup_table!$A:$E, 5, FALSE)</f>
        <v>15</v>
      </c>
      <c r="T1409">
        <f t="shared" si="126"/>
        <v>56</v>
      </c>
      <c r="U1409">
        <f t="shared" si="127"/>
        <v>1941</v>
      </c>
      <c r="V1409" s="4" t="str">
        <f t="shared" si="131"/>
        <v>01</v>
      </c>
      <c r="W1409" t="str">
        <f t="shared" si="128"/>
        <v>Ciudad</v>
      </c>
    </row>
    <row r="1410" spans="1:23" x14ac:dyDescent="0.35">
      <c r="A1410">
        <v>190730</v>
      </c>
      <c r="B1410" s="2" t="str">
        <f t="shared" si="129"/>
        <v>NV</v>
      </c>
      <c r="C1410" t="s">
        <v>35</v>
      </c>
      <c r="D1410" t="str">
        <f t="shared" si="130"/>
        <v>M</v>
      </c>
      <c r="E1410" t="s">
        <v>0</v>
      </c>
      <c r="F1410">
        <v>398</v>
      </c>
      <c r="G1410">
        <v>248</v>
      </c>
      <c r="H1410">
        <v>337</v>
      </c>
      <c r="I1410">
        <v>0</v>
      </c>
      <c r="J1410">
        <v>11618</v>
      </c>
      <c r="K1410">
        <v>3</v>
      </c>
      <c r="L1410">
        <v>39</v>
      </c>
      <c r="M1410">
        <v>303</v>
      </c>
      <c r="N1410">
        <v>292</v>
      </c>
      <c r="O1410">
        <v>8.4499999999999993</v>
      </c>
      <c r="P1410">
        <f>VLOOKUP(A1410, vlookup_table!$A:$E, 2, FALSE)</f>
        <v>2</v>
      </c>
      <c r="Q1410" s="2">
        <f>VLOOKUP(A1410, vlookup_table!$A:$E, 3, FALSE)</f>
        <v>1407</v>
      </c>
      <c r="R1410" s="1" t="str">
        <f>VLOOKUP(A1410, vlookup_table!$A:$E, 4, FALSE)</f>
        <v/>
      </c>
      <c r="S1410" s="2">
        <f>VLOOKUP(A1410, vlookup_table!$A:$E, 5, FALSE)</f>
        <v>14</v>
      </c>
      <c r="T1410">
        <f t="shared" ref="T1410:T1473" si="132">$Y$2-U1410</f>
        <v>83</v>
      </c>
      <c r="U1410">
        <f t="shared" ref="U1410:U1473" si="133">1900 + INT(Q1410/100)</f>
        <v>1914</v>
      </c>
      <c r="V1410" s="4" t="str">
        <f t="shared" si="131"/>
        <v>07</v>
      </c>
      <c r="W1410" t="str">
        <f t="shared" ref="W1410:W1473" si="134">IF(LEFT(R1410,1)="C","Ciudad",
IF(LEFT(R1410,1)="T","Pueblo",
IF(LEFT(R1410,1)="R","Rural",
IF(LEFT(R1410,1)="S","Suburbano",
IF(LEFT(R1410,1)="U","Urbano","Desconocido")))))</f>
        <v>Desconocido</v>
      </c>
    </row>
    <row r="1411" spans="1:23" x14ac:dyDescent="0.35">
      <c r="A1411">
        <v>121071</v>
      </c>
      <c r="B1411" s="2" t="str">
        <f t="shared" ref="B1411:B1474" si="135">IF(OR(C1411="California",C1411="Cali"),"CA",
IF(OR(C1411="Arizona",C1411="AZ"),"AZ",
IF(OR(C1411="Washington",C1411="WA"),"WA",
IF(OR(C1411="Nevada",C1411="NV"),"NV",
IF(OR(C1411="Texas",C1411="TX"),"TX",
IF(OR(C1411="Oregon",C1411="OR"),"OR",
IF(OR(C1411="Florida",C1411="FL"),"FL",
IF(OR(C1411="Illinois",C1411="IL"),"IL",
IF(OR(C1411="North Carolina",C1411="NC"),"NC",
IF(OR(C1411="South Carolina",C1411="SC"),"SC",
IF(OR(C1411="New Jersey",C1411="NJ"),"NJ",
IF(OR(C1411="Missouri",C1411="MO"),"MO",
IF(OR(C1411="Alabama",C1411="AL"),"AL",
IF(OR(C1411="Colorado",C1411="CO"),"CO",
IF(OR(C1411="Michigan",C1411="MI"),"MI",
IF(OR(C1411="New York",C1411="NY"),"NY",
IF(OR(C1411="Arkansas",C1411="AR"),"AR",
"NA")))))))))))))))))</f>
        <v>TX</v>
      </c>
      <c r="C1411" t="s">
        <v>6</v>
      </c>
      <c r="D1411" t="str">
        <f t="shared" ref="D1411:D1474" si="136">IF(OR(E1411="F", E1411="female", E1411="Femal"),"F",
IF(OR(E1411="M", E1411="Male"),"M",
"NA"))</f>
        <v>F</v>
      </c>
      <c r="E1411" t="s">
        <v>2</v>
      </c>
      <c r="F1411">
        <v>900</v>
      </c>
      <c r="G1411">
        <v>273</v>
      </c>
      <c r="H1411">
        <v>455</v>
      </c>
      <c r="I1411">
        <v>3</v>
      </c>
      <c r="J1411">
        <v>19298</v>
      </c>
      <c r="K1411">
        <v>15</v>
      </c>
      <c r="L1411">
        <v>43</v>
      </c>
      <c r="M1411">
        <v>337</v>
      </c>
      <c r="N1411">
        <v>336</v>
      </c>
      <c r="O1411">
        <v>13.6</v>
      </c>
      <c r="P1411">
        <f>VLOOKUP(A1411, vlookup_table!$A:$E, 2, FALSE)</f>
        <v>28</v>
      </c>
      <c r="Q1411" s="2">
        <f>VLOOKUP(A1411, vlookup_table!$A:$E, 3, FALSE)</f>
        <v>4912</v>
      </c>
      <c r="R1411" s="1" t="str">
        <f>VLOOKUP(A1411, vlookup_table!$A:$E, 4, FALSE)</f>
        <v>U1</v>
      </c>
      <c r="S1411" s="2">
        <f>VLOOKUP(A1411, vlookup_table!$A:$E, 5, FALSE)</f>
        <v>15</v>
      </c>
      <c r="T1411">
        <f t="shared" si="132"/>
        <v>48</v>
      </c>
      <c r="U1411">
        <f t="shared" si="133"/>
        <v>1949</v>
      </c>
      <c r="V1411" s="4" t="str">
        <f t="shared" ref="V1411:V1474" si="137">RIGHT(Q1411,2)</f>
        <v>12</v>
      </c>
      <c r="W1411" t="str">
        <f t="shared" si="134"/>
        <v>Urbano</v>
      </c>
    </row>
    <row r="1412" spans="1:23" x14ac:dyDescent="0.35">
      <c r="A1412">
        <v>94386</v>
      </c>
      <c r="B1412" s="2" t="str">
        <f t="shared" si="135"/>
        <v>IL</v>
      </c>
      <c r="C1412" t="s">
        <v>25</v>
      </c>
      <c r="D1412" t="str">
        <f t="shared" si="136"/>
        <v>M</v>
      </c>
      <c r="E1412" t="s">
        <v>0</v>
      </c>
      <c r="F1412">
        <v>1421</v>
      </c>
      <c r="G1412">
        <v>435</v>
      </c>
      <c r="H1412">
        <v>662</v>
      </c>
      <c r="I1412">
        <v>24</v>
      </c>
      <c r="J1412">
        <v>18555</v>
      </c>
      <c r="K1412">
        <v>6</v>
      </c>
      <c r="L1412">
        <v>81</v>
      </c>
      <c r="M1412">
        <v>604</v>
      </c>
      <c r="N1412">
        <v>534</v>
      </c>
      <c r="O1412">
        <v>5.7142857139999998</v>
      </c>
      <c r="P1412">
        <f>VLOOKUP(A1412, vlookup_table!$A:$E, 2, FALSE)</f>
        <v>1</v>
      </c>
      <c r="Q1412" s="2">
        <f>VLOOKUP(A1412, vlookup_table!$A:$E, 3, FALSE)</f>
        <v>3301</v>
      </c>
      <c r="R1412" s="1" t="str">
        <f>VLOOKUP(A1412, vlookup_table!$A:$E, 4, FALSE)</f>
        <v>U1</v>
      </c>
      <c r="S1412" s="2">
        <f>VLOOKUP(A1412, vlookup_table!$A:$E, 5, FALSE)</f>
        <v>6</v>
      </c>
      <c r="T1412">
        <f t="shared" si="132"/>
        <v>64</v>
      </c>
      <c r="U1412">
        <f t="shared" si="133"/>
        <v>1933</v>
      </c>
      <c r="V1412" s="4" t="str">
        <f t="shared" si="137"/>
        <v>01</v>
      </c>
      <c r="W1412" t="str">
        <f t="shared" si="134"/>
        <v>Urbano</v>
      </c>
    </row>
    <row r="1413" spans="1:23" x14ac:dyDescent="0.35">
      <c r="A1413">
        <v>31094</v>
      </c>
      <c r="B1413" s="2" t="str">
        <f t="shared" si="135"/>
        <v>NA</v>
      </c>
      <c r="C1413" t="s">
        <v>5</v>
      </c>
      <c r="D1413" t="str">
        <f t="shared" si="136"/>
        <v>F</v>
      </c>
      <c r="E1413" t="s">
        <v>2</v>
      </c>
      <c r="F1413">
        <v>405</v>
      </c>
      <c r="G1413">
        <v>166</v>
      </c>
      <c r="H1413">
        <v>254</v>
      </c>
      <c r="I1413">
        <v>0</v>
      </c>
      <c r="J1413">
        <v>7997</v>
      </c>
      <c r="K1413">
        <v>1</v>
      </c>
      <c r="L1413">
        <v>81</v>
      </c>
      <c r="M1413">
        <v>208</v>
      </c>
      <c r="N1413">
        <v>215</v>
      </c>
      <c r="O1413">
        <v>6.6666666670000003</v>
      </c>
      <c r="P1413">
        <f>VLOOKUP(A1413, vlookup_table!$A:$E, 2, FALSE)</f>
        <v>0</v>
      </c>
      <c r="Q1413" s="2">
        <f>VLOOKUP(A1413, vlookup_table!$A:$E, 3, FALSE)</f>
        <v>2801</v>
      </c>
      <c r="R1413" s="1" t="str">
        <f>VLOOKUP(A1413, vlookup_table!$A:$E, 4, FALSE)</f>
        <v>R3</v>
      </c>
      <c r="S1413" s="2">
        <f>VLOOKUP(A1413, vlookup_table!$A:$E, 5, FALSE)</f>
        <v>5</v>
      </c>
      <c r="T1413">
        <f t="shared" si="132"/>
        <v>69</v>
      </c>
      <c r="U1413">
        <f t="shared" si="133"/>
        <v>1928</v>
      </c>
      <c r="V1413" s="4" t="str">
        <f t="shared" si="137"/>
        <v>01</v>
      </c>
      <c r="W1413" t="str">
        <f t="shared" si="134"/>
        <v>Rural</v>
      </c>
    </row>
    <row r="1414" spans="1:23" x14ac:dyDescent="0.35">
      <c r="A1414">
        <v>58463</v>
      </c>
      <c r="B1414" s="2" t="str">
        <f t="shared" si="135"/>
        <v>NA</v>
      </c>
      <c r="C1414" t="s">
        <v>3</v>
      </c>
      <c r="D1414" t="str">
        <f t="shared" si="136"/>
        <v>M</v>
      </c>
      <c r="E1414" t="s">
        <v>0</v>
      </c>
      <c r="F1414">
        <v>297</v>
      </c>
      <c r="G1414">
        <v>176</v>
      </c>
      <c r="H1414">
        <v>187</v>
      </c>
      <c r="I1414">
        <v>0</v>
      </c>
      <c r="J1414">
        <v>5972</v>
      </c>
      <c r="K1414">
        <v>0</v>
      </c>
      <c r="L1414">
        <v>72</v>
      </c>
      <c r="M1414">
        <v>178</v>
      </c>
      <c r="N1414">
        <v>185</v>
      </c>
      <c r="O1414">
        <v>21</v>
      </c>
      <c r="P1414">
        <f>VLOOKUP(A1414, vlookup_table!$A:$E, 2, FALSE)</f>
        <v>2</v>
      </c>
      <c r="Q1414" s="2">
        <f>VLOOKUP(A1414, vlookup_table!$A:$E, 3, FALSE)</f>
        <v>1605</v>
      </c>
      <c r="R1414" s="1" t="str">
        <f>VLOOKUP(A1414, vlookup_table!$A:$E, 4, FALSE)</f>
        <v>R3</v>
      </c>
      <c r="S1414" s="2">
        <f>VLOOKUP(A1414, vlookup_table!$A:$E, 5, FALSE)</f>
        <v>10</v>
      </c>
      <c r="T1414">
        <f t="shared" si="132"/>
        <v>81</v>
      </c>
      <c r="U1414">
        <f t="shared" si="133"/>
        <v>1916</v>
      </c>
      <c r="V1414" s="4" t="str">
        <f t="shared" si="137"/>
        <v>05</v>
      </c>
      <c r="W1414" t="str">
        <f t="shared" si="134"/>
        <v>Rural</v>
      </c>
    </row>
    <row r="1415" spans="1:23" x14ac:dyDescent="0.35">
      <c r="A1415">
        <v>160716</v>
      </c>
      <c r="B1415" s="2" t="str">
        <f t="shared" si="135"/>
        <v>NA</v>
      </c>
      <c r="C1415" t="s">
        <v>19</v>
      </c>
      <c r="D1415" t="str">
        <f t="shared" si="136"/>
        <v>F</v>
      </c>
      <c r="E1415" t="s">
        <v>2</v>
      </c>
      <c r="F1415">
        <v>317</v>
      </c>
      <c r="G1415">
        <v>231</v>
      </c>
      <c r="H1415">
        <v>249</v>
      </c>
      <c r="I1415">
        <v>0</v>
      </c>
      <c r="J1415">
        <v>17155</v>
      </c>
      <c r="K1415">
        <v>3</v>
      </c>
      <c r="L1415">
        <v>64</v>
      </c>
      <c r="M1415">
        <v>249</v>
      </c>
      <c r="N1415">
        <v>241</v>
      </c>
      <c r="O1415">
        <v>4.8857692310000003</v>
      </c>
      <c r="P1415">
        <f>VLOOKUP(A1415, vlookup_table!$A:$E, 2, FALSE)</f>
        <v>28</v>
      </c>
      <c r="Q1415" s="2">
        <f>VLOOKUP(A1415, vlookup_table!$A:$E, 3, FALSE)</f>
        <v>0</v>
      </c>
      <c r="R1415" s="1" t="str">
        <f>VLOOKUP(A1415, vlookup_table!$A:$E, 4, FALSE)</f>
        <v>C2</v>
      </c>
      <c r="S1415" s="2">
        <f>VLOOKUP(A1415, vlookup_table!$A:$E, 5, FALSE)</f>
        <v>7</v>
      </c>
      <c r="T1415">
        <f t="shared" si="132"/>
        <v>97</v>
      </c>
      <c r="U1415">
        <f t="shared" si="133"/>
        <v>1900</v>
      </c>
      <c r="V1415" s="4" t="str">
        <f t="shared" si="137"/>
        <v>0</v>
      </c>
      <c r="W1415" t="str">
        <f t="shared" si="134"/>
        <v>Ciudad</v>
      </c>
    </row>
    <row r="1416" spans="1:23" x14ac:dyDescent="0.35">
      <c r="A1416">
        <v>156414</v>
      </c>
      <c r="B1416" s="2" t="str">
        <f t="shared" si="135"/>
        <v>NA</v>
      </c>
      <c r="C1416" t="s">
        <v>4</v>
      </c>
      <c r="D1416" t="str">
        <f t="shared" si="136"/>
        <v>F</v>
      </c>
      <c r="E1416" t="s">
        <v>2</v>
      </c>
      <c r="F1416">
        <v>2184</v>
      </c>
      <c r="G1416">
        <v>351</v>
      </c>
      <c r="H1416">
        <v>419</v>
      </c>
      <c r="I1416">
        <v>67</v>
      </c>
      <c r="J1416">
        <v>16480</v>
      </c>
      <c r="K1416">
        <v>25</v>
      </c>
      <c r="L1416">
        <v>38</v>
      </c>
      <c r="M1416">
        <v>376</v>
      </c>
      <c r="N1416">
        <v>394</v>
      </c>
      <c r="O1416">
        <v>12.5</v>
      </c>
      <c r="P1416">
        <f>VLOOKUP(A1416, vlookup_table!$A:$E, 2, FALSE)</f>
        <v>0</v>
      </c>
      <c r="Q1416" s="2">
        <f>VLOOKUP(A1416, vlookup_table!$A:$E, 3, FALSE)</f>
        <v>1601</v>
      </c>
      <c r="R1416" s="1" t="str">
        <f>VLOOKUP(A1416, vlookup_table!$A:$E, 4, FALSE)</f>
        <v>U1</v>
      </c>
      <c r="S1416" s="2">
        <f>VLOOKUP(A1416, vlookup_table!$A:$E, 5, FALSE)</f>
        <v>20</v>
      </c>
      <c r="T1416">
        <f t="shared" si="132"/>
        <v>81</v>
      </c>
      <c r="U1416">
        <f t="shared" si="133"/>
        <v>1916</v>
      </c>
      <c r="V1416" s="4" t="str">
        <f t="shared" si="137"/>
        <v>01</v>
      </c>
      <c r="W1416" t="str">
        <f t="shared" si="134"/>
        <v>Urbano</v>
      </c>
    </row>
    <row r="1417" spans="1:23" x14ac:dyDescent="0.35">
      <c r="A1417">
        <v>137592</v>
      </c>
      <c r="B1417" s="2" t="str">
        <f t="shared" si="135"/>
        <v>AZ</v>
      </c>
      <c r="C1417" t="s">
        <v>42</v>
      </c>
      <c r="D1417" t="str">
        <f t="shared" si="136"/>
        <v>M</v>
      </c>
      <c r="E1417" t="s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17.5</v>
      </c>
      <c r="P1417">
        <f>VLOOKUP(A1417, vlookup_table!$A:$E, 2, FALSE)</f>
        <v>1</v>
      </c>
      <c r="Q1417" s="2">
        <f>VLOOKUP(A1417, vlookup_table!$A:$E, 3, FALSE)</f>
        <v>1201</v>
      </c>
      <c r="R1417" s="1" t="str">
        <f>VLOOKUP(A1417, vlookup_table!$A:$E, 4, FALSE)</f>
        <v>C3</v>
      </c>
      <c r="S1417" s="2">
        <f>VLOOKUP(A1417, vlookup_table!$A:$E, 5, FALSE)</f>
        <v>25</v>
      </c>
      <c r="T1417">
        <f t="shared" si="132"/>
        <v>85</v>
      </c>
      <c r="U1417">
        <f t="shared" si="133"/>
        <v>1912</v>
      </c>
      <c r="V1417" s="4" t="str">
        <f t="shared" si="137"/>
        <v>01</v>
      </c>
      <c r="W1417" t="str">
        <f t="shared" si="134"/>
        <v>Ciudad</v>
      </c>
    </row>
    <row r="1418" spans="1:23" x14ac:dyDescent="0.35">
      <c r="A1418">
        <v>130840</v>
      </c>
      <c r="B1418" s="2" t="str">
        <f t="shared" si="135"/>
        <v>CO</v>
      </c>
      <c r="C1418" t="s">
        <v>20</v>
      </c>
      <c r="D1418" t="str">
        <f t="shared" si="136"/>
        <v>M</v>
      </c>
      <c r="E1418" t="s">
        <v>0</v>
      </c>
      <c r="F1418">
        <v>1848</v>
      </c>
      <c r="G1418">
        <v>643</v>
      </c>
      <c r="H1418">
        <v>765</v>
      </c>
      <c r="I1418">
        <v>40</v>
      </c>
      <c r="J1418">
        <v>27612</v>
      </c>
      <c r="K1418">
        <v>3</v>
      </c>
      <c r="L1418">
        <v>24</v>
      </c>
      <c r="M1418">
        <v>688</v>
      </c>
      <c r="N1418">
        <v>705</v>
      </c>
      <c r="O1418">
        <v>8.35</v>
      </c>
      <c r="P1418">
        <f>VLOOKUP(A1418, vlookup_table!$A:$E, 2, FALSE)</f>
        <v>0</v>
      </c>
      <c r="Q1418" s="2">
        <f>VLOOKUP(A1418, vlookup_table!$A:$E, 3, FALSE)</f>
        <v>1805</v>
      </c>
      <c r="R1418" s="1" t="str">
        <f>VLOOKUP(A1418, vlookup_table!$A:$E, 4, FALSE)</f>
        <v>T1</v>
      </c>
      <c r="S1418" s="2">
        <f>VLOOKUP(A1418, vlookup_table!$A:$E, 5, FALSE)</f>
        <v>20</v>
      </c>
      <c r="T1418">
        <f t="shared" si="132"/>
        <v>79</v>
      </c>
      <c r="U1418">
        <f t="shared" si="133"/>
        <v>1918</v>
      </c>
      <c r="V1418" s="4" t="str">
        <f t="shared" si="137"/>
        <v>05</v>
      </c>
      <c r="W1418" t="str">
        <f t="shared" si="134"/>
        <v>Pueblo</v>
      </c>
    </row>
    <row r="1419" spans="1:23" x14ac:dyDescent="0.35">
      <c r="A1419">
        <v>133176</v>
      </c>
      <c r="B1419" s="2" t="str">
        <f t="shared" si="135"/>
        <v>NA</v>
      </c>
      <c r="C1419" t="s">
        <v>21</v>
      </c>
      <c r="D1419" t="str">
        <f t="shared" si="136"/>
        <v>NA</v>
      </c>
      <c r="F1419">
        <v>2111</v>
      </c>
      <c r="G1419">
        <v>320</v>
      </c>
      <c r="H1419">
        <v>550</v>
      </c>
      <c r="I1419">
        <v>53</v>
      </c>
      <c r="J1419">
        <v>28034</v>
      </c>
      <c r="K1419">
        <v>4</v>
      </c>
      <c r="L1419">
        <v>26</v>
      </c>
      <c r="M1419">
        <v>408</v>
      </c>
      <c r="N1419">
        <v>444</v>
      </c>
      <c r="O1419">
        <v>16.5</v>
      </c>
      <c r="P1419">
        <f>VLOOKUP(A1419, vlookup_table!$A:$E, 2, FALSE)</f>
        <v>2</v>
      </c>
      <c r="Q1419" s="2">
        <f>VLOOKUP(A1419, vlookup_table!$A:$E, 3, FALSE)</f>
        <v>3601</v>
      </c>
      <c r="R1419" s="1" t="str">
        <f>VLOOKUP(A1419, vlookup_table!$A:$E, 4, FALSE)</f>
        <v>R1</v>
      </c>
      <c r="S1419" s="2">
        <f>VLOOKUP(A1419, vlookup_table!$A:$E, 5, FALSE)</f>
        <v>50</v>
      </c>
      <c r="T1419">
        <f t="shared" si="132"/>
        <v>61</v>
      </c>
      <c r="U1419">
        <f t="shared" si="133"/>
        <v>1936</v>
      </c>
      <c r="V1419" s="4" t="str">
        <f t="shared" si="137"/>
        <v>01</v>
      </c>
      <c r="W1419" t="str">
        <f t="shared" si="134"/>
        <v>Rural</v>
      </c>
    </row>
    <row r="1420" spans="1:23" x14ac:dyDescent="0.35">
      <c r="A1420">
        <v>164044</v>
      </c>
      <c r="B1420" s="2" t="str">
        <f t="shared" si="135"/>
        <v>NA</v>
      </c>
      <c r="C1420" t="s">
        <v>4</v>
      </c>
      <c r="D1420" t="str">
        <f t="shared" si="136"/>
        <v>M</v>
      </c>
      <c r="E1420" t="s">
        <v>0</v>
      </c>
      <c r="F1420">
        <v>5795</v>
      </c>
      <c r="G1420">
        <v>1329</v>
      </c>
      <c r="H1420">
        <v>1204</v>
      </c>
      <c r="I1420">
        <v>99</v>
      </c>
      <c r="J1420">
        <v>57002</v>
      </c>
      <c r="K1420">
        <v>17</v>
      </c>
      <c r="L1420">
        <v>36</v>
      </c>
      <c r="M1420">
        <v>1326</v>
      </c>
      <c r="N1420">
        <v>1201</v>
      </c>
      <c r="O1420">
        <v>11.66666667</v>
      </c>
      <c r="P1420">
        <f>VLOOKUP(A1420, vlookup_table!$A:$E, 2, FALSE)</f>
        <v>0</v>
      </c>
      <c r="Q1420" s="2">
        <f>VLOOKUP(A1420, vlookup_table!$A:$E, 3, FALSE)</f>
        <v>4201</v>
      </c>
      <c r="R1420" s="1" t="str">
        <f>VLOOKUP(A1420, vlookup_table!$A:$E, 4, FALSE)</f>
        <v>T1</v>
      </c>
      <c r="S1420" s="2">
        <f>VLOOKUP(A1420, vlookup_table!$A:$E, 5, FALSE)</f>
        <v>15</v>
      </c>
      <c r="T1420">
        <f t="shared" si="132"/>
        <v>55</v>
      </c>
      <c r="U1420">
        <f t="shared" si="133"/>
        <v>1942</v>
      </c>
      <c r="V1420" s="4" t="str">
        <f t="shared" si="137"/>
        <v>01</v>
      </c>
      <c r="W1420" t="str">
        <f t="shared" si="134"/>
        <v>Pueblo</v>
      </c>
    </row>
    <row r="1421" spans="1:23" x14ac:dyDescent="0.35">
      <c r="A1421">
        <v>190746</v>
      </c>
      <c r="B1421" s="2" t="str">
        <f t="shared" si="135"/>
        <v>AL</v>
      </c>
      <c r="C1421" t="s">
        <v>23</v>
      </c>
      <c r="D1421" t="str">
        <f t="shared" si="136"/>
        <v>M</v>
      </c>
      <c r="E1421" t="s">
        <v>22</v>
      </c>
      <c r="F1421">
        <v>710</v>
      </c>
      <c r="G1421">
        <v>402</v>
      </c>
      <c r="H1421">
        <v>457</v>
      </c>
      <c r="I1421">
        <v>0</v>
      </c>
      <c r="J1421">
        <v>14119</v>
      </c>
      <c r="K1421">
        <v>3</v>
      </c>
      <c r="L1421">
        <v>50</v>
      </c>
      <c r="M1421">
        <v>429</v>
      </c>
      <c r="N1421">
        <v>433</v>
      </c>
      <c r="O1421">
        <v>10.71428571</v>
      </c>
      <c r="P1421">
        <f>VLOOKUP(A1421, vlookup_table!$A:$E, 2, FALSE)</f>
        <v>1</v>
      </c>
      <c r="Q1421" s="2">
        <f>VLOOKUP(A1421, vlookup_table!$A:$E, 3, FALSE)</f>
        <v>3701</v>
      </c>
      <c r="R1421" s="1" t="str">
        <f>VLOOKUP(A1421, vlookup_table!$A:$E, 4, FALSE)</f>
        <v>T1</v>
      </c>
      <c r="S1421" s="2">
        <f>VLOOKUP(A1421, vlookup_table!$A:$E, 5, FALSE)</f>
        <v>11</v>
      </c>
      <c r="T1421">
        <f t="shared" si="132"/>
        <v>60</v>
      </c>
      <c r="U1421">
        <f t="shared" si="133"/>
        <v>1937</v>
      </c>
      <c r="V1421" s="4" t="str">
        <f t="shared" si="137"/>
        <v>01</v>
      </c>
      <c r="W1421" t="str">
        <f t="shared" si="134"/>
        <v>Pueblo</v>
      </c>
    </row>
    <row r="1422" spans="1:23" x14ac:dyDescent="0.35">
      <c r="A1422">
        <v>52116</v>
      </c>
      <c r="B1422" s="2" t="str">
        <f t="shared" si="135"/>
        <v>NC</v>
      </c>
      <c r="C1422" t="s">
        <v>18</v>
      </c>
      <c r="D1422" t="str">
        <f t="shared" si="136"/>
        <v>F</v>
      </c>
      <c r="E1422" t="s">
        <v>38</v>
      </c>
      <c r="F1422">
        <v>680</v>
      </c>
      <c r="G1422">
        <v>236</v>
      </c>
      <c r="H1422">
        <v>318</v>
      </c>
      <c r="I1422">
        <v>2</v>
      </c>
      <c r="J1422">
        <v>11568</v>
      </c>
      <c r="K1422">
        <v>3</v>
      </c>
      <c r="L1422">
        <v>60</v>
      </c>
      <c r="M1422">
        <v>279</v>
      </c>
      <c r="N1422">
        <v>277</v>
      </c>
      <c r="O1422">
        <v>9.269230769</v>
      </c>
      <c r="P1422">
        <f>VLOOKUP(A1422, vlookup_table!$A:$E, 2, FALSE)</f>
        <v>0</v>
      </c>
      <c r="Q1422" s="2">
        <f>VLOOKUP(A1422, vlookup_table!$A:$E, 3, FALSE)</f>
        <v>1703</v>
      </c>
      <c r="R1422" s="1" t="str">
        <f>VLOOKUP(A1422, vlookup_table!$A:$E, 4, FALSE)</f>
        <v>T2</v>
      </c>
      <c r="S1422" s="2">
        <f>VLOOKUP(A1422, vlookup_table!$A:$E, 5, FALSE)</f>
        <v>10</v>
      </c>
      <c r="T1422">
        <f t="shared" si="132"/>
        <v>80</v>
      </c>
      <c r="U1422">
        <f t="shared" si="133"/>
        <v>1917</v>
      </c>
      <c r="V1422" s="4" t="str">
        <f t="shared" si="137"/>
        <v>03</v>
      </c>
      <c r="W1422" t="str">
        <f t="shared" si="134"/>
        <v>Pueblo</v>
      </c>
    </row>
    <row r="1423" spans="1:23" x14ac:dyDescent="0.35">
      <c r="A1423">
        <v>42913</v>
      </c>
      <c r="B1423" s="2" t="str">
        <f t="shared" si="135"/>
        <v>FL</v>
      </c>
      <c r="C1423" t="s">
        <v>7</v>
      </c>
      <c r="D1423" t="str">
        <f t="shared" si="136"/>
        <v>M</v>
      </c>
      <c r="E1423" t="s">
        <v>0</v>
      </c>
      <c r="F1423">
        <v>950</v>
      </c>
      <c r="G1423">
        <v>357</v>
      </c>
      <c r="H1423">
        <v>469</v>
      </c>
      <c r="I1423">
        <v>3</v>
      </c>
      <c r="J1423">
        <v>18756</v>
      </c>
      <c r="K1423">
        <v>5</v>
      </c>
      <c r="L1423">
        <v>16</v>
      </c>
      <c r="M1423">
        <v>449</v>
      </c>
      <c r="N1423">
        <v>420</v>
      </c>
      <c r="O1423">
        <v>7.2</v>
      </c>
      <c r="P1423">
        <f>VLOOKUP(A1423, vlookup_table!$A:$E, 2, FALSE)</f>
        <v>0</v>
      </c>
      <c r="Q1423" s="2">
        <f>VLOOKUP(A1423, vlookup_table!$A:$E, 3, FALSE)</f>
        <v>4601</v>
      </c>
      <c r="R1423" s="1" t="str">
        <f>VLOOKUP(A1423, vlookup_table!$A:$E, 4, FALSE)</f>
        <v>C2</v>
      </c>
      <c r="S1423" s="2">
        <f>VLOOKUP(A1423, vlookup_table!$A:$E, 5, FALSE)</f>
        <v>5</v>
      </c>
      <c r="T1423">
        <f t="shared" si="132"/>
        <v>51</v>
      </c>
      <c r="U1423">
        <f t="shared" si="133"/>
        <v>1946</v>
      </c>
      <c r="V1423" s="4" t="str">
        <f t="shared" si="137"/>
        <v>01</v>
      </c>
      <c r="W1423" t="str">
        <f t="shared" si="134"/>
        <v>Ciudad</v>
      </c>
    </row>
    <row r="1424" spans="1:23" x14ac:dyDescent="0.35">
      <c r="A1424">
        <v>124143</v>
      </c>
      <c r="B1424" s="2" t="str">
        <f t="shared" si="135"/>
        <v>TX</v>
      </c>
      <c r="C1424" t="s">
        <v>6</v>
      </c>
      <c r="D1424" t="str">
        <f t="shared" si="136"/>
        <v>M</v>
      </c>
      <c r="E1424" t="s">
        <v>0</v>
      </c>
      <c r="F1424">
        <v>846</v>
      </c>
      <c r="G1424">
        <v>538</v>
      </c>
      <c r="H1424">
        <v>602</v>
      </c>
      <c r="I1424">
        <v>0</v>
      </c>
      <c r="J1424">
        <v>18861</v>
      </c>
      <c r="K1424">
        <v>1</v>
      </c>
      <c r="L1424">
        <v>73</v>
      </c>
      <c r="M1424">
        <v>541</v>
      </c>
      <c r="N1424">
        <v>595</v>
      </c>
      <c r="O1424">
        <v>5.1818181819999998</v>
      </c>
      <c r="P1424">
        <f>VLOOKUP(A1424, vlookup_table!$A:$E, 2, FALSE)</f>
        <v>72</v>
      </c>
      <c r="Q1424" s="2">
        <f>VLOOKUP(A1424, vlookup_table!$A:$E, 3, FALSE)</f>
        <v>3803</v>
      </c>
      <c r="R1424" s="1" t="str">
        <f>VLOOKUP(A1424, vlookup_table!$A:$E, 4, FALSE)</f>
        <v>C1</v>
      </c>
      <c r="S1424" s="2">
        <f>VLOOKUP(A1424, vlookup_table!$A:$E, 5, FALSE)</f>
        <v>6</v>
      </c>
      <c r="T1424">
        <f t="shared" si="132"/>
        <v>59</v>
      </c>
      <c r="U1424">
        <f t="shared" si="133"/>
        <v>1938</v>
      </c>
      <c r="V1424" s="4" t="str">
        <f t="shared" si="137"/>
        <v>03</v>
      </c>
      <c r="W1424" t="str">
        <f t="shared" si="134"/>
        <v>Ciudad</v>
      </c>
    </row>
    <row r="1425" spans="1:23" x14ac:dyDescent="0.35">
      <c r="A1425">
        <v>47385</v>
      </c>
      <c r="B1425" s="2" t="str">
        <f t="shared" si="135"/>
        <v>AL</v>
      </c>
      <c r="C1425" t="s">
        <v>23</v>
      </c>
      <c r="D1425" t="str">
        <f t="shared" si="136"/>
        <v>M</v>
      </c>
      <c r="E1425" t="s">
        <v>22</v>
      </c>
      <c r="F1425">
        <v>2432</v>
      </c>
      <c r="G1425">
        <v>1273</v>
      </c>
      <c r="H1425">
        <v>1105</v>
      </c>
      <c r="I1425">
        <v>64</v>
      </c>
      <c r="J1425">
        <v>55765</v>
      </c>
      <c r="K1425">
        <v>0</v>
      </c>
      <c r="L1425">
        <v>62</v>
      </c>
      <c r="M1425">
        <v>1332</v>
      </c>
      <c r="N1425">
        <v>1057</v>
      </c>
      <c r="O1425">
        <v>15</v>
      </c>
      <c r="P1425">
        <f>VLOOKUP(A1425, vlookup_table!$A:$E, 2, FALSE)</f>
        <v>1</v>
      </c>
      <c r="Q1425" s="2">
        <f>VLOOKUP(A1425, vlookup_table!$A:$E, 3, FALSE)</f>
        <v>6001</v>
      </c>
      <c r="R1425" s="1" t="str">
        <f>VLOOKUP(A1425, vlookup_table!$A:$E, 4, FALSE)</f>
        <v>S1</v>
      </c>
      <c r="S1425" s="2">
        <f>VLOOKUP(A1425, vlookup_table!$A:$E, 5, FALSE)</f>
        <v>15</v>
      </c>
      <c r="T1425">
        <f t="shared" si="132"/>
        <v>37</v>
      </c>
      <c r="U1425">
        <f t="shared" si="133"/>
        <v>1960</v>
      </c>
      <c r="V1425" s="4" t="str">
        <f t="shared" si="137"/>
        <v>01</v>
      </c>
      <c r="W1425" t="str">
        <f t="shared" si="134"/>
        <v>Suburbano</v>
      </c>
    </row>
    <row r="1426" spans="1:23" x14ac:dyDescent="0.35">
      <c r="A1426">
        <v>92312</v>
      </c>
      <c r="B1426" s="2" t="str">
        <f t="shared" si="135"/>
        <v>IL</v>
      </c>
      <c r="C1426" t="s">
        <v>25</v>
      </c>
      <c r="D1426" t="str">
        <f t="shared" si="136"/>
        <v>F</v>
      </c>
      <c r="E1426" t="s">
        <v>2</v>
      </c>
      <c r="F1426">
        <v>3573</v>
      </c>
      <c r="G1426">
        <v>1245</v>
      </c>
      <c r="H1426">
        <v>1179</v>
      </c>
      <c r="I1426">
        <v>98</v>
      </c>
      <c r="J1426">
        <v>83519</v>
      </c>
      <c r="K1426">
        <v>15</v>
      </c>
      <c r="L1426">
        <v>70</v>
      </c>
      <c r="M1426">
        <v>1474</v>
      </c>
      <c r="N1426">
        <v>1065</v>
      </c>
      <c r="O1426">
        <v>10.33333333</v>
      </c>
      <c r="P1426">
        <f>VLOOKUP(A1426, vlookup_table!$A:$E, 2, FALSE)</f>
        <v>28</v>
      </c>
      <c r="Q1426" s="2">
        <f>VLOOKUP(A1426, vlookup_table!$A:$E, 3, FALSE)</f>
        <v>3202</v>
      </c>
      <c r="R1426" s="1" t="str">
        <f>VLOOKUP(A1426, vlookup_table!$A:$E, 4, FALSE)</f>
        <v>S1</v>
      </c>
      <c r="S1426" s="2">
        <f>VLOOKUP(A1426, vlookup_table!$A:$E, 5, FALSE)</f>
        <v>24</v>
      </c>
      <c r="T1426">
        <f t="shared" si="132"/>
        <v>65</v>
      </c>
      <c r="U1426">
        <f t="shared" si="133"/>
        <v>1932</v>
      </c>
      <c r="V1426" s="4" t="str">
        <f t="shared" si="137"/>
        <v>02</v>
      </c>
      <c r="W1426" t="str">
        <f t="shared" si="134"/>
        <v>Suburbano</v>
      </c>
    </row>
    <row r="1427" spans="1:23" x14ac:dyDescent="0.35">
      <c r="A1427">
        <v>114208</v>
      </c>
      <c r="B1427" s="2" t="str">
        <f t="shared" si="135"/>
        <v>NA</v>
      </c>
      <c r="C1427" t="s">
        <v>32</v>
      </c>
      <c r="D1427" t="str">
        <f t="shared" si="136"/>
        <v>M</v>
      </c>
      <c r="E1427" t="s">
        <v>0</v>
      </c>
      <c r="F1427">
        <v>393</v>
      </c>
      <c r="G1427">
        <v>195</v>
      </c>
      <c r="H1427">
        <v>221</v>
      </c>
      <c r="I1427">
        <v>0</v>
      </c>
      <c r="J1427">
        <v>10232</v>
      </c>
      <c r="K1427">
        <v>1</v>
      </c>
      <c r="L1427">
        <v>65</v>
      </c>
      <c r="M1427">
        <v>212</v>
      </c>
      <c r="N1427">
        <v>222</v>
      </c>
      <c r="O1427">
        <v>15.55555556</v>
      </c>
      <c r="P1427">
        <f>VLOOKUP(A1427, vlookup_table!$A:$E, 2, FALSE)</f>
        <v>0</v>
      </c>
      <c r="Q1427" s="2">
        <f>VLOOKUP(A1427, vlookup_table!$A:$E, 3, FALSE)</f>
        <v>3401</v>
      </c>
      <c r="R1427" s="1" t="str">
        <f>VLOOKUP(A1427, vlookup_table!$A:$E, 4, FALSE)</f>
        <v>T3</v>
      </c>
      <c r="S1427" s="2">
        <f>VLOOKUP(A1427, vlookup_table!$A:$E, 5, FALSE)</f>
        <v>50</v>
      </c>
      <c r="T1427">
        <f t="shared" si="132"/>
        <v>63</v>
      </c>
      <c r="U1427">
        <f t="shared" si="133"/>
        <v>1934</v>
      </c>
      <c r="V1427" s="4" t="str">
        <f t="shared" si="137"/>
        <v>01</v>
      </c>
      <c r="W1427" t="str">
        <f t="shared" si="134"/>
        <v>Pueblo</v>
      </c>
    </row>
    <row r="1428" spans="1:23" x14ac:dyDescent="0.35">
      <c r="A1428">
        <v>127744</v>
      </c>
      <c r="B1428" s="2" t="str">
        <f t="shared" si="135"/>
        <v>TX</v>
      </c>
      <c r="C1428" t="s">
        <v>6</v>
      </c>
      <c r="D1428" t="str">
        <f t="shared" si="136"/>
        <v>M</v>
      </c>
      <c r="E1428" t="s">
        <v>0</v>
      </c>
      <c r="F1428">
        <v>600</v>
      </c>
      <c r="G1428">
        <v>420</v>
      </c>
      <c r="H1428">
        <v>479</v>
      </c>
      <c r="I1428">
        <v>0</v>
      </c>
      <c r="J1428">
        <v>17725</v>
      </c>
      <c r="K1428">
        <v>0</v>
      </c>
      <c r="L1428">
        <v>77</v>
      </c>
      <c r="M1428">
        <v>461</v>
      </c>
      <c r="N1428">
        <v>467</v>
      </c>
      <c r="O1428">
        <v>8.7272727270000008</v>
      </c>
      <c r="P1428">
        <f>VLOOKUP(A1428, vlookup_table!$A:$E, 2, FALSE)</f>
        <v>0</v>
      </c>
      <c r="Q1428" s="2">
        <f>VLOOKUP(A1428, vlookup_table!$A:$E, 3, FALSE)</f>
        <v>2104</v>
      </c>
      <c r="R1428" s="1" t="str">
        <f>VLOOKUP(A1428, vlookup_table!$A:$E, 4, FALSE)</f>
        <v>T1</v>
      </c>
      <c r="S1428" s="2">
        <f>VLOOKUP(A1428, vlookup_table!$A:$E, 5, FALSE)</f>
        <v>15</v>
      </c>
      <c r="T1428">
        <f t="shared" si="132"/>
        <v>76</v>
      </c>
      <c r="U1428">
        <f t="shared" si="133"/>
        <v>1921</v>
      </c>
      <c r="V1428" s="4" t="str">
        <f t="shared" si="137"/>
        <v>04</v>
      </c>
      <c r="W1428" t="str">
        <f t="shared" si="134"/>
        <v>Pueblo</v>
      </c>
    </row>
    <row r="1429" spans="1:23" x14ac:dyDescent="0.35">
      <c r="A1429">
        <v>86696</v>
      </c>
      <c r="B1429" s="2" t="str">
        <f t="shared" si="135"/>
        <v>NA</v>
      </c>
      <c r="C1429" t="s">
        <v>30</v>
      </c>
      <c r="D1429" t="str">
        <f t="shared" si="136"/>
        <v>F</v>
      </c>
      <c r="E1429" t="s">
        <v>2</v>
      </c>
      <c r="F1429">
        <v>469</v>
      </c>
      <c r="G1429">
        <v>293</v>
      </c>
      <c r="H1429">
        <v>398</v>
      </c>
      <c r="I1429">
        <v>0</v>
      </c>
      <c r="J1429">
        <v>13446</v>
      </c>
      <c r="K1429">
        <v>0</v>
      </c>
      <c r="L1429">
        <v>79</v>
      </c>
      <c r="M1429">
        <v>354</v>
      </c>
      <c r="N1429">
        <v>331</v>
      </c>
      <c r="O1429">
        <v>19.285714290000001</v>
      </c>
      <c r="P1429">
        <f>VLOOKUP(A1429, vlookup_table!$A:$E, 2, FALSE)</f>
        <v>0</v>
      </c>
      <c r="Q1429" s="2">
        <f>VLOOKUP(A1429, vlookup_table!$A:$E, 3, FALSE)</f>
        <v>2307</v>
      </c>
      <c r="R1429" s="1" t="str">
        <f>VLOOKUP(A1429, vlookup_table!$A:$E, 4, FALSE)</f>
        <v>T1</v>
      </c>
      <c r="S1429" s="2">
        <f>VLOOKUP(A1429, vlookup_table!$A:$E, 5, FALSE)</f>
        <v>25</v>
      </c>
      <c r="T1429">
        <f t="shared" si="132"/>
        <v>74</v>
      </c>
      <c r="U1429">
        <f t="shared" si="133"/>
        <v>1923</v>
      </c>
      <c r="V1429" s="4" t="str">
        <f t="shared" si="137"/>
        <v>07</v>
      </c>
      <c r="W1429" t="str">
        <f t="shared" si="134"/>
        <v>Pueblo</v>
      </c>
    </row>
    <row r="1430" spans="1:23" x14ac:dyDescent="0.35">
      <c r="A1430">
        <v>177131</v>
      </c>
      <c r="B1430" s="2" t="str">
        <f t="shared" si="135"/>
        <v>OR</v>
      </c>
      <c r="C1430" t="s">
        <v>26</v>
      </c>
      <c r="D1430" t="str">
        <f t="shared" si="136"/>
        <v>F</v>
      </c>
      <c r="E1430" t="s">
        <v>2</v>
      </c>
      <c r="F1430">
        <v>605</v>
      </c>
      <c r="G1430">
        <v>223</v>
      </c>
      <c r="H1430">
        <v>323</v>
      </c>
      <c r="I1430">
        <v>0</v>
      </c>
      <c r="J1430">
        <v>12224</v>
      </c>
      <c r="K1430">
        <v>3</v>
      </c>
      <c r="L1430">
        <v>47</v>
      </c>
      <c r="M1430">
        <v>326</v>
      </c>
      <c r="N1430">
        <v>283</v>
      </c>
      <c r="O1430">
        <v>12.25</v>
      </c>
      <c r="P1430">
        <f>VLOOKUP(A1430, vlookup_table!$A:$E, 2, FALSE)</f>
        <v>28</v>
      </c>
      <c r="Q1430" s="2">
        <f>VLOOKUP(A1430, vlookup_table!$A:$E, 3, FALSE)</f>
        <v>2101</v>
      </c>
      <c r="R1430" s="1" t="str">
        <f>VLOOKUP(A1430, vlookup_table!$A:$E, 4, FALSE)</f>
        <v>C2</v>
      </c>
      <c r="S1430" s="2">
        <f>VLOOKUP(A1430, vlookup_table!$A:$E, 5, FALSE)</f>
        <v>10</v>
      </c>
      <c r="T1430">
        <f t="shared" si="132"/>
        <v>76</v>
      </c>
      <c r="U1430">
        <f t="shared" si="133"/>
        <v>1921</v>
      </c>
      <c r="V1430" s="4" t="str">
        <f t="shared" si="137"/>
        <v>01</v>
      </c>
      <c r="W1430" t="str">
        <f t="shared" si="134"/>
        <v>Ciudad</v>
      </c>
    </row>
    <row r="1431" spans="1:23" x14ac:dyDescent="0.35">
      <c r="A1431">
        <v>42689</v>
      </c>
      <c r="B1431" s="2" t="str">
        <f t="shared" si="135"/>
        <v>FL</v>
      </c>
      <c r="C1431" t="s">
        <v>7</v>
      </c>
      <c r="D1431" t="str">
        <f t="shared" si="136"/>
        <v>F</v>
      </c>
      <c r="E1431" t="s">
        <v>2</v>
      </c>
      <c r="F1431">
        <v>711</v>
      </c>
      <c r="G1431">
        <v>267</v>
      </c>
      <c r="H1431">
        <v>363</v>
      </c>
      <c r="I1431">
        <v>0</v>
      </c>
      <c r="J1431">
        <v>15229</v>
      </c>
      <c r="K1431">
        <v>12</v>
      </c>
      <c r="L1431">
        <v>7</v>
      </c>
      <c r="M1431">
        <v>305</v>
      </c>
      <c r="N1431">
        <v>307</v>
      </c>
      <c r="O1431">
        <v>3.8571428569999999</v>
      </c>
      <c r="P1431">
        <f>VLOOKUP(A1431, vlookup_table!$A:$E, 2, FALSE)</f>
        <v>2</v>
      </c>
      <c r="Q1431" s="2">
        <f>VLOOKUP(A1431, vlookup_table!$A:$E, 3, FALSE)</f>
        <v>0</v>
      </c>
      <c r="R1431" s="1" t="str">
        <f>VLOOKUP(A1431, vlookup_table!$A:$E, 4, FALSE)</f>
        <v>C2</v>
      </c>
      <c r="S1431" s="2">
        <f>VLOOKUP(A1431, vlookup_table!$A:$E, 5, FALSE)</f>
        <v>4</v>
      </c>
      <c r="T1431">
        <f t="shared" si="132"/>
        <v>97</v>
      </c>
      <c r="U1431">
        <f t="shared" si="133"/>
        <v>1900</v>
      </c>
      <c r="V1431" s="4" t="str">
        <f t="shared" si="137"/>
        <v>0</v>
      </c>
      <c r="W1431" t="str">
        <f t="shared" si="134"/>
        <v>Ciudad</v>
      </c>
    </row>
    <row r="1432" spans="1:23" x14ac:dyDescent="0.35">
      <c r="A1432">
        <v>7879</v>
      </c>
      <c r="B1432" s="2" t="str">
        <f t="shared" si="135"/>
        <v>NA</v>
      </c>
      <c r="C1432" t="s">
        <v>4</v>
      </c>
      <c r="D1432" t="str">
        <f t="shared" si="136"/>
        <v>F</v>
      </c>
      <c r="E1432" t="s">
        <v>2</v>
      </c>
      <c r="F1432">
        <v>1072</v>
      </c>
      <c r="G1432">
        <v>284</v>
      </c>
      <c r="H1432">
        <v>427</v>
      </c>
      <c r="I1432">
        <v>6</v>
      </c>
      <c r="J1432">
        <v>14572</v>
      </c>
      <c r="K1432">
        <v>14</v>
      </c>
      <c r="L1432">
        <v>63</v>
      </c>
      <c r="M1432">
        <v>306</v>
      </c>
      <c r="N1432">
        <v>378</v>
      </c>
      <c r="O1432">
        <v>17.85714286</v>
      </c>
      <c r="P1432">
        <f>VLOOKUP(A1432, vlookup_table!$A:$E, 2, FALSE)</f>
        <v>2</v>
      </c>
      <c r="Q1432" s="2">
        <f>VLOOKUP(A1432, vlookup_table!$A:$E, 3, FALSE)</f>
        <v>3011</v>
      </c>
      <c r="R1432" s="1" t="str">
        <f>VLOOKUP(A1432, vlookup_table!$A:$E, 4, FALSE)</f>
        <v>C2</v>
      </c>
      <c r="S1432" s="2">
        <f>VLOOKUP(A1432, vlookup_table!$A:$E, 5, FALSE)</f>
        <v>25</v>
      </c>
      <c r="T1432">
        <f t="shared" si="132"/>
        <v>67</v>
      </c>
      <c r="U1432">
        <f t="shared" si="133"/>
        <v>1930</v>
      </c>
      <c r="V1432" s="4" t="str">
        <f t="shared" si="137"/>
        <v>11</v>
      </c>
      <c r="W1432" t="str">
        <f t="shared" si="134"/>
        <v>Ciudad</v>
      </c>
    </row>
    <row r="1433" spans="1:23" x14ac:dyDescent="0.35">
      <c r="A1433">
        <v>13089</v>
      </c>
      <c r="B1433" s="2" t="str">
        <f t="shared" si="135"/>
        <v>MI</v>
      </c>
      <c r="C1433" t="s">
        <v>1</v>
      </c>
      <c r="D1433" t="str">
        <f t="shared" si="136"/>
        <v>F</v>
      </c>
      <c r="E1433" t="s">
        <v>2</v>
      </c>
      <c r="F1433">
        <v>782</v>
      </c>
      <c r="G1433">
        <v>462</v>
      </c>
      <c r="H1433">
        <v>504</v>
      </c>
      <c r="I1433">
        <v>1</v>
      </c>
      <c r="J1433">
        <v>15816</v>
      </c>
      <c r="K1433">
        <v>0</v>
      </c>
      <c r="L1433">
        <v>89</v>
      </c>
      <c r="M1433">
        <v>475</v>
      </c>
      <c r="N1433">
        <v>498</v>
      </c>
      <c r="O1433">
        <v>20.18181818</v>
      </c>
      <c r="P1433">
        <f>VLOOKUP(A1433, vlookup_table!$A:$E, 2, FALSE)</f>
        <v>0</v>
      </c>
      <c r="Q1433" s="2">
        <f>VLOOKUP(A1433, vlookup_table!$A:$E, 3, FALSE)</f>
        <v>6112</v>
      </c>
      <c r="R1433" s="1" t="str">
        <f>VLOOKUP(A1433, vlookup_table!$A:$E, 4, FALSE)</f>
        <v>T2</v>
      </c>
      <c r="S1433" s="2">
        <f>VLOOKUP(A1433, vlookup_table!$A:$E, 5, FALSE)</f>
        <v>34</v>
      </c>
      <c r="T1433">
        <f t="shared" si="132"/>
        <v>36</v>
      </c>
      <c r="U1433">
        <f t="shared" si="133"/>
        <v>1961</v>
      </c>
      <c r="V1433" s="4" t="str">
        <f t="shared" si="137"/>
        <v>12</v>
      </c>
      <c r="W1433" t="str">
        <f t="shared" si="134"/>
        <v>Pueblo</v>
      </c>
    </row>
    <row r="1434" spans="1:23" x14ac:dyDescent="0.35">
      <c r="A1434">
        <v>98085</v>
      </c>
      <c r="B1434" s="2" t="str">
        <f t="shared" si="135"/>
        <v>IL</v>
      </c>
      <c r="C1434" t="s">
        <v>25</v>
      </c>
      <c r="D1434" t="str">
        <f t="shared" si="136"/>
        <v>M</v>
      </c>
      <c r="E1434" t="s">
        <v>0</v>
      </c>
      <c r="F1434">
        <v>464</v>
      </c>
      <c r="G1434">
        <v>225</v>
      </c>
      <c r="H1434">
        <v>364</v>
      </c>
      <c r="I1434">
        <v>0</v>
      </c>
      <c r="J1434">
        <v>12445</v>
      </c>
      <c r="K1434">
        <v>0</v>
      </c>
      <c r="L1434">
        <v>84</v>
      </c>
      <c r="M1434">
        <v>291</v>
      </c>
      <c r="N1434">
        <v>277</v>
      </c>
      <c r="O1434">
        <v>10.199999999999999</v>
      </c>
      <c r="P1434">
        <f>VLOOKUP(A1434, vlookup_table!$A:$E, 2, FALSE)</f>
        <v>1</v>
      </c>
      <c r="Q1434" s="2">
        <f>VLOOKUP(A1434, vlookup_table!$A:$E, 3, FALSE)</f>
        <v>0</v>
      </c>
      <c r="R1434" s="1" t="str">
        <f>VLOOKUP(A1434, vlookup_table!$A:$E, 4, FALSE)</f>
        <v>R2</v>
      </c>
      <c r="S1434" s="2">
        <f>VLOOKUP(A1434, vlookup_table!$A:$E, 5, FALSE)</f>
        <v>10</v>
      </c>
      <c r="T1434">
        <f t="shared" si="132"/>
        <v>97</v>
      </c>
      <c r="U1434">
        <f t="shared" si="133"/>
        <v>1900</v>
      </c>
      <c r="V1434" s="4" t="str">
        <f t="shared" si="137"/>
        <v>0</v>
      </c>
      <c r="W1434" t="str">
        <f t="shared" si="134"/>
        <v>Rural</v>
      </c>
    </row>
    <row r="1435" spans="1:23" x14ac:dyDescent="0.35">
      <c r="A1435">
        <v>5614</v>
      </c>
      <c r="B1435" s="2" t="str">
        <f t="shared" si="135"/>
        <v>NA</v>
      </c>
      <c r="C1435" t="s">
        <v>4</v>
      </c>
      <c r="D1435" t="str">
        <f t="shared" si="136"/>
        <v>M</v>
      </c>
      <c r="E1435" t="s">
        <v>0</v>
      </c>
      <c r="F1435">
        <v>1803</v>
      </c>
      <c r="G1435">
        <v>281</v>
      </c>
      <c r="H1435">
        <v>492</v>
      </c>
      <c r="I1435">
        <v>20</v>
      </c>
      <c r="J1435">
        <v>24681</v>
      </c>
      <c r="K1435">
        <v>13</v>
      </c>
      <c r="L1435">
        <v>13</v>
      </c>
      <c r="M1435">
        <v>418</v>
      </c>
      <c r="N1435">
        <v>364</v>
      </c>
      <c r="O1435">
        <v>13.71428571</v>
      </c>
      <c r="P1435">
        <f>VLOOKUP(A1435, vlookup_table!$A:$E, 2, FALSE)</f>
        <v>1</v>
      </c>
      <c r="Q1435" s="2">
        <f>VLOOKUP(A1435, vlookup_table!$A:$E, 3, FALSE)</f>
        <v>1908</v>
      </c>
      <c r="R1435" s="1" t="str">
        <f>VLOOKUP(A1435, vlookup_table!$A:$E, 4, FALSE)</f>
        <v>C2</v>
      </c>
      <c r="S1435" s="2">
        <f>VLOOKUP(A1435, vlookup_table!$A:$E, 5, FALSE)</f>
        <v>19</v>
      </c>
      <c r="T1435">
        <f t="shared" si="132"/>
        <v>78</v>
      </c>
      <c r="U1435">
        <f t="shared" si="133"/>
        <v>1919</v>
      </c>
      <c r="V1435" s="4" t="str">
        <f t="shared" si="137"/>
        <v>08</v>
      </c>
      <c r="W1435" t="str">
        <f t="shared" si="134"/>
        <v>Ciudad</v>
      </c>
    </row>
    <row r="1436" spans="1:23" x14ac:dyDescent="0.35">
      <c r="A1436">
        <v>122198</v>
      </c>
      <c r="B1436" s="2" t="str">
        <f t="shared" si="135"/>
        <v>TX</v>
      </c>
      <c r="C1436" t="s">
        <v>6</v>
      </c>
      <c r="D1436" t="str">
        <f t="shared" si="136"/>
        <v>F</v>
      </c>
      <c r="E1436" t="s">
        <v>2</v>
      </c>
      <c r="F1436">
        <v>1329</v>
      </c>
      <c r="G1436">
        <v>685</v>
      </c>
      <c r="H1436">
        <v>743</v>
      </c>
      <c r="I1436">
        <v>1</v>
      </c>
      <c r="J1436">
        <v>21941</v>
      </c>
      <c r="K1436">
        <v>13</v>
      </c>
      <c r="L1436">
        <v>38</v>
      </c>
      <c r="M1436">
        <v>727</v>
      </c>
      <c r="N1436">
        <v>689</v>
      </c>
      <c r="O1436">
        <v>6.2</v>
      </c>
      <c r="P1436">
        <f>VLOOKUP(A1436, vlookup_table!$A:$E, 2, FALSE)</f>
        <v>2</v>
      </c>
      <c r="Q1436" s="2">
        <f>VLOOKUP(A1436, vlookup_table!$A:$E, 3, FALSE)</f>
        <v>5601</v>
      </c>
      <c r="R1436" s="1" t="str">
        <f>VLOOKUP(A1436, vlookup_table!$A:$E, 4, FALSE)</f>
        <v>C1</v>
      </c>
      <c r="S1436" s="2">
        <f>VLOOKUP(A1436, vlookup_table!$A:$E, 5, FALSE)</f>
        <v>6</v>
      </c>
      <c r="T1436">
        <f t="shared" si="132"/>
        <v>41</v>
      </c>
      <c r="U1436">
        <f t="shared" si="133"/>
        <v>1956</v>
      </c>
      <c r="V1436" s="4" t="str">
        <f t="shared" si="137"/>
        <v>01</v>
      </c>
      <c r="W1436" t="str">
        <f t="shared" si="134"/>
        <v>Ciudad</v>
      </c>
    </row>
    <row r="1437" spans="1:23" x14ac:dyDescent="0.35">
      <c r="A1437">
        <v>131537</v>
      </c>
      <c r="B1437" s="2" t="str">
        <f t="shared" si="135"/>
        <v>AL</v>
      </c>
      <c r="C1437" t="s">
        <v>23</v>
      </c>
      <c r="D1437" t="str">
        <f t="shared" si="136"/>
        <v>F</v>
      </c>
      <c r="E1437" t="s">
        <v>2</v>
      </c>
      <c r="F1437">
        <v>408</v>
      </c>
      <c r="G1437">
        <v>215</v>
      </c>
      <c r="H1437">
        <v>286</v>
      </c>
      <c r="I1437">
        <v>1</v>
      </c>
      <c r="J1437">
        <v>9667</v>
      </c>
      <c r="K1437">
        <v>0</v>
      </c>
      <c r="L1437">
        <v>87</v>
      </c>
      <c r="M1437">
        <v>253</v>
      </c>
      <c r="N1437">
        <v>259</v>
      </c>
      <c r="O1437">
        <v>8.4444444440000002</v>
      </c>
      <c r="P1437">
        <f>VLOOKUP(A1437, vlookup_table!$A:$E, 2, FALSE)</f>
        <v>0</v>
      </c>
      <c r="Q1437" s="2">
        <f>VLOOKUP(A1437, vlookup_table!$A:$E, 3, FALSE)</f>
        <v>0</v>
      </c>
      <c r="R1437" s="1" t="str">
        <f>VLOOKUP(A1437, vlookup_table!$A:$E, 4, FALSE)</f>
        <v>C2</v>
      </c>
      <c r="S1437" s="2">
        <f>VLOOKUP(A1437, vlookup_table!$A:$E, 5, FALSE)</f>
        <v>7</v>
      </c>
      <c r="T1437">
        <f t="shared" si="132"/>
        <v>97</v>
      </c>
      <c r="U1437">
        <f t="shared" si="133"/>
        <v>1900</v>
      </c>
      <c r="V1437" s="4" t="str">
        <f t="shared" si="137"/>
        <v>0</v>
      </c>
      <c r="W1437" t="str">
        <f t="shared" si="134"/>
        <v>Ciudad</v>
      </c>
    </row>
    <row r="1438" spans="1:23" x14ac:dyDescent="0.35">
      <c r="A1438">
        <v>171609</v>
      </c>
      <c r="B1438" s="2" t="str">
        <f t="shared" si="135"/>
        <v>NA</v>
      </c>
      <c r="C1438" t="s">
        <v>4</v>
      </c>
      <c r="D1438" t="str">
        <f t="shared" si="136"/>
        <v>F</v>
      </c>
      <c r="E1438" t="s">
        <v>2</v>
      </c>
      <c r="F1438">
        <v>1537</v>
      </c>
      <c r="G1438">
        <v>495</v>
      </c>
      <c r="H1438">
        <v>544</v>
      </c>
      <c r="I1438">
        <v>19</v>
      </c>
      <c r="J1438">
        <v>17689</v>
      </c>
      <c r="K1438">
        <v>13</v>
      </c>
      <c r="L1438">
        <v>58</v>
      </c>
      <c r="M1438">
        <v>509</v>
      </c>
      <c r="N1438">
        <v>528</v>
      </c>
      <c r="O1438">
        <v>13</v>
      </c>
      <c r="P1438">
        <f>VLOOKUP(A1438, vlookup_table!$A:$E, 2, FALSE)</f>
        <v>0</v>
      </c>
      <c r="Q1438" s="2">
        <f>VLOOKUP(A1438, vlookup_table!$A:$E, 3, FALSE)</f>
        <v>4201</v>
      </c>
      <c r="R1438" s="1" t="str">
        <f>VLOOKUP(A1438, vlookup_table!$A:$E, 4, FALSE)</f>
        <v>S1</v>
      </c>
      <c r="S1438" s="2">
        <f>VLOOKUP(A1438, vlookup_table!$A:$E, 5, FALSE)</f>
        <v>20</v>
      </c>
      <c r="T1438">
        <f t="shared" si="132"/>
        <v>55</v>
      </c>
      <c r="U1438">
        <f t="shared" si="133"/>
        <v>1942</v>
      </c>
      <c r="V1438" s="4" t="str">
        <f t="shared" si="137"/>
        <v>01</v>
      </c>
      <c r="W1438" t="str">
        <f t="shared" si="134"/>
        <v>Suburbano</v>
      </c>
    </row>
    <row r="1439" spans="1:23" x14ac:dyDescent="0.35">
      <c r="A1439">
        <v>47914</v>
      </c>
      <c r="B1439" s="2" t="str">
        <f t="shared" si="135"/>
        <v>AL</v>
      </c>
      <c r="C1439" t="s">
        <v>23</v>
      </c>
      <c r="D1439" t="str">
        <f t="shared" si="136"/>
        <v>F</v>
      </c>
      <c r="E1439" t="s">
        <v>2</v>
      </c>
      <c r="F1439">
        <v>488</v>
      </c>
      <c r="G1439">
        <v>300</v>
      </c>
      <c r="H1439">
        <v>311</v>
      </c>
      <c r="I1439">
        <v>0</v>
      </c>
      <c r="J1439">
        <v>10516</v>
      </c>
      <c r="K1439">
        <v>0</v>
      </c>
      <c r="L1439">
        <v>82</v>
      </c>
      <c r="M1439">
        <v>314</v>
      </c>
      <c r="N1439">
        <v>282</v>
      </c>
      <c r="O1439">
        <v>4.7142857139999998</v>
      </c>
      <c r="P1439">
        <f>VLOOKUP(A1439, vlookup_table!$A:$E, 2, FALSE)</f>
        <v>30</v>
      </c>
      <c r="Q1439" s="2">
        <f>VLOOKUP(A1439, vlookup_table!$A:$E, 3, FALSE)</f>
        <v>1901</v>
      </c>
      <c r="R1439" s="1" t="str">
        <f>VLOOKUP(A1439, vlookup_table!$A:$E, 4, FALSE)</f>
        <v>T2</v>
      </c>
      <c r="S1439" s="2">
        <f>VLOOKUP(A1439, vlookup_table!$A:$E, 5, FALSE)</f>
        <v>5</v>
      </c>
      <c r="T1439">
        <f t="shared" si="132"/>
        <v>78</v>
      </c>
      <c r="U1439">
        <f t="shared" si="133"/>
        <v>1919</v>
      </c>
      <c r="V1439" s="4" t="str">
        <f t="shared" si="137"/>
        <v>01</v>
      </c>
      <c r="W1439" t="str">
        <f t="shared" si="134"/>
        <v>Pueblo</v>
      </c>
    </row>
    <row r="1440" spans="1:23" x14ac:dyDescent="0.35">
      <c r="A1440">
        <v>25226</v>
      </c>
      <c r="B1440" s="2" t="str">
        <f t="shared" si="135"/>
        <v>SC</v>
      </c>
      <c r="C1440" t="s">
        <v>11</v>
      </c>
      <c r="D1440" t="str">
        <f t="shared" si="136"/>
        <v>M</v>
      </c>
      <c r="E1440" t="s">
        <v>0</v>
      </c>
      <c r="F1440">
        <v>799</v>
      </c>
      <c r="G1440">
        <v>429</v>
      </c>
      <c r="H1440">
        <v>467</v>
      </c>
      <c r="I1440">
        <v>0</v>
      </c>
      <c r="J1440">
        <v>15469</v>
      </c>
      <c r="K1440">
        <v>0</v>
      </c>
      <c r="L1440">
        <v>70</v>
      </c>
      <c r="M1440">
        <v>445</v>
      </c>
      <c r="N1440">
        <v>421</v>
      </c>
      <c r="O1440">
        <v>9.125</v>
      </c>
      <c r="P1440">
        <f>VLOOKUP(A1440, vlookup_table!$A:$E, 2, FALSE)</f>
        <v>1</v>
      </c>
      <c r="Q1440" s="2">
        <f>VLOOKUP(A1440, vlookup_table!$A:$E, 3, FALSE)</f>
        <v>2703</v>
      </c>
      <c r="R1440" s="1" t="str">
        <f>VLOOKUP(A1440, vlookup_table!$A:$E, 4, FALSE)</f>
        <v>T2</v>
      </c>
      <c r="S1440" s="2">
        <f>VLOOKUP(A1440, vlookup_table!$A:$E, 5, FALSE)</f>
        <v>125</v>
      </c>
      <c r="T1440">
        <f t="shared" si="132"/>
        <v>70</v>
      </c>
      <c r="U1440">
        <f t="shared" si="133"/>
        <v>1927</v>
      </c>
      <c r="V1440" s="4" t="str">
        <f t="shared" si="137"/>
        <v>03</v>
      </c>
      <c r="W1440" t="str">
        <f t="shared" si="134"/>
        <v>Pueblo</v>
      </c>
    </row>
    <row r="1441" spans="1:23" x14ac:dyDescent="0.35">
      <c r="A1441">
        <v>158567</v>
      </c>
      <c r="B1441" s="2" t="str">
        <f t="shared" si="135"/>
        <v>NA</v>
      </c>
      <c r="C1441" t="s">
        <v>4</v>
      </c>
      <c r="D1441" t="str">
        <f t="shared" si="136"/>
        <v>NA</v>
      </c>
      <c r="F1441">
        <v>1722</v>
      </c>
      <c r="G1441">
        <v>324</v>
      </c>
      <c r="H1441">
        <v>408</v>
      </c>
      <c r="I1441">
        <v>13</v>
      </c>
      <c r="J1441">
        <v>15603</v>
      </c>
      <c r="K1441">
        <v>10</v>
      </c>
      <c r="L1441">
        <v>62</v>
      </c>
      <c r="M1441">
        <v>406</v>
      </c>
      <c r="N1441">
        <v>365</v>
      </c>
      <c r="O1441">
        <v>6.0714285710000002</v>
      </c>
      <c r="P1441">
        <f>VLOOKUP(A1441, vlookup_table!$A:$E, 2, FALSE)</f>
        <v>0</v>
      </c>
      <c r="Q1441" s="2">
        <f>VLOOKUP(A1441, vlookup_table!$A:$E, 3, FALSE)</f>
        <v>1110</v>
      </c>
      <c r="R1441" s="1" t="str">
        <f>VLOOKUP(A1441, vlookup_table!$A:$E, 4, FALSE)</f>
        <v>S1</v>
      </c>
      <c r="S1441" s="2">
        <f>VLOOKUP(A1441, vlookup_table!$A:$E, 5, FALSE)</f>
        <v>6</v>
      </c>
      <c r="T1441">
        <f t="shared" si="132"/>
        <v>86</v>
      </c>
      <c r="U1441">
        <f t="shared" si="133"/>
        <v>1911</v>
      </c>
      <c r="V1441" s="4" t="str">
        <f t="shared" si="137"/>
        <v>10</v>
      </c>
      <c r="W1441" t="str">
        <f t="shared" si="134"/>
        <v>Suburbano</v>
      </c>
    </row>
    <row r="1442" spans="1:23" x14ac:dyDescent="0.35">
      <c r="A1442">
        <v>103535</v>
      </c>
      <c r="B1442" s="2" t="str">
        <f t="shared" si="135"/>
        <v>MO</v>
      </c>
      <c r="C1442" t="s">
        <v>8</v>
      </c>
      <c r="D1442" t="str">
        <f t="shared" si="136"/>
        <v>F</v>
      </c>
      <c r="E1442" t="s">
        <v>2</v>
      </c>
      <c r="F1442">
        <v>365</v>
      </c>
      <c r="G1442">
        <v>215</v>
      </c>
      <c r="H1442">
        <v>296</v>
      </c>
      <c r="I1442">
        <v>0</v>
      </c>
      <c r="J1442">
        <v>9330</v>
      </c>
      <c r="K1442">
        <v>0</v>
      </c>
      <c r="L1442">
        <v>70</v>
      </c>
      <c r="M1442">
        <v>249</v>
      </c>
      <c r="N1442">
        <v>269</v>
      </c>
      <c r="O1442">
        <v>13.33333333</v>
      </c>
      <c r="P1442">
        <f>VLOOKUP(A1442, vlookup_table!$A:$E, 2, FALSE)</f>
        <v>2</v>
      </c>
      <c r="Q1442" s="2">
        <f>VLOOKUP(A1442, vlookup_table!$A:$E, 3, FALSE)</f>
        <v>3801</v>
      </c>
      <c r="R1442" s="1" t="str">
        <f>VLOOKUP(A1442, vlookup_table!$A:$E, 4, FALSE)</f>
        <v>R3</v>
      </c>
      <c r="S1442" s="2">
        <f>VLOOKUP(A1442, vlookup_table!$A:$E, 5, FALSE)</f>
        <v>15</v>
      </c>
      <c r="T1442">
        <f t="shared" si="132"/>
        <v>59</v>
      </c>
      <c r="U1442">
        <f t="shared" si="133"/>
        <v>1938</v>
      </c>
      <c r="V1442" s="4" t="str">
        <f t="shared" si="137"/>
        <v>01</v>
      </c>
      <c r="W1442" t="str">
        <f t="shared" si="134"/>
        <v>Rural</v>
      </c>
    </row>
    <row r="1443" spans="1:23" x14ac:dyDescent="0.35">
      <c r="A1443">
        <v>13394</v>
      </c>
      <c r="B1443" s="2" t="str">
        <f t="shared" si="135"/>
        <v>IL</v>
      </c>
      <c r="C1443" t="s">
        <v>25</v>
      </c>
      <c r="D1443" t="str">
        <f t="shared" si="136"/>
        <v>F</v>
      </c>
      <c r="E1443" t="s">
        <v>2</v>
      </c>
      <c r="F1443">
        <v>1204</v>
      </c>
      <c r="G1443">
        <v>444</v>
      </c>
      <c r="H1443">
        <v>557</v>
      </c>
      <c r="I1443">
        <v>5</v>
      </c>
      <c r="J1443">
        <v>18966</v>
      </c>
      <c r="K1443">
        <v>7</v>
      </c>
      <c r="L1443">
        <v>72</v>
      </c>
      <c r="M1443">
        <v>514</v>
      </c>
      <c r="N1443">
        <v>491</v>
      </c>
      <c r="O1443">
        <v>7.4</v>
      </c>
      <c r="P1443">
        <f>VLOOKUP(A1443, vlookup_table!$A:$E, 2, FALSE)</f>
        <v>0</v>
      </c>
      <c r="Q1443" s="2">
        <f>VLOOKUP(A1443, vlookup_table!$A:$E, 3, FALSE)</f>
        <v>3001</v>
      </c>
      <c r="R1443" s="1" t="str">
        <f>VLOOKUP(A1443, vlookup_table!$A:$E, 4, FALSE)</f>
        <v>S1</v>
      </c>
      <c r="S1443" s="2">
        <f>VLOOKUP(A1443, vlookup_table!$A:$E, 5, FALSE)</f>
        <v>15</v>
      </c>
      <c r="T1443">
        <f t="shared" si="132"/>
        <v>67</v>
      </c>
      <c r="U1443">
        <f t="shared" si="133"/>
        <v>1930</v>
      </c>
      <c r="V1443" s="4" t="str">
        <f t="shared" si="137"/>
        <v>01</v>
      </c>
      <c r="W1443" t="str">
        <f t="shared" si="134"/>
        <v>Suburbano</v>
      </c>
    </row>
    <row r="1444" spans="1:23" x14ac:dyDescent="0.35">
      <c r="A1444">
        <v>45870</v>
      </c>
      <c r="B1444" s="2" t="str">
        <f t="shared" si="135"/>
        <v>FL</v>
      </c>
      <c r="C1444" t="s">
        <v>7</v>
      </c>
      <c r="D1444" t="str">
        <f t="shared" si="136"/>
        <v>M</v>
      </c>
      <c r="E1444" t="s">
        <v>0</v>
      </c>
      <c r="F1444">
        <v>518</v>
      </c>
      <c r="G1444">
        <v>184</v>
      </c>
      <c r="H1444">
        <v>264</v>
      </c>
      <c r="I1444">
        <v>0</v>
      </c>
      <c r="J1444">
        <v>11126</v>
      </c>
      <c r="K1444">
        <v>7</v>
      </c>
      <c r="L1444">
        <v>12</v>
      </c>
      <c r="M1444">
        <v>213</v>
      </c>
      <c r="N1444">
        <v>228</v>
      </c>
      <c r="O1444">
        <v>9.3333333330000006</v>
      </c>
      <c r="P1444">
        <f>VLOOKUP(A1444, vlookup_table!$A:$E, 2, FALSE)</f>
        <v>1</v>
      </c>
      <c r="Q1444" s="2">
        <f>VLOOKUP(A1444, vlookup_table!$A:$E, 3, FALSE)</f>
        <v>3001</v>
      </c>
      <c r="R1444" s="1" t="str">
        <f>VLOOKUP(A1444, vlookup_table!$A:$E, 4, FALSE)</f>
        <v>C3</v>
      </c>
      <c r="S1444" s="2">
        <f>VLOOKUP(A1444, vlookup_table!$A:$E, 5, FALSE)</f>
        <v>20</v>
      </c>
      <c r="T1444">
        <f t="shared" si="132"/>
        <v>67</v>
      </c>
      <c r="U1444">
        <f t="shared" si="133"/>
        <v>1930</v>
      </c>
      <c r="V1444" s="4" t="str">
        <f t="shared" si="137"/>
        <v>01</v>
      </c>
      <c r="W1444" t="str">
        <f t="shared" si="134"/>
        <v>Ciudad</v>
      </c>
    </row>
    <row r="1445" spans="1:23" x14ac:dyDescent="0.35">
      <c r="A1445">
        <v>169703</v>
      </c>
      <c r="B1445" s="2" t="str">
        <f t="shared" si="135"/>
        <v>NA</v>
      </c>
      <c r="C1445" t="s">
        <v>4</v>
      </c>
      <c r="D1445" t="str">
        <f t="shared" si="136"/>
        <v>F</v>
      </c>
      <c r="E1445" t="s">
        <v>2</v>
      </c>
      <c r="F1445">
        <v>2486</v>
      </c>
      <c r="G1445">
        <v>475</v>
      </c>
      <c r="H1445">
        <v>543</v>
      </c>
      <c r="I1445">
        <v>73</v>
      </c>
      <c r="J1445">
        <v>26926</v>
      </c>
      <c r="K1445">
        <v>7</v>
      </c>
      <c r="L1445">
        <v>71</v>
      </c>
      <c r="M1445">
        <v>508</v>
      </c>
      <c r="N1445">
        <v>516</v>
      </c>
      <c r="O1445">
        <v>3.4919354839999999</v>
      </c>
      <c r="P1445">
        <f>VLOOKUP(A1445, vlookup_table!$A:$E, 2, FALSE)</f>
        <v>0</v>
      </c>
      <c r="Q1445" s="2">
        <f>VLOOKUP(A1445, vlookup_table!$A:$E, 3, FALSE)</f>
        <v>1501</v>
      </c>
      <c r="R1445" s="1" t="str">
        <f>VLOOKUP(A1445, vlookup_table!$A:$E, 4, FALSE)</f>
        <v>C2</v>
      </c>
      <c r="S1445" s="2">
        <f>VLOOKUP(A1445, vlookup_table!$A:$E, 5, FALSE)</f>
        <v>25</v>
      </c>
      <c r="T1445">
        <f t="shared" si="132"/>
        <v>82</v>
      </c>
      <c r="U1445">
        <f t="shared" si="133"/>
        <v>1915</v>
      </c>
      <c r="V1445" s="4" t="str">
        <f t="shared" si="137"/>
        <v>01</v>
      </c>
      <c r="W1445" t="str">
        <f t="shared" si="134"/>
        <v>Ciudad</v>
      </c>
    </row>
    <row r="1446" spans="1:23" x14ac:dyDescent="0.35">
      <c r="A1446">
        <v>147484</v>
      </c>
      <c r="B1446" s="2" t="str">
        <f t="shared" si="135"/>
        <v>NA</v>
      </c>
      <c r="C1446" t="s">
        <v>4</v>
      </c>
      <c r="D1446" t="str">
        <f t="shared" si="136"/>
        <v>M</v>
      </c>
      <c r="E1446" t="s">
        <v>0</v>
      </c>
      <c r="F1446">
        <v>5439</v>
      </c>
      <c r="G1446">
        <v>984</v>
      </c>
      <c r="H1446">
        <v>1004</v>
      </c>
      <c r="I1446">
        <v>98</v>
      </c>
      <c r="J1446">
        <v>42403</v>
      </c>
      <c r="K1446">
        <v>18</v>
      </c>
      <c r="L1446">
        <v>45</v>
      </c>
      <c r="M1446">
        <v>1029</v>
      </c>
      <c r="N1446">
        <v>961</v>
      </c>
      <c r="O1446">
        <v>12.222222220000001</v>
      </c>
      <c r="P1446">
        <f>VLOOKUP(A1446, vlookup_table!$A:$E, 2, FALSE)</f>
        <v>0</v>
      </c>
      <c r="Q1446" s="2">
        <f>VLOOKUP(A1446, vlookup_table!$A:$E, 3, FALSE)</f>
        <v>1601</v>
      </c>
      <c r="R1446" s="1" t="str">
        <f>VLOOKUP(A1446, vlookup_table!$A:$E, 4, FALSE)</f>
        <v>S1</v>
      </c>
      <c r="S1446" s="2">
        <f>VLOOKUP(A1446, vlookup_table!$A:$E, 5, FALSE)</f>
        <v>12</v>
      </c>
      <c r="T1446">
        <f t="shared" si="132"/>
        <v>81</v>
      </c>
      <c r="U1446">
        <f t="shared" si="133"/>
        <v>1916</v>
      </c>
      <c r="V1446" s="4" t="str">
        <f t="shared" si="137"/>
        <v>01</v>
      </c>
      <c r="W1446" t="str">
        <f t="shared" si="134"/>
        <v>Suburbano</v>
      </c>
    </row>
    <row r="1447" spans="1:23" x14ac:dyDescent="0.35">
      <c r="A1447">
        <v>151907</v>
      </c>
      <c r="B1447" s="2" t="str">
        <f t="shared" si="135"/>
        <v>NA</v>
      </c>
      <c r="C1447" t="s">
        <v>4</v>
      </c>
      <c r="D1447" t="str">
        <f t="shared" si="136"/>
        <v>F</v>
      </c>
      <c r="E1447" t="s">
        <v>2</v>
      </c>
      <c r="F1447">
        <v>3477</v>
      </c>
      <c r="G1447">
        <v>424</v>
      </c>
      <c r="H1447">
        <v>629</v>
      </c>
      <c r="I1447">
        <v>90</v>
      </c>
      <c r="J1447">
        <v>27103</v>
      </c>
      <c r="K1447">
        <v>14</v>
      </c>
      <c r="L1447">
        <v>37</v>
      </c>
      <c r="M1447">
        <v>601</v>
      </c>
      <c r="N1447">
        <v>528</v>
      </c>
      <c r="O1447">
        <v>5.4</v>
      </c>
      <c r="P1447">
        <f>VLOOKUP(A1447, vlookup_table!$A:$E, 2, FALSE)</f>
        <v>0</v>
      </c>
      <c r="Q1447" s="2">
        <f>VLOOKUP(A1447, vlookup_table!$A:$E, 3, FALSE)</f>
        <v>5901</v>
      </c>
      <c r="R1447" s="1" t="str">
        <f>VLOOKUP(A1447, vlookup_table!$A:$E, 4, FALSE)</f>
        <v>C1</v>
      </c>
      <c r="S1447" s="2">
        <f>VLOOKUP(A1447, vlookup_table!$A:$E, 5, FALSE)</f>
        <v>6</v>
      </c>
      <c r="T1447">
        <f t="shared" si="132"/>
        <v>38</v>
      </c>
      <c r="U1447">
        <f t="shared" si="133"/>
        <v>1959</v>
      </c>
      <c r="V1447" s="4" t="str">
        <f t="shared" si="137"/>
        <v>01</v>
      </c>
      <c r="W1447" t="str">
        <f t="shared" si="134"/>
        <v>Ciudad</v>
      </c>
    </row>
    <row r="1448" spans="1:23" x14ac:dyDescent="0.35">
      <c r="A1448">
        <v>152283</v>
      </c>
      <c r="B1448" s="2" t="str">
        <f t="shared" si="135"/>
        <v>NA</v>
      </c>
      <c r="C1448" t="s">
        <v>4</v>
      </c>
      <c r="D1448" t="str">
        <f t="shared" si="136"/>
        <v>F</v>
      </c>
      <c r="E1448" t="s">
        <v>2</v>
      </c>
      <c r="F1448">
        <v>2813</v>
      </c>
      <c r="G1448">
        <v>313</v>
      </c>
      <c r="H1448">
        <v>474</v>
      </c>
      <c r="I1448">
        <v>81</v>
      </c>
      <c r="J1448">
        <v>23850</v>
      </c>
      <c r="K1448">
        <v>10</v>
      </c>
      <c r="L1448">
        <v>12</v>
      </c>
      <c r="M1448">
        <v>366</v>
      </c>
      <c r="N1448">
        <v>388</v>
      </c>
      <c r="O1448">
        <v>10</v>
      </c>
      <c r="P1448">
        <f>VLOOKUP(A1448, vlookup_table!$A:$E, 2, FALSE)</f>
        <v>0</v>
      </c>
      <c r="Q1448" s="2">
        <f>VLOOKUP(A1448, vlookup_table!$A:$E, 3, FALSE)</f>
        <v>3604</v>
      </c>
      <c r="R1448" s="1" t="str">
        <f>VLOOKUP(A1448, vlookup_table!$A:$E, 4, FALSE)</f>
        <v>C2</v>
      </c>
      <c r="S1448" s="2">
        <f>VLOOKUP(A1448, vlookup_table!$A:$E, 5, FALSE)</f>
        <v>10</v>
      </c>
      <c r="T1448">
        <f t="shared" si="132"/>
        <v>61</v>
      </c>
      <c r="U1448">
        <f t="shared" si="133"/>
        <v>1936</v>
      </c>
      <c r="V1448" s="4" t="str">
        <f t="shared" si="137"/>
        <v>04</v>
      </c>
      <c r="W1448" t="str">
        <f t="shared" si="134"/>
        <v>Ciudad</v>
      </c>
    </row>
    <row r="1449" spans="1:23" x14ac:dyDescent="0.35">
      <c r="A1449">
        <v>146742</v>
      </c>
      <c r="B1449" s="2" t="str">
        <f t="shared" si="135"/>
        <v>NA</v>
      </c>
      <c r="C1449" t="s">
        <v>4</v>
      </c>
      <c r="D1449" t="str">
        <f t="shared" si="136"/>
        <v>M</v>
      </c>
      <c r="E1449" t="s">
        <v>0</v>
      </c>
      <c r="F1449">
        <v>3909</v>
      </c>
      <c r="G1449">
        <v>870</v>
      </c>
      <c r="H1449">
        <v>901</v>
      </c>
      <c r="I1449">
        <v>98</v>
      </c>
      <c r="J1449">
        <v>34835</v>
      </c>
      <c r="K1449">
        <v>16</v>
      </c>
      <c r="L1449">
        <v>45</v>
      </c>
      <c r="M1449">
        <v>886</v>
      </c>
      <c r="N1449">
        <v>878</v>
      </c>
      <c r="O1449">
        <v>11.28571429</v>
      </c>
      <c r="P1449">
        <f>VLOOKUP(A1449, vlookup_table!$A:$E, 2, FALSE)</f>
        <v>1</v>
      </c>
      <c r="Q1449" s="2">
        <f>VLOOKUP(A1449, vlookup_table!$A:$E, 3, FALSE)</f>
        <v>3001</v>
      </c>
      <c r="R1449" s="1" t="str">
        <f>VLOOKUP(A1449, vlookup_table!$A:$E, 4, FALSE)</f>
        <v>S1</v>
      </c>
      <c r="S1449" s="2">
        <f>VLOOKUP(A1449, vlookup_table!$A:$E, 5, FALSE)</f>
        <v>15</v>
      </c>
      <c r="T1449">
        <f t="shared" si="132"/>
        <v>67</v>
      </c>
      <c r="U1449">
        <f t="shared" si="133"/>
        <v>1930</v>
      </c>
      <c r="V1449" s="4" t="str">
        <f t="shared" si="137"/>
        <v>01</v>
      </c>
      <c r="W1449" t="str">
        <f t="shared" si="134"/>
        <v>Suburbano</v>
      </c>
    </row>
    <row r="1450" spans="1:23" x14ac:dyDescent="0.35">
      <c r="A1450">
        <v>68240</v>
      </c>
      <c r="B1450" s="2" t="str">
        <f t="shared" si="135"/>
        <v>MI</v>
      </c>
      <c r="C1450" t="s">
        <v>1</v>
      </c>
      <c r="D1450" t="str">
        <f t="shared" si="136"/>
        <v>M</v>
      </c>
      <c r="E1450" t="s">
        <v>0</v>
      </c>
      <c r="F1450">
        <v>237</v>
      </c>
      <c r="G1450">
        <v>255</v>
      </c>
      <c r="H1450">
        <v>274</v>
      </c>
      <c r="I1450">
        <v>0</v>
      </c>
      <c r="J1450">
        <v>12378</v>
      </c>
      <c r="K1450">
        <v>3</v>
      </c>
      <c r="L1450">
        <v>58</v>
      </c>
      <c r="M1450">
        <v>250</v>
      </c>
      <c r="N1450">
        <v>274</v>
      </c>
      <c r="O1450">
        <v>12.84615385</v>
      </c>
      <c r="P1450">
        <f>VLOOKUP(A1450, vlookup_table!$A:$E, 2, FALSE)</f>
        <v>0</v>
      </c>
      <c r="Q1450" s="2">
        <f>VLOOKUP(A1450, vlookup_table!$A:$E, 3, FALSE)</f>
        <v>3001</v>
      </c>
      <c r="R1450" s="1" t="str">
        <f>VLOOKUP(A1450, vlookup_table!$A:$E, 4, FALSE)</f>
        <v>U4</v>
      </c>
      <c r="S1450" s="2">
        <f>VLOOKUP(A1450, vlookup_table!$A:$E, 5, FALSE)</f>
        <v>25</v>
      </c>
      <c r="T1450">
        <f t="shared" si="132"/>
        <v>67</v>
      </c>
      <c r="U1450">
        <f t="shared" si="133"/>
        <v>1930</v>
      </c>
      <c r="V1450" s="4" t="str">
        <f t="shared" si="137"/>
        <v>01</v>
      </c>
      <c r="W1450" t="str">
        <f t="shared" si="134"/>
        <v>Urbano</v>
      </c>
    </row>
    <row r="1451" spans="1:23" x14ac:dyDescent="0.35">
      <c r="A1451">
        <v>24975</v>
      </c>
      <c r="B1451" s="2" t="str">
        <f t="shared" si="135"/>
        <v>SC</v>
      </c>
      <c r="C1451" t="s">
        <v>11</v>
      </c>
      <c r="D1451" t="str">
        <f t="shared" si="136"/>
        <v>F</v>
      </c>
      <c r="E1451" t="s">
        <v>2</v>
      </c>
      <c r="F1451">
        <v>545</v>
      </c>
      <c r="G1451">
        <v>302</v>
      </c>
      <c r="H1451">
        <v>338</v>
      </c>
      <c r="I1451">
        <v>1</v>
      </c>
      <c r="J1451">
        <v>12022</v>
      </c>
      <c r="K1451">
        <v>0</v>
      </c>
      <c r="L1451">
        <v>80</v>
      </c>
      <c r="M1451">
        <v>316</v>
      </c>
      <c r="N1451">
        <v>324</v>
      </c>
      <c r="O1451">
        <v>15</v>
      </c>
      <c r="P1451">
        <f>VLOOKUP(A1451, vlookup_table!$A:$E, 2, FALSE)</f>
        <v>0</v>
      </c>
      <c r="Q1451" s="2">
        <f>VLOOKUP(A1451, vlookup_table!$A:$E, 3, FALSE)</f>
        <v>4401</v>
      </c>
      <c r="R1451" s="1" t="str">
        <f>VLOOKUP(A1451, vlookup_table!$A:$E, 4, FALSE)</f>
        <v>R2</v>
      </c>
      <c r="S1451" s="2">
        <f>VLOOKUP(A1451, vlookup_table!$A:$E, 5, FALSE)</f>
        <v>20</v>
      </c>
      <c r="T1451">
        <f t="shared" si="132"/>
        <v>53</v>
      </c>
      <c r="U1451">
        <f t="shared" si="133"/>
        <v>1944</v>
      </c>
      <c r="V1451" s="4" t="str">
        <f t="shared" si="137"/>
        <v>01</v>
      </c>
      <c r="W1451" t="str">
        <f t="shared" si="134"/>
        <v>Rural</v>
      </c>
    </row>
    <row r="1452" spans="1:23" x14ac:dyDescent="0.35">
      <c r="A1452">
        <v>25027</v>
      </c>
      <c r="B1452" s="2" t="str">
        <f t="shared" si="135"/>
        <v>SC</v>
      </c>
      <c r="C1452" t="s">
        <v>11</v>
      </c>
      <c r="D1452" t="str">
        <f t="shared" si="136"/>
        <v>M</v>
      </c>
      <c r="E1452" t="s">
        <v>0</v>
      </c>
      <c r="F1452">
        <v>482</v>
      </c>
      <c r="G1452">
        <v>239</v>
      </c>
      <c r="H1452">
        <v>335</v>
      </c>
      <c r="I1452">
        <v>1</v>
      </c>
      <c r="J1452">
        <v>11149</v>
      </c>
      <c r="K1452">
        <v>0</v>
      </c>
      <c r="L1452">
        <v>81</v>
      </c>
      <c r="M1452">
        <v>282</v>
      </c>
      <c r="N1452">
        <v>287</v>
      </c>
      <c r="O1452">
        <v>5.0714285710000002</v>
      </c>
      <c r="P1452">
        <f>VLOOKUP(A1452, vlookup_table!$A:$E, 2, FALSE)</f>
        <v>0</v>
      </c>
      <c r="Q1452" s="2">
        <f>VLOOKUP(A1452, vlookup_table!$A:$E, 3, FALSE)</f>
        <v>5502</v>
      </c>
      <c r="R1452" s="1" t="str">
        <f>VLOOKUP(A1452, vlookup_table!$A:$E, 4, FALSE)</f>
        <v>R2</v>
      </c>
      <c r="S1452" s="2">
        <f>VLOOKUP(A1452, vlookup_table!$A:$E, 5, FALSE)</f>
        <v>5</v>
      </c>
      <c r="T1452">
        <f t="shared" si="132"/>
        <v>42</v>
      </c>
      <c r="U1452">
        <f t="shared" si="133"/>
        <v>1955</v>
      </c>
      <c r="V1452" s="4" t="str">
        <f t="shared" si="137"/>
        <v>02</v>
      </c>
      <c r="W1452" t="str">
        <f t="shared" si="134"/>
        <v>Rural</v>
      </c>
    </row>
    <row r="1453" spans="1:23" x14ac:dyDescent="0.35">
      <c r="A1453">
        <v>184269</v>
      </c>
      <c r="B1453" s="2" t="str">
        <f t="shared" si="135"/>
        <v>WA</v>
      </c>
      <c r="C1453" t="s">
        <v>14</v>
      </c>
      <c r="D1453" t="str">
        <f t="shared" si="136"/>
        <v>NA</v>
      </c>
      <c r="F1453">
        <v>506</v>
      </c>
      <c r="G1453">
        <v>274</v>
      </c>
      <c r="H1453">
        <v>356</v>
      </c>
      <c r="I1453">
        <v>0</v>
      </c>
      <c r="J1453">
        <v>12932</v>
      </c>
      <c r="K1453">
        <v>11</v>
      </c>
      <c r="L1453">
        <v>37</v>
      </c>
      <c r="M1453">
        <v>320</v>
      </c>
      <c r="N1453">
        <v>310</v>
      </c>
      <c r="O1453">
        <v>10</v>
      </c>
      <c r="P1453">
        <f>VLOOKUP(A1453, vlookup_table!$A:$E, 2, FALSE)</f>
        <v>0</v>
      </c>
      <c r="Q1453" s="2">
        <f>VLOOKUP(A1453, vlookup_table!$A:$E, 3, FALSE)</f>
        <v>1406</v>
      </c>
      <c r="R1453" s="1" t="str">
        <f>VLOOKUP(A1453, vlookup_table!$A:$E, 4, FALSE)</f>
        <v>C2</v>
      </c>
      <c r="S1453" s="2">
        <f>VLOOKUP(A1453, vlookup_table!$A:$E, 5, FALSE)</f>
        <v>10</v>
      </c>
      <c r="T1453">
        <f t="shared" si="132"/>
        <v>83</v>
      </c>
      <c r="U1453">
        <f t="shared" si="133"/>
        <v>1914</v>
      </c>
      <c r="V1453" s="4" t="str">
        <f t="shared" si="137"/>
        <v>06</v>
      </c>
      <c r="W1453" t="str">
        <f t="shared" si="134"/>
        <v>Ciudad</v>
      </c>
    </row>
    <row r="1454" spans="1:23" x14ac:dyDescent="0.35">
      <c r="A1454">
        <v>187915</v>
      </c>
      <c r="B1454" s="2" t="str">
        <f t="shared" si="135"/>
        <v>NJ</v>
      </c>
      <c r="C1454" t="s">
        <v>46</v>
      </c>
      <c r="D1454" t="str">
        <f t="shared" si="136"/>
        <v>F</v>
      </c>
      <c r="E1454" t="s">
        <v>2</v>
      </c>
      <c r="F1454">
        <v>1344</v>
      </c>
      <c r="G1454">
        <v>436</v>
      </c>
      <c r="H1454">
        <v>472</v>
      </c>
      <c r="I1454">
        <v>7</v>
      </c>
      <c r="J1454">
        <v>14568</v>
      </c>
      <c r="K1454">
        <v>4</v>
      </c>
      <c r="L1454">
        <v>75</v>
      </c>
      <c r="M1454">
        <v>468</v>
      </c>
      <c r="N1454">
        <v>439</v>
      </c>
      <c r="O1454">
        <v>3.9315384610000002</v>
      </c>
      <c r="P1454">
        <f>VLOOKUP(A1454, vlookup_table!$A:$E, 2, FALSE)</f>
        <v>0</v>
      </c>
      <c r="Q1454" s="2">
        <f>VLOOKUP(A1454, vlookup_table!$A:$E, 3, FALSE)</f>
        <v>0</v>
      </c>
      <c r="R1454" s="1" t="str">
        <f>VLOOKUP(A1454, vlookup_table!$A:$E, 4, FALSE)</f>
        <v>T2</v>
      </c>
      <c r="S1454" s="2">
        <f>VLOOKUP(A1454, vlookup_table!$A:$E, 5, FALSE)</f>
        <v>20</v>
      </c>
      <c r="T1454">
        <f t="shared" si="132"/>
        <v>97</v>
      </c>
      <c r="U1454">
        <f t="shared" si="133"/>
        <v>1900</v>
      </c>
      <c r="V1454" s="4" t="str">
        <f t="shared" si="137"/>
        <v>0</v>
      </c>
      <c r="W1454" t="str">
        <f t="shared" si="134"/>
        <v>Pueblo</v>
      </c>
    </row>
    <row r="1455" spans="1:23" x14ac:dyDescent="0.35">
      <c r="A1455">
        <v>16972</v>
      </c>
      <c r="B1455" s="2" t="str">
        <f t="shared" si="135"/>
        <v>NC</v>
      </c>
      <c r="C1455" t="s">
        <v>18</v>
      </c>
      <c r="D1455" t="str">
        <f t="shared" si="136"/>
        <v>M</v>
      </c>
      <c r="E1455" t="s">
        <v>0</v>
      </c>
      <c r="F1455">
        <v>621</v>
      </c>
      <c r="G1455">
        <v>267</v>
      </c>
      <c r="H1455">
        <v>352</v>
      </c>
      <c r="I1455">
        <v>0</v>
      </c>
      <c r="J1455">
        <v>11523</v>
      </c>
      <c r="K1455">
        <v>1</v>
      </c>
      <c r="L1455">
        <v>81</v>
      </c>
      <c r="M1455">
        <v>328</v>
      </c>
      <c r="N1455">
        <v>300</v>
      </c>
      <c r="O1455">
        <v>10.5875</v>
      </c>
      <c r="P1455">
        <f>VLOOKUP(A1455, vlookup_table!$A:$E, 2, FALSE)</f>
        <v>1</v>
      </c>
      <c r="Q1455" s="2">
        <f>VLOOKUP(A1455, vlookup_table!$A:$E, 3, FALSE)</f>
        <v>5801</v>
      </c>
      <c r="R1455" s="1" t="str">
        <f>VLOOKUP(A1455, vlookup_table!$A:$E, 4, FALSE)</f>
        <v>R2</v>
      </c>
      <c r="S1455" s="2">
        <f>VLOOKUP(A1455, vlookup_table!$A:$E, 5, FALSE)</f>
        <v>12</v>
      </c>
      <c r="T1455">
        <f t="shared" si="132"/>
        <v>39</v>
      </c>
      <c r="U1455">
        <f t="shared" si="133"/>
        <v>1958</v>
      </c>
      <c r="V1455" s="4" t="str">
        <f t="shared" si="137"/>
        <v>01</v>
      </c>
      <c r="W1455" t="str">
        <f t="shared" si="134"/>
        <v>Rural</v>
      </c>
    </row>
    <row r="1456" spans="1:23" x14ac:dyDescent="0.35">
      <c r="A1456">
        <v>126469</v>
      </c>
      <c r="B1456" s="2" t="str">
        <f t="shared" si="135"/>
        <v>TX</v>
      </c>
      <c r="C1456" t="s">
        <v>6</v>
      </c>
      <c r="D1456" t="str">
        <f t="shared" si="136"/>
        <v>M</v>
      </c>
      <c r="E1456" t="s">
        <v>0</v>
      </c>
      <c r="F1456">
        <v>564</v>
      </c>
      <c r="G1456">
        <v>199</v>
      </c>
      <c r="H1456">
        <v>288</v>
      </c>
      <c r="I1456">
        <v>1</v>
      </c>
      <c r="J1456">
        <v>10369</v>
      </c>
      <c r="K1456">
        <v>7</v>
      </c>
      <c r="L1456">
        <v>73</v>
      </c>
      <c r="M1456">
        <v>207</v>
      </c>
      <c r="N1456">
        <v>274</v>
      </c>
      <c r="O1456">
        <v>8.730769231</v>
      </c>
      <c r="P1456">
        <f>VLOOKUP(A1456, vlookup_table!$A:$E, 2, FALSE)</f>
        <v>0</v>
      </c>
      <c r="Q1456" s="2">
        <f>VLOOKUP(A1456, vlookup_table!$A:$E, 3, FALSE)</f>
        <v>1808</v>
      </c>
      <c r="R1456" s="1" t="str">
        <f>VLOOKUP(A1456, vlookup_table!$A:$E, 4, FALSE)</f>
        <v>C1</v>
      </c>
      <c r="S1456" s="2">
        <f>VLOOKUP(A1456, vlookup_table!$A:$E, 5, FALSE)</f>
        <v>15</v>
      </c>
      <c r="T1456">
        <f t="shared" si="132"/>
        <v>79</v>
      </c>
      <c r="U1456">
        <f t="shared" si="133"/>
        <v>1918</v>
      </c>
      <c r="V1456" s="4" t="str">
        <f t="shared" si="137"/>
        <v>08</v>
      </c>
      <c r="W1456" t="str">
        <f t="shared" si="134"/>
        <v>Ciudad</v>
      </c>
    </row>
    <row r="1457" spans="1:23" x14ac:dyDescent="0.35">
      <c r="A1457">
        <v>42548</v>
      </c>
      <c r="B1457" s="2" t="str">
        <f t="shared" si="135"/>
        <v>FL</v>
      </c>
      <c r="C1457" t="s">
        <v>7</v>
      </c>
      <c r="D1457" t="str">
        <f t="shared" si="136"/>
        <v>F</v>
      </c>
      <c r="E1457" t="s">
        <v>2</v>
      </c>
      <c r="F1457">
        <v>398</v>
      </c>
      <c r="G1457">
        <v>193</v>
      </c>
      <c r="H1457">
        <v>210</v>
      </c>
      <c r="I1457">
        <v>0</v>
      </c>
      <c r="J1457">
        <v>6768</v>
      </c>
      <c r="K1457">
        <v>8</v>
      </c>
      <c r="L1457">
        <v>42</v>
      </c>
      <c r="M1457">
        <v>207</v>
      </c>
      <c r="N1457">
        <v>195</v>
      </c>
      <c r="O1457">
        <v>8.769230769</v>
      </c>
      <c r="P1457">
        <f>VLOOKUP(A1457, vlookup_table!$A:$E, 2, FALSE)</f>
        <v>0</v>
      </c>
      <c r="Q1457" s="2">
        <f>VLOOKUP(A1457, vlookup_table!$A:$E, 3, FALSE)</f>
        <v>2401</v>
      </c>
      <c r="R1457" s="1" t="str">
        <f>VLOOKUP(A1457, vlookup_table!$A:$E, 4, FALSE)</f>
        <v>T3</v>
      </c>
      <c r="S1457" s="2">
        <f>VLOOKUP(A1457, vlookup_table!$A:$E, 5, FALSE)</f>
        <v>11</v>
      </c>
      <c r="T1457">
        <f t="shared" si="132"/>
        <v>73</v>
      </c>
      <c r="U1457">
        <f t="shared" si="133"/>
        <v>1924</v>
      </c>
      <c r="V1457" s="4" t="str">
        <f t="shared" si="137"/>
        <v>01</v>
      </c>
      <c r="W1457" t="str">
        <f t="shared" si="134"/>
        <v>Pueblo</v>
      </c>
    </row>
    <row r="1458" spans="1:23" x14ac:dyDescent="0.35">
      <c r="A1458">
        <v>72416</v>
      </c>
      <c r="B1458" s="2" t="str">
        <f t="shared" si="135"/>
        <v>MI</v>
      </c>
      <c r="C1458" t="s">
        <v>1</v>
      </c>
      <c r="D1458" t="str">
        <f t="shared" si="136"/>
        <v>M</v>
      </c>
      <c r="E1458" t="s">
        <v>0</v>
      </c>
      <c r="F1458">
        <v>667</v>
      </c>
      <c r="G1458">
        <v>333</v>
      </c>
      <c r="H1458">
        <v>395</v>
      </c>
      <c r="I1458">
        <v>0</v>
      </c>
      <c r="J1458">
        <v>12506</v>
      </c>
      <c r="K1458">
        <v>4</v>
      </c>
      <c r="L1458">
        <v>68</v>
      </c>
      <c r="M1458">
        <v>380</v>
      </c>
      <c r="N1458">
        <v>345</v>
      </c>
      <c r="O1458">
        <v>6.7222222220000001</v>
      </c>
      <c r="P1458">
        <f>VLOOKUP(A1458, vlookup_table!$A:$E, 2, FALSE)</f>
        <v>1002</v>
      </c>
      <c r="Q1458" s="2">
        <f>VLOOKUP(A1458, vlookup_table!$A:$E, 3, FALSE)</f>
        <v>1606</v>
      </c>
      <c r="R1458" s="1" t="str">
        <f>VLOOKUP(A1458, vlookup_table!$A:$E, 4, FALSE)</f>
        <v>R2</v>
      </c>
      <c r="S1458" s="2">
        <f>VLOOKUP(A1458, vlookup_table!$A:$E, 5, FALSE)</f>
        <v>5</v>
      </c>
      <c r="T1458">
        <f t="shared" si="132"/>
        <v>81</v>
      </c>
      <c r="U1458">
        <f t="shared" si="133"/>
        <v>1916</v>
      </c>
      <c r="V1458" s="4" t="str">
        <f t="shared" si="137"/>
        <v>06</v>
      </c>
      <c r="W1458" t="str">
        <f t="shared" si="134"/>
        <v>Rural</v>
      </c>
    </row>
    <row r="1459" spans="1:23" x14ac:dyDescent="0.35">
      <c r="A1459">
        <v>118163</v>
      </c>
      <c r="B1459" s="2" t="str">
        <f t="shared" si="135"/>
        <v>TX</v>
      </c>
      <c r="C1459" t="s">
        <v>6</v>
      </c>
      <c r="D1459" t="str">
        <f t="shared" si="136"/>
        <v>M</v>
      </c>
      <c r="E1459" t="s">
        <v>0</v>
      </c>
      <c r="F1459">
        <v>948</v>
      </c>
      <c r="G1459">
        <v>545</v>
      </c>
      <c r="H1459">
        <v>684</v>
      </c>
      <c r="I1459">
        <v>1</v>
      </c>
      <c r="J1459">
        <v>20038</v>
      </c>
      <c r="K1459">
        <v>8</v>
      </c>
      <c r="L1459">
        <v>54</v>
      </c>
      <c r="M1459">
        <v>604</v>
      </c>
      <c r="N1459">
        <v>655</v>
      </c>
      <c r="O1459">
        <v>5</v>
      </c>
      <c r="P1459">
        <f>VLOOKUP(A1459, vlookup_table!$A:$E, 2, FALSE)</f>
        <v>2</v>
      </c>
      <c r="Q1459" s="2">
        <f>VLOOKUP(A1459, vlookup_table!$A:$E, 3, FALSE)</f>
        <v>0</v>
      </c>
      <c r="R1459" s="1" t="str">
        <f>VLOOKUP(A1459, vlookup_table!$A:$E, 4, FALSE)</f>
        <v>R2</v>
      </c>
      <c r="S1459" s="2">
        <f>VLOOKUP(A1459, vlookup_table!$A:$E, 5, FALSE)</f>
        <v>5</v>
      </c>
      <c r="T1459">
        <f t="shared" si="132"/>
        <v>97</v>
      </c>
      <c r="U1459">
        <f t="shared" si="133"/>
        <v>1900</v>
      </c>
      <c r="V1459" s="4" t="str">
        <f t="shared" si="137"/>
        <v>0</v>
      </c>
      <c r="W1459" t="str">
        <f t="shared" si="134"/>
        <v>Rural</v>
      </c>
    </row>
    <row r="1460" spans="1:23" x14ac:dyDescent="0.35">
      <c r="A1460">
        <v>174833</v>
      </c>
      <c r="B1460" s="2" t="str">
        <f t="shared" si="135"/>
        <v>OR</v>
      </c>
      <c r="C1460" t="s">
        <v>26</v>
      </c>
      <c r="D1460" t="str">
        <f t="shared" si="136"/>
        <v>F</v>
      </c>
      <c r="E1460" t="s">
        <v>2</v>
      </c>
      <c r="F1460">
        <v>953</v>
      </c>
      <c r="G1460">
        <v>319</v>
      </c>
      <c r="H1460">
        <v>455</v>
      </c>
      <c r="I1460">
        <v>1</v>
      </c>
      <c r="J1460">
        <v>15729</v>
      </c>
      <c r="K1460">
        <v>3</v>
      </c>
      <c r="L1460">
        <v>45</v>
      </c>
      <c r="M1460">
        <v>379</v>
      </c>
      <c r="N1460">
        <v>387</v>
      </c>
      <c r="O1460">
        <v>13.2</v>
      </c>
      <c r="P1460">
        <f>VLOOKUP(A1460, vlookup_table!$A:$E, 2, FALSE)</f>
        <v>2</v>
      </c>
      <c r="Q1460" s="2">
        <f>VLOOKUP(A1460, vlookup_table!$A:$E, 3, FALSE)</f>
        <v>2002</v>
      </c>
      <c r="R1460" s="1" t="str">
        <f>VLOOKUP(A1460, vlookup_table!$A:$E, 4, FALSE)</f>
        <v>S2</v>
      </c>
      <c r="S1460" s="2">
        <f>VLOOKUP(A1460, vlookup_table!$A:$E, 5, FALSE)</f>
        <v>20</v>
      </c>
      <c r="T1460">
        <f t="shared" si="132"/>
        <v>77</v>
      </c>
      <c r="U1460">
        <f t="shared" si="133"/>
        <v>1920</v>
      </c>
      <c r="V1460" s="4" t="str">
        <f t="shared" si="137"/>
        <v>02</v>
      </c>
      <c r="W1460" t="str">
        <f t="shared" si="134"/>
        <v>Suburbano</v>
      </c>
    </row>
    <row r="1461" spans="1:23" x14ac:dyDescent="0.35">
      <c r="A1461">
        <v>19623</v>
      </c>
      <c r="B1461" s="2" t="str">
        <f t="shared" si="135"/>
        <v>NC</v>
      </c>
      <c r="C1461" t="s">
        <v>18</v>
      </c>
      <c r="D1461" t="str">
        <f t="shared" si="136"/>
        <v>F</v>
      </c>
      <c r="E1461" t="s">
        <v>38</v>
      </c>
      <c r="F1461">
        <v>1070</v>
      </c>
      <c r="G1461">
        <v>384</v>
      </c>
      <c r="H1461">
        <v>476</v>
      </c>
      <c r="I1461">
        <v>24</v>
      </c>
      <c r="J1461">
        <v>17806</v>
      </c>
      <c r="K1461">
        <v>1</v>
      </c>
      <c r="L1461">
        <v>67</v>
      </c>
      <c r="M1461">
        <v>420</v>
      </c>
      <c r="N1461">
        <v>435</v>
      </c>
      <c r="O1461">
        <v>6.5333333329999999</v>
      </c>
      <c r="P1461">
        <f>VLOOKUP(A1461, vlookup_table!$A:$E, 2, FALSE)</f>
        <v>0</v>
      </c>
      <c r="Q1461" s="2">
        <f>VLOOKUP(A1461, vlookup_table!$A:$E, 3, FALSE)</f>
        <v>6201</v>
      </c>
      <c r="R1461" s="1" t="str">
        <f>VLOOKUP(A1461, vlookup_table!$A:$E, 4, FALSE)</f>
        <v>T1</v>
      </c>
      <c r="S1461" s="2">
        <f>VLOOKUP(A1461, vlookup_table!$A:$E, 5, FALSE)</f>
        <v>14</v>
      </c>
      <c r="T1461">
        <f t="shared" si="132"/>
        <v>35</v>
      </c>
      <c r="U1461">
        <f t="shared" si="133"/>
        <v>1962</v>
      </c>
      <c r="V1461" s="4" t="str">
        <f t="shared" si="137"/>
        <v>01</v>
      </c>
      <c r="W1461" t="str">
        <f t="shared" si="134"/>
        <v>Pueblo</v>
      </c>
    </row>
    <row r="1462" spans="1:23" x14ac:dyDescent="0.35">
      <c r="A1462">
        <v>159506</v>
      </c>
      <c r="B1462" s="2" t="str">
        <f t="shared" si="135"/>
        <v>NA</v>
      </c>
      <c r="C1462" t="s">
        <v>4</v>
      </c>
      <c r="D1462" t="str">
        <f t="shared" si="136"/>
        <v>M</v>
      </c>
      <c r="E1462" t="s">
        <v>0</v>
      </c>
      <c r="F1462">
        <v>1029</v>
      </c>
      <c r="G1462">
        <v>415</v>
      </c>
      <c r="H1462">
        <v>413</v>
      </c>
      <c r="I1462">
        <v>5</v>
      </c>
      <c r="J1462">
        <v>17789</v>
      </c>
      <c r="K1462">
        <v>2</v>
      </c>
      <c r="L1462">
        <v>64</v>
      </c>
      <c r="M1462">
        <v>401</v>
      </c>
      <c r="N1462">
        <v>408</v>
      </c>
      <c r="O1462">
        <v>5.1333333330000004</v>
      </c>
      <c r="P1462">
        <f>VLOOKUP(A1462, vlookup_table!$A:$E, 2, FALSE)</f>
        <v>1</v>
      </c>
      <c r="Q1462" s="2">
        <f>VLOOKUP(A1462, vlookup_table!$A:$E, 3, FALSE)</f>
        <v>0</v>
      </c>
      <c r="R1462" s="1" t="str">
        <f>VLOOKUP(A1462, vlookup_table!$A:$E, 4, FALSE)</f>
        <v>R2</v>
      </c>
      <c r="S1462" s="2">
        <f>VLOOKUP(A1462, vlookup_table!$A:$E, 5, FALSE)</f>
        <v>10</v>
      </c>
      <c r="T1462">
        <f t="shared" si="132"/>
        <v>97</v>
      </c>
      <c r="U1462">
        <f t="shared" si="133"/>
        <v>1900</v>
      </c>
      <c r="V1462" s="4" t="str">
        <f t="shared" si="137"/>
        <v>0</v>
      </c>
      <c r="W1462" t="str">
        <f t="shared" si="134"/>
        <v>Rural</v>
      </c>
    </row>
    <row r="1463" spans="1:23" x14ac:dyDescent="0.35">
      <c r="A1463">
        <v>153743</v>
      </c>
      <c r="B1463" s="2" t="str">
        <f t="shared" si="135"/>
        <v>NA</v>
      </c>
      <c r="C1463" t="s">
        <v>4</v>
      </c>
      <c r="D1463" t="str">
        <f t="shared" si="136"/>
        <v>M</v>
      </c>
      <c r="E1463" t="s">
        <v>0</v>
      </c>
      <c r="F1463">
        <v>1325</v>
      </c>
      <c r="G1463">
        <v>381</v>
      </c>
      <c r="H1463">
        <v>464</v>
      </c>
      <c r="I1463">
        <v>4</v>
      </c>
      <c r="J1463">
        <v>19380</v>
      </c>
      <c r="K1463">
        <v>18</v>
      </c>
      <c r="L1463">
        <v>38</v>
      </c>
      <c r="M1463">
        <v>458</v>
      </c>
      <c r="N1463">
        <v>403</v>
      </c>
      <c r="O1463">
        <v>16.352941179999998</v>
      </c>
      <c r="P1463">
        <f>VLOOKUP(A1463, vlookup_table!$A:$E, 2, FALSE)</f>
        <v>0</v>
      </c>
      <c r="Q1463" s="2">
        <f>VLOOKUP(A1463, vlookup_table!$A:$E, 3, FALSE)</f>
        <v>5901</v>
      </c>
      <c r="R1463" s="1" t="str">
        <f>VLOOKUP(A1463, vlookup_table!$A:$E, 4, FALSE)</f>
        <v>S1</v>
      </c>
      <c r="S1463" s="2">
        <f>VLOOKUP(A1463, vlookup_table!$A:$E, 5, FALSE)</f>
        <v>26</v>
      </c>
      <c r="T1463">
        <f t="shared" si="132"/>
        <v>38</v>
      </c>
      <c r="U1463">
        <f t="shared" si="133"/>
        <v>1959</v>
      </c>
      <c r="V1463" s="4" t="str">
        <f t="shared" si="137"/>
        <v>01</v>
      </c>
      <c r="W1463" t="str">
        <f t="shared" si="134"/>
        <v>Suburbano</v>
      </c>
    </row>
    <row r="1464" spans="1:23" x14ac:dyDescent="0.35">
      <c r="A1464">
        <v>100447</v>
      </c>
      <c r="B1464" s="2" t="str">
        <f t="shared" si="135"/>
        <v>MO</v>
      </c>
      <c r="C1464" t="s">
        <v>8</v>
      </c>
      <c r="D1464" t="str">
        <f t="shared" si="136"/>
        <v>F</v>
      </c>
      <c r="E1464" t="s">
        <v>2</v>
      </c>
      <c r="F1464">
        <v>806</v>
      </c>
      <c r="G1464">
        <v>357</v>
      </c>
      <c r="H1464">
        <v>441</v>
      </c>
      <c r="I1464">
        <v>0</v>
      </c>
      <c r="J1464">
        <v>14575</v>
      </c>
      <c r="K1464">
        <v>4</v>
      </c>
      <c r="L1464">
        <v>81</v>
      </c>
      <c r="M1464">
        <v>393</v>
      </c>
      <c r="N1464">
        <v>386</v>
      </c>
      <c r="O1464">
        <v>4</v>
      </c>
      <c r="P1464">
        <f>VLOOKUP(A1464, vlookup_table!$A:$E, 2, FALSE)</f>
        <v>0</v>
      </c>
      <c r="Q1464" s="2">
        <f>VLOOKUP(A1464, vlookup_table!$A:$E, 3, FALSE)</f>
        <v>5401</v>
      </c>
      <c r="R1464" s="1" t="str">
        <f>VLOOKUP(A1464, vlookup_table!$A:$E, 4, FALSE)</f>
        <v>S2</v>
      </c>
      <c r="S1464" s="2">
        <f>VLOOKUP(A1464, vlookup_table!$A:$E, 5, FALSE)</f>
        <v>3</v>
      </c>
      <c r="T1464">
        <f t="shared" si="132"/>
        <v>43</v>
      </c>
      <c r="U1464">
        <f t="shared" si="133"/>
        <v>1954</v>
      </c>
      <c r="V1464" s="4" t="str">
        <f t="shared" si="137"/>
        <v>01</v>
      </c>
      <c r="W1464" t="str">
        <f t="shared" si="134"/>
        <v>Suburbano</v>
      </c>
    </row>
    <row r="1465" spans="1:23" x14ac:dyDescent="0.35">
      <c r="A1465">
        <v>126403</v>
      </c>
      <c r="B1465" s="2" t="str">
        <f t="shared" si="135"/>
        <v>TX</v>
      </c>
      <c r="C1465" t="s">
        <v>6</v>
      </c>
      <c r="D1465" t="str">
        <f t="shared" si="136"/>
        <v>F</v>
      </c>
      <c r="E1465" t="s">
        <v>2</v>
      </c>
      <c r="F1465">
        <v>339</v>
      </c>
      <c r="G1465">
        <v>158</v>
      </c>
      <c r="H1465">
        <v>207</v>
      </c>
      <c r="I1465">
        <v>0</v>
      </c>
      <c r="J1465">
        <v>5445</v>
      </c>
      <c r="K1465">
        <v>27</v>
      </c>
      <c r="L1465">
        <v>58</v>
      </c>
      <c r="M1465">
        <v>161</v>
      </c>
      <c r="N1465">
        <v>212</v>
      </c>
      <c r="O1465">
        <v>8.25</v>
      </c>
      <c r="P1465">
        <f>VLOOKUP(A1465, vlookup_table!$A:$E, 2, FALSE)</f>
        <v>2</v>
      </c>
      <c r="Q1465" s="2">
        <f>VLOOKUP(A1465, vlookup_table!$A:$E, 3, FALSE)</f>
        <v>2403</v>
      </c>
      <c r="R1465" s="1" t="str">
        <f>VLOOKUP(A1465, vlookup_table!$A:$E, 4, FALSE)</f>
        <v>C3</v>
      </c>
      <c r="S1465" s="2">
        <f>VLOOKUP(A1465, vlookup_table!$A:$E, 5, FALSE)</f>
        <v>10</v>
      </c>
      <c r="T1465">
        <f t="shared" si="132"/>
        <v>73</v>
      </c>
      <c r="U1465">
        <f t="shared" si="133"/>
        <v>1924</v>
      </c>
      <c r="V1465" s="4" t="str">
        <f t="shared" si="137"/>
        <v>03</v>
      </c>
      <c r="W1465" t="str">
        <f t="shared" si="134"/>
        <v>Ciudad</v>
      </c>
    </row>
    <row r="1466" spans="1:23" x14ac:dyDescent="0.35">
      <c r="A1466">
        <v>77695</v>
      </c>
      <c r="B1466" s="2" t="str">
        <f t="shared" si="135"/>
        <v>NA</v>
      </c>
      <c r="C1466" t="s">
        <v>10</v>
      </c>
      <c r="D1466" t="str">
        <f t="shared" si="136"/>
        <v>M</v>
      </c>
      <c r="E1466" t="s">
        <v>13</v>
      </c>
      <c r="F1466">
        <v>1040</v>
      </c>
      <c r="G1466">
        <v>492</v>
      </c>
      <c r="H1466">
        <v>569</v>
      </c>
      <c r="I1466">
        <v>5</v>
      </c>
      <c r="J1466">
        <v>18196</v>
      </c>
      <c r="K1466">
        <v>2</v>
      </c>
      <c r="L1466">
        <v>79</v>
      </c>
      <c r="M1466">
        <v>505</v>
      </c>
      <c r="N1466">
        <v>549</v>
      </c>
      <c r="O1466">
        <v>15</v>
      </c>
      <c r="P1466">
        <f>VLOOKUP(A1466, vlookup_table!$A:$E, 2, FALSE)</f>
        <v>1</v>
      </c>
      <c r="Q1466" s="2">
        <f>VLOOKUP(A1466, vlookup_table!$A:$E, 3, FALSE)</f>
        <v>5801</v>
      </c>
      <c r="R1466" s="1" t="str">
        <f>VLOOKUP(A1466, vlookup_table!$A:$E, 4, FALSE)</f>
        <v>T1</v>
      </c>
      <c r="S1466" s="2">
        <f>VLOOKUP(A1466, vlookup_table!$A:$E, 5, FALSE)</f>
        <v>20</v>
      </c>
      <c r="T1466">
        <f t="shared" si="132"/>
        <v>39</v>
      </c>
      <c r="U1466">
        <f t="shared" si="133"/>
        <v>1958</v>
      </c>
      <c r="V1466" s="4" t="str">
        <f t="shared" si="137"/>
        <v>01</v>
      </c>
      <c r="W1466" t="str">
        <f t="shared" si="134"/>
        <v>Pueblo</v>
      </c>
    </row>
    <row r="1467" spans="1:23" x14ac:dyDescent="0.35">
      <c r="A1467">
        <v>18266</v>
      </c>
      <c r="B1467" s="2" t="str">
        <f t="shared" si="135"/>
        <v>NC</v>
      </c>
      <c r="C1467" t="s">
        <v>18</v>
      </c>
      <c r="D1467" t="str">
        <f t="shared" si="136"/>
        <v>M</v>
      </c>
      <c r="E1467" t="s">
        <v>0</v>
      </c>
      <c r="F1467">
        <v>487</v>
      </c>
      <c r="G1467">
        <v>273</v>
      </c>
      <c r="H1467">
        <v>314</v>
      </c>
      <c r="I1467">
        <v>0</v>
      </c>
      <c r="J1467">
        <v>13272</v>
      </c>
      <c r="K1467">
        <v>1</v>
      </c>
      <c r="L1467">
        <v>76</v>
      </c>
      <c r="M1467">
        <v>308</v>
      </c>
      <c r="N1467">
        <v>275</v>
      </c>
      <c r="O1467">
        <v>5</v>
      </c>
      <c r="P1467">
        <f>VLOOKUP(A1467, vlookup_table!$A:$E, 2, FALSE)</f>
        <v>0</v>
      </c>
      <c r="Q1467" s="2">
        <f>VLOOKUP(A1467, vlookup_table!$A:$E, 3, FALSE)</f>
        <v>2505</v>
      </c>
      <c r="R1467" s="1" t="str">
        <f>VLOOKUP(A1467, vlookup_table!$A:$E, 4, FALSE)</f>
        <v>C3</v>
      </c>
      <c r="S1467" s="2">
        <f>VLOOKUP(A1467, vlookup_table!$A:$E, 5, FALSE)</f>
        <v>5</v>
      </c>
      <c r="T1467">
        <f t="shared" si="132"/>
        <v>72</v>
      </c>
      <c r="U1467">
        <f t="shared" si="133"/>
        <v>1925</v>
      </c>
      <c r="V1467" s="4" t="str">
        <f t="shared" si="137"/>
        <v>05</v>
      </c>
      <c r="W1467" t="str">
        <f t="shared" si="134"/>
        <v>Ciudad</v>
      </c>
    </row>
    <row r="1468" spans="1:23" x14ac:dyDescent="0.35">
      <c r="A1468">
        <v>80893</v>
      </c>
      <c r="B1468" s="2" t="str">
        <f t="shared" si="135"/>
        <v>NA</v>
      </c>
      <c r="C1468" t="s">
        <v>10</v>
      </c>
      <c r="D1468" t="str">
        <f t="shared" si="136"/>
        <v>M</v>
      </c>
      <c r="E1468" t="s">
        <v>13</v>
      </c>
      <c r="F1468">
        <v>498</v>
      </c>
      <c r="G1468">
        <v>278</v>
      </c>
      <c r="H1468">
        <v>390</v>
      </c>
      <c r="I1468">
        <v>0</v>
      </c>
      <c r="J1468">
        <v>13894</v>
      </c>
      <c r="K1468">
        <v>0</v>
      </c>
      <c r="L1468">
        <v>87</v>
      </c>
      <c r="M1468">
        <v>348</v>
      </c>
      <c r="N1468">
        <v>357</v>
      </c>
      <c r="O1468">
        <v>8.3333333330000006</v>
      </c>
      <c r="P1468">
        <f>VLOOKUP(A1468, vlookup_table!$A:$E, 2, FALSE)</f>
        <v>1</v>
      </c>
      <c r="Q1468" s="2">
        <f>VLOOKUP(A1468, vlookup_table!$A:$E, 3, FALSE)</f>
        <v>1507</v>
      </c>
      <c r="R1468" s="1" t="str">
        <f>VLOOKUP(A1468, vlookup_table!$A:$E, 4, FALSE)</f>
        <v>T2</v>
      </c>
      <c r="S1468" s="2">
        <f>VLOOKUP(A1468, vlookup_table!$A:$E, 5, FALSE)</f>
        <v>25</v>
      </c>
      <c r="T1468">
        <f t="shared" si="132"/>
        <v>82</v>
      </c>
      <c r="U1468">
        <f t="shared" si="133"/>
        <v>1915</v>
      </c>
      <c r="V1468" s="4" t="str">
        <f t="shared" si="137"/>
        <v>07</v>
      </c>
      <c r="W1468" t="str">
        <f t="shared" si="134"/>
        <v>Pueblo</v>
      </c>
    </row>
    <row r="1469" spans="1:23" x14ac:dyDescent="0.35">
      <c r="A1469">
        <v>169553</v>
      </c>
      <c r="B1469" s="2" t="str">
        <f t="shared" si="135"/>
        <v>NA</v>
      </c>
      <c r="C1469" t="s">
        <v>4</v>
      </c>
      <c r="D1469" t="str">
        <f t="shared" si="136"/>
        <v>F</v>
      </c>
      <c r="E1469" t="s">
        <v>2</v>
      </c>
      <c r="F1469">
        <v>942</v>
      </c>
      <c r="G1469">
        <v>204</v>
      </c>
      <c r="H1469">
        <v>304</v>
      </c>
      <c r="I1469">
        <v>6</v>
      </c>
      <c r="J1469">
        <v>10323</v>
      </c>
      <c r="K1469">
        <v>14</v>
      </c>
      <c r="L1469">
        <v>58</v>
      </c>
      <c r="M1469">
        <v>254</v>
      </c>
      <c r="N1469">
        <v>306</v>
      </c>
      <c r="O1469">
        <v>5.6111111109999996</v>
      </c>
      <c r="P1469">
        <f>VLOOKUP(A1469, vlookup_table!$A:$E, 2, FALSE)</f>
        <v>28</v>
      </c>
      <c r="Q1469" s="2">
        <f>VLOOKUP(A1469, vlookup_table!$A:$E, 3, FALSE)</f>
        <v>5901</v>
      </c>
      <c r="R1469" s="1" t="str">
        <f>VLOOKUP(A1469, vlookup_table!$A:$E, 4, FALSE)</f>
        <v>R2</v>
      </c>
      <c r="S1469" s="2">
        <f>VLOOKUP(A1469, vlookup_table!$A:$E, 5, FALSE)</f>
        <v>10</v>
      </c>
      <c r="T1469">
        <f t="shared" si="132"/>
        <v>38</v>
      </c>
      <c r="U1469">
        <f t="shared" si="133"/>
        <v>1959</v>
      </c>
      <c r="V1469" s="4" t="str">
        <f t="shared" si="137"/>
        <v>01</v>
      </c>
      <c r="W1469" t="str">
        <f t="shared" si="134"/>
        <v>Rural</v>
      </c>
    </row>
    <row r="1470" spans="1:23" x14ac:dyDescent="0.35">
      <c r="A1470">
        <v>30450</v>
      </c>
      <c r="B1470" s="2" t="str">
        <f t="shared" si="135"/>
        <v>NA</v>
      </c>
      <c r="C1470" t="s">
        <v>5</v>
      </c>
      <c r="D1470" t="str">
        <f t="shared" si="136"/>
        <v>F</v>
      </c>
      <c r="E1470" t="s">
        <v>2</v>
      </c>
      <c r="F1470">
        <v>1156</v>
      </c>
      <c r="G1470">
        <v>420</v>
      </c>
      <c r="H1470">
        <v>655</v>
      </c>
      <c r="I1470">
        <v>5</v>
      </c>
      <c r="J1470">
        <v>22639</v>
      </c>
      <c r="K1470">
        <v>1</v>
      </c>
      <c r="L1470">
        <v>56</v>
      </c>
      <c r="M1470">
        <v>617</v>
      </c>
      <c r="N1470">
        <v>541</v>
      </c>
      <c r="O1470">
        <v>31</v>
      </c>
      <c r="P1470">
        <f>VLOOKUP(A1470, vlookup_table!$A:$E, 2, FALSE)</f>
        <v>2</v>
      </c>
      <c r="Q1470" s="2">
        <f>VLOOKUP(A1470, vlookup_table!$A:$E, 3, FALSE)</f>
        <v>2407</v>
      </c>
      <c r="R1470" s="1" t="str">
        <f>VLOOKUP(A1470, vlookup_table!$A:$E, 4, FALSE)</f>
        <v>C2</v>
      </c>
      <c r="S1470" s="2">
        <f>VLOOKUP(A1470, vlookup_table!$A:$E, 5, FALSE)</f>
        <v>50</v>
      </c>
      <c r="T1470">
        <f t="shared" si="132"/>
        <v>73</v>
      </c>
      <c r="U1470">
        <f t="shared" si="133"/>
        <v>1924</v>
      </c>
      <c r="V1470" s="4" t="str">
        <f t="shared" si="137"/>
        <v>07</v>
      </c>
      <c r="W1470" t="str">
        <f t="shared" si="134"/>
        <v>Ciudad</v>
      </c>
    </row>
    <row r="1471" spans="1:23" x14ac:dyDescent="0.35">
      <c r="A1471">
        <v>98220</v>
      </c>
      <c r="B1471" s="2" t="str">
        <f t="shared" si="135"/>
        <v>IL</v>
      </c>
      <c r="C1471" t="s">
        <v>25</v>
      </c>
      <c r="D1471" t="str">
        <f t="shared" si="136"/>
        <v>M</v>
      </c>
      <c r="E1471" t="s">
        <v>0</v>
      </c>
      <c r="F1471">
        <v>331</v>
      </c>
      <c r="G1471">
        <v>195</v>
      </c>
      <c r="H1471">
        <v>314</v>
      </c>
      <c r="I1471">
        <v>0</v>
      </c>
      <c r="J1471">
        <v>11368</v>
      </c>
      <c r="K1471">
        <v>0</v>
      </c>
      <c r="L1471">
        <v>72</v>
      </c>
      <c r="M1471">
        <v>288</v>
      </c>
      <c r="N1471">
        <v>255</v>
      </c>
      <c r="O1471">
        <v>7.5</v>
      </c>
      <c r="P1471">
        <f>VLOOKUP(A1471, vlookup_table!$A:$E, 2, FALSE)</f>
        <v>0</v>
      </c>
      <c r="Q1471" s="2">
        <f>VLOOKUP(A1471, vlookup_table!$A:$E, 3, FALSE)</f>
        <v>3601</v>
      </c>
      <c r="R1471" s="1" t="str">
        <f>VLOOKUP(A1471, vlookup_table!$A:$E, 4, FALSE)</f>
        <v>R3</v>
      </c>
      <c r="S1471" s="2">
        <f>VLOOKUP(A1471, vlookup_table!$A:$E, 5, FALSE)</f>
        <v>10</v>
      </c>
      <c r="T1471">
        <f t="shared" si="132"/>
        <v>61</v>
      </c>
      <c r="U1471">
        <f t="shared" si="133"/>
        <v>1936</v>
      </c>
      <c r="V1471" s="4" t="str">
        <f t="shared" si="137"/>
        <v>01</v>
      </c>
      <c r="W1471" t="str">
        <f t="shared" si="134"/>
        <v>Rural</v>
      </c>
    </row>
    <row r="1472" spans="1:23" x14ac:dyDescent="0.35">
      <c r="A1472">
        <v>134833</v>
      </c>
      <c r="B1472" s="2" t="str">
        <f t="shared" si="135"/>
        <v>NA</v>
      </c>
      <c r="C1472" t="s">
        <v>43</v>
      </c>
      <c r="D1472" t="str">
        <f t="shared" si="136"/>
        <v>M</v>
      </c>
      <c r="E1472" t="s">
        <v>0</v>
      </c>
      <c r="F1472">
        <v>498</v>
      </c>
      <c r="G1472">
        <v>139</v>
      </c>
      <c r="H1472">
        <v>299</v>
      </c>
      <c r="I1472">
        <v>0</v>
      </c>
      <c r="J1472">
        <v>7461</v>
      </c>
      <c r="K1472">
        <v>8</v>
      </c>
      <c r="L1472">
        <v>70</v>
      </c>
      <c r="M1472">
        <v>229</v>
      </c>
      <c r="N1472">
        <v>246</v>
      </c>
      <c r="O1472">
        <v>5.5</v>
      </c>
      <c r="P1472">
        <f>VLOOKUP(A1472, vlookup_table!$A:$E, 2, FALSE)</f>
        <v>1</v>
      </c>
      <c r="Q1472" s="2">
        <f>VLOOKUP(A1472, vlookup_table!$A:$E, 3, FALSE)</f>
        <v>3901</v>
      </c>
      <c r="R1472" s="1" t="str">
        <f>VLOOKUP(A1472, vlookup_table!$A:$E, 4, FALSE)</f>
        <v>R2</v>
      </c>
      <c r="S1472" s="2">
        <f>VLOOKUP(A1472, vlookup_table!$A:$E, 5, FALSE)</f>
        <v>6</v>
      </c>
      <c r="T1472">
        <f t="shared" si="132"/>
        <v>58</v>
      </c>
      <c r="U1472">
        <f t="shared" si="133"/>
        <v>1939</v>
      </c>
      <c r="V1472" s="4" t="str">
        <f t="shared" si="137"/>
        <v>01</v>
      </c>
      <c r="W1472" t="str">
        <f t="shared" si="134"/>
        <v>Rural</v>
      </c>
    </row>
    <row r="1473" spans="1:23" x14ac:dyDescent="0.35">
      <c r="A1473">
        <v>179014</v>
      </c>
      <c r="B1473" s="2" t="str">
        <f t="shared" si="135"/>
        <v>WA</v>
      </c>
      <c r="C1473" t="s">
        <v>14</v>
      </c>
      <c r="D1473" t="str">
        <f t="shared" si="136"/>
        <v>F</v>
      </c>
      <c r="E1473" t="s">
        <v>2</v>
      </c>
      <c r="F1473">
        <v>904</v>
      </c>
      <c r="G1473">
        <v>296</v>
      </c>
      <c r="H1473">
        <v>407</v>
      </c>
      <c r="I1473">
        <v>2</v>
      </c>
      <c r="J1473">
        <v>17248</v>
      </c>
      <c r="K1473">
        <v>3</v>
      </c>
      <c r="L1473">
        <v>46</v>
      </c>
      <c r="M1473">
        <v>372</v>
      </c>
      <c r="N1473">
        <v>330</v>
      </c>
      <c r="O1473">
        <v>13.6</v>
      </c>
      <c r="P1473">
        <f>VLOOKUP(A1473, vlookup_table!$A:$E, 2, FALSE)</f>
        <v>2</v>
      </c>
      <c r="Q1473" s="2">
        <f>VLOOKUP(A1473, vlookup_table!$A:$E, 3, FALSE)</f>
        <v>1001</v>
      </c>
      <c r="R1473" s="1" t="str">
        <f>VLOOKUP(A1473, vlookup_table!$A:$E, 4, FALSE)</f>
        <v>T1</v>
      </c>
      <c r="S1473" s="2">
        <f>VLOOKUP(A1473, vlookup_table!$A:$E, 5, FALSE)</f>
        <v>23</v>
      </c>
      <c r="T1473">
        <f t="shared" si="132"/>
        <v>87</v>
      </c>
      <c r="U1473">
        <f t="shared" si="133"/>
        <v>1910</v>
      </c>
      <c r="V1473" s="4" t="str">
        <f t="shared" si="137"/>
        <v>01</v>
      </c>
      <c r="W1473" t="str">
        <f t="shared" si="134"/>
        <v>Pueblo</v>
      </c>
    </row>
    <row r="1474" spans="1:23" x14ac:dyDescent="0.35">
      <c r="A1474">
        <v>77023</v>
      </c>
      <c r="B1474" s="2" t="str">
        <f t="shared" si="135"/>
        <v>NA</v>
      </c>
      <c r="C1474" t="s">
        <v>15</v>
      </c>
      <c r="D1474" t="str">
        <f t="shared" si="136"/>
        <v>M</v>
      </c>
      <c r="E1474" t="s">
        <v>0</v>
      </c>
      <c r="F1474">
        <v>324</v>
      </c>
      <c r="G1474">
        <v>146</v>
      </c>
      <c r="H1474">
        <v>202</v>
      </c>
      <c r="I1474">
        <v>0</v>
      </c>
      <c r="J1474">
        <v>8170</v>
      </c>
      <c r="K1474">
        <v>11</v>
      </c>
      <c r="L1474">
        <v>47</v>
      </c>
      <c r="M1474">
        <v>192</v>
      </c>
      <c r="N1474">
        <v>186</v>
      </c>
      <c r="O1474">
        <v>12.5</v>
      </c>
      <c r="P1474">
        <f>VLOOKUP(A1474, vlookup_table!$A:$E, 2, FALSE)</f>
        <v>1</v>
      </c>
      <c r="Q1474" s="2">
        <f>VLOOKUP(A1474, vlookup_table!$A:$E, 3, FALSE)</f>
        <v>4301</v>
      </c>
      <c r="R1474" s="1" t="str">
        <f>VLOOKUP(A1474, vlookup_table!$A:$E, 4, FALSE)</f>
        <v>C3</v>
      </c>
      <c r="S1474" s="2">
        <f>VLOOKUP(A1474, vlookup_table!$A:$E, 5, FALSE)</f>
        <v>15</v>
      </c>
      <c r="T1474">
        <f t="shared" ref="T1474:T1537" si="138">$Y$2-U1474</f>
        <v>54</v>
      </c>
      <c r="U1474">
        <f t="shared" ref="U1474:U1537" si="139">1900 + INT(Q1474/100)</f>
        <v>1943</v>
      </c>
      <c r="V1474" s="4" t="str">
        <f t="shared" si="137"/>
        <v>01</v>
      </c>
      <c r="W1474" t="str">
        <f t="shared" ref="W1474:W1537" si="140">IF(LEFT(R1474,1)="C","Ciudad",
IF(LEFT(R1474,1)="T","Pueblo",
IF(LEFT(R1474,1)="R","Rural",
IF(LEFT(R1474,1)="S","Suburbano",
IF(LEFT(R1474,1)="U","Urbano","Desconocido")))))</f>
        <v>Ciudad</v>
      </c>
    </row>
    <row r="1475" spans="1:23" x14ac:dyDescent="0.35">
      <c r="A1475">
        <v>10028</v>
      </c>
      <c r="B1475" s="2" t="str">
        <f t="shared" ref="B1475:B1538" si="141">IF(OR(C1475="California",C1475="Cali"),"CA",
IF(OR(C1475="Arizona",C1475="AZ"),"AZ",
IF(OR(C1475="Washington",C1475="WA"),"WA",
IF(OR(C1475="Nevada",C1475="NV"),"NV",
IF(OR(C1475="Texas",C1475="TX"),"TX",
IF(OR(C1475="Oregon",C1475="OR"),"OR",
IF(OR(C1475="Florida",C1475="FL"),"FL",
IF(OR(C1475="Illinois",C1475="IL"),"IL",
IF(OR(C1475="North Carolina",C1475="NC"),"NC",
IF(OR(C1475="South Carolina",C1475="SC"),"SC",
IF(OR(C1475="New Jersey",C1475="NJ"),"NJ",
IF(OR(C1475="Missouri",C1475="MO"),"MO",
IF(OR(C1475="Alabama",C1475="AL"),"AL",
IF(OR(C1475="Colorado",C1475="CO"),"CO",
IF(OR(C1475="Michigan",C1475="MI"),"MI",
IF(OR(C1475="New York",C1475="NY"),"NY",
IF(OR(C1475="Arkansas",C1475="AR"),"AR",
"NA")))))))))))))))))</f>
        <v>NA</v>
      </c>
      <c r="C1475" t="s">
        <v>4</v>
      </c>
      <c r="D1475" t="str">
        <f t="shared" ref="D1475:D1538" si="142">IF(OR(E1475="F", E1475="female", E1475="Femal"),"F",
IF(OR(E1475="M", E1475="Male"),"M",
"NA"))</f>
        <v>M</v>
      </c>
      <c r="E1475" t="s">
        <v>0</v>
      </c>
      <c r="F1475">
        <v>1771</v>
      </c>
      <c r="G1475">
        <v>314</v>
      </c>
      <c r="H1475">
        <v>341</v>
      </c>
      <c r="I1475">
        <v>13</v>
      </c>
      <c r="J1475">
        <v>17567</v>
      </c>
      <c r="K1475">
        <v>9</v>
      </c>
      <c r="L1475">
        <v>45</v>
      </c>
      <c r="M1475">
        <v>335</v>
      </c>
      <c r="N1475">
        <v>322</v>
      </c>
      <c r="O1475">
        <v>11.1875</v>
      </c>
      <c r="P1475">
        <f>VLOOKUP(A1475, vlookup_table!$A:$E, 2, FALSE)</f>
        <v>1</v>
      </c>
      <c r="Q1475" s="2">
        <f>VLOOKUP(A1475, vlookup_table!$A:$E, 3, FALSE)</f>
        <v>0</v>
      </c>
      <c r="R1475" s="1" t="str">
        <f>VLOOKUP(A1475, vlookup_table!$A:$E, 4, FALSE)</f>
        <v>C2</v>
      </c>
      <c r="S1475" s="2">
        <f>VLOOKUP(A1475, vlookup_table!$A:$E, 5, FALSE)</f>
        <v>20</v>
      </c>
      <c r="T1475">
        <f t="shared" si="138"/>
        <v>97</v>
      </c>
      <c r="U1475">
        <f t="shared" si="139"/>
        <v>1900</v>
      </c>
      <c r="V1475" s="4" t="str">
        <f t="shared" ref="V1475:V1538" si="143">RIGHT(Q1475,2)</f>
        <v>0</v>
      </c>
      <c r="W1475" t="str">
        <f t="shared" si="140"/>
        <v>Ciudad</v>
      </c>
    </row>
    <row r="1476" spans="1:23" x14ac:dyDescent="0.35">
      <c r="A1476">
        <v>20522</v>
      </c>
      <c r="B1476" s="2" t="str">
        <f t="shared" si="141"/>
        <v>NC</v>
      </c>
      <c r="C1476" t="s">
        <v>18</v>
      </c>
      <c r="D1476" t="str">
        <f t="shared" si="142"/>
        <v>M</v>
      </c>
      <c r="E1476" t="s">
        <v>0</v>
      </c>
      <c r="F1476">
        <v>1203</v>
      </c>
      <c r="G1476">
        <v>462</v>
      </c>
      <c r="H1476">
        <v>543</v>
      </c>
      <c r="I1476">
        <v>10</v>
      </c>
      <c r="J1476">
        <v>17989</v>
      </c>
      <c r="K1476">
        <v>1</v>
      </c>
      <c r="L1476">
        <v>51</v>
      </c>
      <c r="M1476">
        <v>473</v>
      </c>
      <c r="N1476">
        <v>497</v>
      </c>
      <c r="O1476">
        <v>15</v>
      </c>
      <c r="P1476">
        <f>VLOOKUP(A1476, vlookup_table!$A:$E, 2, FALSE)</f>
        <v>1</v>
      </c>
      <c r="Q1476" s="2">
        <f>VLOOKUP(A1476, vlookup_table!$A:$E, 3, FALSE)</f>
        <v>5001</v>
      </c>
      <c r="R1476" s="1" t="str">
        <f>VLOOKUP(A1476, vlookup_table!$A:$E, 4, FALSE)</f>
        <v>T1</v>
      </c>
      <c r="S1476" s="2">
        <f>VLOOKUP(A1476, vlookup_table!$A:$E, 5, FALSE)</f>
        <v>15</v>
      </c>
      <c r="T1476">
        <f t="shared" si="138"/>
        <v>47</v>
      </c>
      <c r="U1476">
        <f t="shared" si="139"/>
        <v>1950</v>
      </c>
      <c r="V1476" s="4" t="str">
        <f t="shared" si="143"/>
        <v>01</v>
      </c>
      <c r="W1476" t="str">
        <f t="shared" si="140"/>
        <v>Pueblo</v>
      </c>
    </row>
    <row r="1477" spans="1:23" x14ac:dyDescent="0.35">
      <c r="A1477">
        <v>82065</v>
      </c>
      <c r="B1477" s="2" t="str">
        <f t="shared" si="141"/>
        <v>NA</v>
      </c>
      <c r="C1477" t="s">
        <v>17</v>
      </c>
      <c r="D1477" t="str">
        <f t="shared" si="142"/>
        <v>M</v>
      </c>
      <c r="E1477" t="s">
        <v>0</v>
      </c>
      <c r="F1477">
        <v>737</v>
      </c>
      <c r="G1477">
        <v>506</v>
      </c>
      <c r="H1477">
        <v>469</v>
      </c>
      <c r="I1477">
        <v>0</v>
      </c>
      <c r="J1477">
        <v>13295</v>
      </c>
      <c r="K1477">
        <v>0</v>
      </c>
      <c r="L1477">
        <v>83</v>
      </c>
      <c r="M1477">
        <v>504</v>
      </c>
      <c r="N1477">
        <v>472</v>
      </c>
      <c r="O1477">
        <v>8.4545454549999999</v>
      </c>
      <c r="P1477">
        <f>VLOOKUP(A1477, vlookup_table!$A:$E, 2, FALSE)</f>
        <v>0</v>
      </c>
      <c r="Q1477" s="2">
        <f>VLOOKUP(A1477, vlookup_table!$A:$E, 3, FALSE)</f>
        <v>3601</v>
      </c>
      <c r="R1477" s="1" t="str">
        <f>VLOOKUP(A1477, vlookup_table!$A:$E, 4, FALSE)</f>
        <v>T2</v>
      </c>
      <c r="S1477" s="2">
        <f>VLOOKUP(A1477, vlookup_table!$A:$E, 5, FALSE)</f>
        <v>10</v>
      </c>
      <c r="T1477">
        <f t="shared" si="138"/>
        <v>61</v>
      </c>
      <c r="U1477">
        <f t="shared" si="139"/>
        <v>1936</v>
      </c>
      <c r="V1477" s="4" t="str">
        <f t="shared" si="143"/>
        <v>01</v>
      </c>
      <c r="W1477" t="str">
        <f t="shared" si="140"/>
        <v>Pueblo</v>
      </c>
    </row>
    <row r="1478" spans="1:23" x14ac:dyDescent="0.35">
      <c r="A1478">
        <v>20769</v>
      </c>
      <c r="B1478" s="2" t="str">
        <f t="shared" si="141"/>
        <v>NC</v>
      </c>
      <c r="C1478" t="s">
        <v>18</v>
      </c>
      <c r="D1478" t="str">
        <f t="shared" si="142"/>
        <v>M</v>
      </c>
      <c r="E1478" t="s">
        <v>0</v>
      </c>
      <c r="F1478">
        <v>504</v>
      </c>
      <c r="G1478">
        <v>191</v>
      </c>
      <c r="H1478">
        <v>287</v>
      </c>
      <c r="I1478">
        <v>1</v>
      </c>
      <c r="J1478">
        <v>9564</v>
      </c>
      <c r="K1478">
        <v>0</v>
      </c>
      <c r="L1478">
        <v>81</v>
      </c>
      <c r="M1478">
        <v>228</v>
      </c>
      <c r="N1478">
        <v>246</v>
      </c>
      <c r="O1478">
        <v>5</v>
      </c>
      <c r="P1478">
        <f>VLOOKUP(A1478, vlookup_table!$A:$E, 2, FALSE)</f>
        <v>2</v>
      </c>
      <c r="Q1478" s="2">
        <f>VLOOKUP(A1478, vlookup_table!$A:$E, 3, FALSE)</f>
        <v>4601</v>
      </c>
      <c r="R1478" s="1" t="str">
        <f>VLOOKUP(A1478, vlookup_table!$A:$E, 4, FALSE)</f>
        <v>T2</v>
      </c>
      <c r="S1478" s="2">
        <f>VLOOKUP(A1478, vlookup_table!$A:$E, 5, FALSE)</f>
        <v>5</v>
      </c>
      <c r="T1478">
        <f t="shared" si="138"/>
        <v>51</v>
      </c>
      <c r="U1478">
        <f t="shared" si="139"/>
        <v>1946</v>
      </c>
      <c r="V1478" s="4" t="str">
        <f t="shared" si="143"/>
        <v>01</v>
      </c>
      <c r="W1478" t="str">
        <f t="shared" si="140"/>
        <v>Pueblo</v>
      </c>
    </row>
    <row r="1479" spans="1:23" x14ac:dyDescent="0.35">
      <c r="A1479">
        <v>160970</v>
      </c>
      <c r="B1479" s="2" t="str">
        <f t="shared" si="141"/>
        <v>NA</v>
      </c>
      <c r="C1479" t="s">
        <v>4</v>
      </c>
      <c r="D1479" t="str">
        <f t="shared" si="142"/>
        <v>M</v>
      </c>
      <c r="E1479" t="s">
        <v>0</v>
      </c>
      <c r="F1479">
        <v>931</v>
      </c>
      <c r="G1479">
        <v>307</v>
      </c>
      <c r="H1479">
        <v>343</v>
      </c>
      <c r="I1479">
        <v>2</v>
      </c>
      <c r="J1479">
        <v>12060</v>
      </c>
      <c r="K1479">
        <v>8</v>
      </c>
      <c r="L1479">
        <v>50</v>
      </c>
      <c r="M1479">
        <v>318</v>
      </c>
      <c r="N1479">
        <v>332</v>
      </c>
      <c r="O1479">
        <v>5.0909090910000003</v>
      </c>
      <c r="P1479">
        <f>VLOOKUP(A1479, vlookup_table!$A:$E, 2, FALSE)</f>
        <v>1</v>
      </c>
      <c r="Q1479" s="2">
        <f>VLOOKUP(A1479, vlookup_table!$A:$E, 3, FALSE)</f>
        <v>2111</v>
      </c>
      <c r="R1479" s="1" t="str">
        <f>VLOOKUP(A1479, vlookup_table!$A:$E, 4, FALSE)</f>
        <v>T1</v>
      </c>
      <c r="S1479" s="2">
        <f>VLOOKUP(A1479, vlookup_table!$A:$E, 5, FALSE)</f>
        <v>5</v>
      </c>
      <c r="T1479">
        <f t="shared" si="138"/>
        <v>76</v>
      </c>
      <c r="U1479">
        <f t="shared" si="139"/>
        <v>1921</v>
      </c>
      <c r="V1479" s="4" t="str">
        <f t="shared" si="143"/>
        <v>11</v>
      </c>
      <c r="W1479" t="str">
        <f t="shared" si="140"/>
        <v>Pueblo</v>
      </c>
    </row>
    <row r="1480" spans="1:23" x14ac:dyDescent="0.35">
      <c r="A1480">
        <v>174609</v>
      </c>
      <c r="B1480" s="2" t="str">
        <f t="shared" si="141"/>
        <v>OR</v>
      </c>
      <c r="C1480" t="s">
        <v>26</v>
      </c>
      <c r="D1480" t="str">
        <f t="shared" si="142"/>
        <v>F</v>
      </c>
      <c r="E1480" t="s">
        <v>2</v>
      </c>
      <c r="F1480">
        <v>819</v>
      </c>
      <c r="G1480">
        <v>259</v>
      </c>
      <c r="H1480">
        <v>367</v>
      </c>
      <c r="I1480">
        <v>2</v>
      </c>
      <c r="J1480">
        <v>13539</v>
      </c>
      <c r="K1480">
        <v>1</v>
      </c>
      <c r="L1480">
        <v>41</v>
      </c>
      <c r="M1480">
        <v>275</v>
      </c>
      <c r="N1480">
        <v>331</v>
      </c>
      <c r="O1480">
        <v>7.538461539</v>
      </c>
      <c r="P1480">
        <f>VLOOKUP(A1480, vlookup_table!$A:$E, 2, FALSE)</f>
        <v>0</v>
      </c>
      <c r="Q1480" s="2">
        <f>VLOOKUP(A1480, vlookup_table!$A:$E, 3, FALSE)</f>
        <v>0</v>
      </c>
      <c r="R1480" s="1" t="str">
        <f>VLOOKUP(A1480, vlookup_table!$A:$E, 4, FALSE)</f>
        <v>T2</v>
      </c>
      <c r="S1480" s="2">
        <f>VLOOKUP(A1480, vlookup_table!$A:$E, 5, FALSE)</f>
        <v>10</v>
      </c>
      <c r="T1480">
        <f t="shared" si="138"/>
        <v>97</v>
      </c>
      <c r="U1480">
        <f t="shared" si="139"/>
        <v>1900</v>
      </c>
      <c r="V1480" s="4" t="str">
        <f t="shared" si="143"/>
        <v>0</v>
      </c>
      <c r="W1480" t="str">
        <f t="shared" si="140"/>
        <v>Pueblo</v>
      </c>
    </row>
    <row r="1481" spans="1:23" x14ac:dyDescent="0.35">
      <c r="A1481">
        <v>127166</v>
      </c>
      <c r="B1481" s="2" t="str">
        <f t="shared" si="141"/>
        <v>TX</v>
      </c>
      <c r="C1481" t="s">
        <v>6</v>
      </c>
      <c r="D1481" t="str">
        <f t="shared" si="142"/>
        <v>NA</v>
      </c>
      <c r="F1481">
        <v>1490</v>
      </c>
      <c r="G1481">
        <v>612</v>
      </c>
      <c r="H1481">
        <v>818</v>
      </c>
      <c r="I1481">
        <v>25</v>
      </c>
      <c r="J1481">
        <v>38526</v>
      </c>
      <c r="K1481">
        <v>7</v>
      </c>
      <c r="L1481">
        <v>56</v>
      </c>
      <c r="M1481">
        <v>645</v>
      </c>
      <c r="N1481">
        <v>733</v>
      </c>
      <c r="O1481">
        <v>18.47826087</v>
      </c>
      <c r="P1481">
        <f>VLOOKUP(A1481, vlookup_table!$A:$E, 2, FALSE)</f>
        <v>1002</v>
      </c>
      <c r="Q1481" s="2">
        <f>VLOOKUP(A1481, vlookup_table!$A:$E, 3, FALSE)</f>
        <v>2512</v>
      </c>
      <c r="R1481" s="1" t="str">
        <f>VLOOKUP(A1481, vlookup_table!$A:$E, 4, FALSE)</f>
        <v>S1</v>
      </c>
      <c r="S1481" s="2">
        <f>VLOOKUP(A1481, vlookup_table!$A:$E, 5, FALSE)</f>
        <v>30</v>
      </c>
      <c r="T1481">
        <f t="shared" si="138"/>
        <v>72</v>
      </c>
      <c r="U1481">
        <f t="shared" si="139"/>
        <v>1925</v>
      </c>
      <c r="V1481" s="4" t="str">
        <f t="shared" si="143"/>
        <v>12</v>
      </c>
      <c r="W1481" t="str">
        <f t="shared" si="140"/>
        <v>Suburbano</v>
      </c>
    </row>
    <row r="1482" spans="1:23" x14ac:dyDescent="0.35">
      <c r="A1482">
        <v>155967</v>
      </c>
      <c r="B1482" s="2" t="str">
        <f t="shared" si="141"/>
        <v>NA</v>
      </c>
      <c r="C1482" t="s">
        <v>4</v>
      </c>
      <c r="D1482" t="str">
        <f t="shared" si="142"/>
        <v>F</v>
      </c>
      <c r="E1482" t="s">
        <v>2</v>
      </c>
      <c r="F1482">
        <v>2521</v>
      </c>
      <c r="G1482">
        <v>412</v>
      </c>
      <c r="H1482">
        <v>516</v>
      </c>
      <c r="I1482">
        <v>63</v>
      </c>
      <c r="J1482">
        <v>13961</v>
      </c>
      <c r="K1482">
        <v>38</v>
      </c>
      <c r="L1482">
        <v>45</v>
      </c>
      <c r="M1482">
        <v>424</v>
      </c>
      <c r="N1482">
        <v>512</v>
      </c>
      <c r="O1482">
        <v>5.5555555559999998</v>
      </c>
      <c r="P1482">
        <f>VLOOKUP(A1482, vlookup_table!$A:$E, 2, FALSE)</f>
        <v>0</v>
      </c>
      <c r="Q1482" s="2">
        <f>VLOOKUP(A1482, vlookup_table!$A:$E, 3, FALSE)</f>
        <v>2001</v>
      </c>
      <c r="R1482" s="1" t="str">
        <f>VLOOKUP(A1482, vlookup_table!$A:$E, 4, FALSE)</f>
        <v>C2</v>
      </c>
      <c r="S1482" s="2">
        <f>VLOOKUP(A1482, vlookup_table!$A:$E, 5, FALSE)</f>
        <v>5</v>
      </c>
      <c r="T1482">
        <f t="shared" si="138"/>
        <v>77</v>
      </c>
      <c r="U1482">
        <f t="shared" si="139"/>
        <v>1920</v>
      </c>
      <c r="V1482" s="4" t="str">
        <f t="shared" si="143"/>
        <v>01</v>
      </c>
      <c r="W1482" t="str">
        <f t="shared" si="140"/>
        <v>Ciudad</v>
      </c>
    </row>
    <row r="1483" spans="1:23" x14ac:dyDescent="0.35">
      <c r="A1483">
        <v>14790</v>
      </c>
      <c r="B1483" s="2" t="str">
        <f t="shared" si="141"/>
        <v>NA</v>
      </c>
      <c r="C1483" t="s">
        <v>4</v>
      </c>
      <c r="D1483" t="str">
        <f t="shared" si="142"/>
        <v>M</v>
      </c>
      <c r="E1483" t="s">
        <v>0</v>
      </c>
      <c r="F1483">
        <v>4068</v>
      </c>
      <c r="G1483">
        <v>753</v>
      </c>
      <c r="H1483">
        <v>872</v>
      </c>
      <c r="I1483">
        <v>99</v>
      </c>
      <c r="J1483">
        <v>31920</v>
      </c>
      <c r="K1483">
        <v>20</v>
      </c>
      <c r="L1483">
        <v>37</v>
      </c>
      <c r="M1483">
        <v>821</v>
      </c>
      <c r="N1483">
        <v>748</v>
      </c>
      <c r="O1483">
        <v>6.4</v>
      </c>
      <c r="P1483">
        <f>VLOOKUP(A1483, vlookup_table!$A:$E, 2, FALSE)</f>
        <v>1</v>
      </c>
      <c r="Q1483" s="2">
        <f>VLOOKUP(A1483, vlookup_table!$A:$E, 3, FALSE)</f>
        <v>2104</v>
      </c>
      <c r="R1483" s="1" t="str">
        <f>VLOOKUP(A1483, vlookup_table!$A:$E, 4, FALSE)</f>
        <v>U1</v>
      </c>
      <c r="S1483" s="2">
        <f>VLOOKUP(A1483, vlookup_table!$A:$E, 5, FALSE)</f>
        <v>15</v>
      </c>
      <c r="T1483">
        <f t="shared" si="138"/>
        <v>76</v>
      </c>
      <c r="U1483">
        <f t="shared" si="139"/>
        <v>1921</v>
      </c>
      <c r="V1483" s="4" t="str">
        <f t="shared" si="143"/>
        <v>04</v>
      </c>
      <c r="W1483" t="str">
        <f t="shared" si="140"/>
        <v>Urbano</v>
      </c>
    </row>
    <row r="1484" spans="1:23" x14ac:dyDescent="0.35">
      <c r="A1484">
        <v>20583</v>
      </c>
      <c r="B1484" s="2" t="str">
        <f t="shared" si="141"/>
        <v>NC</v>
      </c>
      <c r="C1484" t="s">
        <v>18</v>
      </c>
      <c r="D1484" t="str">
        <f t="shared" si="142"/>
        <v>F</v>
      </c>
      <c r="E1484" t="s">
        <v>38</v>
      </c>
      <c r="F1484">
        <v>810</v>
      </c>
      <c r="G1484">
        <v>441</v>
      </c>
      <c r="H1484">
        <v>503</v>
      </c>
      <c r="I1484">
        <v>1</v>
      </c>
      <c r="J1484">
        <v>17642</v>
      </c>
      <c r="K1484">
        <v>2</v>
      </c>
      <c r="L1484">
        <v>56</v>
      </c>
      <c r="M1484">
        <v>457</v>
      </c>
      <c r="N1484">
        <v>489</v>
      </c>
      <c r="O1484">
        <v>8.1333333329999995</v>
      </c>
      <c r="P1484">
        <f>VLOOKUP(A1484, vlookup_table!$A:$E, 2, FALSE)</f>
        <v>28</v>
      </c>
      <c r="Q1484" s="2">
        <f>VLOOKUP(A1484, vlookup_table!$A:$E, 3, FALSE)</f>
        <v>2801</v>
      </c>
      <c r="R1484" s="1" t="str">
        <f>VLOOKUP(A1484, vlookup_table!$A:$E, 4, FALSE)</f>
        <v>C1</v>
      </c>
      <c r="S1484" s="2">
        <f>VLOOKUP(A1484, vlookup_table!$A:$E, 5, FALSE)</f>
        <v>14</v>
      </c>
      <c r="T1484">
        <f t="shared" si="138"/>
        <v>69</v>
      </c>
      <c r="U1484">
        <f t="shared" si="139"/>
        <v>1928</v>
      </c>
      <c r="V1484" s="4" t="str">
        <f t="shared" si="143"/>
        <v>01</v>
      </c>
      <c r="W1484" t="str">
        <f t="shared" si="140"/>
        <v>Ciudad</v>
      </c>
    </row>
    <row r="1485" spans="1:23" x14ac:dyDescent="0.35">
      <c r="A1485">
        <v>185934</v>
      </c>
      <c r="B1485" s="2" t="str">
        <f t="shared" si="141"/>
        <v>NA</v>
      </c>
      <c r="C1485" t="s">
        <v>4</v>
      </c>
      <c r="D1485" t="str">
        <f t="shared" si="142"/>
        <v>F</v>
      </c>
      <c r="E1485" t="s">
        <v>2</v>
      </c>
      <c r="F1485">
        <v>1364</v>
      </c>
      <c r="G1485">
        <v>244</v>
      </c>
      <c r="H1485">
        <v>308</v>
      </c>
      <c r="I1485">
        <v>15</v>
      </c>
      <c r="J1485">
        <v>6939</v>
      </c>
      <c r="K1485">
        <v>50</v>
      </c>
      <c r="L1485">
        <v>43</v>
      </c>
      <c r="M1485">
        <v>255</v>
      </c>
      <c r="N1485">
        <v>296</v>
      </c>
      <c r="O1485">
        <v>18.75</v>
      </c>
      <c r="P1485">
        <f>VLOOKUP(A1485, vlookup_table!$A:$E, 2, FALSE)</f>
        <v>2</v>
      </c>
      <c r="Q1485" s="2">
        <f>VLOOKUP(A1485, vlookup_table!$A:$E, 3, FALSE)</f>
        <v>0</v>
      </c>
      <c r="R1485" s="1" t="str">
        <f>VLOOKUP(A1485, vlookup_table!$A:$E, 4, FALSE)</f>
        <v>U4</v>
      </c>
      <c r="S1485" s="2">
        <f>VLOOKUP(A1485, vlookup_table!$A:$E, 5, FALSE)</f>
        <v>25</v>
      </c>
      <c r="T1485">
        <f t="shared" si="138"/>
        <v>97</v>
      </c>
      <c r="U1485">
        <f t="shared" si="139"/>
        <v>1900</v>
      </c>
      <c r="V1485" s="4" t="str">
        <f t="shared" si="143"/>
        <v>0</v>
      </c>
      <c r="W1485" t="str">
        <f t="shared" si="140"/>
        <v>Urbano</v>
      </c>
    </row>
    <row r="1486" spans="1:23" x14ac:dyDescent="0.35">
      <c r="A1486">
        <v>109449</v>
      </c>
      <c r="B1486" s="2" t="str">
        <f t="shared" si="141"/>
        <v>NA</v>
      </c>
      <c r="C1486" t="s">
        <v>31</v>
      </c>
      <c r="D1486" t="str">
        <f t="shared" si="142"/>
        <v>F</v>
      </c>
      <c r="E1486" t="s">
        <v>2</v>
      </c>
      <c r="F1486">
        <v>456</v>
      </c>
      <c r="G1486">
        <v>238</v>
      </c>
      <c r="H1486">
        <v>317</v>
      </c>
      <c r="I1486">
        <v>0</v>
      </c>
      <c r="J1486">
        <v>10293</v>
      </c>
      <c r="K1486">
        <v>1</v>
      </c>
      <c r="L1486">
        <v>67</v>
      </c>
      <c r="M1486">
        <v>263</v>
      </c>
      <c r="N1486">
        <v>281</v>
      </c>
      <c r="O1486">
        <v>11</v>
      </c>
      <c r="P1486">
        <f>VLOOKUP(A1486, vlookup_table!$A:$E, 2, FALSE)</f>
        <v>2</v>
      </c>
      <c r="Q1486" s="2">
        <f>VLOOKUP(A1486, vlookup_table!$A:$E, 3, FALSE)</f>
        <v>2211</v>
      </c>
      <c r="R1486" s="1" t="str">
        <f>VLOOKUP(A1486, vlookup_table!$A:$E, 4, FALSE)</f>
        <v>T2</v>
      </c>
      <c r="S1486" s="2">
        <f>VLOOKUP(A1486, vlookup_table!$A:$E, 5, FALSE)</f>
        <v>12</v>
      </c>
      <c r="T1486">
        <f t="shared" si="138"/>
        <v>75</v>
      </c>
      <c r="U1486">
        <f t="shared" si="139"/>
        <v>1922</v>
      </c>
      <c r="V1486" s="4" t="str">
        <f t="shared" si="143"/>
        <v>11</v>
      </c>
      <c r="W1486" t="str">
        <f t="shared" si="140"/>
        <v>Pueblo</v>
      </c>
    </row>
    <row r="1487" spans="1:23" x14ac:dyDescent="0.35">
      <c r="A1487">
        <v>64115</v>
      </c>
      <c r="B1487" s="2" t="str">
        <f t="shared" si="141"/>
        <v>NA</v>
      </c>
      <c r="C1487" t="s">
        <v>16</v>
      </c>
      <c r="D1487" t="str">
        <f t="shared" si="142"/>
        <v>M</v>
      </c>
      <c r="E1487" t="s">
        <v>0</v>
      </c>
      <c r="F1487">
        <v>501</v>
      </c>
      <c r="G1487">
        <v>359</v>
      </c>
      <c r="H1487">
        <v>445</v>
      </c>
      <c r="I1487">
        <v>0</v>
      </c>
      <c r="J1487">
        <v>16856</v>
      </c>
      <c r="K1487">
        <v>0</v>
      </c>
      <c r="L1487">
        <v>65</v>
      </c>
      <c r="M1487">
        <v>407</v>
      </c>
      <c r="N1487">
        <v>385</v>
      </c>
      <c r="O1487">
        <v>7.5</v>
      </c>
      <c r="P1487">
        <f>VLOOKUP(A1487, vlookup_table!$A:$E, 2, FALSE)</f>
        <v>1</v>
      </c>
      <c r="Q1487" s="2">
        <f>VLOOKUP(A1487, vlookup_table!$A:$E, 3, FALSE)</f>
        <v>2506</v>
      </c>
      <c r="R1487" s="1" t="str">
        <f>VLOOKUP(A1487, vlookup_table!$A:$E, 4, FALSE)</f>
        <v>C2</v>
      </c>
      <c r="S1487" s="2">
        <f>VLOOKUP(A1487, vlookup_table!$A:$E, 5, FALSE)</f>
        <v>15</v>
      </c>
      <c r="T1487">
        <f t="shared" si="138"/>
        <v>72</v>
      </c>
      <c r="U1487">
        <f t="shared" si="139"/>
        <v>1925</v>
      </c>
      <c r="V1487" s="4" t="str">
        <f t="shared" si="143"/>
        <v>06</v>
      </c>
      <c r="W1487" t="str">
        <f t="shared" si="140"/>
        <v>Ciudad</v>
      </c>
    </row>
    <row r="1488" spans="1:23" x14ac:dyDescent="0.35">
      <c r="A1488">
        <v>154202</v>
      </c>
      <c r="B1488" s="2" t="str">
        <f t="shared" si="141"/>
        <v>NA</v>
      </c>
      <c r="C1488" t="s">
        <v>4</v>
      </c>
      <c r="D1488" t="str">
        <f t="shared" si="142"/>
        <v>F</v>
      </c>
      <c r="E1488" t="s">
        <v>2</v>
      </c>
      <c r="F1488">
        <v>810</v>
      </c>
      <c r="G1488">
        <v>180</v>
      </c>
      <c r="H1488">
        <v>264</v>
      </c>
      <c r="I1488">
        <v>2</v>
      </c>
      <c r="J1488">
        <v>12413</v>
      </c>
      <c r="K1488">
        <v>15</v>
      </c>
      <c r="L1488">
        <v>32</v>
      </c>
      <c r="M1488">
        <v>214</v>
      </c>
      <c r="N1488">
        <v>217</v>
      </c>
      <c r="O1488">
        <v>12.83333333</v>
      </c>
      <c r="P1488">
        <f>VLOOKUP(A1488, vlookup_table!$A:$E, 2, FALSE)</f>
        <v>0</v>
      </c>
      <c r="Q1488" s="2">
        <f>VLOOKUP(A1488, vlookup_table!$A:$E, 3, FALSE)</f>
        <v>0</v>
      </c>
      <c r="R1488" s="1" t="str">
        <f>VLOOKUP(A1488, vlookup_table!$A:$E, 4, FALSE)</f>
        <v>T2</v>
      </c>
      <c r="S1488" s="2">
        <f>VLOOKUP(A1488, vlookup_table!$A:$E, 5, FALSE)</f>
        <v>50</v>
      </c>
      <c r="T1488">
        <f t="shared" si="138"/>
        <v>97</v>
      </c>
      <c r="U1488">
        <f t="shared" si="139"/>
        <v>1900</v>
      </c>
      <c r="V1488" s="4" t="str">
        <f t="shared" si="143"/>
        <v>0</v>
      </c>
      <c r="W1488" t="str">
        <f t="shared" si="140"/>
        <v>Pueblo</v>
      </c>
    </row>
    <row r="1489" spans="1:23" x14ac:dyDescent="0.35">
      <c r="A1489">
        <v>153001</v>
      </c>
      <c r="B1489" s="2" t="str">
        <f t="shared" si="141"/>
        <v>NA</v>
      </c>
      <c r="C1489" t="s">
        <v>4</v>
      </c>
      <c r="D1489" t="str">
        <f t="shared" si="142"/>
        <v>M</v>
      </c>
      <c r="E1489" t="s">
        <v>0</v>
      </c>
      <c r="F1489">
        <v>1960</v>
      </c>
      <c r="G1489">
        <v>265</v>
      </c>
      <c r="H1489">
        <v>469</v>
      </c>
      <c r="I1489">
        <v>46</v>
      </c>
      <c r="J1489">
        <v>17243</v>
      </c>
      <c r="K1489">
        <v>10</v>
      </c>
      <c r="L1489">
        <v>33</v>
      </c>
      <c r="M1489">
        <v>321</v>
      </c>
      <c r="N1489">
        <v>362</v>
      </c>
      <c r="O1489">
        <v>6.3</v>
      </c>
      <c r="P1489">
        <f>VLOOKUP(A1489, vlookup_table!$A:$E, 2, FALSE)</f>
        <v>1</v>
      </c>
      <c r="Q1489" s="2">
        <f>VLOOKUP(A1489, vlookup_table!$A:$E, 3, FALSE)</f>
        <v>5203</v>
      </c>
      <c r="R1489" s="1" t="str">
        <f>VLOOKUP(A1489, vlookup_table!$A:$E, 4, FALSE)</f>
        <v>S2</v>
      </c>
      <c r="S1489" s="2">
        <f>VLOOKUP(A1489, vlookup_table!$A:$E, 5, FALSE)</f>
        <v>5</v>
      </c>
      <c r="T1489">
        <f t="shared" si="138"/>
        <v>45</v>
      </c>
      <c r="U1489">
        <f t="shared" si="139"/>
        <v>1952</v>
      </c>
      <c r="V1489" s="4" t="str">
        <f t="shared" si="143"/>
        <v>03</v>
      </c>
      <c r="W1489" t="str">
        <f t="shared" si="140"/>
        <v>Suburbano</v>
      </c>
    </row>
    <row r="1490" spans="1:23" x14ac:dyDescent="0.35">
      <c r="A1490">
        <v>154216</v>
      </c>
      <c r="B1490" s="2" t="str">
        <f t="shared" si="141"/>
        <v>NA</v>
      </c>
      <c r="C1490" t="s">
        <v>4</v>
      </c>
      <c r="D1490" t="str">
        <f t="shared" si="142"/>
        <v>F</v>
      </c>
      <c r="E1490" t="s">
        <v>2</v>
      </c>
      <c r="F1490">
        <v>770</v>
      </c>
      <c r="G1490">
        <v>213</v>
      </c>
      <c r="H1490">
        <v>313</v>
      </c>
      <c r="I1490">
        <v>3</v>
      </c>
      <c r="J1490">
        <v>11794</v>
      </c>
      <c r="K1490">
        <v>10</v>
      </c>
      <c r="L1490">
        <v>45</v>
      </c>
      <c r="M1490">
        <v>264</v>
      </c>
      <c r="N1490">
        <v>276</v>
      </c>
      <c r="O1490">
        <v>4.7142857139999998</v>
      </c>
      <c r="P1490">
        <f>VLOOKUP(A1490, vlookup_table!$A:$E, 2, FALSE)</f>
        <v>2</v>
      </c>
      <c r="Q1490" s="2">
        <f>VLOOKUP(A1490, vlookup_table!$A:$E, 3, FALSE)</f>
        <v>1301</v>
      </c>
      <c r="R1490" s="1" t="str">
        <f>VLOOKUP(A1490, vlookup_table!$A:$E, 4, FALSE)</f>
        <v>T2</v>
      </c>
      <c r="S1490" s="2">
        <f>VLOOKUP(A1490, vlookup_table!$A:$E, 5, FALSE)</f>
        <v>13</v>
      </c>
      <c r="T1490">
        <f t="shared" si="138"/>
        <v>84</v>
      </c>
      <c r="U1490">
        <f t="shared" si="139"/>
        <v>1913</v>
      </c>
      <c r="V1490" s="4" t="str">
        <f t="shared" si="143"/>
        <v>01</v>
      </c>
      <c r="W1490" t="str">
        <f t="shared" si="140"/>
        <v>Pueblo</v>
      </c>
    </row>
    <row r="1491" spans="1:23" x14ac:dyDescent="0.35">
      <c r="A1491">
        <v>174976</v>
      </c>
      <c r="B1491" s="2" t="str">
        <f t="shared" si="141"/>
        <v>OR</v>
      </c>
      <c r="C1491" t="s">
        <v>26</v>
      </c>
      <c r="D1491" t="str">
        <f t="shared" si="142"/>
        <v>F</v>
      </c>
      <c r="E1491" t="s">
        <v>2</v>
      </c>
      <c r="F1491">
        <v>619</v>
      </c>
      <c r="G1491">
        <v>244</v>
      </c>
      <c r="H1491">
        <v>324</v>
      </c>
      <c r="I1491">
        <v>1</v>
      </c>
      <c r="J1491">
        <v>13392</v>
      </c>
      <c r="K1491">
        <v>1</v>
      </c>
      <c r="L1491">
        <v>53</v>
      </c>
      <c r="M1491">
        <v>271</v>
      </c>
      <c r="N1491">
        <v>300</v>
      </c>
      <c r="O1491">
        <v>12.25</v>
      </c>
      <c r="P1491">
        <f>VLOOKUP(A1491, vlookup_table!$A:$E, 2, FALSE)</f>
        <v>0</v>
      </c>
      <c r="Q1491" s="2">
        <f>VLOOKUP(A1491, vlookup_table!$A:$E, 3, FALSE)</f>
        <v>5901</v>
      </c>
      <c r="R1491" s="1" t="str">
        <f>VLOOKUP(A1491, vlookup_table!$A:$E, 4, FALSE)</f>
        <v>R2</v>
      </c>
      <c r="S1491" s="2">
        <f>VLOOKUP(A1491, vlookup_table!$A:$E, 5, FALSE)</f>
        <v>15</v>
      </c>
      <c r="T1491">
        <f t="shared" si="138"/>
        <v>38</v>
      </c>
      <c r="U1491">
        <f t="shared" si="139"/>
        <v>1959</v>
      </c>
      <c r="V1491" s="4" t="str">
        <f t="shared" si="143"/>
        <v>01</v>
      </c>
      <c r="W1491" t="str">
        <f t="shared" si="140"/>
        <v>Rural</v>
      </c>
    </row>
    <row r="1492" spans="1:23" x14ac:dyDescent="0.35">
      <c r="A1492">
        <v>140547</v>
      </c>
      <c r="B1492" s="2" t="str">
        <f t="shared" si="141"/>
        <v>NA</v>
      </c>
      <c r="C1492" t="s">
        <v>29</v>
      </c>
      <c r="D1492" t="str">
        <f t="shared" si="142"/>
        <v>M</v>
      </c>
      <c r="E1492" t="s">
        <v>0</v>
      </c>
      <c r="F1492">
        <v>544</v>
      </c>
      <c r="G1492">
        <v>259</v>
      </c>
      <c r="H1492">
        <v>341</v>
      </c>
      <c r="I1492">
        <v>1</v>
      </c>
      <c r="J1492">
        <v>11638</v>
      </c>
      <c r="K1492">
        <v>2</v>
      </c>
      <c r="L1492">
        <v>44</v>
      </c>
      <c r="M1492">
        <v>305</v>
      </c>
      <c r="N1492">
        <v>322</v>
      </c>
      <c r="O1492">
        <v>20</v>
      </c>
      <c r="P1492">
        <f>VLOOKUP(A1492, vlookup_table!$A:$E, 2, FALSE)</f>
        <v>0</v>
      </c>
      <c r="Q1492" s="2">
        <f>VLOOKUP(A1492, vlookup_table!$A:$E, 3, FALSE)</f>
        <v>0</v>
      </c>
      <c r="R1492" s="1" t="str">
        <f>VLOOKUP(A1492, vlookup_table!$A:$E, 4, FALSE)</f>
        <v>R2</v>
      </c>
      <c r="S1492" s="2">
        <f>VLOOKUP(A1492, vlookup_table!$A:$E, 5, FALSE)</f>
        <v>20</v>
      </c>
      <c r="T1492">
        <f t="shared" si="138"/>
        <v>97</v>
      </c>
      <c r="U1492">
        <f t="shared" si="139"/>
        <v>1900</v>
      </c>
      <c r="V1492" s="4" t="str">
        <f t="shared" si="143"/>
        <v>0</v>
      </c>
      <c r="W1492" t="str">
        <f t="shared" si="140"/>
        <v>Rural</v>
      </c>
    </row>
    <row r="1493" spans="1:23" x14ac:dyDescent="0.35">
      <c r="A1493">
        <v>169371</v>
      </c>
      <c r="B1493" s="2" t="str">
        <f t="shared" si="141"/>
        <v>NA</v>
      </c>
      <c r="C1493" t="s">
        <v>4</v>
      </c>
      <c r="D1493" t="str">
        <f t="shared" si="142"/>
        <v>F</v>
      </c>
      <c r="E1493" t="s">
        <v>2</v>
      </c>
      <c r="F1493">
        <v>1436</v>
      </c>
      <c r="G1493">
        <v>308</v>
      </c>
      <c r="H1493">
        <v>372</v>
      </c>
      <c r="I1493">
        <v>16</v>
      </c>
      <c r="J1493">
        <v>11970</v>
      </c>
      <c r="K1493">
        <v>7</v>
      </c>
      <c r="L1493">
        <v>66</v>
      </c>
      <c r="M1493">
        <v>347</v>
      </c>
      <c r="N1493">
        <v>338</v>
      </c>
      <c r="O1493">
        <v>25</v>
      </c>
      <c r="P1493">
        <f>VLOOKUP(A1493, vlookup_table!$A:$E, 2, FALSE)</f>
        <v>0</v>
      </c>
      <c r="Q1493" s="2">
        <f>VLOOKUP(A1493, vlookup_table!$A:$E, 3, FALSE)</f>
        <v>1601</v>
      </c>
      <c r="R1493" s="1" t="str">
        <f>VLOOKUP(A1493, vlookup_table!$A:$E, 4, FALSE)</f>
        <v>T2</v>
      </c>
      <c r="S1493" s="2">
        <f>VLOOKUP(A1493, vlookup_table!$A:$E, 5, FALSE)</f>
        <v>20</v>
      </c>
      <c r="T1493">
        <f t="shared" si="138"/>
        <v>81</v>
      </c>
      <c r="U1493">
        <f t="shared" si="139"/>
        <v>1916</v>
      </c>
      <c r="V1493" s="4" t="str">
        <f t="shared" si="143"/>
        <v>01</v>
      </c>
      <c r="W1493" t="str">
        <f t="shared" si="140"/>
        <v>Pueblo</v>
      </c>
    </row>
    <row r="1494" spans="1:23" x14ac:dyDescent="0.35">
      <c r="A1494">
        <v>167100</v>
      </c>
      <c r="B1494" s="2" t="str">
        <f t="shared" si="141"/>
        <v>NA</v>
      </c>
      <c r="C1494" t="s">
        <v>4</v>
      </c>
      <c r="D1494" t="str">
        <f t="shared" si="142"/>
        <v>M</v>
      </c>
      <c r="E1494" t="s">
        <v>0</v>
      </c>
      <c r="F1494">
        <v>3223</v>
      </c>
      <c r="G1494">
        <v>487</v>
      </c>
      <c r="H1494">
        <v>597</v>
      </c>
      <c r="I1494">
        <v>89</v>
      </c>
      <c r="J1494">
        <v>22177</v>
      </c>
      <c r="K1494">
        <v>9</v>
      </c>
      <c r="L1494">
        <v>59</v>
      </c>
      <c r="M1494">
        <v>516</v>
      </c>
      <c r="N1494">
        <v>568</v>
      </c>
      <c r="O1494">
        <v>6.4444444440000002</v>
      </c>
      <c r="P1494">
        <f>VLOOKUP(A1494, vlookup_table!$A:$E, 2, FALSE)</f>
        <v>0</v>
      </c>
      <c r="Q1494" s="2">
        <f>VLOOKUP(A1494, vlookup_table!$A:$E, 3, FALSE)</f>
        <v>1704</v>
      </c>
      <c r="R1494" s="1" t="str">
        <f>VLOOKUP(A1494, vlookup_table!$A:$E, 4, FALSE)</f>
        <v>S1</v>
      </c>
      <c r="S1494" s="2">
        <f>VLOOKUP(A1494, vlookup_table!$A:$E, 5, FALSE)</f>
        <v>10</v>
      </c>
      <c r="T1494">
        <f t="shared" si="138"/>
        <v>80</v>
      </c>
      <c r="U1494">
        <f t="shared" si="139"/>
        <v>1917</v>
      </c>
      <c r="V1494" s="4" t="str">
        <f t="shared" si="143"/>
        <v>04</v>
      </c>
      <c r="W1494" t="str">
        <f t="shared" si="140"/>
        <v>Suburbano</v>
      </c>
    </row>
    <row r="1495" spans="1:23" x14ac:dyDescent="0.35">
      <c r="A1495">
        <v>157295</v>
      </c>
      <c r="B1495" s="2" t="str">
        <f t="shared" si="141"/>
        <v>NA</v>
      </c>
      <c r="C1495" t="s">
        <v>4</v>
      </c>
      <c r="D1495" t="str">
        <f t="shared" si="142"/>
        <v>NA</v>
      </c>
      <c r="F1495">
        <v>5500</v>
      </c>
      <c r="G1495">
        <v>365</v>
      </c>
      <c r="H1495">
        <v>614</v>
      </c>
      <c r="I1495">
        <v>99</v>
      </c>
      <c r="J1495">
        <v>31227</v>
      </c>
      <c r="K1495">
        <v>8</v>
      </c>
      <c r="L1495">
        <v>50</v>
      </c>
      <c r="M1495">
        <v>424</v>
      </c>
      <c r="N1495">
        <v>456</v>
      </c>
      <c r="O1495">
        <v>11.53846154</v>
      </c>
      <c r="P1495">
        <f>VLOOKUP(A1495, vlookup_table!$A:$E, 2, FALSE)</f>
        <v>2</v>
      </c>
      <c r="Q1495" s="2">
        <f>VLOOKUP(A1495, vlookup_table!$A:$E, 3, FALSE)</f>
        <v>1501</v>
      </c>
      <c r="R1495" s="1" t="str">
        <f>VLOOKUP(A1495, vlookup_table!$A:$E, 4, FALSE)</f>
        <v>S1</v>
      </c>
      <c r="S1495" s="2">
        <f>VLOOKUP(A1495, vlookup_table!$A:$E, 5, FALSE)</f>
        <v>35</v>
      </c>
      <c r="T1495">
        <f t="shared" si="138"/>
        <v>82</v>
      </c>
      <c r="U1495">
        <f t="shared" si="139"/>
        <v>1915</v>
      </c>
      <c r="V1495" s="4" t="str">
        <f t="shared" si="143"/>
        <v>01</v>
      </c>
      <c r="W1495" t="str">
        <f t="shared" si="140"/>
        <v>Suburbano</v>
      </c>
    </row>
    <row r="1496" spans="1:23" x14ac:dyDescent="0.35">
      <c r="A1496">
        <v>19020</v>
      </c>
      <c r="B1496" s="2" t="str">
        <f t="shared" si="141"/>
        <v>NC</v>
      </c>
      <c r="C1496" t="s">
        <v>18</v>
      </c>
      <c r="D1496" t="str">
        <f t="shared" si="142"/>
        <v>F</v>
      </c>
      <c r="E1496" t="s">
        <v>38</v>
      </c>
      <c r="F1496">
        <v>1588</v>
      </c>
      <c r="G1496">
        <v>450</v>
      </c>
      <c r="H1496">
        <v>511</v>
      </c>
      <c r="I1496">
        <v>35</v>
      </c>
      <c r="J1496">
        <v>18048</v>
      </c>
      <c r="K1496">
        <v>0</v>
      </c>
      <c r="L1496">
        <v>61</v>
      </c>
      <c r="M1496">
        <v>471</v>
      </c>
      <c r="N1496">
        <v>478</v>
      </c>
      <c r="O1496">
        <v>16.2</v>
      </c>
      <c r="P1496">
        <f>VLOOKUP(A1496, vlookup_table!$A:$E, 2, FALSE)</f>
        <v>2</v>
      </c>
      <c r="Q1496" s="2">
        <f>VLOOKUP(A1496, vlookup_table!$A:$E, 3, FALSE)</f>
        <v>2801</v>
      </c>
      <c r="R1496" s="1" t="str">
        <f>VLOOKUP(A1496, vlookup_table!$A:$E, 4, FALSE)</f>
        <v>T1</v>
      </c>
      <c r="S1496" s="2">
        <f>VLOOKUP(A1496, vlookup_table!$A:$E, 5, FALSE)</f>
        <v>19</v>
      </c>
      <c r="T1496">
        <f t="shared" si="138"/>
        <v>69</v>
      </c>
      <c r="U1496">
        <f t="shared" si="139"/>
        <v>1928</v>
      </c>
      <c r="V1496" s="4" t="str">
        <f t="shared" si="143"/>
        <v>01</v>
      </c>
      <c r="W1496" t="str">
        <f t="shared" si="140"/>
        <v>Pueblo</v>
      </c>
    </row>
    <row r="1497" spans="1:23" x14ac:dyDescent="0.35">
      <c r="A1497">
        <v>105325</v>
      </c>
      <c r="B1497" s="2" t="str">
        <f t="shared" si="141"/>
        <v>NA</v>
      </c>
      <c r="C1497" t="s">
        <v>19</v>
      </c>
      <c r="D1497" t="str">
        <f t="shared" si="142"/>
        <v>F</v>
      </c>
      <c r="E1497" t="s">
        <v>2</v>
      </c>
      <c r="F1497">
        <v>227</v>
      </c>
      <c r="G1497">
        <v>202</v>
      </c>
      <c r="H1497">
        <v>251</v>
      </c>
      <c r="I1497">
        <v>0</v>
      </c>
      <c r="J1497">
        <v>8250</v>
      </c>
      <c r="K1497">
        <v>0</v>
      </c>
      <c r="L1497">
        <v>72</v>
      </c>
      <c r="M1497">
        <v>241</v>
      </c>
      <c r="N1497">
        <v>220</v>
      </c>
      <c r="O1497">
        <v>2.4459459460000001</v>
      </c>
      <c r="P1497">
        <f>VLOOKUP(A1497, vlookup_table!$A:$E, 2, FALSE)</f>
        <v>28</v>
      </c>
      <c r="Q1497" s="2">
        <f>VLOOKUP(A1497, vlookup_table!$A:$E, 3, FALSE)</f>
        <v>0</v>
      </c>
      <c r="R1497" s="1" t="str">
        <f>VLOOKUP(A1497, vlookup_table!$A:$E, 4, FALSE)</f>
        <v>T2</v>
      </c>
      <c r="S1497" s="2">
        <f>VLOOKUP(A1497, vlookup_table!$A:$E, 5, FALSE)</f>
        <v>6</v>
      </c>
      <c r="T1497">
        <f t="shared" si="138"/>
        <v>97</v>
      </c>
      <c r="U1497">
        <f t="shared" si="139"/>
        <v>1900</v>
      </c>
      <c r="V1497" s="4" t="str">
        <f t="shared" si="143"/>
        <v>0</v>
      </c>
      <c r="W1497" t="str">
        <f t="shared" si="140"/>
        <v>Pueblo</v>
      </c>
    </row>
    <row r="1498" spans="1:23" x14ac:dyDescent="0.35">
      <c r="A1498">
        <v>30117</v>
      </c>
      <c r="B1498" s="2" t="str">
        <f t="shared" si="141"/>
        <v>NA</v>
      </c>
      <c r="C1498" t="s">
        <v>5</v>
      </c>
      <c r="D1498" t="str">
        <f t="shared" si="142"/>
        <v>M</v>
      </c>
      <c r="E1498" t="s">
        <v>0</v>
      </c>
      <c r="F1498">
        <v>679</v>
      </c>
      <c r="G1498">
        <v>350</v>
      </c>
      <c r="H1498">
        <v>402</v>
      </c>
      <c r="I1498">
        <v>0</v>
      </c>
      <c r="J1498">
        <v>11290</v>
      </c>
      <c r="K1498">
        <v>0</v>
      </c>
      <c r="L1498">
        <v>87</v>
      </c>
      <c r="M1498">
        <v>374</v>
      </c>
      <c r="N1498">
        <v>377</v>
      </c>
      <c r="O1498">
        <v>13</v>
      </c>
      <c r="P1498">
        <f>VLOOKUP(A1498, vlookup_table!$A:$E, 2, FALSE)</f>
        <v>1</v>
      </c>
      <c r="Q1498" s="2">
        <f>VLOOKUP(A1498, vlookup_table!$A:$E, 3, FALSE)</f>
        <v>7101</v>
      </c>
      <c r="R1498" s="1" t="str">
        <f>VLOOKUP(A1498, vlookup_table!$A:$E, 4, FALSE)</f>
        <v>T2</v>
      </c>
      <c r="S1498" s="2">
        <f>VLOOKUP(A1498, vlookup_table!$A:$E, 5, FALSE)</f>
        <v>16</v>
      </c>
      <c r="T1498">
        <f t="shared" si="138"/>
        <v>26</v>
      </c>
      <c r="U1498">
        <f t="shared" si="139"/>
        <v>1971</v>
      </c>
      <c r="V1498" s="4" t="str">
        <f t="shared" si="143"/>
        <v>01</v>
      </c>
      <c r="W1498" t="str">
        <f t="shared" si="140"/>
        <v>Pueblo</v>
      </c>
    </row>
    <row r="1499" spans="1:23" x14ac:dyDescent="0.35">
      <c r="A1499">
        <v>121798</v>
      </c>
      <c r="B1499" s="2" t="str">
        <f t="shared" si="141"/>
        <v>TX</v>
      </c>
      <c r="C1499" t="s">
        <v>6</v>
      </c>
      <c r="D1499" t="str">
        <f t="shared" si="142"/>
        <v>M</v>
      </c>
      <c r="E1499" t="s">
        <v>0</v>
      </c>
      <c r="F1499">
        <v>612</v>
      </c>
      <c r="G1499">
        <v>508</v>
      </c>
      <c r="H1499">
        <v>547</v>
      </c>
      <c r="I1499">
        <v>0</v>
      </c>
      <c r="J1499">
        <v>23219</v>
      </c>
      <c r="K1499">
        <v>18</v>
      </c>
      <c r="L1499">
        <v>51</v>
      </c>
      <c r="M1499">
        <v>510</v>
      </c>
      <c r="N1499">
        <v>551</v>
      </c>
      <c r="O1499">
        <v>12.33333333</v>
      </c>
      <c r="P1499">
        <f>VLOOKUP(A1499, vlookup_table!$A:$E, 2, FALSE)</f>
        <v>1</v>
      </c>
      <c r="Q1499" s="2">
        <f>VLOOKUP(A1499, vlookup_table!$A:$E, 3, FALSE)</f>
        <v>3601</v>
      </c>
      <c r="R1499" s="1" t="str">
        <f>VLOOKUP(A1499, vlookup_table!$A:$E, 4, FALSE)</f>
        <v>U1</v>
      </c>
      <c r="S1499" s="2">
        <f>VLOOKUP(A1499, vlookup_table!$A:$E, 5, FALSE)</f>
        <v>15</v>
      </c>
      <c r="T1499">
        <f t="shared" si="138"/>
        <v>61</v>
      </c>
      <c r="U1499">
        <f t="shared" si="139"/>
        <v>1936</v>
      </c>
      <c r="V1499" s="4" t="str">
        <f t="shared" si="143"/>
        <v>01</v>
      </c>
      <c r="W1499" t="str">
        <f t="shared" si="140"/>
        <v>Urbano</v>
      </c>
    </row>
    <row r="1500" spans="1:23" x14ac:dyDescent="0.35">
      <c r="A1500">
        <v>86322</v>
      </c>
      <c r="B1500" s="2" t="str">
        <f t="shared" si="141"/>
        <v>NA</v>
      </c>
      <c r="C1500" t="s">
        <v>33</v>
      </c>
      <c r="D1500" t="str">
        <f t="shared" si="142"/>
        <v>F</v>
      </c>
      <c r="E1500" t="s">
        <v>2</v>
      </c>
      <c r="F1500">
        <v>213</v>
      </c>
      <c r="G1500">
        <v>222</v>
      </c>
      <c r="H1500">
        <v>329</v>
      </c>
      <c r="I1500">
        <v>1</v>
      </c>
      <c r="J1500">
        <v>12227</v>
      </c>
      <c r="K1500">
        <v>1</v>
      </c>
      <c r="L1500">
        <v>57</v>
      </c>
      <c r="M1500">
        <v>273</v>
      </c>
      <c r="N1500">
        <v>283</v>
      </c>
      <c r="O1500">
        <v>5.125</v>
      </c>
      <c r="P1500">
        <f>VLOOKUP(A1500, vlookup_table!$A:$E, 2, FALSE)</f>
        <v>0</v>
      </c>
      <c r="Q1500" s="2">
        <f>VLOOKUP(A1500, vlookup_table!$A:$E, 3, FALSE)</f>
        <v>6701</v>
      </c>
      <c r="R1500" s="1" t="str">
        <f>VLOOKUP(A1500, vlookup_table!$A:$E, 4, FALSE)</f>
        <v>T2</v>
      </c>
      <c r="S1500" s="2">
        <f>VLOOKUP(A1500, vlookup_table!$A:$E, 5, FALSE)</f>
        <v>5</v>
      </c>
      <c r="T1500">
        <f t="shared" si="138"/>
        <v>30</v>
      </c>
      <c r="U1500">
        <f t="shared" si="139"/>
        <v>1967</v>
      </c>
      <c r="V1500" s="4" t="str">
        <f t="shared" si="143"/>
        <v>01</v>
      </c>
      <c r="W1500" t="str">
        <f t="shared" si="140"/>
        <v>Pueblo</v>
      </c>
    </row>
    <row r="1501" spans="1:23" x14ac:dyDescent="0.35">
      <c r="A1501">
        <v>56886</v>
      </c>
      <c r="B1501" s="2" t="str">
        <f t="shared" si="141"/>
        <v>NA</v>
      </c>
      <c r="C1501" t="s">
        <v>3</v>
      </c>
      <c r="D1501" t="str">
        <f t="shared" si="142"/>
        <v>M</v>
      </c>
      <c r="E1501" t="s">
        <v>0</v>
      </c>
      <c r="F1501">
        <v>1111</v>
      </c>
      <c r="G1501">
        <v>506</v>
      </c>
      <c r="H1501">
        <v>636</v>
      </c>
      <c r="I1501">
        <v>2</v>
      </c>
      <c r="J1501">
        <v>21181</v>
      </c>
      <c r="K1501">
        <v>4</v>
      </c>
      <c r="L1501">
        <v>52</v>
      </c>
      <c r="M1501">
        <v>591</v>
      </c>
      <c r="N1501">
        <v>552</v>
      </c>
      <c r="O1501">
        <v>6.6363636359999996</v>
      </c>
      <c r="P1501">
        <f>VLOOKUP(A1501, vlookup_table!$A:$E, 2, FALSE)</f>
        <v>1</v>
      </c>
      <c r="Q1501" s="2">
        <f>VLOOKUP(A1501, vlookup_table!$A:$E, 3, FALSE)</f>
        <v>2601</v>
      </c>
      <c r="R1501" s="1" t="str">
        <f>VLOOKUP(A1501, vlookup_table!$A:$E, 4, FALSE)</f>
        <v>S1</v>
      </c>
      <c r="S1501" s="2">
        <f>VLOOKUP(A1501, vlookup_table!$A:$E, 5, FALSE)</f>
        <v>12</v>
      </c>
      <c r="T1501">
        <f t="shared" si="138"/>
        <v>71</v>
      </c>
      <c r="U1501">
        <f t="shared" si="139"/>
        <v>1926</v>
      </c>
      <c r="V1501" s="4" t="str">
        <f t="shared" si="143"/>
        <v>01</v>
      </c>
      <c r="W1501" t="str">
        <f t="shared" si="140"/>
        <v>Suburbano</v>
      </c>
    </row>
    <row r="1502" spans="1:23" x14ac:dyDescent="0.35">
      <c r="A1502">
        <v>177613</v>
      </c>
      <c r="B1502" s="2" t="str">
        <f t="shared" si="141"/>
        <v>OR</v>
      </c>
      <c r="C1502" t="s">
        <v>26</v>
      </c>
      <c r="D1502" t="str">
        <f t="shared" si="142"/>
        <v>M</v>
      </c>
      <c r="E1502" t="s">
        <v>0</v>
      </c>
      <c r="F1502">
        <v>803</v>
      </c>
      <c r="G1502">
        <v>222</v>
      </c>
      <c r="H1502">
        <v>326</v>
      </c>
      <c r="I1502">
        <v>4</v>
      </c>
      <c r="J1502">
        <v>11846</v>
      </c>
      <c r="K1502">
        <v>3</v>
      </c>
      <c r="L1502">
        <v>36</v>
      </c>
      <c r="M1502">
        <v>240</v>
      </c>
      <c r="N1502">
        <v>311</v>
      </c>
      <c r="O1502">
        <v>19.23076923</v>
      </c>
      <c r="P1502">
        <f>VLOOKUP(A1502, vlookup_table!$A:$E, 2, FALSE)</f>
        <v>0</v>
      </c>
      <c r="Q1502" s="2">
        <f>VLOOKUP(A1502, vlookup_table!$A:$E, 3, FALSE)</f>
        <v>0</v>
      </c>
      <c r="R1502" s="1" t="str">
        <f>VLOOKUP(A1502, vlookup_table!$A:$E, 4, FALSE)</f>
        <v>R2</v>
      </c>
      <c r="S1502" s="2">
        <f>VLOOKUP(A1502, vlookup_table!$A:$E, 5, FALSE)</f>
        <v>20</v>
      </c>
      <c r="T1502">
        <f t="shared" si="138"/>
        <v>97</v>
      </c>
      <c r="U1502">
        <f t="shared" si="139"/>
        <v>1900</v>
      </c>
      <c r="V1502" s="4" t="str">
        <f t="shared" si="143"/>
        <v>0</v>
      </c>
      <c r="W1502" t="str">
        <f t="shared" si="140"/>
        <v>Rural</v>
      </c>
    </row>
    <row r="1503" spans="1:23" x14ac:dyDescent="0.35">
      <c r="A1503">
        <v>43492</v>
      </c>
      <c r="B1503" s="2" t="str">
        <f t="shared" si="141"/>
        <v>FL</v>
      </c>
      <c r="C1503" t="s">
        <v>7</v>
      </c>
      <c r="D1503" t="str">
        <f t="shared" si="142"/>
        <v>F</v>
      </c>
      <c r="E1503" t="s">
        <v>2</v>
      </c>
      <c r="F1503">
        <v>665</v>
      </c>
      <c r="G1503">
        <v>240</v>
      </c>
      <c r="H1503">
        <v>312</v>
      </c>
      <c r="I1503">
        <v>2</v>
      </c>
      <c r="J1503">
        <v>11939</v>
      </c>
      <c r="K1503">
        <v>1</v>
      </c>
      <c r="L1503">
        <v>26</v>
      </c>
      <c r="M1503">
        <v>264</v>
      </c>
      <c r="N1503">
        <v>273</v>
      </c>
      <c r="O1503">
        <v>7</v>
      </c>
      <c r="P1503">
        <f>VLOOKUP(A1503, vlookup_table!$A:$E, 2, FALSE)</f>
        <v>0</v>
      </c>
      <c r="Q1503" s="2">
        <f>VLOOKUP(A1503, vlookup_table!$A:$E, 3, FALSE)</f>
        <v>0</v>
      </c>
      <c r="R1503" s="1" t="str">
        <f>VLOOKUP(A1503, vlookup_table!$A:$E, 4, FALSE)</f>
        <v>S2</v>
      </c>
      <c r="S1503" s="2">
        <f>VLOOKUP(A1503, vlookup_table!$A:$E, 5, FALSE)</f>
        <v>12</v>
      </c>
      <c r="T1503">
        <f t="shared" si="138"/>
        <v>97</v>
      </c>
      <c r="U1503">
        <f t="shared" si="139"/>
        <v>1900</v>
      </c>
      <c r="V1503" s="4" t="str">
        <f t="shared" si="143"/>
        <v>0</v>
      </c>
      <c r="W1503" t="str">
        <f t="shared" si="140"/>
        <v>Suburbano</v>
      </c>
    </row>
    <row r="1504" spans="1:23" x14ac:dyDescent="0.35">
      <c r="A1504">
        <v>931</v>
      </c>
      <c r="B1504" s="2" t="str">
        <f t="shared" si="141"/>
        <v>OR</v>
      </c>
      <c r="C1504" t="s">
        <v>26</v>
      </c>
      <c r="D1504" t="str">
        <f t="shared" si="142"/>
        <v>M</v>
      </c>
      <c r="E1504" t="s">
        <v>0</v>
      </c>
      <c r="F1504">
        <v>646</v>
      </c>
      <c r="G1504">
        <v>239</v>
      </c>
      <c r="H1504">
        <v>328</v>
      </c>
      <c r="I1504">
        <v>1</v>
      </c>
      <c r="J1504">
        <v>10757</v>
      </c>
      <c r="K1504">
        <v>6</v>
      </c>
      <c r="L1504">
        <v>58</v>
      </c>
      <c r="M1504">
        <v>249</v>
      </c>
      <c r="N1504">
        <v>305</v>
      </c>
      <c r="O1504">
        <v>5.0999999999999996</v>
      </c>
      <c r="P1504">
        <f>VLOOKUP(A1504, vlookup_table!$A:$E, 2, FALSE)</f>
        <v>1002</v>
      </c>
      <c r="Q1504" s="2">
        <f>VLOOKUP(A1504, vlookup_table!$A:$E, 3, FALSE)</f>
        <v>4711</v>
      </c>
      <c r="R1504" s="1" t="str">
        <f>VLOOKUP(A1504, vlookup_table!$A:$E, 4, FALSE)</f>
        <v>R2</v>
      </c>
      <c r="S1504" s="2">
        <f>VLOOKUP(A1504, vlookup_table!$A:$E, 5, FALSE)</f>
        <v>12</v>
      </c>
      <c r="T1504">
        <f t="shared" si="138"/>
        <v>50</v>
      </c>
      <c r="U1504">
        <f t="shared" si="139"/>
        <v>1947</v>
      </c>
      <c r="V1504" s="4" t="str">
        <f t="shared" si="143"/>
        <v>11</v>
      </c>
      <c r="W1504" t="str">
        <f t="shared" si="140"/>
        <v>Rural</v>
      </c>
    </row>
    <row r="1505" spans="1:23" x14ac:dyDescent="0.35">
      <c r="A1505">
        <v>19510</v>
      </c>
      <c r="B1505" s="2" t="str">
        <f t="shared" si="141"/>
        <v>NC</v>
      </c>
      <c r="C1505" t="s">
        <v>18</v>
      </c>
      <c r="D1505" t="str">
        <f t="shared" si="142"/>
        <v>M</v>
      </c>
      <c r="E1505" t="s">
        <v>0</v>
      </c>
      <c r="F1505">
        <v>2441</v>
      </c>
      <c r="G1505">
        <v>579</v>
      </c>
      <c r="H1505">
        <v>866</v>
      </c>
      <c r="I1505">
        <v>67</v>
      </c>
      <c r="J1505">
        <v>46160</v>
      </c>
      <c r="K1505">
        <v>2</v>
      </c>
      <c r="L1505">
        <v>54</v>
      </c>
      <c r="M1505">
        <v>740</v>
      </c>
      <c r="N1505">
        <v>697</v>
      </c>
      <c r="O1505">
        <v>11</v>
      </c>
      <c r="P1505">
        <f>VLOOKUP(A1505, vlookup_table!$A:$E, 2, FALSE)</f>
        <v>0</v>
      </c>
      <c r="Q1505" s="2">
        <f>VLOOKUP(A1505, vlookup_table!$A:$E, 3, FALSE)</f>
        <v>2001</v>
      </c>
      <c r="R1505" s="1" t="str">
        <f>VLOOKUP(A1505, vlookup_table!$A:$E, 4, FALSE)</f>
        <v>C1</v>
      </c>
      <c r="S1505" s="2">
        <f>VLOOKUP(A1505, vlookup_table!$A:$E, 5, FALSE)</f>
        <v>125</v>
      </c>
      <c r="T1505">
        <f t="shared" si="138"/>
        <v>77</v>
      </c>
      <c r="U1505">
        <f t="shared" si="139"/>
        <v>1920</v>
      </c>
      <c r="V1505" s="4" t="str">
        <f t="shared" si="143"/>
        <v>01</v>
      </c>
      <c r="W1505" t="str">
        <f t="shared" si="140"/>
        <v>Ciudad</v>
      </c>
    </row>
    <row r="1506" spans="1:23" x14ac:dyDescent="0.35">
      <c r="A1506">
        <v>38165</v>
      </c>
      <c r="B1506" s="2" t="str">
        <f t="shared" si="141"/>
        <v>NA</v>
      </c>
      <c r="C1506" t="s">
        <v>4</v>
      </c>
      <c r="D1506" t="str">
        <f t="shared" si="142"/>
        <v>F</v>
      </c>
      <c r="E1506" t="s">
        <v>2</v>
      </c>
      <c r="F1506">
        <v>1985</v>
      </c>
      <c r="G1506">
        <v>414</v>
      </c>
      <c r="H1506">
        <v>490</v>
      </c>
      <c r="I1506">
        <v>48</v>
      </c>
      <c r="J1506">
        <v>17181</v>
      </c>
      <c r="K1506">
        <v>12</v>
      </c>
      <c r="L1506">
        <v>38</v>
      </c>
      <c r="M1506">
        <v>446</v>
      </c>
      <c r="N1506">
        <v>467</v>
      </c>
      <c r="O1506">
        <v>10.363636359999999</v>
      </c>
      <c r="P1506">
        <f>VLOOKUP(A1506, vlookup_table!$A:$E, 2, FALSE)</f>
        <v>1002</v>
      </c>
      <c r="Q1506" s="2">
        <f>VLOOKUP(A1506, vlookup_table!$A:$E, 3, FALSE)</f>
        <v>4607</v>
      </c>
      <c r="R1506" s="1" t="str">
        <f>VLOOKUP(A1506, vlookup_table!$A:$E, 4, FALSE)</f>
        <v>U2</v>
      </c>
      <c r="S1506" s="2">
        <f>VLOOKUP(A1506, vlookup_table!$A:$E, 5, FALSE)</f>
        <v>14</v>
      </c>
      <c r="T1506">
        <f t="shared" si="138"/>
        <v>51</v>
      </c>
      <c r="U1506">
        <f t="shared" si="139"/>
        <v>1946</v>
      </c>
      <c r="V1506" s="4" t="str">
        <f t="shared" si="143"/>
        <v>07</v>
      </c>
      <c r="W1506" t="str">
        <f t="shared" si="140"/>
        <v>Urbano</v>
      </c>
    </row>
    <row r="1507" spans="1:23" x14ac:dyDescent="0.35">
      <c r="A1507">
        <v>171879</v>
      </c>
      <c r="B1507" s="2" t="str">
        <f t="shared" si="141"/>
        <v>NA</v>
      </c>
      <c r="C1507" t="s">
        <v>4</v>
      </c>
      <c r="D1507" t="str">
        <f t="shared" si="142"/>
        <v>F</v>
      </c>
      <c r="E1507" t="s">
        <v>2</v>
      </c>
      <c r="F1507">
        <v>1016</v>
      </c>
      <c r="G1507">
        <v>235</v>
      </c>
      <c r="H1507">
        <v>303</v>
      </c>
      <c r="I1507">
        <v>1</v>
      </c>
      <c r="J1507">
        <v>12496</v>
      </c>
      <c r="K1507">
        <v>6</v>
      </c>
      <c r="L1507">
        <v>66</v>
      </c>
      <c r="M1507">
        <v>246</v>
      </c>
      <c r="N1507">
        <v>278</v>
      </c>
      <c r="O1507">
        <v>20</v>
      </c>
      <c r="P1507">
        <f>VLOOKUP(A1507, vlookup_table!$A:$E, 2, FALSE)</f>
        <v>0</v>
      </c>
      <c r="Q1507" s="2">
        <f>VLOOKUP(A1507, vlookup_table!$A:$E, 3, FALSE)</f>
        <v>0</v>
      </c>
      <c r="R1507" s="1" t="str">
        <f>VLOOKUP(A1507, vlookup_table!$A:$E, 4, FALSE)</f>
        <v>U3</v>
      </c>
      <c r="S1507" s="2">
        <f>VLOOKUP(A1507, vlookup_table!$A:$E, 5, FALSE)</f>
        <v>20</v>
      </c>
      <c r="T1507">
        <f t="shared" si="138"/>
        <v>97</v>
      </c>
      <c r="U1507">
        <f t="shared" si="139"/>
        <v>1900</v>
      </c>
      <c r="V1507" s="4" t="str">
        <f t="shared" si="143"/>
        <v>0</v>
      </c>
      <c r="W1507" t="str">
        <f t="shared" si="140"/>
        <v>Urbano</v>
      </c>
    </row>
    <row r="1508" spans="1:23" x14ac:dyDescent="0.35">
      <c r="A1508">
        <v>135248</v>
      </c>
      <c r="B1508" s="2" t="str">
        <f t="shared" si="141"/>
        <v>AZ</v>
      </c>
      <c r="C1508" t="s">
        <v>42</v>
      </c>
      <c r="D1508" t="str">
        <f t="shared" si="142"/>
        <v>M</v>
      </c>
      <c r="E1508" t="s">
        <v>0</v>
      </c>
      <c r="F1508">
        <v>596</v>
      </c>
      <c r="G1508">
        <v>308</v>
      </c>
      <c r="H1508">
        <v>361</v>
      </c>
      <c r="I1508">
        <v>0</v>
      </c>
      <c r="J1508">
        <v>11474</v>
      </c>
      <c r="K1508">
        <v>2</v>
      </c>
      <c r="L1508">
        <v>42</v>
      </c>
      <c r="M1508">
        <v>316</v>
      </c>
      <c r="N1508">
        <v>345</v>
      </c>
      <c r="O1508">
        <v>11.81818182</v>
      </c>
      <c r="P1508">
        <f>VLOOKUP(A1508, vlookup_table!$A:$E, 2, FALSE)</f>
        <v>1</v>
      </c>
      <c r="Q1508" s="2">
        <f>VLOOKUP(A1508, vlookup_table!$A:$E, 3, FALSE)</f>
        <v>1612</v>
      </c>
      <c r="R1508" s="1" t="str">
        <f>VLOOKUP(A1508, vlookup_table!$A:$E, 4, FALSE)</f>
        <v>U2</v>
      </c>
      <c r="S1508" s="2">
        <f>VLOOKUP(A1508, vlookup_table!$A:$E, 5, FALSE)</f>
        <v>20</v>
      </c>
      <c r="T1508">
        <f t="shared" si="138"/>
        <v>81</v>
      </c>
      <c r="U1508">
        <f t="shared" si="139"/>
        <v>1916</v>
      </c>
      <c r="V1508" s="4" t="str">
        <f t="shared" si="143"/>
        <v>12</v>
      </c>
      <c r="W1508" t="str">
        <f t="shared" si="140"/>
        <v>Urbano</v>
      </c>
    </row>
    <row r="1509" spans="1:23" x14ac:dyDescent="0.35">
      <c r="A1509">
        <v>187171</v>
      </c>
      <c r="B1509" s="2" t="str">
        <f t="shared" si="141"/>
        <v>AZ</v>
      </c>
      <c r="C1509" t="s">
        <v>42</v>
      </c>
      <c r="D1509" t="str">
        <f t="shared" si="142"/>
        <v>M</v>
      </c>
      <c r="E1509" t="s">
        <v>0</v>
      </c>
      <c r="F1509">
        <v>851</v>
      </c>
      <c r="G1509">
        <v>299</v>
      </c>
      <c r="H1509">
        <v>387</v>
      </c>
      <c r="I1509">
        <v>0</v>
      </c>
      <c r="J1509">
        <v>19138</v>
      </c>
      <c r="K1509">
        <v>9</v>
      </c>
      <c r="L1509">
        <v>10</v>
      </c>
      <c r="M1509">
        <v>363</v>
      </c>
      <c r="N1509">
        <v>330</v>
      </c>
      <c r="O1509">
        <v>15</v>
      </c>
      <c r="P1509">
        <f>VLOOKUP(A1509, vlookup_table!$A:$E, 2, FALSE)</f>
        <v>1</v>
      </c>
      <c r="Q1509" s="2">
        <f>VLOOKUP(A1509, vlookup_table!$A:$E, 3, FALSE)</f>
        <v>0</v>
      </c>
      <c r="R1509" s="1" t="str">
        <f>VLOOKUP(A1509, vlookup_table!$A:$E, 4, FALSE)</f>
        <v>C2</v>
      </c>
      <c r="S1509" s="2">
        <f>VLOOKUP(A1509, vlookup_table!$A:$E, 5, FALSE)</f>
        <v>15</v>
      </c>
      <c r="T1509">
        <f t="shared" si="138"/>
        <v>97</v>
      </c>
      <c r="U1509">
        <f t="shared" si="139"/>
        <v>1900</v>
      </c>
      <c r="V1509" s="4" t="str">
        <f t="shared" si="143"/>
        <v>0</v>
      </c>
      <c r="W1509" t="str">
        <f t="shared" si="140"/>
        <v>Ciudad</v>
      </c>
    </row>
    <row r="1510" spans="1:23" x14ac:dyDescent="0.35">
      <c r="A1510">
        <v>77915</v>
      </c>
      <c r="B1510" s="2" t="str">
        <f t="shared" si="141"/>
        <v>NA</v>
      </c>
      <c r="C1510" t="s">
        <v>10</v>
      </c>
      <c r="D1510" t="str">
        <f t="shared" si="142"/>
        <v>M</v>
      </c>
      <c r="E1510" t="s">
        <v>13</v>
      </c>
      <c r="F1510">
        <v>477</v>
      </c>
      <c r="G1510">
        <v>278</v>
      </c>
      <c r="H1510">
        <v>375</v>
      </c>
      <c r="I1510">
        <v>0</v>
      </c>
      <c r="J1510">
        <v>11950</v>
      </c>
      <c r="K1510">
        <v>7</v>
      </c>
      <c r="L1510">
        <v>66</v>
      </c>
      <c r="M1510">
        <v>321</v>
      </c>
      <c r="N1510">
        <v>303</v>
      </c>
      <c r="O1510">
        <v>8.5714285710000002</v>
      </c>
      <c r="P1510">
        <f>VLOOKUP(A1510, vlookup_table!$A:$E, 2, FALSE)</f>
        <v>0</v>
      </c>
      <c r="Q1510" s="2">
        <f>VLOOKUP(A1510, vlookup_table!$A:$E, 3, FALSE)</f>
        <v>2212</v>
      </c>
      <c r="R1510" s="1" t="str">
        <f>VLOOKUP(A1510, vlookup_table!$A:$E, 4, FALSE)</f>
        <v>S3</v>
      </c>
      <c r="S1510" s="2">
        <f>VLOOKUP(A1510, vlookup_table!$A:$E, 5, FALSE)</f>
        <v>15</v>
      </c>
      <c r="T1510">
        <f t="shared" si="138"/>
        <v>75</v>
      </c>
      <c r="U1510">
        <f t="shared" si="139"/>
        <v>1922</v>
      </c>
      <c r="V1510" s="4" t="str">
        <f t="shared" si="143"/>
        <v>12</v>
      </c>
      <c r="W1510" t="str">
        <f t="shared" si="140"/>
        <v>Suburbano</v>
      </c>
    </row>
    <row r="1511" spans="1:23" x14ac:dyDescent="0.35">
      <c r="A1511">
        <v>64419</v>
      </c>
      <c r="B1511" s="2" t="str">
        <f t="shared" si="141"/>
        <v>NA</v>
      </c>
      <c r="C1511" t="s">
        <v>16</v>
      </c>
      <c r="D1511" t="str">
        <f t="shared" si="142"/>
        <v>M</v>
      </c>
      <c r="E1511" t="s">
        <v>0</v>
      </c>
      <c r="F1511">
        <v>725</v>
      </c>
      <c r="G1511">
        <v>305</v>
      </c>
      <c r="H1511">
        <v>360</v>
      </c>
      <c r="I1511">
        <v>1</v>
      </c>
      <c r="J1511">
        <v>13264</v>
      </c>
      <c r="K1511">
        <v>2</v>
      </c>
      <c r="L1511">
        <v>77</v>
      </c>
      <c r="M1511">
        <v>309</v>
      </c>
      <c r="N1511">
        <v>349</v>
      </c>
      <c r="O1511">
        <v>10.222222220000001</v>
      </c>
      <c r="P1511">
        <f>VLOOKUP(A1511, vlookup_table!$A:$E, 2, FALSE)</f>
        <v>1</v>
      </c>
      <c r="Q1511" s="2">
        <f>VLOOKUP(A1511, vlookup_table!$A:$E, 3, FALSE)</f>
        <v>0</v>
      </c>
      <c r="R1511" s="1" t="str">
        <f>VLOOKUP(A1511, vlookup_table!$A:$E, 4, FALSE)</f>
        <v>R2</v>
      </c>
      <c r="S1511" s="2">
        <f>VLOOKUP(A1511, vlookup_table!$A:$E, 5, FALSE)</f>
        <v>14</v>
      </c>
      <c r="T1511">
        <f t="shared" si="138"/>
        <v>97</v>
      </c>
      <c r="U1511">
        <f t="shared" si="139"/>
        <v>1900</v>
      </c>
      <c r="V1511" s="4" t="str">
        <f t="shared" si="143"/>
        <v>0</v>
      </c>
      <c r="W1511" t="str">
        <f t="shared" si="140"/>
        <v>Rural</v>
      </c>
    </row>
    <row r="1512" spans="1:23" x14ac:dyDescent="0.35">
      <c r="A1512">
        <v>51185</v>
      </c>
      <c r="B1512" s="2" t="str">
        <f t="shared" si="141"/>
        <v>NA</v>
      </c>
      <c r="C1512" t="s">
        <v>28</v>
      </c>
      <c r="D1512" t="str">
        <f t="shared" si="142"/>
        <v>M</v>
      </c>
      <c r="E1512" t="s">
        <v>0</v>
      </c>
      <c r="F1512">
        <v>457</v>
      </c>
      <c r="G1512">
        <v>186</v>
      </c>
      <c r="H1512">
        <v>292</v>
      </c>
      <c r="I1512">
        <v>0</v>
      </c>
      <c r="J1512">
        <v>10259</v>
      </c>
      <c r="K1512">
        <v>0</v>
      </c>
      <c r="L1512">
        <v>78</v>
      </c>
      <c r="M1512">
        <v>242</v>
      </c>
      <c r="N1512">
        <v>237</v>
      </c>
      <c r="O1512">
        <v>9.3333333330000006</v>
      </c>
      <c r="P1512">
        <f>VLOOKUP(A1512, vlookup_table!$A:$E, 2, FALSE)</f>
        <v>1</v>
      </c>
      <c r="Q1512" s="2">
        <f>VLOOKUP(A1512, vlookup_table!$A:$E, 3, FALSE)</f>
        <v>0</v>
      </c>
      <c r="R1512" s="1" t="str">
        <f>VLOOKUP(A1512, vlookup_table!$A:$E, 4, FALSE)</f>
        <v>R2</v>
      </c>
      <c r="S1512" s="2">
        <f>VLOOKUP(A1512, vlookup_table!$A:$E, 5, FALSE)</f>
        <v>10</v>
      </c>
      <c r="T1512">
        <f t="shared" si="138"/>
        <v>97</v>
      </c>
      <c r="U1512">
        <f t="shared" si="139"/>
        <v>1900</v>
      </c>
      <c r="V1512" s="4" t="str">
        <f t="shared" si="143"/>
        <v>0</v>
      </c>
      <c r="W1512" t="str">
        <f t="shared" si="140"/>
        <v>Rural</v>
      </c>
    </row>
    <row r="1513" spans="1:23" x14ac:dyDescent="0.35">
      <c r="A1513">
        <v>79116</v>
      </c>
      <c r="B1513" s="2" t="str">
        <f t="shared" si="141"/>
        <v>NA</v>
      </c>
      <c r="C1513" t="s">
        <v>10</v>
      </c>
      <c r="D1513" t="str">
        <f t="shared" si="142"/>
        <v>F</v>
      </c>
      <c r="E1513" t="s">
        <v>2</v>
      </c>
      <c r="F1513">
        <v>377</v>
      </c>
      <c r="G1513">
        <v>311</v>
      </c>
      <c r="H1513">
        <v>375</v>
      </c>
      <c r="I1513">
        <v>0</v>
      </c>
      <c r="J1513">
        <v>10276</v>
      </c>
      <c r="K1513">
        <v>4</v>
      </c>
      <c r="L1513">
        <v>49</v>
      </c>
      <c r="M1513">
        <v>363</v>
      </c>
      <c r="N1513">
        <v>320</v>
      </c>
      <c r="O1513">
        <v>5</v>
      </c>
      <c r="P1513">
        <f>VLOOKUP(A1513, vlookup_table!$A:$E, 2, FALSE)</f>
        <v>0</v>
      </c>
      <c r="Q1513" s="2">
        <f>VLOOKUP(A1513, vlookup_table!$A:$E, 3, FALSE)</f>
        <v>3601</v>
      </c>
      <c r="R1513" s="1" t="str">
        <f>VLOOKUP(A1513, vlookup_table!$A:$E, 4, FALSE)</f>
        <v>C2</v>
      </c>
      <c r="S1513" s="2">
        <f>VLOOKUP(A1513, vlookup_table!$A:$E, 5, FALSE)</f>
        <v>10</v>
      </c>
      <c r="T1513">
        <f t="shared" si="138"/>
        <v>61</v>
      </c>
      <c r="U1513">
        <f t="shared" si="139"/>
        <v>1936</v>
      </c>
      <c r="V1513" s="4" t="str">
        <f t="shared" si="143"/>
        <v>01</v>
      </c>
      <c r="W1513" t="str">
        <f t="shared" si="140"/>
        <v>Ciudad</v>
      </c>
    </row>
    <row r="1514" spans="1:23" x14ac:dyDescent="0.35">
      <c r="A1514">
        <v>68951</v>
      </c>
      <c r="B1514" s="2" t="str">
        <f t="shared" si="141"/>
        <v>MI</v>
      </c>
      <c r="C1514" t="s">
        <v>1</v>
      </c>
      <c r="D1514" t="str">
        <f t="shared" si="142"/>
        <v>M</v>
      </c>
      <c r="E1514" t="s">
        <v>0</v>
      </c>
      <c r="F1514">
        <v>1223</v>
      </c>
      <c r="G1514">
        <v>575</v>
      </c>
      <c r="H1514">
        <v>704</v>
      </c>
      <c r="I1514">
        <v>8</v>
      </c>
      <c r="J1514">
        <v>27751</v>
      </c>
      <c r="K1514">
        <v>4</v>
      </c>
      <c r="L1514">
        <v>68</v>
      </c>
      <c r="M1514">
        <v>644</v>
      </c>
      <c r="N1514">
        <v>638</v>
      </c>
      <c r="O1514">
        <v>25</v>
      </c>
      <c r="P1514">
        <f>VLOOKUP(A1514, vlookup_table!$A:$E, 2, FALSE)</f>
        <v>1</v>
      </c>
      <c r="Q1514" s="2">
        <f>VLOOKUP(A1514, vlookup_table!$A:$E, 3, FALSE)</f>
        <v>7107</v>
      </c>
      <c r="R1514" s="1" t="str">
        <f>VLOOKUP(A1514, vlookup_table!$A:$E, 4, FALSE)</f>
        <v>S1</v>
      </c>
      <c r="S1514" s="2">
        <f>VLOOKUP(A1514, vlookup_table!$A:$E, 5, FALSE)</f>
        <v>25</v>
      </c>
      <c r="T1514">
        <f t="shared" si="138"/>
        <v>26</v>
      </c>
      <c r="U1514">
        <f t="shared" si="139"/>
        <v>1971</v>
      </c>
      <c r="V1514" s="4" t="str">
        <f t="shared" si="143"/>
        <v>07</v>
      </c>
      <c r="W1514" t="str">
        <f t="shared" si="140"/>
        <v>Suburbano</v>
      </c>
    </row>
    <row r="1515" spans="1:23" x14ac:dyDescent="0.35">
      <c r="A1515">
        <v>50570</v>
      </c>
      <c r="B1515" s="2" t="str">
        <f t="shared" si="141"/>
        <v>NA</v>
      </c>
      <c r="C1515" t="s">
        <v>28</v>
      </c>
      <c r="D1515" t="str">
        <f t="shared" si="142"/>
        <v>M</v>
      </c>
      <c r="E1515" t="s">
        <v>0</v>
      </c>
      <c r="F1515">
        <v>308</v>
      </c>
      <c r="G1515">
        <v>182</v>
      </c>
      <c r="H1515">
        <v>269</v>
      </c>
      <c r="I1515">
        <v>0</v>
      </c>
      <c r="J1515">
        <v>9150</v>
      </c>
      <c r="K1515">
        <v>0</v>
      </c>
      <c r="L1515">
        <v>76</v>
      </c>
      <c r="M1515">
        <v>220</v>
      </c>
      <c r="N1515">
        <v>231</v>
      </c>
      <c r="O1515">
        <v>10</v>
      </c>
      <c r="P1515">
        <f>VLOOKUP(A1515, vlookup_table!$A:$E, 2, FALSE)</f>
        <v>1</v>
      </c>
      <c r="Q1515" s="2">
        <f>VLOOKUP(A1515, vlookup_table!$A:$E, 3, FALSE)</f>
        <v>0</v>
      </c>
      <c r="R1515" s="1" t="str">
        <f>VLOOKUP(A1515, vlookup_table!$A:$E, 4, FALSE)</f>
        <v>R3</v>
      </c>
      <c r="S1515" s="2">
        <f>VLOOKUP(A1515, vlookup_table!$A:$E, 5, FALSE)</f>
        <v>10</v>
      </c>
      <c r="T1515">
        <f t="shared" si="138"/>
        <v>97</v>
      </c>
      <c r="U1515">
        <f t="shared" si="139"/>
        <v>1900</v>
      </c>
      <c r="V1515" s="4" t="str">
        <f t="shared" si="143"/>
        <v>0</v>
      </c>
      <c r="W1515" t="str">
        <f t="shared" si="140"/>
        <v>Rural</v>
      </c>
    </row>
    <row r="1516" spans="1:23" x14ac:dyDescent="0.35">
      <c r="A1516">
        <v>90775</v>
      </c>
      <c r="B1516" s="2" t="str">
        <f t="shared" si="141"/>
        <v>IL</v>
      </c>
      <c r="C1516" t="s">
        <v>25</v>
      </c>
      <c r="D1516" t="str">
        <f t="shared" si="142"/>
        <v>M</v>
      </c>
      <c r="E1516" t="s">
        <v>0</v>
      </c>
      <c r="F1516">
        <v>1097</v>
      </c>
      <c r="G1516">
        <v>312</v>
      </c>
      <c r="H1516">
        <v>473</v>
      </c>
      <c r="I1516">
        <v>3</v>
      </c>
      <c r="J1516">
        <v>16896</v>
      </c>
      <c r="K1516">
        <v>10</v>
      </c>
      <c r="L1516">
        <v>79</v>
      </c>
      <c r="M1516">
        <v>463</v>
      </c>
      <c r="N1516">
        <v>371</v>
      </c>
      <c r="O1516">
        <v>10.71428571</v>
      </c>
      <c r="P1516">
        <f>VLOOKUP(A1516, vlookup_table!$A:$E, 2, FALSE)</f>
        <v>1</v>
      </c>
      <c r="Q1516" s="2">
        <f>VLOOKUP(A1516, vlookup_table!$A:$E, 3, FALSE)</f>
        <v>5103</v>
      </c>
      <c r="R1516" s="1" t="str">
        <f>VLOOKUP(A1516, vlookup_table!$A:$E, 4, FALSE)</f>
        <v>S2</v>
      </c>
      <c r="S1516" s="2">
        <f>VLOOKUP(A1516, vlookup_table!$A:$E, 5, FALSE)</f>
        <v>17</v>
      </c>
      <c r="T1516">
        <f t="shared" si="138"/>
        <v>46</v>
      </c>
      <c r="U1516">
        <f t="shared" si="139"/>
        <v>1951</v>
      </c>
      <c r="V1516" s="4" t="str">
        <f t="shared" si="143"/>
        <v>03</v>
      </c>
      <c r="W1516" t="str">
        <f t="shared" si="140"/>
        <v>Suburbano</v>
      </c>
    </row>
    <row r="1517" spans="1:23" x14ac:dyDescent="0.35">
      <c r="A1517">
        <v>186375</v>
      </c>
      <c r="B1517" s="2" t="str">
        <f t="shared" si="141"/>
        <v>OR</v>
      </c>
      <c r="C1517" t="s">
        <v>26</v>
      </c>
      <c r="D1517" t="str">
        <f t="shared" si="142"/>
        <v>M</v>
      </c>
      <c r="E1517" t="s">
        <v>0</v>
      </c>
      <c r="F1517">
        <v>1060</v>
      </c>
      <c r="G1517">
        <v>340</v>
      </c>
      <c r="H1517">
        <v>500</v>
      </c>
      <c r="I1517">
        <v>11</v>
      </c>
      <c r="J1517">
        <v>19213</v>
      </c>
      <c r="K1517">
        <v>5</v>
      </c>
      <c r="L1517">
        <v>32</v>
      </c>
      <c r="M1517">
        <v>425</v>
      </c>
      <c r="N1517">
        <v>422</v>
      </c>
      <c r="O1517">
        <v>15</v>
      </c>
      <c r="P1517">
        <f>VLOOKUP(A1517, vlookup_table!$A:$E, 2, FALSE)</f>
        <v>0</v>
      </c>
      <c r="Q1517" s="2">
        <f>VLOOKUP(A1517, vlookup_table!$A:$E, 3, FALSE)</f>
        <v>0</v>
      </c>
      <c r="R1517" s="1" t="str">
        <f>VLOOKUP(A1517, vlookup_table!$A:$E, 4, FALSE)</f>
        <v>C1</v>
      </c>
      <c r="S1517" s="2">
        <f>VLOOKUP(A1517, vlookup_table!$A:$E, 5, FALSE)</f>
        <v>10</v>
      </c>
      <c r="T1517">
        <f t="shared" si="138"/>
        <v>97</v>
      </c>
      <c r="U1517">
        <f t="shared" si="139"/>
        <v>1900</v>
      </c>
      <c r="V1517" s="4" t="str">
        <f t="shared" si="143"/>
        <v>0</v>
      </c>
      <c r="W1517" t="str">
        <f t="shared" si="140"/>
        <v>Ciudad</v>
      </c>
    </row>
    <row r="1518" spans="1:23" x14ac:dyDescent="0.35">
      <c r="A1518">
        <v>90765</v>
      </c>
      <c r="B1518" s="2" t="str">
        <f t="shared" si="141"/>
        <v>IL</v>
      </c>
      <c r="C1518" t="s">
        <v>25</v>
      </c>
      <c r="D1518" t="str">
        <f t="shared" si="142"/>
        <v>F</v>
      </c>
      <c r="E1518" t="s">
        <v>2</v>
      </c>
      <c r="F1518">
        <v>870</v>
      </c>
      <c r="G1518">
        <v>356</v>
      </c>
      <c r="H1518">
        <v>420</v>
      </c>
      <c r="I1518">
        <v>0</v>
      </c>
      <c r="J1518">
        <v>17028</v>
      </c>
      <c r="K1518">
        <v>20</v>
      </c>
      <c r="L1518">
        <v>64</v>
      </c>
      <c r="M1518">
        <v>405</v>
      </c>
      <c r="N1518">
        <v>361</v>
      </c>
      <c r="O1518">
        <v>26.666666670000001</v>
      </c>
      <c r="P1518">
        <f>VLOOKUP(A1518, vlookup_table!$A:$E, 2, FALSE)</f>
        <v>3</v>
      </c>
      <c r="Q1518" s="2">
        <f>VLOOKUP(A1518, vlookup_table!$A:$E, 3, FALSE)</f>
        <v>0</v>
      </c>
      <c r="R1518" s="1" t="str">
        <f>VLOOKUP(A1518, vlookup_table!$A:$E, 4, FALSE)</f>
        <v>U2</v>
      </c>
      <c r="S1518" s="2">
        <f>VLOOKUP(A1518, vlookup_table!$A:$E, 5, FALSE)</f>
        <v>20</v>
      </c>
      <c r="T1518">
        <f t="shared" si="138"/>
        <v>97</v>
      </c>
      <c r="U1518">
        <f t="shared" si="139"/>
        <v>1900</v>
      </c>
      <c r="V1518" s="4" t="str">
        <f t="shared" si="143"/>
        <v>0</v>
      </c>
      <c r="W1518" t="str">
        <f t="shared" si="140"/>
        <v>Urbano</v>
      </c>
    </row>
    <row r="1519" spans="1:23" x14ac:dyDescent="0.35">
      <c r="A1519">
        <v>76128</v>
      </c>
      <c r="B1519" s="2" t="str">
        <f t="shared" si="141"/>
        <v>NA</v>
      </c>
      <c r="C1519" t="s">
        <v>15</v>
      </c>
      <c r="D1519" t="str">
        <f t="shared" si="142"/>
        <v>M</v>
      </c>
      <c r="E1519" t="s">
        <v>0</v>
      </c>
      <c r="F1519">
        <v>543</v>
      </c>
      <c r="G1519">
        <v>271</v>
      </c>
      <c r="H1519">
        <v>387</v>
      </c>
      <c r="I1519">
        <v>0</v>
      </c>
      <c r="J1519">
        <v>12961</v>
      </c>
      <c r="K1519">
        <v>2</v>
      </c>
      <c r="L1519">
        <v>83</v>
      </c>
      <c r="M1519">
        <v>349</v>
      </c>
      <c r="N1519">
        <v>339</v>
      </c>
      <c r="O1519">
        <v>4.9642857139999998</v>
      </c>
      <c r="P1519">
        <f>VLOOKUP(A1519, vlookup_table!$A:$E, 2, FALSE)</f>
        <v>0</v>
      </c>
      <c r="Q1519" s="2">
        <f>VLOOKUP(A1519, vlookup_table!$A:$E, 3, FALSE)</f>
        <v>3201</v>
      </c>
      <c r="R1519" s="1" t="str">
        <f>VLOOKUP(A1519, vlookup_table!$A:$E, 4, FALSE)</f>
        <v>R2</v>
      </c>
      <c r="S1519" s="2">
        <f>VLOOKUP(A1519, vlookup_table!$A:$E, 5, FALSE)</f>
        <v>5</v>
      </c>
      <c r="T1519">
        <f t="shared" si="138"/>
        <v>65</v>
      </c>
      <c r="U1519">
        <f t="shared" si="139"/>
        <v>1932</v>
      </c>
      <c r="V1519" s="4" t="str">
        <f t="shared" si="143"/>
        <v>01</v>
      </c>
      <c r="W1519" t="str">
        <f t="shared" si="140"/>
        <v>Rural</v>
      </c>
    </row>
    <row r="1520" spans="1:23" x14ac:dyDescent="0.35">
      <c r="A1520">
        <v>28082</v>
      </c>
      <c r="B1520" s="2" t="str">
        <f t="shared" si="141"/>
        <v>NA</v>
      </c>
      <c r="C1520" t="s">
        <v>5</v>
      </c>
      <c r="D1520" t="str">
        <f t="shared" si="142"/>
        <v>NA</v>
      </c>
      <c r="F1520">
        <v>1063</v>
      </c>
      <c r="G1520">
        <v>477</v>
      </c>
      <c r="H1520">
        <v>558</v>
      </c>
      <c r="I1520">
        <v>7</v>
      </c>
      <c r="J1520">
        <v>18253</v>
      </c>
      <c r="K1520">
        <v>2</v>
      </c>
      <c r="L1520">
        <v>65</v>
      </c>
      <c r="M1520">
        <v>529</v>
      </c>
      <c r="N1520">
        <v>526</v>
      </c>
      <c r="O1520">
        <v>15</v>
      </c>
      <c r="P1520">
        <f>VLOOKUP(A1520, vlookup_table!$A:$E, 2, FALSE)</f>
        <v>0</v>
      </c>
      <c r="Q1520" s="2">
        <f>VLOOKUP(A1520, vlookup_table!$A:$E, 3, FALSE)</f>
        <v>0</v>
      </c>
      <c r="R1520" s="1" t="str">
        <f>VLOOKUP(A1520, vlookup_table!$A:$E, 4, FALSE)</f>
        <v>T2</v>
      </c>
      <c r="S1520" s="2">
        <f>VLOOKUP(A1520, vlookup_table!$A:$E, 5, FALSE)</f>
        <v>20</v>
      </c>
      <c r="T1520">
        <f t="shared" si="138"/>
        <v>97</v>
      </c>
      <c r="U1520">
        <f t="shared" si="139"/>
        <v>1900</v>
      </c>
      <c r="V1520" s="4" t="str">
        <f t="shared" si="143"/>
        <v>0</v>
      </c>
      <c r="W1520" t="str">
        <f t="shared" si="140"/>
        <v>Pueblo</v>
      </c>
    </row>
    <row r="1521" spans="1:23" x14ac:dyDescent="0.35">
      <c r="A1521">
        <v>47869</v>
      </c>
      <c r="B1521" s="2" t="str">
        <f t="shared" si="141"/>
        <v>AL</v>
      </c>
      <c r="C1521" t="s">
        <v>23</v>
      </c>
      <c r="D1521" t="str">
        <f t="shared" si="142"/>
        <v>F</v>
      </c>
      <c r="E1521" t="s">
        <v>2</v>
      </c>
      <c r="F1521">
        <v>402</v>
      </c>
      <c r="G1521">
        <v>186</v>
      </c>
      <c r="H1521">
        <v>287</v>
      </c>
      <c r="I1521">
        <v>0</v>
      </c>
      <c r="J1521">
        <v>10573</v>
      </c>
      <c r="K1521">
        <v>1</v>
      </c>
      <c r="L1521">
        <v>71</v>
      </c>
      <c r="M1521">
        <v>240</v>
      </c>
      <c r="N1521">
        <v>230</v>
      </c>
      <c r="O1521">
        <v>37.200000000000003</v>
      </c>
      <c r="P1521">
        <f>VLOOKUP(A1521, vlookup_table!$A:$E, 2, FALSE)</f>
        <v>2</v>
      </c>
      <c r="Q1521" s="2">
        <f>VLOOKUP(A1521, vlookup_table!$A:$E, 3, FALSE)</f>
        <v>2401</v>
      </c>
      <c r="R1521" s="1" t="str">
        <f>VLOOKUP(A1521, vlookup_table!$A:$E, 4, FALSE)</f>
        <v>C3</v>
      </c>
      <c r="S1521" s="2">
        <f>VLOOKUP(A1521, vlookup_table!$A:$E, 5, FALSE)</f>
        <v>20</v>
      </c>
      <c r="T1521">
        <f t="shared" si="138"/>
        <v>73</v>
      </c>
      <c r="U1521">
        <f t="shared" si="139"/>
        <v>1924</v>
      </c>
      <c r="V1521" s="4" t="str">
        <f t="shared" si="143"/>
        <v>01</v>
      </c>
      <c r="W1521" t="str">
        <f t="shared" si="140"/>
        <v>Ciudad</v>
      </c>
    </row>
    <row r="1522" spans="1:23" x14ac:dyDescent="0.35">
      <c r="A1522">
        <v>176740</v>
      </c>
      <c r="B1522" s="2" t="str">
        <f t="shared" si="141"/>
        <v>OR</v>
      </c>
      <c r="C1522" t="s">
        <v>26</v>
      </c>
      <c r="D1522" t="str">
        <f t="shared" si="142"/>
        <v>M</v>
      </c>
      <c r="E1522" t="s">
        <v>0</v>
      </c>
      <c r="F1522">
        <v>770</v>
      </c>
      <c r="G1522">
        <v>228</v>
      </c>
      <c r="H1522">
        <v>318</v>
      </c>
      <c r="I1522">
        <v>3</v>
      </c>
      <c r="J1522">
        <v>12603</v>
      </c>
      <c r="K1522">
        <v>3</v>
      </c>
      <c r="L1522">
        <v>47</v>
      </c>
      <c r="M1522">
        <v>282</v>
      </c>
      <c r="N1522">
        <v>272</v>
      </c>
      <c r="O1522">
        <v>20</v>
      </c>
      <c r="P1522">
        <f>VLOOKUP(A1522, vlookup_table!$A:$E, 2, FALSE)</f>
        <v>1</v>
      </c>
      <c r="Q1522" s="2">
        <f>VLOOKUP(A1522, vlookup_table!$A:$E, 3, FALSE)</f>
        <v>0</v>
      </c>
      <c r="R1522" s="1" t="str">
        <f>VLOOKUP(A1522, vlookup_table!$A:$E, 4, FALSE)</f>
        <v>C1</v>
      </c>
      <c r="S1522" s="2">
        <f>VLOOKUP(A1522, vlookup_table!$A:$E, 5, FALSE)</f>
        <v>30</v>
      </c>
      <c r="T1522">
        <f t="shared" si="138"/>
        <v>97</v>
      </c>
      <c r="U1522">
        <f t="shared" si="139"/>
        <v>1900</v>
      </c>
      <c r="V1522" s="4" t="str">
        <f t="shared" si="143"/>
        <v>0</v>
      </c>
      <c r="W1522" t="str">
        <f t="shared" si="140"/>
        <v>Ciudad</v>
      </c>
    </row>
    <row r="1523" spans="1:23" x14ac:dyDescent="0.35">
      <c r="A1523">
        <v>48487</v>
      </c>
      <c r="B1523" s="2" t="str">
        <f t="shared" si="141"/>
        <v>AL</v>
      </c>
      <c r="C1523" t="s">
        <v>23</v>
      </c>
      <c r="D1523" t="str">
        <f t="shared" si="142"/>
        <v>F</v>
      </c>
      <c r="E1523" t="s">
        <v>2</v>
      </c>
      <c r="F1523">
        <v>364</v>
      </c>
      <c r="G1523">
        <v>170</v>
      </c>
      <c r="H1523">
        <v>277</v>
      </c>
      <c r="I1523">
        <v>0</v>
      </c>
      <c r="J1523">
        <v>8962</v>
      </c>
      <c r="K1523">
        <v>0</v>
      </c>
      <c r="L1523">
        <v>92</v>
      </c>
      <c r="M1523">
        <v>231</v>
      </c>
      <c r="N1523">
        <v>221</v>
      </c>
      <c r="O1523">
        <v>10</v>
      </c>
      <c r="P1523">
        <f>VLOOKUP(A1523, vlookup_table!$A:$E, 2, FALSE)</f>
        <v>0</v>
      </c>
      <c r="Q1523" s="2">
        <f>VLOOKUP(A1523, vlookup_table!$A:$E, 3, FALSE)</f>
        <v>4601</v>
      </c>
      <c r="R1523" s="1" t="str">
        <f>VLOOKUP(A1523, vlookup_table!$A:$E, 4, FALSE)</f>
        <v>R3</v>
      </c>
      <c r="S1523" s="2">
        <f>VLOOKUP(A1523, vlookup_table!$A:$E, 5, FALSE)</f>
        <v>25</v>
      </c>
      <c r="T1523">
        <f t="shared" si="138"/>
        <v>51</v>
      </c>
      <c r="U1523">
        <f t="shared" si="139"/>
        <v>1946</v>
      </c>
      <c r="V1523" s="4" t="str">
        <f t="shared" si="143"/>
        <v>01</v>
      </c>
      <c r="W1523" t="str">
        <f t="shared" si="140"/>
        <v>Rural</v>
      </c>
    </row>
    <row r="1524" spans="1:23" x14ac:dyDescent="0.35">
      <c r="A1524">
        <v>2490</v>
      </c>
      <c r="B1524" s="2" t="str">
        <f t="shared" si="141"/>
        <v>SC</v>
      </c>
      <c r="C1524" t="s">
        <v>11</v>
      </c>
      <c r="D1524" t="str">
        <f t="shared" si="142"/>
        <v>M</v>
      </c>
      <c r="E1524" t="s">
        <v>0</v>
      </c>
      <c r="F1524">
        <v>620</v>
      </c>
      <c r="G1524">
        <v>323</v>
      </c>
      <c r="H1524">
        <v>373</v>
      </c>
      <c r="I1524">
        <v>0</v>
      </c>
      <c r="J1524">
        <v>11492</v>
      </c>
      <c r="K1524">
        <v>2</v>
      </c>
      <c r="L1524">
        <v>69</v>
      </c>
      <c r="M1524">
        <v>358</v>
      </c>
      <c r="N1524">
        <v>348</v>
      </c>
      <c r="O1524">
        <v>3.3551612899999999</v>
      </c>
      <c r="P1524">
        <f>VLOOKUP(A1524, vlookup_table!$A:$E, 2, FALSE)</f>
        <v>0</v>
      </c>
      <c r="Q1524" s="2">
        <f>VLOOKUP(A1524, vlookup_table!$A:$E, 3, FALSE)</f>
        <v>2901</v>
      </c>
      <c r="R1524" s="1" t="str">
        <f>VLOOKUP(A1524, vlookup_table!$A:$E, 4, FALSE)</f>
        <v>T2</v>
      </c>
      <c r="S1524" s="2">
        <f>VLOOKUP(A1524, vlookup_table!$A:$E, 5, FALSE)</f>
        <v>3</v>
      </c>
      <c r="T1524">
        <f t="shared" si="138"/>
        <v>68</v>
      </c>
      <c r="U1524">
        <f t="shared" si="139"/>
        <v>1929</v>
      </c>
      <c r="V1524" s="4" t="str">
        <f t="shared" si="143"/>
        <v>01</v>
      </c>
      <c r="W1524" t="str">
        <f t="shared" si="140"/>
        <v>Pueblo</v>
      </c>
    </row>
    <row r="1525" spans="1:23" x14ac:dyDescent="0.35">
      <c r="A1525">
        <v>41312</v>
      </c>
      <c r="B1525" s="2" t="str">
        <f t="shared" si="141"/>
        <v>FL</v>
      </c>
      <c r="C1525" t="s">
        <v>7</v>
      </c>
      <c r="D1525" t="str">
        <f t="shared" si="142"/>
        <v>F</v>
      </c>
      <c r="E1525" t="s">
        <v>2</v>
      </c>
      <c r="F1525">
        <v>577</v>
      </c>
      <c r="G1525">
        <v>157</v>
      </c>
      <c r="H1525">
        <v>373</v>
      </c>
      <c r="I1525">
        <v>0</v>
      </c>
      <c r="J1525">
        <v>10497</v>
      </c>
      <c r="K1525">
        <v>8</v>
      </c>
      <c r="L1525">
        <v>45</v>
      </c>
      <c r="M1525">
        <v>324</v>
      </c>
      <c r="N1525">
        <v>224</v>
      </c>
      <c r="O1525">
        <v>11.09090909</v>
      </c>
      <c r="P1525">
        <f>VLOOKUP(A1525, vlookup_table!$A:$E, 2, FALSE)</f>
        <v>2</v>
      </c>
      <c r="Q1525" s="2">
        <f>VLOOKUP(A1525, vlookup_table!$A:$E, 3, FALSE)</f>
        <v>2912</v>
      </c>
      <c r="R1525" s="1" t="str">
        <f>VLOOKUP(A1525, vlookup_table!$A:$E, 4, FALSE)</f>
        <v>U3</v>
      </c>
      <c r="S1525" s="2">
        <f>VLOOKUP(A1525, vlookup_table!$A:$E, 5, FALSE)</f>
        <v>23</v>
      </c>
      <c r="T1525">
        <f t="shared" si="138"/>
        <v>68</v>
      </c>
      <c r="U1525">
        <f t="shared" si="139"/>
        <v>1929</v>
      </c>
      <c r="V1525" s="4" t="str">
        <f t="shared" si="143"/>
        <v>12</v>
      </c>
      <c r="W1525" t="str">
        <f t="shared" si="140"/>
        <v>Urbano</v>
      </c>
    </row>
    <row r="1526" spans="1:23" x14ac:dyDescent="0.35">
      <c r="A1526">
        <v>17094</v>
      </c>
      <c r="B1526" s="2" t="str">
        <f t="shared" si="141"/>
        <v>NC</v>
      </c>
      <c r="C1526" t="s">
        <v>18</v>
      </c>
      <c r="D1526" t="str">
        <f t="shared" si="142"/>
        <v>F</v>
      </c>
      <c r="E1526" t="s">
        <v>38</v>
      </c>
      <c r="F1526">
        <v>897</v>
      </c>
      <c r="G1526">
        <v>454</v>
      </c>
      <c r="H1526">
        <v>479</v>
      </c>
      <c r="I1526">
        <v>0</v>
      </c>
      <c r="J1526">
        <v>15887</v>
      </c>
      <c r="K1526">
        <v>1</v>
      </c>
      <c r="L1526">
        <v>60</v>
      </c>
      <c r="M1526">
        <v>473</v>
      </c>
      <c r="N1526">
        <v>444</v>
      </c>
      <c r="O1526">
        <v>13</v>
      </c>
      <c r="P1526">
        <f>VLOOKUP(A1526, vlookup_table!$A:$E, 2, FALSE)</f>
        <v>0</v>
      </c>
      <c r="Q1526" s="2">
        <f>VLOOKUP(A1526, vlookup_table!$A:$E, 3, FALSE)</f>
        <v>4001</v>
      </c>
      <c r="R1526" s="1" t="str">
        <f>VLOOKUP(A1526, vlookup_table!$A:$E, 4, FALSE)</f>
        <v>T1</v>
      </c>
      <c r="S1526" s="2">
        <f>VLOOKUP(A1526, vlookup_table!$A:$E, 5, FALSE)</f>
        <v>15</v>
      </c>
      <c r="T1526">
        <f t="shared" si="138"/>
        <v>57</v>
      </c>
      <c r="U1526">
        <f t="shared" si="139"/>
        <v>1940</v>
      </c>
      <c r="V1526" s="4" t="str">
        <f t="shared" si="143"/>
        <v>01</v>
      </c>
      <c r="W1526" t="str">
        <f t="shared" si="140"/>
        <v>Pueblo</v>
      </c>
    </row>
    <row r="1527" spans="1:23" x14ac:dyDescent="0.35">
      <c r="A1527">
        <v>56787</v>
      </c>
      <c r="B1527" s="2" t="str">
        <f t="shared" si="141"/>
        <v>NA</v>
      </c>
      <c r="C1527" t="s">
        <v>3</v>
      </c>
      <c r="D1527" t="str">
        <f t="shared" si="142"/>
        <v>M</v>
      </c>
      <c r="E1527" t="s">
        <v>0</v>
      </c>
      <c r="F1527">
        <v>651</v>
      </c>
      <c r="G1527">
        <v>321</v>
      </c>
      <c r="H1527">
        <v>359</v>
      </c>
      <c r="I1527">
        <v>0</v>
      </c>
      <c r="J1527">
        <v>15114</v>
      </c>
      <c r="K1527">
        <v>7</v>
      </c>
      <c r="L1527">
        <v>76</v>
      </c>
      <c r="M1527">
        <v>345</v>
      </c>
      <c r="N1527">
        <v>361</v>
      </c>
      <c r="O1527">
        <v>9.6666666669999994</v>
      </c>
      <c r="P1527">
        <f>VLOOKUP(A1527, vlookup_table!$A:$E, 2, FALSE)</f>
        <v>1</v>
      </c>
      <c r="Q1527" s="2">
        <f>VLOOKUP(A1527, vlookup_table!$A:$E, 3, FALSE)</f>
        <v>6508</v>
      </c>
      <c r="R1527" s="1" t="str">
        <f>VLOOKUP(A1527, vlookup_table!$A:$E, 4, FALSE)</f>
        <v>S2</v>
      </c>
      <c r="S1527" s="2">
        <f>VLOOKUP(A1527, vlookup_table!$A:$E, 5, FALSE)</f>
        <v>13</v>
      </c>
      <c r="T1527">
        <f t="shared" si="138"/>
        <v>32</v>
      </c>
      <c r="U1527">
        <f t="shared" si="139"/>
        <v>1965</v>
      </c>
      <c r="V1527" s="4" t="str">
        <f t="shared" si="143"/>
        <v>08</v>
      </c>
      <c r="W1527" t="str">
        <f t="shared" si="140"/>
        <v>Suburbano</v>
      </c>
    </row>
    <row r="1528" spans="1:23" x14ac:dyDescent="0.35">
      <c r="A1528">
        <v>164167</v>
      </c>
      <c r="B1528" s="2" t="str">
        <f t="shared" si="141"/>
        <v>NA</v>
      </c>
      <c r="C1528" t="s">
        <v>4</v>
      </c>
      <c r="D1528" t="str">
        <f t="shared" si="142"/>
        <v>F</v>
      </c>
      <c r="E1528" t="s">
        <v>2</v>
      </c>
      <c r="F1528">
        <v>2292</v>
      </c>
      <c r="G1528">
        <v>642</v>
      </c>
      <c r="H1528">
        <v>710</v>
      </c>
      <c r="I1528">
        <v>70</v>
      </c>
      <c r="J1528">
        <v>22186</v>
      </c>
      <c r="K1528">
        <v>13</v>
      </c>
      <c r="L1528">
        <v>52</v>
      </c>
      <c r="M1528">
        <v>670</v>
      </c>
      <c r="N1528">
        <v>680</v>
      </c>
      <c r="O1528">
        <v>6.4</v>
      </c>
      <c r="P1528">
        <f>VLOOKUP(A1528, vlookup_table!$A:$E, 2, FALSE)</f>
        <v>0</v>
      </c>
      <c r="Q1528" s="2">
        <f>VLOOKUP(A1528, vlookup_table!$A:$E, 3, FALSE)</f>
        <v>5301</v>
      </c>
      <c r="R1528" s="1" t="str">
        <f>VLOOKUP(A1528, vlookup_table!$A:$E, 4, FALSE)</f>
        <v>S1</v>
      </c>
      <c r="S1528" s="2">
        <f>VLOOKUP(A1528, vlookup_table!$A:$E, 5, FALSE)</f>
        <v>13</v>
      </c>
      <c r="T1528">
        <f t="shared" si="138"/>
        <v>44</v>
      </c>
      <c r="U1528">
        <f t="shared" si="139"/>
        <v>1953</v>
      </c>
      <c r="V1528" s="4" t="str">
        <f t="shared" si="143"/>
        <v>01</v>
      </c>
      <c r="W1528" t="str">
        <f t="shared" si="140"/>
        <v>Suburbano</v>
      </c>
    </row>
    <row r="1529" spans="1:23" x14ac:dyDescent="0.35">
      <c r="A1529">
        <v>41785</v>
      </c>
      <c r="B1529" s="2" t="str">
        <f t="shared" si="141"/>
        <v>FL</v>
      </c>
      <c r="C1529" t="s">
        <v>7</v>
      </c>
      <c r="D1529" t="str">
        <f t="shared" si="142"/>
        <v>F</v>
      </c>
      <c r="E1529" t="s">
        <v>2</v>
      </c>
      <c r="F1529">
        <v>972</v>
      </c>
      <c r="G1529">
        <v>316</v>
      </c>
      <c r="H1529">
        <v>462</v>
      </c>
      <c r="I1529">
        <v>12</v>
      </c>
      <c r="J1529">
        <v>20831</v>
      </c>
      <c r="K1529">
        <v>19</v>
      </c>
      <c r="L1529">
        <v>10</v>
      </c>
      <c r="M1529">
        <v>367</v>
      </c>
      <c r="N1529">
        <v>388</v>
      </c>
      <c r="O1529">
        <v>11.2</v>
      </c>
      <c r="P1529">
        <f>VLOOKUP(A1529, vlookup_table!$A:$E, 2, FALSE)</f>
        <v>0</v>
      </c>
      <c r="Q1529" s="2">
        <f>VLOOKUP(A1529, vlookup_table!$A:$E, 3, FALSE)</f>
        <v>2811</v>
      </c>
      <c r="R1529" s="1" t="str">
        <f>VLOOKUP(A1529, vlookup_table!$A:$E, 4, FALSE)</f>
        <v>C1</v>
      </c>
      <c r="S1529" s="2">
        <f>VLOOKUP(A1529, vlookup_table!$A:$E, 5, FALSE)</f>
        <v>17</v>
      </c>
      <c r="T1529">
        <f t="shared" si="138"/>
        <v>69</v>
      </c>
      <c r="U1529">
        <f t="shared" si="139"/>
        <v>1928</v>
      </c>
      <c r="V1529" s="4" t="str">
        <f t="shared" si="143"/>
        <v>11</v>
      </c>
      <c r="W1529" t="str">
        <f t="shared" si="140"/>
        <v>Ciudad</v>
      </c>
    </row>
    <row r="1530" spans="1:23" x14ac:dyDescent="0.35">
      <c r="A1530">
        <v>126959</v>
      </c>
      <c r="B1530" s="2" t="str">
        <f t="shared" si="141"/>
        <v>TX</v>
      </c>
      <c r="C1530" t="s">
        <v>6</v>
      </c>
      <c r="D1530" t="str">
        <f t="shared" si="142"/>
        <v>M</v>
      </c>
      <c r="E1530" t="s">
        <v>0</v>
      </c>
      <c r="F1530">
        <v>1035</v>
      </c>
      <c r="G1530">
        <v>273</v>
      </c>
      <c r="H1530">
        <v>471</v>
      </c>
      <c r="I1530">
        <v>10</v>
      </c>
      <c r="J1530">
        <v>14432</v>
      </c>
      <c r="K1530">
        <v>3</v>
      </c>
      <c r="L1530">
        <v>73</v>
      </c>
      <c r="M1530">
        <v>386</v>
      </c>
      <c r="N1530">
        <v>356</v>
      </c>
      <c r="O1530">
        <v>11.42857143</v>
      </c>
      <c r="P1530">
        <f>VLOOKUP(A1530, vlookup_table!$A:$E, 2, FALSE)</f>
        <v>1</v>
      </c>
      <c r="Q1530" s="2">
        <f>VLOOKUP(A1530, vlookup_table!$A:$E, 3, FALSE)</f>
        <v>5601</v>
      </c>
      <c r="R1530" s="1" t="str">
        <f>VLOOKUP(A1530, vlookup_table!$A:$E, 4, FALSE)</f>
        <v>R1</v>
      </c>
      <c r="S1530" s="2">
        <f>VLOOKUP(A1530, vlookup_table!$A:$E, 5, FALSE)</f>
        <v>15</v>
      </c>
      <c r="T1530">
        <f t="shared" si="138"/>
        <v>41</v>
      </c>
      <c r="U1530">
        <f t="shared" si="139"/>
        <v>1956</v>
      </c>
      <c r="V1530" s="4" t="str">
        <f t="shared" si="143"/>
        <v>01</v>
      </c>
      <c r="W1530" t="str">
        <f t="shared" si="140"/>
        <v>Rural</v>
      </c>
    </row>
    <row r="1531" spans="1:23" x14ac:dyDescent="0.35">
      <c r="A1531">
        <v>29526</v>
      </c>
      <c r="B1531" s="2" t="str">
        <f t="shared" si="141"/>
        <v>NA</v>
      </c>
      <c r="C1531" t="s">
        <v>5</v>
      </c>
      <c r="D1531" t="str">
        <f t="shared" si="142"/>
        <v>F</v>
      </c>
      <c r="E1531" t="s">
        <v>2</v>
      </c>
      <c r="F1531">
        <v>431</v>
      </c>
      <c r="G1531">
        <v>258</v>
      </c>
      <c r="H1531">
        <v>319</v>
      </c>
      <c r="I1531">
        <v>0</v>
      </c>
      <c r="J1531">
        <v>9791</v>
      </c>
      <c r="K1531">
        <v>0</v>
      </c>
      <c r="L1531">
        <v>81</v>
      </c>
      <c r="M1531">
        <v>283</v>
      </c>
      <c r="N1531">
        <v>289</v>
      </c>
      <c r="O1531">
        <v>7.25</v>
      </c>
      <c r="P1531">
        <f>VLOOKUP(A1531, vlookup_table!$A:$E, 2, FALSE)</f>
        <v>28</v>
      </c>
      <c r="Q1531" s="2">
        <f>VLOOKUP(A1531, vlookup_table!$A:$E, 3, FALSE)</f>
        <v>4001</v>
      </c>
      <c r="R1531" s="1" t="str">
        <f>VLOOKUP(A1531, vlookup_table!$A:$E, 4, FALSE)</f>
        <v>R3</v>
      </c>
      <c r="S1531" s="2">
        <f>VLOOKUP(A1531, vlookup_table!$A:$E, 5, FALSE)</f>
        <v>10</v>
      </c>
      <c r="T1531">
        <f t="shared" si="138"/>
        <v>57</v>
      </c>
      <c r="U1531">
        <f t="shared" si="139"/>
        <v>1940</v>
      </c>
      <c r="V1531" s="4" t="str">
        <f t="shared" si="143"/>
        <v>01</v>
      </c>
      <c r="W1531" t="str">
        <f t="shared" si="140"/>
        <v>Rural</v>
      </c>
    </row>
    <row r="1532" spans="1:23" x14ac:dyDescent="0.35">
      <c r="A1532">
        <v>142901</v>
      </c>
      <c r="B1532" s="2" t="str">
        <f t="shared" si="141"/>
        <v>NA</v>
      </c>
      <c r="C1532" t="s">
        <v>4</v>
      </c>
      <c r="D1532" t="str">
        <f t="shared" si="142"/>
        <v>F</v>
      </c>
      <c r="E1532" t="s">
        <v>2</v>
      </c>
      <c r="F1532">
        <v>4947</v>
      </c>
      <c r="G1532">
        <v>586</v>
      </c>
      <c r="H1532">
        <v>748</v>
      </c>
      <c r="I1532">
        <v>99</v>
      </c>
      <c r="J1532">
        <v>33685</v>
      </c>
      <c r="K1532">
        <v>19</v>
      </c>
      <c r="L1532">
        <v>38</v>
      </c>
      <c r="M1532">
        <v>608</v>
      </c>
      <c r="N1532">
        <v>682</v>
      </c>
      <c r="O1532">
        <v>10</v>
      </c>
      <c r="P1532">
        <f>VLOOKUP(A1532, vlookup_table!$A:$E, 2, FALSE)</f>
        <v>2</v>
      </c>
      <c r="Q1532" s="2">
        <f>VLOOKUP(A1532, vlookup_table!$A:$E, 3, FALSE)</f>
        <v>2101</v>
      </c>
      <c r="R1532" s="1" t="str">
        <f>VLOOKUP(A1532, vlookup_table!$A:$E, 4, FALSE)</f>
        <v>U1</v>
      </c>
      <c r="S1532" s="2">
        <f>VLOOKUP(A1532, vlookup_table!$A:$E, 5, FALSE)</f>
        <v>10</v>
      </c>
      <c r="T1532">
        <f t="shared" si="138"/>
        <v>76</v>
      </c>
      <c r="U1532">
        <f t="shared" si="139"/>
        <v>1921</v>
      </c>
      <c r="V1532" s="4" t="str">
        <f t="shared" si="143"/>
        <v>01</v>
      </c>
      <c r="W1532" t="str">
        <f t="shared" si="140"/>
        <v>Urbano</v>
      </c>
    </row>
    <row r="1533" spans="1:23" x14ac:dyDescent="0.35">
      <c r="A1533">
        <v>105827</v>
      </c>
      <c r="B1533" s="2" t="str">
        <f t="shared" si="141"/>
        <v>NA</v>
      </c>
      <c r="C1533" t="s">
        <v>19</v>
      </c>
      <c r="D1533" t="str">
        <f t="shared" si="142"/>
        <v>F</v>
      </c>
      <c r="E1533" t="s">
        <v>2</v>
      </c>
      <c r="F1533">
        <v>351</v>
      </c>
      <c r="G1533">
        <v>213</v>
      </c>
      <c r="H1533">
        <v>356</v>
      </c>
      <c r="I1533">
        <v>0</v>
      </c>
      <c r="J1533">
        <v>9679</v>
      </c>
      <c r="K1533">
        <v>2</v>
      </c>
      <c r="L1533">
        <v>62</v>
      </c>
      <c r="M1533">
        <v>245</v>
      </c>
      <c r="N1533">
        <v>225</v>
      </c>
      <c r="O1533">
        <v>12.89473684</v>
      </c>
      <c r="P1533">
        <f>VLOOKUP(A1533, vlookup_table!$A:$E, 2, FALSE)</f>
        <v>0</v>
      </c>
      <c r="Q1533" s="2">
        <f>VLOOKUP(A1533, vlookup_table!$A:$E, 3, FALSE)</f>
        <v>5001</v>
      </c>
      <c r="R1533" s="1" t="str">
        <f>VLOOKUP(A1533, vlookup_table!$A:$E, 4, FALSE)</f>
        <v>C3</v>
      </c>
      <c r="S1533" s="2">
        <f>VLOOKUP(A1533, vlookup_table!$A:$E, 5, FALSE)</f>
        <v>20</v>
      </c>
      <c r="T1533">
        <f t="shared" si="138"/>
        <v>47</v>
      </c>
      <c r="U1533">
        <f t="shared" si="139"/>
        <v>1950</v>
      </c>
      <c r="V1533" s="4" t="str">
        <f t="shared" si="143"/>
        <v>01</v>
      </c>
      <c r="W1533" t="str">
        <f t="shared" si="140"/>
        <v>Ciudad</v>
      </c>
    </row>
    <row r="1534" spans="1:23" x14ac:dyDescent="0.35">
      <c r="A1534">
        <v>159439</v>
      </c>
      <c r="B1534" s="2" t="str">
        <f t="shared" si="141"/>
        <v>NA</v>
      </c>
      <c r="C1534" t="s">
        <v>4</v>
      </c>
      <c r="D1534" t="str">
        <f t="shared" si="142"/>
        <v>M</v>
      </c>
      <c r="E1534" t="s">
        <v>0</v>
      </c>
      <c r="F1534">
        <v>439</v>
      </c>
      <c r="G1534">
        <v>203</v>
      </c>
      <c r="H1534">
        <v>228</v>
      </c>
      <c r="I1534">
        <v>0</v>
      </c>
      <c r="J1534">
        <v>5774</v>
      </c>
      <c r="K1534">
        <v>26</v>
      </c>
      <c r="L1534">
        <v>57</v>
      </c>
      <c r="M1534">
        <v>203</v>
      </c>
      <c r="N1534">
        <v>230</v>
      </c>
      <c r="O1534">
        <v>5.6363636359999996</v>
      </c>
      <c r="P1534">
        <f>VLOOKUP(A1534, vlookup_table!$A:$E, 2, FALSE)</f>
        <v>1</v>
      </c>
      <c r="Q1534" s="2">
        <f>VLOOKUP(A1534, vlookup_table!$A:$E, 3, FALSE)</f>
        <v>0</v>
      </c>
      <c r="R1534" s="1" t="str">
        <f>VLOOKUP(A1534, vlookup_table!$A:$E, 4, FALSE)</f>
        <v>R3</v>
      </c>
      <c r="S1534" s="2">
        <f>VLOOKUP(A1534, vlookup_table!$A:$E, 5, FALSE)</f>
        <v>5</v>
      </c>
      <c r="T1534">
        <f t="shared" si="138"/>
        <v>97</v>
      </c>
      <c r="U1534">
        <f t="shared" si="139"/>
        <v>1900</v>
      </c>
      <c r="V1534" s="4" t="str">
        <f t="shared" si="143"/>
        <v>0</v>
      </c>
      <c r="W1534" t="str">
        <f t="shared" si="140"/>
        <v>Rural</v>
      </c>
    </row>
    <row r="1535" spans="1:23" x14ac:dyDescent="0.35">
      <c r="A1535">
        <v>11459</v>
      </c>
      <c r="B1535" s="2" t="str">
        <f t="shared" si="141"/>
        <v>NA</v>
      </c>
      <c r="C1535" t="s">
        <v>4</v>
      </c>
      <c r="D1535" t="str">
        <f t="shared" si="142"/>
        <v>M</v>
      </c>
      <c r="E1535" t="s">
        <v>0</v>
      </c>
      <c r="F1535">
        <v>1967</v>
      </c>
      <c r="G1535">
        <v>371</v>
      </c>
      <c r="H1535">
        <v>482</v>
      </c>
      <c r="I1535">
        <v>49</v>
      </c>
      <c r="J1535">
        <v>15962</v>
      </c>
      <c r="K1535">
        <v>6</v>
      </c>
      <c r="L1535">
        <v>53</v>
      </c>
      <c r="M1535">
        <v>418</v>
      </c>
      <c r="N1535">
        <v>438</v>
      </c>
      <c r="O1535">
        <v>5.2618518520000004</v>
      </c>
      <c r="P1535">
        <f>VLOOKUP(A1535, vlookup_table!$A:$E, 2, FALSE)</f>
        <v>1</v>
      </c>
      <c r="Q1535" s="2">
        <f>VLOOKUP(A1535, vlookup_table!$A:$E, 3, FALSE)</f>
        <v>0</v>
      </c>
      <c r="R1535" s="1" t="str">
        <f>VLOOKUP(A1535, vlookup_table!$A:$E, 4, FALSE)</f>
        <v>T2</v>
      </c>
      <c r="S1535" s="2">
        <f>VLOOKUP(A1535, vlookup_table!$A:$E, 5, FALSE)</f>
        <v>7</v>
      </c>
      <c r="T1535">
        <f t="shared" si="138"/>
        <v>97</v>
      </c>
      <c r="U1535">
        <f t="shared" si="139"/>
        <v>1900</v>
      </c>
      <c r="V1535" s="4" t="str">
        <f t="shared" si="143"/>
        <v>0</v>
      </c>
      <c r="W1535" t="str">
        <f t="shared" si="140"/>
        <v>Pueblo</v>
      </c>
    </row>
    <row r="1536" spans="1:23" x14ac:dyDescent="0.35">
      <c r="A1536">
        <v>129268</v>
      </c>
      <c r="B1536" s="2" t="str">
        <f t="shared" si="141"/>
        <v>CO</v>
      </c>
      <c r="C1536" t="s">
        <v>20</v>
      </c>
      <c r="D1536" t="str">
        <f t="shared" si="142"/>
        <v>F</v>
      </c>
      <c r="E1536" t="s">
        <v>2</v>
      </c>
      <c r="F1536">
        <v>952</v>
      </c>
      <c r="G1536">
        <v>394</v>
      </c>
      <c r="H1536">
        <v>457</v>
      </c>
      <c r="I1536">
        <v>1</v>
      </c>
      <c r="J1536">
        <v>15275</v>
      </c>
      <c r="K1536">
        <v>1</v>
      </c>
      <c r="L1536">
        <v>47</v>
      </c>
      <c r="M1536">
        <v>407</v>
      </c>
      <c r="N1536">
        <v>436</v>
      </c>
      <c r="O1536">
        <v>6.1428571429999996</v>
      </c>
      <c r="P1536">
        <f>VLOOKUP(A1536, vlookup_table!$A:$E, 2, FALSE)</f>
        <v>2</v>
      </c>
      <c r="Q1536" s="2">
        <f>VLOOKUP(A1536, vlookup_table!$A:$E, 3, FALSE)</f>
        <v>3109</v>
      </c>
      <c r="R1536" s="1" t="str">
        <f>VLOOKUP(A1536, vlookup_table!$A:$E, 4, FALSE)</f>
        <v>S1</v>
      </c>
      <c r="S1536" s="2">
        <f>VLOOKUP(A1536, vlookup_table!$A:$E, 5, FALSE)</f>
        <v>10</v>
      </c>
      <c r="T1536">
        <f t="shared" si="138"/>
        <v>66</v>
      </c>
      <c r="U1536">
        <f t="shared" si="139"/>
        <v>1931</v>
      </c>
      <c r="V1536" s="4" t="str">
        <f t="shared" si="143"/>
        <v>09</v>
      </c>
      <c r="W1536" t="str">
        <f t="shared" si="140"/>
        <v>Suburbano</v>
      </c>
    </row>
    <row r="1537" spans="1:23" x14ac:dyDescent="0.35">
      <c r="A1537">
        <v>122256</v>
      </c>
      <c r="B1537" s="2" t="str">
        <f t="shared" si="141"/>
        <v>TX</v>
      </c>
      <c r="C1537" t="s">
        <v>6</v>
      </c>
      <c r="D1537" t="str">
        <f t="shared" si="142"/>
        <v>F</v>
      </c>
      <c r="E1537" t="s">
        <v>2</v>
      </c>
      <c r="F1537">
        <v>637</v>
      </c>
      <c r="G1537">
        <v>404</v>
      </c>
      <c r="H1537">
        <v>457</v>
      </c>
      <c r="I1537">
        <v>0</v>
      </c>
      <c r="J1537">
        <v>13216</v>
      </c>
      <c r="K1537">
        <v>35</v>
      </c>
      <c r="L1537">
        <v>37</v>
      </c>
      <c r="M1537">
        <v>407</v>
      </c>
      <c r="N1537">
        <v>446</v>
      </c>
      <c r="O1537">
        <v>4.7142857139999998</v>
      </c>
      <c r="P1537">
        <f>VLOOKUP(A1537, vlookup_table!$A:$E, 2, FALSE)</f>
        <v>0</v>
      </c>
      <c r="Q1537" s="2">
        <f>VLOOKUP(A1537, vlookup_table!$A:$E, 3, FALSE)</f>
        <v>5401</v>
      </c>
      <c r="R1537" s="1" t="str">
        <f>VLOOKUP(A1537, vlookup_table!$A:$E, 4, FALSE)</f>
        <v>U1</v>
      </c>
      <c r="S1537" s="2">
        <f>VLOOKUP(A1537, vlookup_table!$A:$E, 5, FALSE)</f>
        <v>20</v>
      </c>
      <c r="T1537">
        <f t="shared" si="138"/>
        <v>43</v>
      </c>
      <c r="U1537">
        <f t="shared" si="139"/>
        <v>1954</v>
      </c>
      <c r="V1537" s="4" t="str">
        <f t="shared" si="143"/>
        <v>01</v>
      </c>
      <c r="W1537" t="str">
        <f t="shared" si="140"/>
        <v>Urbano</v>
      </c>
    </row>
    <row r="1538" spans="1:23" x14ac:dyDescent="0.35">
      <c r="A1538">
        <v>92355</v>
      </c>
      <c r="B1538" s="2" t="str">
        <f t="shared" si="141"/>
        <v>IL</v>
      </c>
      <c r="C1538" t="s">
        <v>25</v>
      </c>
      <c r="D1538" t="str">
        <f t="shared" si="142"/>
        <v>M</v>
      </c>
      <c r="E1538" t="s">
        <v>0</v>
      </c>
      <c r="F1538">
        <v>1413</v>
      </c>
      <c r="G1538">
        <v>414</v>
      </c>
      <c r="H1538">
        <v>539</v>
      </c>
      <c r="I1538">
        <v>6</v>
      </c>
      <c r="J1538">
        <v>30680</v>
      </c>
      <c r="K1538">
        <v>8</v>
      </c>
      <c r="L1538">
        <v>68</v>
      </c>
      <c r="M1538">
        <v>482</v>
      </c>
      <c r="N1538">
        <v>489</v>
      </c>
      <c r="O1538">
        <v>8</v>
      </c>
      <c r="P1538">
        <f>VLOOKUP(A1538, vlookup_table!$A:$E, 2, FALSE)</f>
        <v>1</v>
      </c>
      <c r="Q1538" s="2">
        <f>VLOOKUP(A1538, vlookup_table!$A:$E, 3, FALSE)</f>
        <v>2601</v>
      </c>
      <c r="R1538" s="1" t="str">
        <f>VLOOKUP(A1538, vlookup_table!$A:$E, 4, FALSE)</f>
        <v>C1</v>
      </c>
      <c r="S1538" s="2">
        <f>VLOOKUP(A1538, vlookup_table!$A:$E, 5, FALSE)</f>
        <v>25</v>
      </c>
      <c r="T1538">
        <f t="shared" ref="T1538:T1601" si="144">$Y$2-U1538</f>
        <v>71</v>
      </c>
      <c r="U1538">
        <f t="shared" ref="U1538:U1601" si="145">1900 + INT(Q1538/100)</f>
        <v>1926</v>
      </c>
      <c r="V1538" s="4" t="str">
        <f t="shared" si="143"/>
        <v>01</v>
      </c>
      <c r="W1538" t="str">
        <f t="shared" ref="W1538:W1601" si="146">IF(LEFT(R1538,1)="C","Ciudad",
IF(LEFT(R1538,1)="T","Pueblo",
IF(LEFT(R1538,1)="R","Rural",
IF(LEFT(R1538,1)="S","Suburbano",
IF(LEFT(R1538,1)="U","Urbano","Desconocido")))))</f>
        <v>Ciudad</v>
      </c>
    </row>
    <row r="1539" spans="1:23" x14ac:dyDescent="0.35">
      <c r="A1539">
        <v>59811</v>
      </c>
      <c r="B1539" s="2" t="str">
        <f t="shared" ref="B1539:B1602" si="147">IF(OR(C1539="California",C1539="Cali"),"CA",
IF(OR(C1539="Arizona",C1539="AZ"),"AZ",
IF(OR(C1539="Washington",C1539="WA"),"WA",
IF(OR(C1539="Nevada",C1539="NV"),"NV",
IF(OR(C1539="Texas",C1539="TX"),"TX",
IF(OR(C1539="Oregon",C1539="OR"),"OR",
IF(OR(C1539="Florida",C1539="FL"),"FL",
IF(OR(C1539="Illinois",C1539="IL"),"IL",
IF(OR(C1539="North Carolina",C1539="NC"),"NC",
IF(OR(C1539="South Carolina",C1539="SC"),"SC",
IF(OR(C1539="New Jersey",C1539="NJ"),"NJ",
IF(OR(C1539="Missouri",C1539="MO"),"MO",
IF(OR(C1539="Alabama",C1539="AL"),"AL",
IF(OR(C1539="Colorado",C1539="CO"),"CO",
IF(OR(C1539="Michigan",C1539="MI"),"MI",
IF(OR(C1539="New York",C1539="NY"),"NY",
IF(OR(C1539="Arkansas",C1539="AR"),"AR",
"NA")))))))))))))))))</f>
        <v>NA</v>
      </c>
      <c r="C1539" t="s">
        <v>16</v>
      </c>
      <c r="D1539" t="str">
        <f t="shared" ref="D1539:D1602" si="148">IF(OR(E1539="F", E1539="female", E1539="Femal"),"F",
IF(OR(E1539="M", E1539="Male"),"M",
"NA"))</f>
        <v>F</v>
      </c>
      <c r="E1539" t="s">
        <v>2</v>
      </c>
      <c r="F1539">
        <v>360</v>
      </c>
      <c r="G1539">
        <v>206</v>
      </c>
      <c r="H1539">
        <v>307</v>
      </c>
      <c r="I1539">
        <v>0</v>
      </c>
      <c r="J1539">
        <v>9936</v>
      </c>
      <c r="K1539">
        <v>1</v>
      </c>
      <c r="L1539">
        <v>76</v>
      </c>
      <c r="M1539">
        <v>266</v>
      </c>
      <c r="N1539">
        <v>252</v>
      </c>
      <c r="O1539">
        <v>15.28571429</v>
      </c>
      <c r="P1539">
        <f>VLOOKUP(A1539, vlookup_table!$A:$E, 2, FALSE)</f>
        <v>0</v>
      </c>
      <c r="Q1539" s="2">
        <f>VLOOKUP(A1539, vlookup_table!$A:$E, 3, FALSE)</f>
        <v>0</v>
      </c>
      <c r="R1539" s="1" t="str">
        <f>VLOOKUP(A1539, vlookup_table!$A:$E, 4, FALSE)</f>
        <v>T3</v>
      </c>
      <c r="S1539" s="2">
        <f>VLOOKUP(A1539, vlookup_table!$A:$E, 5, FALSE)</f>
        <v>5</v>
      </c>
      <c r="T1539">
        <f t="shared" si="144"/>
        <v>97</v>
      </c>
      <c r="U1539">
        <f t="shared" si="145"/>
        <v>1900</v>
      </c>
      <c r="V1539" s="4" t="str">
        <f t="shared" ref="V1539:V1602" si="149">RIGHT(Q1539,2)</f>
        <v>0</v>
      </c>
      <c r="W1539" t="str">
        <f t="shared" si="146"/>
        <v>Pueblo</v>
      </c>
    </row>
    <row r="1540" spans="1:23" x14ac:dyDescent="0.35">
      <c r="A1540">
        <v>173497</v>
      </c>
      <c r="B1540" s="2" t="str">
        <f t="shared" si="147"/>
        <v>NA</v>
      </c>
      <c r="C1540" t="s">
        <v>40</v>
      </c>
      <c r="D1540" t="str">
        <f t="shared" si="148"/>
        <v>F</v>
      </c>
      <c r="E1540" t="s">
        <v>2</v>
      </c>
      <c r="F1540">
        <v>3676</v>
      </c>
      <c r="G1540">
        <v>683</v>
      </c>
      <c r="H1540">
        <v>722</v>
      </c>
      <c r="I1540">
        <v>91</v>
      </c>
      <c r="J1540">
        <v>23977</v>
      </c>
      <c r="K1540">
        <v>6</v>
      </c>
      <c r="L1540">
        <v>68</v>
      </c>
      <c r="M1540">
        <v>692</v>
      </c>
      <c r="N1540">
        <v>724</v>
      </c>
      <c r="O1540">
        <v>20</v>
      </c>
      <c r="P1540">
        <f>VLOOKUP(A1540, vlookup_table!$A:$E, 2, FALSE)</f>
        <v>2</v>
      </c>
      <c r="Q1540" s="2">
        <f>VLOOKUP(A1540, vlookup_table!$A:$E, 3, FALSE)</f>
        <v>2801</v>
      </c>
      <c r="R1540" s="1" t="str">
        <f>VLOOKUP(A1540, vlookup_table!$A:$E, 4, FALSE)</f>
        <v>S1</v>
      </c>
      <c r="S1540" s="2">
        <f>VLOOKUP(A1540, vlookup_table!$A:$E, 5, FALSE)</f>
        <v>5</v>
      </c>
      <c r="T1540">
        <f t="shared" si="144"/>
        <v>69</v>
      </c>
      <c r="U1540">
        <f t="shared" si="145"/>
        <v>1928</v>
      </c>
      <c r="V1540" s="4" t="str">
        <f t="shared" si="149"/>
        <v>01</v>
      </c>
      <c r="W1540" t="str">
        <f t="shared" si="146"/>
        <v>Suburbano</v>
      </c>
    </row>
    <row r="1541" spans="1:23" x14ac:dyDescent="0.35">
      <c r="A1541">
        <v>177017</v>
      </c>
      <c r="B1541" s="2" t="str">
        <f t="shared" si="147"/>
        <v>OR</v>
      </c>
      <c r="C1541" t="s">
        <v>26</v>
      </c>
      <c r="D1541" t="str">
        <f t="shared" si="148"/>
        <v>M</v>
      </c>
      <c r="E1541" t="s">
        <v>0</v>
      </c>
      <c r="F1541">
        <v>719</v>
      </c>
      <c r="G1541">
        <v>224</v>
      </c>
      <c r="H1541">
        <v>321</v>
      </c>
      <c r="I1541">
        <v>6</v>
      </c>
      <c r="J1541">
        <v>12226</v>
      </c>
      <c r="K1541">
        <v>3</v>
      </c>
      <c r="L1541">
        <v>42</v>
      </c>
      <c r="M1541">
        <v>269</v>
      </c>
      <c r="N1541">
        <v>280</v>
      </c>
      <c r="O1541">
        <v>7.6</v>
      </c>
      <c r="P1541">
        <f>VLOOKUP(A1541, vlookup_table!$A:$E, 2, FALSE)</f>
        <v>1</v>
      </c>
      <c r="Q1541" s="2">
        <f>VLOOKUP(A1541, vlookup_table!$A:$E, 3, FALSE)</f>
        <v>0</v>
      </c>
      <c r="R1541" s="1" t="str">
        <f>VLOOKUP(A1541, vlookup_table!$A:$E, 4, FALSE)</f>
        <v>R2</v>
      </c>
      <c r="S1541" s="2">
        <f>VLOOKUP(A1541, vlookup_table!$A:$E, 5, FALSE)</f>
        <v>15</v>
      </c>
      <c r="T1541">
        <f t="shared" si="144"/>
        <v>97</v>
      </c>
      <c r="U1541">
        <f t="shared" si="145"/>
        <v>1900</v>
      </c>
      <c r="V1541" s="4" t="str">
        <f t="shared" si="149"/>
        <v>0</v>
      </c>
      <c r="W1541" t="str">
        <f t="shared" si="146"/>
        <v>Rural</v>
      </c>
    </row>
    <row r="1542" spans="1:23" x14ac:dyDescent="0.35">
      <c r="A1542">
        <v>15350</v>
      </c>
      <c r="B1542" s="2" t="str">
        <f t="shared" si="147"/>
        <v>NC</v>
      </c>
      <c r="C1542" t="s">
        <v>18</v>
      </c>
      <c r="D1542" t="str">
        <f t="shared" si="148"/>
        <v>F</v>
      </c>
      <c r="E1542" t="s">
        <v>38</v>
      </c>
      <c r="F1542">
        <v>1071</v>
      </c>
      <c r="G1542">
        <v>357</v>
      </c>
      <c r="H1542">
        <v>575</v>
      </c>
      <c r="I1542">
        <v>18</v>
      </c>
      <c r="J1542">
        <v>23527</v>
      </c>
      <c r="K1542">
        <v>5</v>
      </c>
      <c r="L1542">
        <v>55</v>
      </c>
      <c r="M1542">
        <v>494</v>
      </c>
      <c r="N1542">
        <v>490</v>
      </c>
      <c r="O1542">
        <v>17.5</v>
      </c>
      <c r="P1542">
        <f>VLOOKUP(A1542, vlookup_table!$A:$E, 2, FALSE)</f>
        <v>28</v>
      </c>
      <c r="Q1542" s="2">
        <f>VLOOKUP(A1542, vlookup_table!$A:$E, 3, FALSE)</f>
        <v>2701</v>
      </c>
      <c r="R1542" s="1" t="str">
        <f>VLOOKUP(A1542, vlookup_table!$A:$E, 4, FALSE)</f>
        <v>C1</v>
      </c>
      <c r="S1542" s="2">
        <f>VLOOKUP(A1542, vlookup_table!$A:$E, 5, FALSE)</f>
        <v>15</v>
      </c>
      <c r="T1542">
        <f t="shared" si="144"/>
        <v>70</v>
      </c>
      <c r="U1542">
        <f t="shared" si="145"/>
        <v>1927</v>
      </c>
      <c r="V1542" s="4" t="str">
        <f t="shared" si="149"/>
        <v>01</v>
      </c>
      <c r="W1542" t="str">
        <f t="shared" si="146"/>
        <v>Ciudad</v>
      </c>
    </row>
    <row r="1543" spans="1:23" x14ac:dyDescent="0.35">
      <c r="A1543">
        <v>4629</v>
      </c>
      <c r="B1543" s="2" t="str">
        <f t="shared" si="147"/>
        <v>CO</v>
      </c>
      <c r="C1543" t="s">
        <v>20</v>
      </c>
      <c r="D1543" t="str">
        <f t="shared" si="148"/>
        <v>M</v>
      </c>
      <c r="E1543" t="s">
        <v>0</v>
      </c>
      <c r="F1543">
        <v>1460</v>
      </c>
      <c r="G1543">
        <v>551</v>
      </c>
      <c r="H1543">
        <v>668</v>
      </c>
      <c r="I1543">
        <v>12</v>
      </c>
      <c r="J1543">
        <v>21916</v>
      </c>
      <c r="K1543">
        <v>3</v>
      </c>
      <c r="L1543">
        <v>36</v>
      </c>
      <c r="M1543">
        <v>565</v>
      </c>
      <c r="N1543">
        <v>641</v>
      </c>
      <c r="O1543">
        <v>7.1029411769999999</v>
      </c>
      <c r="P1543">
        <f>VLOOKUP(A1543, vlookup_table!$A:$E, 2, FALSE)</f>
        <v>1</v>
      </c>
      <c r="Q1543" s="2">
        <f>VLOOKUP(A1543, vlookup_table!$A:$E, 3, FALSE)</f>
        <v>2302</v>
      </c>
      <c r="R1543" s="1" t="str">
        <f>VLOOKUP(A1543, vlookup_table!$A:$E, 4, FALSE)</f>
        <v>C1</v>
      </c>
      <c r="S1543" s="2">
        <f>VLOOKUP(A1543, vlookup_table!$A:$E, 5, FALSE)</f>
        <v>15</v>
      </c>
      <c r="T1543">
        <f t="shared" si="144"/>
        <v>74</v>
      </c>
      <c r="U1543">
        <f t="shared" si="145"/>
        <v>1923</v>
      </c>
      <c r="V1543" s="4" t="str">
        <f t="shared" si="149"/>
        <v>02</v>
      </c>
      <c r="W1543" t="str">
        <f t="shared" si="146"/>
        <v>Ciudad</v>
      </c>
    </row>
    <row r="1544" spans="1:23" x14ac:dyDescent="0.35">
      <c r="A1544">
        <v>162598</v>
      </c>
      <c r="B1544" s="2" t="str">
        <f t="shared" si="147"/>
        <v>NA</v>
      </c>
      <c r="C1544" t="s">
        <v>4</v>
      </c>
      <c r="D1544" t="str">
        <f t="shared" si="148"/>
        <v>F</v>
      </c>
      <c r="E1544" t="s">
        <v>2</v>
      </c>
      <c r="F1544">
        <v>2766</v>
      </c>
      <c r="G1544">
        <v>362</v>
      </c>
      <c r="H1544">
        <v>439</v>
      </c>
      <c r="I1544">
        <v>84</v>
      </c>
      <c r="J1544">
        <v>17063</v>
      </c>
      <c r="K1544">
        <v>24</v>
      </c>
      <c r="L1544">
        <v>53</v>
      </c>
      <c r="M1544">
        <v>433</v>
      </c>
      <c r="N1544">
        <v>398</v>
      </c>
      <c r="O1544">
        <v>13</v>
      </c>
      <c r="P1544">
        <f>VLOOKUP(A1544, vlookup_table!$A:$E, 2, FALSE)</f>
        <v>2</v>
      </c>
      <c r="Q1544" s="2">
        <f>VLOOKUP(A1544, vlookup_table!$A:$E, 3, FALSE)</f>
        <v>2001</v>
      </c>
      <c r="R1544" s="1" t="str">
        <f>VLOOKUP(A1544, vlookup_table!$A:$E, 4, FALSE)</f>
        <v>S1</v>
      </c>
      <c r="S1544" s="2">
        <f>VLOOKUP(A1544, vlookup_table!$A:$E, 5, FALSE)</f>
        <v>20</v>
      </c>
      <c r="T1544">
        <f t="shared" si="144"/>
        <v>77</v>
      </c>
      <c r="U1544">
        <f t="shared" si="145"/>
        <v>1920</v>
      </c>
      <c r="V1544" s="4" t="str">
        <f t="shared" si="149"/>
        <v>01</v>
      </c>
      <c r="W1544" t="str">
        <f t="shared" si="146"/>
        <v>Suburbano</v>
      </c>
    </row>
    <row r="1545" spans="1:23" x14ac:dyDescent="0.35">
      <c r="A1545">
        <v>178949</v>
      </c>
      <c r="B1545" s="2" t="str">
        <f t="shared" si="147"/>
        <v>WA</v>
      </c>
      <c r="C1545" t="s">
        <v>14</v>
      </c>
      <c r="D1545" t="str">
        <f t="shared" si="148"/>
        <v>M</v>
      </c>
      <c r="E1545" t="s">
        <v>13</v>
      </c>
      <c r="F1545">
        <v>3442</v>
      </c>
      <c r="G1545">
        <v>658</v>
      </c>
      <c r="H1545">
        <v>793</v>
      </c>
      <c r="I1545">
        <v>77</v>
      </c>
      <c r="J1545">
        <v>28222</v>
      </c>
      <c r="K1545">
        <v>10</v>
      </c>
      <c r="L1545">
        <v>46</v>
      </c>
      <c r="M1545">
        <v>671</v>
      </c>
      <c r="N1545">
        <v>749</v>
      </c>
      <c r="O1545">
        <v>10</v>
      </c>
      <c r="P1545">
        <f>VLOOKUP(A1545, vlookup_table!$A:$E, 2, FALSE)</f>
        <v>1</v>
      </c>
      <c r="Q1545" s="2">
        <f>VLOOKUP(A1545, vlookup_table!$A:$E, 3, FALSE)</f>
        <v>3901</v>
      </c>
      <c r="R1545" s="1" t="str">
        <f>VLOOKUP(A1545, vlookup_table!$A:$E, 4, FALSE)</f>
        <v>S1</v>
      </c>
      <c r="S1545" s="2">
        <f>VLOOKUP(A1545, vlookup_table!$A:$E, 5, FALSE)</f>
        <v>15</v>
      </c>
      <c r="T1545">
        <f t="shared" si="144"/>
        <v>58</v>
      </c>
      <c r="U1545">
        <f t="shared" si="145"/>
        <v>1939</v>
      </c>
      <c r="V1545" s="4" t="str">
        <f t="shared" si="149"/>
        <v>01</v>
      </c>
      <c r="W1545" t="str">
        <f t="shared" si="146"/>
        <v>Suburbano</v>
      </c>
    </row>
    <row r="1546" spans="1:23" x14ac:dyDescent="0.35">
      <c r="A1546">
        <v>189880</v>
      </c>
      <c r="B1546" s="2" t="str">
        <f t="shared" si="147"/>
        <v>NA</v>
      </c>
      <c r="C1546" t="s">
        <v>17</v>
      </c>
      <c r="D1546" t="str">
        <f t="shared" si="148"/>
        <v>F</v>
      </c>
      <c r="E1546" t="s">
        <v>2</v>
      </c>
      <c r="F1546">
        <v>528</v>
      </c>
      <c r="G1546">
        <v>204</v>
      </c>
      <c r="H1546">
        <v>335</v>
      </c>
      <c r="I1546">
        <v>0</v>
      </c>
      <c r="J1546">
        <v>11183</v>
      </c>
      <c r="K1546">
        <v>2</v>
      </c>
      <c r="L1546">
        <v>69</v>
      </c>
      <c r="M1546">
        <v>271</v>
      </c>
      <c r="N1546">
        <v>243</v>
      </c>
      <c r="O1546">
        <v>8.3333333330000006</v>
      </c>
      <c r="P1546">
        <f>VLOOKUP(A1546, vlookup_table!$A:$E, 2, FALSE)</f>
        <v>2</v>
      </c>
      <c r="Q1546" s="2">
        <f>VLOOKUP(A1546, vlookup_table!$A:$E, 3, FALSE)</f>
        <v>1801</v>
      </c>
      <c r="R1546" s="1" t="str">
        <f>VLOOKUP(A1546, vlookup_table!$A:$E, 4, FALSE)</f>
        <v>T2</v>
      </c>
      <c r="S1546" s="2">
        <f>VLOOKUP(A1546, vlookup_table!$A:$E, 5, FALSE)</f>
        <v>10</v>
      </c>
      <c r="T1546">
        <f t="shared" si="144"/>
        <v>79</v>
      </c>
      <c r="U1546">
        <f t="shared" si="145"/>
        <v>1918</v>
      </c>
      <c r="V1546" s="4" t="str">
        <f t="shared" si="149"/>
        <v>01</v>
      </c>
      <c r="W1546" t="str">
        <f t="shared" si="146"/>
        <v>Pueblo</v>
      </c>
    </row>
    <row r="1547" spans="1:23" x14ac:dyDescent="0.35">
      <c r="A1547">
        <v>132031</v>
      </c>
      <c r="B1547" s="2" t="str">
        <f t="shared" si="147"/>
        <v>NA</v>
      </c>
      <c r="C1547" t="s">
        <v>29</v>
      </c>
      <c r="D1547" t="str">
        <f t="shared" si="148"/>
        <v>M</v>
      </c>
      <c r="E1547" t="s">
        <v>0</v>
      </c>
      <c r="F1547">
        <v>1345</v>
      </c>
      <c r="G1547">
        <v>609</v>
      </c>
      <c r="H1547">
        <v>678</v>
      </c>
      <c r="I1547">
        <v>3</v>
      </c>
      <c r="J1547">
        <v>29493</v>
      </c>
      <c r="K1547">
        <v>3</v>
      </c>
      <c r="L1547">
        <v>18</v>
      </c>
      <c r="M1547">
        <v>635</v>
      </c>
      <c r="N1547">
        <v>629</v>
      </c>
      <c r="O1547">
        <v>11</v>
      </c>
      <c r="P1547">
        <f>VLOOKUP(A1547, vlookup_table!$A:$E, 2, FALSE)</f>
        <v>1</v>
      </c>
      <c r="Q1547" s="2">
        <f>VLOOKUP(A1547, vlookup_table!$A:$E, 3, FALSE)</f>
        <v>2301</v>
      </c>
      <c r="R1547" s="1" t="str">
        <f>VLOOKUP(A1547, vlookup_table!$A:$E, 4, FALSE)</f>
        <v>R2</v>
      </c>
      <c r="S1547" s="2">
        <f>VLOOKUP(A1547, vlookup_table!$A:$E, 5, FALSE)</f>
        <v>23</v>
      </c>
      <c r="T1547">
        <f t="shared" si="144"/>
        <v>74</v>
      </c>
      <c r="U1547">
        <f t="shared" si="145"/>
        <v>1923</v>
      </c>
      <c r="V1547" s="4" t="str">
        <f t="shared" si="149"/>
        <v>01</v>
      </c>
      <c r="W1547" t="str">
        <f t="shared" si="146"/>
        <v>Rural</v>
      </c>
    </row>
    <row r="1548" spans="1:23" x14ac:dyDescent="0.35">
      <c r="A1548">
        <v>38111</v>
      </c>
      <c r="B1548" s="2" t="str">
        <f t="shared" si="147"/>
        <v>FL</v>
      </c>
      <c r="C1548" t="s">
        <v>7</v>
      </c>
      <c r="D1548" t="str">
        <f t="shared" si="148"/>
        <v>M</v>
      </c>
      <c r="E1548" t="s">
        <v>0</v>
      </c>
      <c r="F1548">
        <v>747</v>
      </c>
      <c r="G1548">
        <v>380</v>
      </c>
      <c r="H1548">
        <v>376</v>
      </c>
      <c r="I1548">
        <v>0</v>
      </c>
      <c r="J1548">
        <v>17585</v>
      </c>
      <c r="K1548">
        <v>29</v>
      </c>
      <c r="L1548">
        <v>25</v>
      </c>
      <c r="M1548">
        <v>385</v>
      </c>
      <c r="N1548">
        <v>398</v>
      </c>
      <c r="O1548">
        <v>4.7222222220000001</v>
      </c>
      <c r="P1548">
        <f>VLOOKUP(A1548, vlookup_table!$A:$E, 2, FALSE)</f>
        <v>1</v>
      </c>
      <c r="Q1548" s="2">
        <f>VLOOKUP(A1548, vlookup_table!$A:$E, 3, FALSE)</f>
        <v>1311</v>
      </c>
      <c r="R1548" s="1" t="str">
        <f>VLOOKUP(A1548, vlookup_table!$A:$E, 4, FALSE)</f>
        <v>C1</v>
      </c>
      <c r="S1548" s="2">
        <f>VLOOKUP(A1548, vlookup_table!$A:$E, 5, FALSE)</f>
        <v>7</v>
      </c>
      <c r="T1548">
        <f t="shared" si="144"/>
        <v>84</v>
      </c>
      <c r="U1548">
        <f t="shared" si="145"/>
        <v>1913</v>
      </c>
      <c r="V1548" s="4" t="str">
        <f t="shared" si="149"/>
        <v>11</v>
      </c>
      <c r="W1548" t="str">
        <f t="shared" si="146"/>
        <v>Ciudad</v>
      </c>
    </row>
    <row r="1549" spans="1:23" x14ac:dyDescent="0.35">
      <c r="A1549">
        <v>21375</v>
      </c>
      <c r="B1549" s="2" t="str">
        <f t="shared" si="147"/>
        <v>NC</v>
      </c>
      <c r="C1549" t="s">
        <v>18</v>
      </c>
      <c r="D1549" t="str">
        <f t="shared" si="148"/>
        <v>F</v>
      </c>
      <c r="E1549" t="s">
        <v>38</v>
      </c>
      <c r="F1549">
        <v>498</v>
      </c>
      <c r="G1549">
        <v>243</v>
      </c>
      <c r="H1549">
        <v>326</v>
      </c>
      <c r="I1549">
        <v>1</v>
      </c>
      <c r="J1549">
        <v>11462</v>
      </c>
      <c r="K1549">
        <v>0</v>
      </c>
      <c r="L1549">
        <v>86</v>
      </c>
      <c r="M1549">
        <v>284</v>
      </c>
      <c r="N1549">
        <v>285</v>
      </c>
      <c r="O1549">
        <v>20</v>
      </c>
      <c r="P1549">
        <f>VLOOKUP(A1549, vlookup_table!$A:$E, 2, FALSE)</f>
        <v>0</v>
      </c>
      <c r="Q1549" s="2">
        <f>VLOOKUP(A1549, vlookup_table!$A:$E, 3, FALSE)</f>
        <v>5401</v>
      </c>
      <c r="R1549" s="1" t="str">
        <f>VLOOKUP(A1549, vlookup_table!$A:$E, 4, FALSE)</f>
        <v>T2</v>
      </c>
      <c r="S1549" s="2">
        <f>VLOOKUP(A1549, vlookup_table!$A:$E, 5, FALSE)</f>
        <v>25</v>
      </c>
      <c r="T1549">
        <f t="shared" si="144"/>
        <v>43</v>
      </c>
      <c r="U1549">
        <f t="shared" si="145"/>
        <v>1954</v>
      </c>
      <c r="V1549" s="4" t="str">
        <f t="shared" si="149"/>
        <v>01</v>
      </c>
      <c r="W1549" t="str">
        <f t="shared" si="146"/>
        <v>Pueblo</v>
      </c>
    </row>
    <row r="1550" spans="1:23" x14ac:dyDescent="0.35">
      <c r="A1550">
        <v>31735</v>
      </c>
      <c r="B1550" s="2" t="str">
        <f t="shared" si="147"/>
        <v>FL</v>
      </c>
      <c r="C1550" t="s">
        <v>7</v>
      </c>
      <c r="D1550" t="str">
        <f t="shared" si="148"/>
        <v>F</v>
      </c>
      <c r="E1550" t="s">
        <v>2</v>
      </c>
      <c r="F1550">
        <v>881</v>
      </c>
      <c r="G1550">
        <v>355</v>
      </c>
      <c r="H1550">
        <v>496</v>
      </c>
      <c r="I1550">
        <v>5</v>
      </c>
      <c r="J1550">
        <v>17641</v>
      </c>
      <c r="K1550">
        <v>3</v>
      </c>
      <c r="L1550">
        <v>27</v>
      </c>
      <c r="M1550">
        <v>464</v>
      </c>
      <c r="N1550">
        <v>388</v>
      </c>
      <c r="O1550">
        <v>11</v>
      </c>
      <c r="P1550">
        <f>VLOOKUP(A1550, vlookup_table!$A:$E, 2, FALSE)</f>
        <v>28</v>
      </c>
      <c r="Q1550" s="2">
        <f>VLOOKUP(A1550, vlookup_table!$A:$E, 3, FALSE)</f>
        <v>0</v>
      </c>
      <c r="R1550" s="1" t="str">
        <f>VLOOKUP(A1550, vlookup_table!$A:$E, 4, FALSE)</f>
        <v>T1</v>
      </c>
      <c r="S1550" s="2">
        <f>VLOOKUP(A1550, vlookup_table!$A:$E, 5, FALSE)</f>
        <v>19</v>
      </c>
      <c r="T1550">
        <f t="shared" si="144"/>
        <v>97</v>
      </c>
      <c r="U1550">
        <f t="shared" si="145"/>
        <v>1900</v>
      </c>
      <c r="V1550" s="4" t="str">
        <f t="shared" si="149"/>
        <v>0</v>
      </c>
      <c r="W1550" t="str">
        <f t="shared" si="146"/>
        <v>Pueblo</v>
      </c>
    </row>
    <row r="1551" spans="1:23" x14ac:dyDescent="0.35">
      <c r="A1551">
        <v>132456</v>
      </c>
      <c r="B1551" s="2" t="str">
        <f t="shared" si="147"/>
        <v>CO</v>
      </c>
      <c r="C1551" t="s">
        <v>20</v>
      </c>
      <c r="D1551" t="str">
        <f t="shared" si="148"/>
        <v>F</v>
      </c>
      <c r="E1551" t="s">
        <v>2</v>
      </c>
      <c r="F1551">
        <v>957</v>
      </c>
      <c r="G1551">
        <v>319</v>
      </c>
      <c r="H1551">
        <v>400</v>
      </c>
      <c r="I1551">
        <v>9</v>
      </c>
      <c r="J1551">
        <v>13186</v>
      </c>
      <c r="K1551">
        <v>3</v>
      </c>
      <c r="L1551">
        <v>49</v>
      </c>
      <c r="M1551">
        <v>360</v>
      </c>
      <c r="N1551">
        <v>365</v>
      </c>
      <c r="O1551">
        <v>5</v>
      </c>
      <c r="P1551">
        <f>VLOOKUP(A1551, vlookup_table!$A:$E, 2, FALSE)</f>
        <v>2</v>
      </c>
      <c r="Q1551" s="2">
        <f>VLOOKUP(A1551, vlookup_table!$A:$E, 3, FALSE)</f>
        <v>2201</v>
      </c>
      <c r="R1551" s="1" t="str">
        <f>VLOOKUP(A1551, vlookup_table!$A:$E, 4, FALSE)</f>
        <v>R1</v>
      </c>
      <c r="S1551" s="2">
        <f>VLOOKUP(A1551, vlookup_table!$A:$E, 5, FALSE)</f>
        <v>7</v>
      </c>
      <c r="T1551">
        <f t="shared" si="144"/>
        <v>75</v>
      </c>
      <c r="U1551">
        <f t="shared" si="145"/>
        <v>1922</v>
      </c>
      <c r="V1551" s="4" t="str">
        <f t="shared" si="149"/>
        <v>01</v>
      </c>
      <c r="W1551" t="str">
        <f t="shared" si="146"/>
        <v>Rural</v>
      </c>
    </row>
    <row r="1552" spans="1:23" x14ac:dyDescent="0.35">
      <c r="A1552">
        <v>121165</v>
      </c>
      <c r="B1552" s="2" t="str">
        <f t="shared" si="147"/>
        <v>TX</v>
      </c>
      <c r="C1552" t="s">
        <v>6</v>
      </c>
      <c r="D1552" t="str">
        <f t="shared" si="148"/>
        <v>M</v>
      </c>
      <c r="E1552" t="s">
        <v>0</v>
      </c>
      <c r="F1552">
        <v>920</v>
      </c>
      <c r="G1552">
        <v>160</v>
      </c>
      <c r="H1552">
        <v>633</v>
      </c>
      <c r="I1552">
        <v>8</v>
      </c>
      <c r="J1552">
        <v>20828</v>
      </c>
      <c r="K1552">
        <v>12</v>
      </c>
      <c r="L1552">
        <v>43</v>
      </c>
      <c r="M1552">
        <v>753</v>
      </c>
      <c r="N1552">
        <v>348</v>
      </c>
      <c r="O1552">
        <v>15</v>
      </c>
      <c r="P1552">
        <f>VLOOKUP(A1552, vlookup_table!$A:$E, 2, FALSE)</f>
        <v>1</v>
      </c>
      <c r="Q1552" s="2">
        <f>VLOOKUP(A1552, vlookup_table!$A:$E, 3, FALSE)</f>
        <v>6601</v>
      </c>
      <c r="R1552" s="1" t="str">
        <f>VLOOKUP(A1552, vlookup_table!$A:$E, 4, FALSE)</f>
        <v>U1</v>
      </c>
      <c r="S1552" s="2">
        <f>VLOOKUP(A1552, vlookup_table!$A:$E, 5, FALSE)</f>
        <v>10</v>
      </c>
      <c r="T1552">
        <f t="shared" si="144"/>
        <v>31</v>
      </c>
      <c r="U1552">
        <f t="shared" si="145"/>
        <v>1966</v>
      </c>
      <c r="V1552" s="4" t="str">
        <f t="shared" si="149"/>
        <v>01</v>
      </c>
      <c r="W1552" t="str">
        <f t="shared" si="146"/>
        <v>Urbano</v>
      </c>
    </row>
    <row r="1553" spans="1:23" x14ac:dyDescent="0.35">
      <c r="A1553">
        <v>175226</v>
      </c>
      <c r="B1553" s="2" t="str">
        <f t="shared" si="147"/>
        <v>OR</v>
      </c>
      <c r="C1553" t="s">
        <v>26</v>
      </c>
      <c r="D1553" t="str">
        <f t="shared" si="148"/>
        <v>M</v>
      </c>
      <c r="E1553" t="s">
        <v>0</v>
      </c>
      <c r="F1553">
        <v>693</v>
      </c>
      <c r="G1553">
        <v>213</v>
      </c>
      <c r="H1553">
        <v>259</v>
      </c>
      <c r="I1553">
        <v>2</v>
      </c>
      <c r="J1553">
        <v>10095</v>
      </c>
      <c r="K1553">
        <v>0</v>
      </c>
      <c r="L1553">
        <v>61</v>
      </c>
      <c r="M1553">
        <v>248</v>
      </c>
      <c r="N1553">
        <v>232</v>
      </c>
      <c r="O1553">
        <v>7.25</v>
      </c>
      <c r="P1553">
        <f>VLOOKUP(A1553, vlookup_table!$A:$E, 2, FALSE)</f>
        <v>1</v>
      </c>
      <c r="Q1553" s="2">
        <f>VLOOKUP(A1553, vlookup_table!$A:$E, 3, FALSE)</f>
        <v>1809</v>
      </c>
      <c r="R1553" s="1" t="str">
        <f>VLOOKUP(A1553, vlookup_table!$A:$E, 4, FALSE)</f>
        <v>R2</v>
      </c>
      <c r="S1553" s="2">
        <f>VLOOKUP(A1553, vlookup_table!$A:$E, 5, FALSE)</f>
        <v>11</v>
      </c>
      <c r="T1553">
        <f t="shared" si="144"/>
        <v>79</v>
      </c>
      <c r="U1553">
        <f t="shared" si="145"/>
        <v>1918</v>
      </c>
      <c r="V1553" s="4" t="str">
        <f t="shared" si="149"/>
        <v>09</v>
      </c>
      <c r="W1553" t="str">
        <f t="shared" si="146"/>
        <v>Rural</v>
      </c>
    </row>
    <row r="1554" spans="1:23" x14ac:dyDescent="0.35">
      <c r="A1554">
        <v>190534</v>
      </c>
      <c r="B1554" s="2" t="str">
        <f t="shared" si="147"/>
        <v>NA</v>
      </c>
      <c r="C1554" t="s">
        <v>4</v>
      </c>
      <c r="D1554" t="str">
        <f t="shared" si="148"/>
        <v>F</v>
      </c>
      <c r="E1554" t="s">
        <v>2</v>
      </c>
      <c r="F1554">
        <v>1922</v>
      </c>
      <c r="G1554">
        <v>284</v>
      </c>
      <c r="H1554">
        <v>332</v>
      </c>
      <c r="I1554">
        <v>44</v>
      </c>
      <c r="J1554">
        <v>9661</v>
      </c>
      <c r="K1554">
        <v>35</v>
      </c>
      <c r="L1554">
        <v>45</v>
      </c>
      <c r="M1554">
        <v>307</v>
      </c>
      <c r="N1554">
        <v>300</v>
      </c>
      <c r="O1554">
        <v>5.5454545450000001</v>
      </c>
      <c r="P1554">
        <f>VLOOKUP(A1554, vlookup_table!$A:$E, 2, FALSE)</f>
        <v>0</v>
      </c>
      <c r="Q1554" s="2">
        <f>VLOOKUP(A1554, vlookup_table!$A:$E, 3, FALSE)</f>
        <v>501</v>
      </c>
      <c r="R1554" s="1" t="str">
        <f>VLOOKUP(A1554, vlookup_table!$A:$E, 4, FALSE)</f>
        <v>U3</v>
      </c>
      <c r="S1554" s="2">
        <f>VLOOKUP(A1554, vlookup_table!$A:$E, 5, FALSE)</f>
        <v>6</v>
      </c>
      <c r="T1554">
        <f t="shared" si="144"/>
        <v>92</v>
      </c>
      <c r="U1554">
        <f t="shared" si="145"/>
        <v>1905</v>
      </c>
      <c r="V1554" s="4" t="str">
        <f t="shared" si="149"/>
        <v>01</v>
      </c>
      <c r="W1554" t="str">
        <f t="shared" si="146"/>
        <v>Urbano</v>
      </c>
    </row>
    <row r="1555" spans="1:23" x14ac:dyDescent="0.35">
      <c r="A1555">
        <v>33383</v>
      </c>
      <c r="B1555" s="2" t="str">
        <f t="shared" si="147"/>
        <v>FL</v>
      </c>
      <c r="C1555" t="s">
        <v>7</v>
      </c>
      <c r="D1555" t="str">
        <f t="shared" si="148"/>
        <v>F</v>
      </c>
      <c r="E1555" t="s">
        <v>2</v>
      </c>
      <c r="F1555">
        <v>1473</v>
      </c>
      <c r="G1555">
        <v>611</v>
      </c>
      <c r="H1555">
        <v>688</v>
      </c>
      <c r="I1555">
        <v>17</v>
      </c>
      <c r="J1555">
        <v>26812</v>
      </c>
      <c r="K1555">
        <v>10</v>
      </c>
      <c r="L1555">
        <v>28</v>
      </c>
      <c r="M1555">
        <v>647</v>
      </c>
      <c r="N1555">
        <v>649</v>
      </c>
      <c r="O1555">
        <v>7.3333333329999997</v>
      </c>
      <c r="P1555">
        <f>VLOOKUP(A1555, vlookup_table!$A:$E, 2, FALSE)</f>
        <v>28</v>
      </c>
      <c r="Q1555" s="2">
        <f>VLOOKUP(A1555, vlookup_table!$A:$E, 3, FALSE)</f>
        <v>0</v>
      </c>
      <c r="R1555" s="1" t="str">
        <f>VLOOKUP(A1555, vlookup_table!$A:$E, 4, FALSE)</f>
        <v>T1</v>
      </c>
      <c r="S1555" s="2">
        <f>VLOOKUP(A1555, vlookup_table!$A:$E, 5, FALSE)</f>
        <v>11</v>
      </c>
      <c r="T1555">
        <f t="shared" si="144"/>
        <v>97</v>
      </c>
      <c r="U1555">
        <f t="shared" si="145"/>
        <v>1900</v>
      </c>
      <c r="V1555" s="4" t="str">
        <f t="shared" si="149"/>
        <v>0</v>
      </c>
      <c r="W1555" t="str">
        <f t="shared" si="146"/>
        <v>Pueblo</v>
      </c>
    </row>
    <row r="1556" spans="1:23" x14ac:dyDescent="0.35">
      <c r="A1556">
        <v>64261</v>
      </c>
      <c r="B1556" s="2" t="str">
        <f t="shared" si="147"/>
        <v>NA</v>
      </c>
      <c r="C1556" t="s">
        <v>16</v>
      </c>
      <c r="D1556" t="str">
        <f t="shared" si="148"/>
        <v>F</v>
      </c>
      <c r="E1556" t="s">
        <v>2</v>
      </c>
      <c r="F1556">
        <v>369</v>
      </c>
      <c r="G1556">
        <v>251</v>
      </c>
      <c r="H1556">
        <v>346</v>
      </c>
      <c r="I1556">
        <v>0</v>
      </c>
      <c r="J1556">
        <v>11275</v>
      </c>
      <c r="K1556">
        <v>1</v>
      </c>
      <c r="L1556">
        <v>88</v>
      </c>
      <c r="M1556">
        <v>305</v>
      </c>
      <c r="N1556">
        <v>295</v>
      </c>
      <c r="O1556">
        <v>5.625</v>
      </c>
      <c r="P1556">
        <f>VLOOKUP(A1556, vlookup_table!$A:$E, 2, FALSE)</f>
        <v>2</v>
      </c>
      <c r="Q1556" s="2">
        <f>VLOOKUP(A1556, vlookup_table!$A:$E, 3, FALSE)</f>
        <v>0</v>
      </c>
      <c r="R1556" s="1" t="str">
        <f>VLOOKUP(A1556, vlookup_table!$A:$E, 4, FALSE)</f>
        <v>T2</v>
      </c>
      <c r="S1556" s="2">
        <f>VLOOKUP(A1556, vlookup_table!$A:$E, 5, FALSE)</f>
        <v>10</v>
      </c>
      <c r="T1556">
        <f t="shared" si="144"/>
        <v>97</v>
      </c>
      <c r="U1556">
        <f t="shared" si="145"/>
        <v>1900</v>
      </c>
      <c r="V1556" s="4" t="str">
        <f t="shared" si="149"/>
        <v>0</v>
      </c>
      <c r="W1556" t="str">
        <f t="shared" si="146"/>
        <v>Pueblo</v>
      </c>
    </row>
    <row r="1557" spans="1:23" x14ac:dyDescent="0.35">
      <c r="A1557">
        <v>106854</v>
      </c>
      <c r="B1557" s="2" t="str">
        <f t="shared" si="147"/>
        <v>CO</v>
      </c>
      <c r="C1557" t="s">
        <v>20</v>
      </c>
      <c r="D1557" t="str">
        <f t="shared" si="148"/>
        <v>F</v>
      </c>
      <c r="E1557" t="s">
        <v>2</v>
      </c>
      <c r="F1557">
        <v>1070</v>
      </c>
      <c r="G1557">
        <v>505</v>
      </c>
      <c r="H1557">
        <v>518</v>
      </c>
      <c r="I1557">
        <v>0</v>
      </c>
      <c r="J1557">
        <v>16105</v>
      </c>
      <c r="K1557">
        <v>1</v>
      </c>
      <c r="L1557">
        <v>34</v>
      </c>
      <c r="M1557">
        <v>510</v>
      </c>
      <c r="N1557">
        <v>529</v>
      </c>
      <c r="O1557">
        <v>7.5833333329999997</v>
      </c>
      <c r="P1557">
        <f>VLOOKUP(A1557, vlookup_table!$A:$E, 2, FALSE)</f>
        <v>2</v>
      </c>
      <c r="Q1557" s="2">
        <f>VLOOKUP(A1557, vlookup_table!$A:$E, 3, FALSE)</f>
        <v>0</v>
      </c>
      <c r="R1557" s="1" t="str">
        <f>VLOOKUP(A1557, vlookup_table!$A:$E, 4, FALSE)</f>
        <v>T1</v>
      </c>
      <c r="S1557" s="2">
        <f>VLOOKUP(A1557, vlookup_table!$A:$E, 5, FALSE)</f>
        <v>8</v>
      </c>
      <c r="T1557">
        <f t="shared" si="144"/>
        <v>97</v>
      </c>
      <c r="U1557">
        <f t="shared" si="145"/>
        <v>1900</v>
      </c>
      <c r="V1557" s="4" t="str">
        <f t="shared" si="149"/>
        <v>0</v>
      </c>
      <c r="W1557" t="str">
        <f t="shared" si="146"/>
        <v>Pueblo</v>
      </c>
    </row>
    <row r="1558" spans="1:23" x14ac:dyDescent="0.35">
      <c r="A1558">
        <v>115676</v>
      </c>
      <c r="B1558" s="2" t="str">
        <f t="shared" si="147"/>
        <v>TX</v>
      </c>
      <c r="C1558" t="s">
        <v>6</v>
      </c>
      <c r="D1558" t="str">
        <f t="shared" si="148"/>
        <v>NA</v>
      </c>
      <c r="F1558">
        <v>340</v>
      </c>
      <c r="G1558">
        <v>191</v>
      </c>
      <c r="H1558">
        <v>237</v>
      </c>
      <c r="I1558">
        <v>0</v>
      </c>
      <c r="J1558">
        <v>7393</v>
      </c>
      <c r="K1558">
        <v>1</v>
      </c>
      <c r="L1558">
        <v>57</v>
      </c>
      <c r="M1558">
        <v>221</v>
      </c>
      <c r="N1558">
        <v>208</v>
      </c>
      <c r="O1558">
        <v>14.222222220000001</v>
      </c>
      <c r="P1558">
        <f>VLOOKUP(A1558, vlookup_table!$A:$E, 2, FALSE)</f>
        <v>4</v>
      </c>
      <c r="Q1558" s="2">
        <f>VLOOKUP(A1558, vlookup_table!$A:$E, 3, FALSE)</f>
        <v>0</v>
      </c>
      <c r="R1558" s="1" t="str">
        <f>VLOOKUP(A1558, vlookup_table!$A:$E, 4, FALSE)</f>
        <v>T2</v>
      </c>
      <c r="S1558" s="2">
        <f>VLOOKUP(A1558, vlookup_table!$A:$E, 5, FALSE)</f>
        <v>20</v>
      </c>
      <c r="T1558">
        <f t="shared" si="144"/>
        <v>97</v>
      </c>
      <c r="U1558">
        <f t="shared" si="145"/>
        <v>1900</v>
      </c>
      <c r="V1558" s="4" t="str">
        <f t="shared" si="149"/>
        <v>0</v>
      </c>
      <c r="W1558" t="str">
        <f t="shared" si="146"/>
        <v>Pueblo</v>
      </c>
    </row>
    <row r="1559" spans="1:23" x14ac:dyDescent="0.35">
      <c r="A1559">
        <v>60195</v>
      </c>
      <c r="B1559" s="2" t="str">
        <f t="shared" si="147"/>
        <v>NA</v>
      </c>
      <c r="C1559" t="s">
        <v>16</v>
      </c>
      <c r="D1559" t="str">
        <f t="shared" si="148"/>
        <v>F</v>
      </c>
      <c r="E1559" t="s">
        <v>2</v>
      </c>
      <c r="F1559">
        <v>684</v>
      </c>
      <c r="G1559">
        <v>272</v>
      </c>
      <c r="H1559">
        <v>357</v>
      </c>
      <c r="I1559">
        <v>1</v>
      </c>
      <c r="J1559">
        <v>14675</v>
      </c>
      <c r="K1559">
        <v>2</v>
      </c>
      <c r="L1559">
        <v>74</v>
      </c>
      <c r="M1559">
        <v>321</v>
      </c>
      <c r="N1559">
        <v>298</v>
      </c>
      <c r="O1559">
        <v>13.5</v>
      </c>
      <c r="P1559">
        <f>VLOOKUP(A1559, vlookup_table!$A:$E, 2, FALSE)</f>
        <v>0</v>
      </c>
      <c r="Q1559" s="2">
        <f>VLOOKUP(A1559, vlookup_table!$A:$E, 3, FALSE)</f>
        <v>5501</v>
      </c>
      <c r="R1559" s="1" t="str">
        <f>VLOOKUP(A1559, vlookup_table!$A:$E, 4, FALSE)</f>
        <v>S1</v>
      </c>
      <c r="S1559" s="2">
        <f>VLOOKUP(A1559, vlookup_table!$A:$E, 5, FALSE)</f>
        <v>25</v>
      </c>
      <c r="T1559">
        <f t="shared" si="144"/>
        <v>42</v>
      </c>
      <c r="U1559">
        <f t="shared" si="145"/>
        <v>1955</v>
      </c>
      <c r="V1559" s="4" t="str">
        <f t="shared" si="149"/>
        <v>01</v>
      </c>
      <c r="W1559" t="str">
        <f t="shared" si="146"/>
        <v>Suburbano</v>
      </c>
    </row>
    <row r="1560" spans="1:23" x14ac:dyDescent="0.35">
      <c r="A1560">
        <v>6308</v>
      </c>
      <c r="B1560" s="2" t="str">
        <f t="shared" si="147"/>
        <v>SC</v>
      </c>
      <c r="C1560" t="s">
        <v>11</v>
      </c>
      <c r="D1560" t="str">
        <f t="shared" si="148"/>
        <v>M</v>
      </c>
      <c r="E1560" t="s">
        <v>0</v>
      </c>
      <c r="F1560">
        <v>454</v>
      </c>
      <c r="G1560">
        <v>244</v>
      </c>
      <c r="H1560">
        <v>320</v>
      </c>
      <c r="I1560">
        <v>0</v>
      </c>
      <c r="J1560">
        <v>10904</v>
      </c>
      <c r="K1560">
        <v>1</v>
      </c>
      <c r="L1560">
        <v>85</v>
      </c>
      <c r="M1560">
        <v>285</v>
      </c>
      <c r="N1560">
        <v>280</v>
      </c>
      <c r="O1560">
        <v>10.777777779999999</v>
      </c>
      <c r="P1560">
        <f>VLOOKUP(A1560, vlookup_table!$A:$E, 2, FALSE)</f>
        <v>0</v>
      </c>
      <c r="Q1560" s="2">
        <f>VLOOKUP(A1560, vlookup_table!$A:$E, 3, FALSE)</f>
        <v>1803</v>
      </c>
      <c r="R1560" s="1" t="str">
        <f>VLOOKUP(A1560, vlookup_table!$A:$E, 4, FALSE)</f>
        <v>R2</v>
      </c>
      <c r="S1560" s="2">
        <f>VLOOKUP(A1560, vlookup_table!$A:$E, 5, FALSE)</f>
        <v>12</v>
      </c>
      <c r="T1560">
        <f t="shared" si="144"/>
        <v>79</v>
      </c>
      <c r="U1560">
        <f t="shared" si="145"/>
        <v>1918</v>
      </c>
      <c r="V1560" s="4" t="str">
        <f t="shared" si="149"/>
        <v>03</v>
      </c>
      <c r="W1560" t="str">
        <f t="shared" si="146"/>
        <v>Rural</v>
      </c>
    </row>
    <row r="1561" spans="1:23" x14ac:dyDescent="0.35">
      <c r="A1561">
        <v>93883</v>
      </c>
      <c r="B1561" s="2" t="str">
        <f t="shared" si="147"/>
        <v>IL</v>
      </c>
      <c r="C1561" t="s">
        <v>25</v>
      </c>
      <c r="D1561" t="str">
        <f t="shared" si="148"/>
        <v>M</v>
      </c>
      <c r="E1561" t="s">
        <v>0</v>
      </c>
      <c r="F1561">
        <v>574</v>
      </c>
      <c r="G1561">
        <v>289</v>
      </c>
      <c r="H1561">
        <v>363</v>
      </c>
      <c r="I1561">
        <v>0</v>
      </c>
      <c r="J1561">
        <v>11250</v>
      </c>
      <c r="K1561">
        <v>25</v>
      </c>
      <c r="L1561">
        <v>69</v>
      </c>
      <c r="M1561">
        <v>318</v>
      </c>
      <c r="N1561">
        <v>315</v>
      </c>
      <c r="O1561">
        <v>3.5555555559999998</v>
      </c>
      <c r="P1561">
        <f>VLOOKUP(A1561, vlookup_table!$A:$E, 2, FALSE)</f>
        <v>0</v>
      </c>
      <c r="Q1561" s="2">
        <f>VLOOKUP(A1561, vlookup_table!$A:$E, 3, FALSE)</f>
        <v>4601</v>
      </c>
      <c r="R1561" s="1" t="str">
        <f>VLOOKUP(A1561, vlookup_table!$A:$E, 4, FALSE)</f>
        <v>U3</v>
      </c>
      <c r="S1561" s="2">
        <f>VLOOKUP(A1561, vlookup_table!$A:$E, 5, FALSE)</f>
        <v>4</v>
      </c>
      <c r="T1561">
        <f t="shared" si="144"/>
        <v>51</v>
      </c>
      <c r="U1561">
        <f t="shared" si="145"/>
        <v>1946</v>
      </c>
      <c r="V1561" s="4" t="str">
        <f t="shared" si="149"/>
        <v>01</v>
      </c>
      <c r="W1561" t="str">
        <f t="shared" si="146"/>
        <v>Urbano</v>
      </c>
    </row>
    <row r="1562" spans="1:23" x14ac:dyDescent="0.35">
      <c r="A1562">
        <v>38812</v>
      </c>
      <c r="B1562" s="2" t="str">
        <f t="shared" si="147"/>
        <v>FL</v>
      </c>
      <c r="C1562" t="s">
        <v>7</v>
      </c>
      <c r="D1562" t="str">
        <f t="shared" si="148"/>
        <v>F</v>
      </c>
      <c r="E1562" t="s">
        <v>2</v>
      </c>
      <c r="F1562">
        <v>3772</v>
      </c>
      <c r="G1562">
        <v>515</v>
      </c>
      <c r="H1562">
        <v>791</v>
      </c>
      <c r="I1562">
        <v>87</v>
      </c>
      <c r="J1562">
        <v>46740</v>
      </c>
      <c r="K1562">
        <v>17</v>
      </c>
      <c r="L1562">
        <v>16</v>
      </c>
      <c r="M1562">
        <v>661</v>
      </c>
      <c r="N1562">
        <v>647</v>
      </c>
      <c r="O1562">
        <v>14.33333333</v>
      </c>
      <c r="P1562">
        <f>VLOOKUP(A1562, vlookup_table!$A:$E, 2, FALSE)</f>
        <v>2</v>
      </c>
      <c r="Q1562" s="2">
        <f>VLOOKUP(A1562, vlookup_table!$A:$E, 3, FALSE)</f>
        <v>2310</v>
      </c>
      <c r="R1562" s="1" t="str">
        <f>VLOOKUP(A1562, vlookup_table!$A:$E, 4, FALSE)</f>
        <v>U1</v>
      </c>
      <c r="S1562" s="2">
        <f>VLOOKUP(A1562, vlookup_table!$A:$E, 5, FALSE)</f>
        <v>17</v>
      </c>
      <c r="T1562">
        <f t="shared" si="144"/>
        <v>74</v>
      </c>
      <c r="U1562">
        <f t="shared" si="145"/>
        <v>1923</v>
      </c>
      <c r="V1562" s="4" t="str">
        <f t="shared" si="149"/>
        <v>10</v>
      </c>
      <c r="W1562" t="str">
        <f t="shared" si="146"/>
        <v>Urbano</v>
      </c>
    </row>
    <row r="1563" spans="1:23" x14ac:dyDescent="0.35">
      <c r="A1563">
        <v>15219</v>
      </c>
      <c r="B1563" s="2" t="str">
        <f t="shared" si="147"/>
        <v>NC</v>
      </c>
      <c r="C1563" t="s">
        <v>18</v>
      </c>
      <c r="D1563" t="str">
        <f t="shared" si="148"/>
        <v>F</v>
      </c>
      <c r="E1563" t="s">
        <v>38</v>
      </c>
      <c r="F1563">
        <v>730</v>
      </c>
      <c r="G1563">
        <v>309</v>
      </c>
      <c r="H1563">
        <v>419</v>
      </c>
      <c r="I1563">
        <v>1</v>
      </c>
      <c r="J1563">
        <v>14673</v>
      </c>
      <c r="K1563">
        <v>1</v>
      </c>
      <c r="L1563">
        <v>75</v>
      </c>
      <c r="M1563">
        <v>374</v>
      </c>
      <c r="N1563">
        <v>365</v>
      </c>
      <c r="O1563">
        <v>25</v>
      </c>
      <c r="P1563">
        <f>VLOOKUP(A1563, vlookup_table!$A:$E, 2, FALSE)</f>
        <v>0</v>
      </c>
      <c r="Q1563" s="2">
        <f>VLOOKUP(A1563, vlookup_table!$A:$E, 3, FALSE)</f>
        <v>0</v>
      </c>
      <c r="R1563" s="1" t="str">
        <f>VLOOKUP(A1563, vlookup_table!$A:$E, 4, FALSE)</f>
        <v>T2</v>
      </c>
      <c r="S1563" s="2">
        <f>VLOOKUP(A1563, vlookup_table!$A:$E, 5, FALSE)</f>
        <v>25</v>
      </c>
      <c r="T1563">
        <f t="shared" si="144"/>
        <v>97</v>
      </c>
      <c r="U1563">
        <f t="shared" si="145"/>
        <v>1900</v>
      </c>
      <c r="V1563" s="4" t="str">
        <f t="shared" si="149"/>
        <v>0</v>
      </c>
      <c r="W1563" t="str">
        <f t="shared" si="146"/>
        <v>Pueblo</v>
      </c>
    </row>
    <row r="1564" spans="1:23" x14ac:dyDescent="0.35">
      <c r="A1564">
        <v>76442</v>
      </c>
      <c r="B1564" s="2" t="str">
        <f t="shared" si="147"/>
        <v>NA</v>
      </c>
      <c r="C1564" t="s">
        <v>15</v>
      </c>
      <c r="D1564" t="str">
        <f t="shared" si="148"/>
        <v>M</v>
      </c>
      <c r="E1564" t="s">
        <v>0</v>
      </c>
      <c r="F1564">
        <v>588</v>
      </c>
      <c r="G1564">
        <v>332</v>
      </c>
      <c r="H1564">
        <v>405</v>
      </c>
      <c r="I1564">
        <v>0</v>
      </c>
      <c r="J1564">
        <v>11164</v>
      </c>
      <c r="K1564">
        <v>1</v>
      </c>
      <c r="L1564">
        <v>67</v>
      </c>
      <c r="M1564">
        <v>380</v>
      </c>
      <c r="N1564">
        <v>354</v>
      </c>
      <c r="O1564">
        <v>4</v>
      </c>
      <c r="P1564">
        <f>VLOOKUP(A1564, vlookup_table!$A:$E, 2, FALSE)</f>
        <v>1</v>
      </c>
      <c r="Q1564" s="2">
        <f>VLOOKUP(A1564, vlookup_table!$A:$E, 3, FALSE)</f>
        <v>3801</v>
      </c>
      <c r="R1564" s="1" t="str">
        <f>VLOOKUP(A1564, vlookup_table!$A:$E, 4, FALSE)</f>
        <v>R2</v>
      </c>
      <c r="S1564" s="2">
        <f>VLOOKUP(A1564, vlookup_table!$A:$E, 5, FALSE)</f>
        <v>5</v>
      </c>
      <c r="T1564">
        <f t="shared" si="144"/>
        <v>59</v>
      </c>
      <c r="U1564">
        <f t="shared" si="145"/>
        <v>1938</v>
      </c>
      <c r="V1564" s="4" t="str">
        <f t="shared" si="149"/>
        <v>01</v>
      </c>
      <c r="W1564" t="str">
        <f t="shared" si="146"/>
        <v>Rural</v>
      </c>
    </row>
    <row r="1565" spans="1:23" x14ac:dyDescent="0.35">
      <c r="A1565">
        <v>175659</v>
      </c>
      <c r="B1565" s="2" t="str">
        <f t="shared" si="147"/>
        <v>OR</v>
      </c>
      <c r="C1565" t="s">
        <v>26</v>
      </c>
      <c r="D1565" t="str">
        <f t="shared" si="148"/>
        <v>F</v>
      </c>
      <c r="E1565" t="s">
        <v>2</v>
      </c>
      <c r="F1565">
        <v>1465</v>
      </c>
      <c r="G1565">
        <v>514</v>
      </c>
      <c r="H1565">
        <v>720</v>
      </c>
      <c r="I1565">
        <v>25</v>
      </c>
      <c r="J1565">
        <v>27151</v>
      </c>
      <c r="K1565">
        <v>9</v>
      </c>
      <c r="L1565">
        <v>33</v>
      </c>
      <c r="M1565">
        <v>638</v>
      </c>
      <c r="N1565">
        <v>589</v>
      </c>
      <c r="O1565">
        <v>7.8181818180000002</v>
      </c>
      <c r="P1565">
        <f>VLOOKUP(A1565, vlookup_table!$A:$E, 2, FALSE)</f>
        <v>2</v>
      </c>
      <c r="Q1565" s="2">
        <f>VLOOKUP(A1565, vlookup_table!$A:$E, 3, FALSE)</f>
        <v>1504</v>
      </c>
      <c r="R1565" s="1" t="str">
        <f>VLOOKUP(A1565, vlookup_table!$A:$E, 4, FALSE)</f>
        <v>S1</v>
      </c>
      <c r="S1565" s="2">
        <f>VLOOKUP(A1565, vlookup_table!$A:$E, 5, FALSE)</f>
        <v>10</v>
      </c>
      <c r="T1565">
        <f t="shared" si="144"/>
        <v>82</v>
      </c>
      <c r="U1565">
        <f t="shared" si="145"/>
        <v>1915</v>
      </c>
      <c r="V1565" s="4" t="str">
        <f t="shared" si="149"/>
        <v>04</v>
      </c>
      <c r="W1565" t="str">
        <f t="shared" si="146"/>
        <v>Suburbano</v>
      </c>
    </row>
    <row r="1566" spans="1:23" x14ac:dyDescent="0.35">
      <c r="A1566">
        <v>21859</v>
      </c>
      <c r="B1566" s="2" t="str">
        <f t="shared" si="147"/>
        <v>NC</v>
      </c>
      <c r="C1566" t="s">
        <v>18</v>
      </c>
      <c r="D1566" t="str">
        <f t="shared" si="148"/>
        <v>F</v>
      </c>
      <c r="E1566" t="s">
        <v>38</v>
      </c>
      <c r="F1566">
        <v>824</v>
      </c>
      <c r="G1566">
        <v>285</v>
      </c>
      <c r="H1566">
        <v>356</v>
      </c>
      <c r="I1566">
        <v>3</v>
      </c>
      <c r="J1566">
        <v>13339</v>
      </c>
      <c r="K1566">
        <v>2</v>
      </c>
      <c r="L1566">
        <v>59</v>
      </c>
      <c r="M1566">
        <v>305</v>
      </c>
      <c r="N1566">
        <v>333</v>
      </c>
      <c r="O1566">
        <v>9.9090909089999997</v>
      </c>
      <c r="P1566">
        <f>VLOOKUP(A1566, vlookup_table!$A:$E, 2, FALSE)</f>
        <v>0</v>
      </c>
      <c r="Q1566" s="2">
        <f>VLOOKUP(A1566, vlookup_table!$A:$E, 3, FALSE)</f>
        <v>3901</v>
      </c>
      <c r="R1566" s="1" t="str">
        <f>VLOOKUP(A1566, vlookup_table!$A:$E, 4, FALSE)</f>
        <v>R2</v>
      </c>
      <c r="S1566" s="2">
        <f>VLOOKUP(A1566, vlookup_table!$A:$E, 5, FALSE)</f>
        <v>10</v>
      </c>
      <c r="T1566">
        <f t="shared" si="144"/>
        <v>58</v>
      </c>
      <c r="U1566">
        <f t="shared" si="145"/>
        <v>1939</v>
      </c>
      <c r="V1566" s="4" t="str">
        <f t="shared" si="149"/>
        <v>01</v>
      </c>
      <c r="W1566" t="str">
        <f t="shared" si="146"/>
        <v>Rural</v>
      </c>
    </row>
    <row r="1567" spans="1:23" x14ac:dyDescent="0.35">
      <c r="A1567">
        <v>32892</v>
      </c>
      <c r="B1567" s="2" t="str">
        <f t="shared" si="147"/>
        <v>FL</v>
      </c>
      <c r="C1567" t="s">
        <v>7</v>
      </c>
      <c r="D1567" t="str">
        <f t="shared" si="148"/>
        <v>M</v>
      </c>
      <c r="E1567" t="s">
        <v>0</v>
      </c>
      <c r="F1567">
        <v>852</v>
      </c>
      <c r="G1567">
        <v>443</v>
      </c>
      <c r="H1567">
        <v>497</v>
      </c>
      <c r="I1567">
        <v>1</v>
      </c>
      <c r="J1567">
        <v>16681</v>
      </c>
      <c r="K1567">
        <v>2</v>
      </c>
      <c r="L1567">
        <v>41</v>
      </c>
      <c r="M1567">
        <v>446</v>
      </c>
      <c r="N1567">
        <v>480</v>
      </c>
      <c r="O1567">
        <v>10.19047619</v>
      </c>
      <c r="P1567">
        <f>VLOOKUP(A1567, vlookup_table!$A:$E, 2, FALSE)</f>
        <v>0</v>
      </c>
      <c r="Q1567" s="2">
        <f>VLOOKUP(A1567, vlookup_table!$A:$E, 3, FALSE)</f>
        <v>5010</v>
      </c>
      <c r="R1567" s="1" t="str">
        <f>VLOOKUP(A1567, vlookup_table!$A:$E, 4, FALSE)</f>
        <v>S1</v>
      </c>
      <c r="S1567" s="2">
        <f>VLOOKUP(A1567, vlookup_table!$A:$E, 5, FALSE)</f>
        <v>10</v>
      </c>
      <c r="T1567">
        <f t="shared" si="144"/>
        <v>47</v>
      </c>
      <c r="U1567">
        <f t="shared" si="145"/>
        <v>1950</v>
      </c>
      <c r="V1567" s="4" t="str">
        <f t="shared" si="149"/>
        <v>10</v>
      </c>
      <c r="W1567" t="str">
        <f t="shared" si="146"/>
        <v>Suburbano</v>
      </c>
    </row>
    <row r="1568" spans="1:23" x14ac:dyDescent="0.35">
      <c r="A1568">
        <v>65740</v>
      </c>
      <c r="B1568" s="2" t="str">
        <f t="shared" si="147"/>
        <v>MI</v>
      </c>
      <c r="C1568" t="s">
        <v>1</v>
      </c>
      <c r="D1568" t="str">
        <f t="shared" si="148"/>
        <v>F</v>
      </c>
      <c r="E1568" t="s">
        <v>2</v>
      </c>
      <c r="F1568">
        <v>777</v>
      </c>
      <c r="G1568">
        <v>444</v>
      </c>
      <c r="H1568">
        <v>511</v>
      </c>
      <c r="I1568">
        <v>0</v>
      </c>
      <c r="J1568">
        <v>16822</v>
      </c>
      <c r="K1568">
        <v>6</v>
      </c>
      <c r="L1568">
        <v>81</v>
      </c>
      <c r="M1568">
        <v>485</v>
      </c>
      <c r="N1568">
        <v>476</v>
      </c>
      <c r="O1568">
        <v>9.3000000000000007</v>
      </c>
      <c r="P1568">
        <f>VLOOKUP(A1568, vlookup_table!$A:$E, 2, FALSE)</f>
        <v>0</v>
      </c>
      <c r="Q1568" s="2">
        <f>VLOOKUP(A1568, vlookup_table!$A:$E, 3, FALSE)</f>
        <v>6901</v>
      </c>
      <c r="R1568" s="1" t="str">
        <f>VLOOKUP(A1568, vlookup_table!$A:$E, 4, FALSE)</f>
        <v>S2</v>
      </c>
      <c r="S1568" s="2">
        <f>VLOOKUP(A1568, vlookup_table!$A:$E, 5, FALSE)</f>
        <v>12</v>
      </c>
      <c r="T1568">
        <f t="shared" si="144"/>
        <v>28</v>
      </c>
      <c r="U1568">
        <f t="shared" si="145"/>
        <v>1969</v>
      </c>
      <c r="V1568" s="4" t="str">
        <f t="shared" si="149"/>
        <v>01</v>
      </c>
      <c r="W1568" t="str">
        <f t="shared" si="146"/>
        <v>Suburbano</v>
      </c>
    </row>
    <row r="1569" spans="1:23" x14ac:dyDescent="0.35">
      <c r="A1569">
        <v>117264</v>
      </c>
      <c r="B1569" s="2" t="str">
        <f t="shared" si="147"/>
        <v>TX</v>
      </c>
      <c r="C1569" t="s">
        <v>6</v>
      </c>
      <c r="D1569" t="str">
        <f t="shared" si="148"/>
        <v>F</v>
      </c>
      <c r="E1569" t="s">
        <v>2</v>
      </c>
      <c r="F1569">
        <v>532</v>
      </c>
      <c r="G1569">
        <v>237</v>
      </c>
      <c r="H1569">
        <v>396</v>
      </c>
      <c r="I1569">
        <v>0</v>
      </c>
      <c r="J1569">
        <v>11962</v>
      </c>
      <c r="K1569">
        <v>5</v>
      </c>
      <c r="L1569">
        <v>65</v>
      </c>
      <c r="M1569">
        <v>404</v>
      </c>
      <c r="N1569">
        <v>297</v>
      </c>
      <c r="O1569">
        <v>12</v>
      </c>
      <c r="P1569">
        <f>VLOOKUP(A1569, vlookup_table!$A:$E, 2, FALSE)</f>
        <v>2</v>
      </c>
      <c r="Q1569" s="2">
        <f>VLOOKUP(A1569, vlookup_table!$A:$E, 3, FALSE)</f>
        <v>5208</v>
      </c>
      <c r="R1569" s="1" t="str">
        <f>VLOOKUP(A1569, vlookup_table!$A:$E, 4, FALSE)</f>
        <v>U3</v>
      </c>
      <c r="S1569" s="2">
        <f>VLOOKUP(A1569, vlookup_table!$A:$E, 5, FALSE)</f>
        <v>17</v>
      </c>
      <c r="T1569">
        <f t="shared" si="144"/>
        <v>45</v>
      </c>
      <c r="U1569">
        <f t="shared" si="145"/>
        <v>1952</v>
      </c>
      <c r="V1569" s="4" t="str">
        <f t="shared" si="149"/>
        <v>08</v>
      </c>
      <c r="W1569" t="str">
        <f t="shared" si="146"/>
        <v>Urbano</v>
      </c>
    </row>
    <row r="1570" spans="1:23" x14ac:dyDescent="0.35">
      <c r="A1570">
        <v>156344</v>
      </c>
      <c r="B1570" s="2" t="str">
        <f t="shared" si="147"/>
        <v>NA</v>
      </c>
      <c r="C1570" t="s">
        <v>4</v>
      </c>
      <c r="D1570" t="str">
        <f t="shared" si="148"/>
        <v>M</v>
      </c>
      <c r="E1570" t="s">
        <v>0</v>
      </c>
      <c r="F1570">
        <v>2917</v>
      </c>
      <c r="G1570">
        <v>625</v>
      </c>
      <c r="H1570">
        <v>709</v>
      </c>
      <c r="I1570">
        <v>93</v>
      </c>
      <c r="J1570">
        <v>23064</v>
      </c>
      <c r="K1570">
        <v>13</v>
      </c>
      <c r="L1570">
        <v>53</v>
      </c>
      <c r="M1570">
        <v>613</v>
      </c>
      <c r="N1570">
        <v>712</v>
      </c>
      <c r="O1570">
        <v>10.09090909</v>
      </c>
      <c r="P1570">
        <f>VLOOKUP(A1570, vlookup_table!$A:$E, 2, FALSE)</f>
        <v>1</v>
      </c>
      <c r="Q1570" s="2">
        <f>VLOOKUP(A1570, vlookup_table!$A:$E, 3, FALSE)</f>
        <v>0</v>
      </c>
      <c r="R1570" s="1" t="str">
        <f>VLOOKUP(A1570, vlookup_table!$A:$E, 4, FALSE)</f>
        <v>S1</v>
      </c>
      <c r="S1570" s="2">
        <f>VLOOKUP(A1570, vlookup_table!$A:$E, 5, FALSE)</f>
        <v>10</v>
      </c>
      <c r="T1570">
        <f t="shared" si="144"/>
        <v>97</v>
      </c>
      <c r="U1570">
        <f t="shared" si="145"/>
        <v>1900</v>
      </c>
      <c r="V1570" s="4" t="str">
        <f t="shared" si="149"/>
        <v>0</v>
      </c>
      <c r="W1570" t="str">
        <f t="shared" si="146"/>
        <v>Suburbano</v>
      </c>
    </row>
    <row r="1571" spans="1:23" x14ac:dyDescent="0.35">
      <c r="A1571">
        <v>152816</v>
      </c>
      <c r="B1571" s="2" t="str">
        <f t="shared" si="147"/>
        <v>NA</v>
      </c>
      <c r="C1571" t="s">
        <v>4</v>
      </c>
      <c r="D1571" t="str">
        <f t="shared" si="148"/>
        <v>F</v>
      </c>
      <c r="E1571" t="s">
        <v>2</v>
      </c>
      <c r="F1571">
        <v>1990</v>
      </c>
      <c r="G1571">
        <v>301</v>
      </c>
      <c r="H1571">
        <v>395</v>
      </c>
      <c r="I1571">
        <v>49</v>
      </c>
      <c r="J1571">
        <v>14403</v>
      </c>
      <c r="K1571">
        <v>12</v>
      </c>
      <c r="L1571">
        <v>53</v>
      </c>
      <c r="M1571">
        <v>326</v>
      </c>
      <c r="N1571">
        <v>389</v>
      </c>
      <c r="O1571">
        <v>15</v>
      </c>
      <c r="P1571">
        <f>VLOOKUP(A1571, vlookup_table!$A:$E, 2, FALSE)</f>
        <v>2</v>
      </c>
      <c r="Q1571" s="2">
        <f>VLOOKUP(A1571, vlookup_table!$A:$E, 3, FALSE)</f>
        <v>3201</v>
      </c>
      <c r="R1571" s="1" t="str">
        <f>VLOOKUP(A1571, vlookup_table!$A:$E, 4, FALSE)</f>
        <v>S2</v>
      </c>
      <c r="S1571" s="2">
        <f>VLOOKUP(A1571, vlookup_table!$A:$E, 5, FALSE)</f>
        <v>35</v>
      </c>
      <c r="T1571">
        <f t="shared" si="144"/>
        <v>65</v>
      </c>
      <c r="U1571">
        <f t="shared" si="145"/>
        <v>1932</v>
      </c>
      <c r="V1571" s="4" t="str">
        <f t="shared" si="149"/>
        <v>01</v>
      </c>
      <c r="W1571" t="str">
        <f t="shared" si="146"/>
        <v>Suburbano</v>
      </c>
    </row>
    <row r="1572" spans="1:23" x14ac:dyDescent="0.35">
      <c r="A1572">
        <v>133042</v>
      </c>
      <c r="B1572" s="2" t="str">
        <f t="shared" si="147"/>
        <v>NA</v>
      </c>
      <c r="C1572" t="s">
        <v>21</v>
      </c>
      <c r="D1572" t="str">
        <f t="shared" si="148"/>
        <v>M</v>
      </c>
      <c r="E1572" t="s">
        <v>0</v>
      </c>
      <c r="F1572">
        <v>427</v>
      </c>
      <c r="G1572">
        <v>231</v>
      </c>
      <c r="H1572">
        <v>341</v>
      </c>
      <c r="I1572">
        <v>0</v>
      </c>
      <c r="J1572">
        <v>10388</v>
      </c>
      <c r="K1572">
        <v>6</v>
      </c>
      <c r="L1572">
        <v>71</v>
      </c>
      <c r="M1572">
        <v>290</v>
      </c>
      <c r="N1572">
        <v>290</v>
      </c>
      <c r="O1572">
        <v>27.5</v>
      </c>
      <c r="P1572">
        <f>VLOOKUP(A1572, vlookup_table!$A:$E, 2, FALSE)</f>
        <v>1</v>
      </c>
      <c r="Q1572" s="2">
        <f>VLOOKUP(A1572, vlookup_table!$A:$E, 3, FALSE)</f>
        <v>1301</v>
      </c>
      <c r="R1572" s="1" t="str">
        <f>VLOOKUP(A1572, vlookup_table!$A:$E, 4, FALSE)</f>
        <v>R3</v>
      </c>
      <c r="S1572" s="2">
        <f>VLOOKUP(A1572, vlookup_table!$A:$E, 5, FALSE)</f>
        <v>40</v>
      </c>
      <c r="T1572">
        <f t="shared" si="144"/>
        <v>84</v>
      </c>
      <c r="U1572">
        <f t="shared" si="145"/>
        <v>1913</v>
      </c>
      <c r="V1572" s="4" t="str">
        <f t="shared" si="149"/>
        <v>01</v>
      </c>
      <c r="W1572" t="str">
        <f t="shared" si="146"/>
        <v>Rural</v>
      </c>
    </row>
    <row r="1573" spans="1:23" x14ac:dyDescent="0.35">
      <c r="A1573">
        <v>9063</v>
      </c>
      <c r="B1573" s="2" t="str">
        <f t="shared" si="147"/>
        <v>AZ</v>
      </c>
      <c r="C1573" t="s">
        <v>42</v>
      </c>
      <c r="D1573" t="str">
        <f t="shared" si="148"/>
        <v>M</v>
      </c>
      <c r="E1573" t="s">
        <v>0</v>
      </c>
      <c r="F1573">
        <v>844</v>
      </c>
      <c r="G1573">
        <v>293</v>
      </c>
      <c r="H1573">
        <v>390</v>
      </c>
      <c r="I1573">
        <v>0</v>
      </c>
      <c r="J1573">
        <v>19809</v>
      </c>
      <c r="K1573">
        <v>7</v>
      </c>
      <c r="L1573">
        <v>1</v>
      </c>
      <c r="M1573">
        <v>336</v>
      </c>
      <c r="N1573">
        <v>333</v>
      </c>
      <c r="O1573">
        <v>9.8666666670000005</v>
      </c>
      <c r="P1573">
        <f>VLOOKUP(A1573, vlookup_table!$A:$E, 2, FALSE)</f>
        <v>1</v>
      </c>
      <c r="Q1573" s="2">
        <f>VLOOKUP(A1573, vlookup_table!$A:$E, 3, FALSE)</f>
        <v>1601</v>
      </c>
      <c r="R1573" s="1" t="str">
        <f>VLOOKUP(A1573, vlookup_table!$A:$E, 4, FALSE)</f>
        <v/>
      </c>
      <c r="S1573" s="2">
        <f>VLOOKUP(A1573, vlookup_table!$A:$E, 5, FALSE)</f>
        <v>10</v>
      </c>
      <c r="T1573">
        <f t="shared" si="144"/>
        <v>81</v>
      </c>
      <c r="U1573">
        <f t="shared" si="145"/>
        <v>1916</v>
      </c>
      <c r="V1573" s="4" t="str">
        <f t="shared" si="149"/>
        <v>01</v>
      </c>
      <c r="W1573" t="str">
        <f t="shared" si="146"/>
        <v>Desconocido</v>
      </c>
    </row>
    <row r="1574" spans="1:23" x14ac:dyDescent="0.35">
      <c r="A1574">
        <v>127527</v>
      </c>
      <c r="B1574" s="2" t="str">
        <f t="shared" si="147"/>
        <v>TX</v>
      </c>
      <c r="C1574" t="s">
        <v>6</v>
      </c>
      <c r="D1574" t="str">
        <f t="shared" si="148"/>
        <v>M</v>
      </c>
      <c r="E1574" t="s">
        <v>0</v>
      </c>
      <c r="F1574">
        <v>822</v>
      </c>
      <c r="G1574">
        <v>228</v>
      </c>
      <c r="H1574">
        <v>385</v>
      </c>
      <c r="I1574">
        <v>2</v>
      </c>
      <c r="J1574">
        <v>11594</v>
      </c>
      <c r="K1574">
        <v>9</v>
      </c>
      <c r="L1574">
        <v>72</v>
      </c>
      <c r="M1574">
        <v>322</v>
      </c>
      <c r="N1574">
        <v>321</v>
      </c>
      <c r="O1574">
        <v>10.75</v>
      </c>
      <c r="P1574">
        <f>VLOOKUP(A1574, vlookup_table!$A:$E, 2, FALSE)</f>
        <v>1002</v>
      </c>
      <c r="Q1574" s="2">
        <f>VLOOKUP(A1574, vlookup_table!$A:$E, 3, FALSE)</f>
        <v>6002</v>
      </c>
      <c r="R1574" s="1" t="str">
        <f>VLOOKUP(A1574, vlookup_table!$A:$E, 4, FALSE)</f>
        <v>R1</v>
      </c>
      <c r="S1574" s="2">
        <f>VLOOKUP(A1574, vlookup_table!$A:$E, 5, FALSE)</f>
        <v>12</v>
      </c>
      <c r="T1574">
        <f t="shared" si="144"/>
        <v>37</v>
      </c>
      <c r="U1574">
        <f t="shared" si="145"/>
        <v>1960</v>
      </c>
      <c r="V1574" s="4" t="str">
        <f t="shared" si="149"/>
        <v>02</v>
      </c>
      <c r="W1574" t="str">
        <f t="shared" si="146"/>
        <v>Rural</v>
      </c>
    </row>
    <row r="1575" spans="1:23" x14ac:dyDescent="0.35">
      <c r="A1575">
        <v>24940</v>
      </c>
      <c r="B1575" s="2" t="str">
        <f t="shared" si="147"/>
        <v>SC</v>
      </c>
      <c r="C1575" t="s">
        <v>11</v>
      </c>
      <c r="D1575" t="str">
        <f t="shared" si="148"/>
        <v>F</v>
      </c>
      <c r="E1575" t="s">
        <v>2</v>
      </c>
      <c r="F1575">
        <v>761</v>
      </c>
      <c r="G1575">
        <v>396</v>
      </c>
      <c r="H1575">
        <v>464</v>
      </c>
      <c r="I1575">
        <v>2</v>
      </c>
      <c r="J1575">
        <v>15429</v>
      </c>
      <c r="K1575">
        <v>2</v>
      </c>
      <c r="L1575">
        <v>62</v>
      </c>
      <c r="M1575">
        <v>422</v>
      </c>
      <c r="N1575">
        <v>425</v>
      </c>
      <c r="O1575">
        <v>6.4666666670000001</v>
      </c>
      <c r="P1575">
        <f>VLOOKUP(A1575, vlookup_table!$A:$E, 2, FALSE)</f>
        <v>0</v>
      </c>
      <c r="Q1575" s="2">
        <f>VLOOKUP(A1575, vlookup_table!$A:$E, 3, FALSE)</f>
        <v>0</v>
      </c>
      <c r="R1575" s="1" t="str">
        <f>VLOOKUP(A1575, vlookup_table!$A:$E, 4, FALSE)</f>
        <v>T1</v>
      </c>
      <c r="S1575" s="2">
        <f>VLOOKUP(A1575, vlookup_table!$A:$E, 5, FALSE)</f>
        <v>15</v>
      </c>
      <c r="T1575">
        <f t="shared" si="144"/>
        <v>97</v>
      </c>
      <c r="U1575">
        <f t="shared" si="145"/>
        <v>1900</v>
      </c>
      <c r="V1575" s="4" t="str">
        <f t="shared" si="149"/>
        <v>0</v>
      </c>
      <c r="W1575" t="str">
        <f t="shared" si="146"/>
        <v>Pueblo</v>
      </c>
    </row>
    <row r="1576" spans="1:23" x14ac:dyDescent="0.35">
      <c r="A1576">
        <v>40520</v>
      </c>
      <c r="B1576" s="2" t="str">
        <f t="shared" si="147"/>
        <v>FL</v>
      </c>
      <c r="C1576" t="s">
        <v>7</v>
      </c>
      <c r="D1576" t="str">
        <f t="shared" si="148"/>
        <v>F</v>
      </c>
      <c r="E1576" t="s">
        <v>2</v>
      </c>
      <c r="F1576">
        <v>965</v>
      </c>
      <c r="G1576">
        <v>356</v>
      </c>
      <c r="H1576">
        <v>495</v>
      </c>
      <c r="I1576">
        <v>7</v>
      </c>
      <c r="J1576">
        <v>19633</v>
      </c>
      <c r="K1576">
        <v>8</v>
      </c>
      <c r="L1576">
        <v>24</v>
      </c>
      <c r="M1576">
        <v>453</v>
      </c>
      <c r="N1576">
        <v>426</v>
      </c>
      <c r="O1576">
        <v>9.538461539</v>
      </c>
      <c r="P1576">
        <f>VLOOKUP(A1576, vlookup_table!$A:$E, 2, FALSE)</f>
        <v>0</v>
      </c>
      <c r="Q1576" s="2">
        <f>VLOOKUP(A1576, vlookup_table!$A:$E, 3, FALSE)</f>
        <v>1012</v>
      </c>
      <c r="R1576" s="1" t="str">
        <f>VLOOKUP(A1576, vlookup_table!$A:$E, 4, FALSE)</f>
        <v>S1</v>
      </c>
      <c r="S1576" s="2">
        <f>VLOOKUP(A1576, vlookup_table!$A:$E, 5, FALSE)</f>
        <v>10</v>
      </c>
      <c r="T1576">
        <f t="shared" si="144"/>
        <v>87</v>
      </c>
      <c r="U1576">
        <f t="shared" si="145"/>
        <v>1910</v>
      </c>
      <c r="V1576" s="4" t="str">
        <f t="shared" si="149"/>
        <v>12</v>
      </c>
      <c r="W1576" t="str">
        <f t="shared" si="146"/>
        <v>Suburbano</v>
      </c>
    </row>
    <row r="1577" spans="1:23" x14ac:dyDescent="0.35">
      <c r="A1577">
        <v>101263</v>
      </c>
      <c r="B1577" s="2" t="str">
        <f t="shared" si="147"/>
        <v>MO</v>
      </c>
      <c r="C1577" t="s">
        <v>8</v>
      </c>
      <c r="D1577" t="str">
        <f t="shared" si="148"/>
        <v>F</v>
      </c>
      <c r="E1577" t="s">
        <v>2</v>
      </c>
      <c r="F1577">
        <v>150</v>
      </c>
      <c r="G1577">
        <v>162</v>
      </c>
      <c r="H1577">
        <v>239</v>
      </c>
      <c r="I1577">
        <v>0</v>
      </c>
      <c r="J1577">
        <v>8299</v>
      </c>
      <c r="K1577">
        <v>1</v>
      </c>
      <c r="L1577">
        <v>85</v>
      </c>
      <c r="M1577">
        <v>197</v>
      </c>
      <c r="N1577">
        <v>198</v>
      </c>
      <c r="O1577">
        <v>6.3333333329999997</v>
      </c>
      <c r="P1577">
        <f>VLOOKUP(A1577, vlookup_table!$A:$E, 2, FALSE)</f>
        <v>28</v>
      </c>
      <c r="Q1577" s="2">
        <f>VLOOKUP(A1577, vlookup_table!$A:$E, 3, FALSE)</f>
        <v>1601</v>
      </c>
      <c r="R1577" s="1" t="str">
        <f>VLOOKUP(A1577, vlookup_table!$A:$E, 4, FALSE)</f>
        <v>R3</v>
      </c>
      <c r="S1577" s="2">
        <f>VLOOKUP(A1577, vlookup_table!$A:$E, 5, FALSE)</f>
        <v>10</v>
      </c>
      <c r="T1577">
        <f t="shared" si="144"/>
        <v>81</v>
      </c>
      <c r="U1577">
        <f t="shared" si="145"/>
        <v>1916</v>
      </c>
      <c r="V1577" s="4" t="str">
        <f t="shared" si="149"/>
        <v>01</v>
      </c>
      <c r="W1577" t="str">
        <f t="shared" si="146"/>
        <v>Rural</v>
      </c>
    </row>
    <row r="1578" spans="1:23" x14ac:dyDescent="0.35">
      <c r="A1578">
        <v>130185</v>
      </c>
      <c r="B1578" s="2" t="str">
        <f t="shared" si="147"/>
        <v>CO</v>
      </c>
      <c r="C1578" t="s">
        <v>20</v>
      </c>
      <c r="D1578" t="str">
        <f t="shared" si="148"/>
        <v>F</v>
      </c>
      <c r="E1578" t="s">
        <v>2</v>
      </c>
      <c r="F1578">
        <v>607</v>
      </c>
      <c r="G1578">
        <v>239</v>
      </c>
      <c r="H1578">
        <v>279</v>
      </c>
      <c r="I1578">
        <v>0</v>
      </c>
      <c r="J1578">
        <v>10199</v>
      </c>
      <c r="K1578">
        <v>5</v>
      </c>
      <c r="L1578">
        <v>57</v>
      </c>
      <c r="M1578">
        <v>260</v>
      </c>
      <c r="N1578">
        <v>256</v>
      </c>
      <c r="O1578">
        <v>3.6</v>
      </c>
      <c r="P1578">
        <f>VLOOKUP(A1578, vlookup_table!$A:$E, 2, FALSE)</f>
        <v>2</v>
      </c>
      <c r="Q1578" s="2">
        <f>VLOOKUP(A1578, vlookup_table!$A:$E, 3, FALSE)</f>
        <v>1601</v>
      </c>
      <c r="R1578" s="1" t="str">
        <f>VLOOKUP(A1578, vlookup_table!$A:$E, 4, FALSE)</f>
        <v>U3</v>
      </c>
      <c r="S1578" s="2">
        <f>VLOOKUP(A1578, vlookup_table!$A:$E, 5, FALSE)</f>
        <v>3</v>
      </c>
      <c r="T1578">
        <f t="shared" si="144"/>
        <v>81</v>
      </c>
      <c r="U1578">
        <f t="shared" si="145"/>
        <v>1916</v>
      </c>
      <c r="V1578" s="4" t="str">
        <f t="shared" si="149"/>
        <v>01</v>
      </c>
      <c r="W1578" t="str">
        <f t="shared" si="146"/>
        <v>Urbano</v>
      </c>
    </row>
    <row r="1579" spans="1:23" x14ac:dyDescent="0.35">
      <c r="A1579">
        <v>84599</v>
      </c>
      <c r="B1579" s="2" t="str">
        <f t="shared" si="147"/>
        <v>NA</v>
      </c>
      <c r="C1579" t="s">
        <v>17</v>
      </c>
      <c r="D1579" t="str">
        <f t="shared" si="148"/>
        <v>F</v>
      </c>
      <c r="E1579" t="s">
        <v>2</v>
      </c>
      <c r="F1579">
        <v>760</v>
      </c>
      <c r="G1579">
        <v>469</v>
      </c>
      <c r="H1579">
        <v>544</v>
      </c>
      <c r="I1579">
        <v>0</v>
      </c>
      <c r="J1579">
        <v>17948</v>
      </c>
      <c r="K1579">
        <v>0</v>
      </c>
      <c r="L1579">
        <v>66</v>
      </c>
      <c r="M1579">
        <v>505</v>
      </c>
      <c r="N1579">
        <v>492</v>
      </c>
      <c r="O1579">
        <v>7.8</v>
      </c>
      <c r="P1579">
        <f>VLOOKUP(A1579, vlookup_table!$A:$E, 2, FALSE)</f>
        <v>28</v>
      </c>
      <c r="Q1579" s="2">
        <f>VLOOKUP(A1579, vlookup_table!$A:$E, 3, FALSE)</f>
        <v>5801</v>
      </c>
      <c r="R1579" s="1" t="str">
        <f>VLOOKUP(A1579, vlookup_table!$A:$E, 4, FALSE)</f>
        <v>C2</v>
      </c>
      <c r="S1579" s="2">
        <f>VLOOKUP(A1579, vlookup_table!$A:$E, 5, FALSE)</f>
        <v>11</v>
      </c>
      <c r="T1579">
        <f t="shared" si="144"/>
        <v>39</v>
      </c>
      <c r="U1579">
        <f t="shared" si="145"/>
        <v>1958</v>
      </c>
      <c r="V1579" s="4" t="str">
        <f t="shared" si="149"/>
        <v>01</v>
      </c>
      <c r="W1579" t="str">
        <f t="shared" si="146"/>
        <v>Ciudad</v>
      </c>
    </row>
    <row r="1580" spans="1:23" x14ac:dyDescent="0.35">
      <c r="A1580">
        <v>95208</v>
      </c>
      <c r="B1580" s="2" t="str">
        <f t="shared" si="147"/>
        <v>IL</v>
      </c>
      <c r="C1580" t="s">
        <v>25</v>
      </c>
      <c r="D1580" t="str">
        <f t="shared" si="148"/>
        <v>F</v>
      </c>
      <c r="E1580" t="s">
        <v>2</v>
      </c>
      <c r="F1580">
        <v>445</v>
      </c>
      <c r="G1580">
        <v>234</v>
      </c>
      <c r="H1580">
        <v>306</v>
      </c>
      <c r="I1580">
        <v>0</v>
      </c>
      <c r="J1580">
        <v>10475</v>
      </c>
      <c r="K1580">
        <v>1</v>
      </c>
      <c r="L1580">
        <v>84</v>
      </c>
      <c r="M1580">
        <v>253</v>
      </c>
      <c r="N1580">
        <v>270</v>
      </c>
      <c r="O1580">
        <v>8.9</v>
      </c>
      <c r="P1580">
        <f>VLOOKUP(A1580, vlookup_table!$A:$E, 2, FALSE)</f>
        <v>0</v>
      </c>
      <c r="Q1580" s="2">
        <f>VLOOKUP(A1580, vlookup_table!$A:$E, 3, FALSE)</f>
        <v>2312</v>
      </c>
      <c r="R1580" s="1" t="str">
        <f>VLOOKUP(A1580, vlookup_table!$A:$E, 4, FALSE)</f>
        <v>R2</v>
      </c>
      <c r="S1580" s="2">
        <f>VLOOKUP(A1580, vlookup_table!$A:$E, 5, FALSE)</f>
        <v>10</v>
      </c>
      <c r="T1580">
        <f t="shared" si="144"/>
        <v>74</v>
      </c>
      <c r="U1580">
        <f t="shared" si="145"/>
        <v>1923</v>
      </c>
      <c r="V1580" s="4" t="str">
        <f t="shared" si="149"/>
        <v>12</v>
      </c>
      <c r="W1580" t="str">
        <f t="shared" si="146"/>
        <v>Rural</v>
      </c>
    </row>
    <row r="1581" spans="1:23" x14ac:dyDescent="0.35">
      <c r="A1581">
        <v>129822</v>
      </c>
      <c r="B1581" s="2" t="str">
        <f t="shared" si="147"/>
        <v>CO</v>
      </c>
      <c r="C1581" t="s">
        <v>20</v>
      </c>
      <c r="D1581" t="str">
        <f t="shared" si="148"/>
        <v>F</v>
      </c>
      <c r="E1581" t="s">
        <v>2</v>
      </c>
      <c r="F1581">
        <v>1331</v>
      </c>
      <c r="G1581">
        <v>503</v>
      </c>
      <c r="H1581">
        <v>635</v>
      </c>
      <c r="I1581">
        <v>13</v>
      </c>
      <c r="J1581">
        <v>22045</v>
      </c>
      <c r="K1581">
        <v>7</v>
      </c>
      <c r="L1581">
        <v>26</v>
      </c>
      <c r="M1581">
        <v>579</v>
      </c>
      <c r="N1581">
        <v>561</v>
      </c>
      <c r="O1581">
        <v>12.2</v>
      </c>
      <c r="P1581">
        <f>VLOOKUP(A1581, vlookup_table!$A:$E, 2, FALSE)</f>
        <v>28</v>
      </c>
      <c r="Q1581" s="2">
        <f>VLOOKUP(A1581, vlookup_table!$A:$E, 3, FALSE)</f>
        <v>4701</v>
      </c>
      <c r="R1581" s="1" t="str">
        <f>VLOOKUP(A1581, vlookup_table!$A:$E, 4, FALSE)</f>
        <v>S1</v>
      </c>
      <c r="S1581" s="2">
        <f>VLOOKUP(A1581, vlookup_table!$A:$E, 5, FALSE)</f>
        <v>20</v>
      </c>
      <c r="T1581">
        <f t="shared" si="144"/>
        <v>50</v>
      </c>
      <c r="U1581">
        <f t="shared" si="145"/>
        <v>1947</v>
      </c>
      <c r="V1581" s="4" t="str">
        <f t="shared" si="149"/>
        <v>01</v>
      </c>
      <c r="W1581" t="str">
        <f t="shared" si="146"/>
        <v>Suburbano</v>
      </c>
    </row>
    <row r="1582" spans="1:23" x14ac:dyDescent="0.35">
      <c r="A1582">
        <v>97026</v>
      </c>
      <c r="B1582" s="2" t="str">
        <f t="shared" si="147"/>
        <v>IL</v>
      </c>
      <c r="C1582" t="s">
        <v>25</v>
      </c>
      <c r="D1582" t="str">
        <f t="shared" si="148"/>
        <v>F</v>
      </c>
      <c r="E1582" t="s">
        <v>2</v>
      </c>
      <c r="F1582">
        <v>598</v>
      </c>
      <c r="G1582">
        <v>371</v>
      </c>
      <c r="H1582">
        <v>487</v>
      </c>
      <c r="I1582">
        <v>0</v>
      </c>
      <c r="J1582">
        <v>16242</v>
      </c>
      <c r="K1582">
        <v>2</v>
      </c>
      <c r="L1582">
        <v>73</v>
      </c>
      <c r="M1582">
        <v>453</v>
      </c>
      <c r="N1582">
        <v>419</v>
      </c>
      <c r="O1582">
        <v>11.5</v>
      </c>
      <c r="P1582">
        <f>VLOOKUP(A1582, vlookup_table!$A:$E, 2, FALSE)</f>
        <v>0</v>
      </c>
      <c r="Q1582" s="2">
        <f>VLOOKUP(A1582, vlookup_table!$A:$E, 3, FALSE)</f>
        <v>4701</v>
      </c>
      <c r="R1582" s="1" t="str">
        <f>VLOOKUP(A1582, vlookup_table!$A:$E, 4, FALSE)</f>
        <v>C1</v>
      </c>
      <c r="S1582" s="2">
        <f>VLOOKUP(A1582, vlookup_table!$A:$E, 5, FALSE)</f>
        <v>10</v>
      </c>
      <c r="T1582">
        <f t="shared" si="144"/>
        <v>50</v>
      </c>
      <c r="U1582">
        <f t="shared" si="145"/>
        <v>1947</v>
      </c>
      <c r="V1582" s="4" t="str">
        <f t="shared" si="149"/>
        <v>01</v>
      </c>
      <c r="W1582" t="str">
        <f t="shared" si="146"/>
        <v>Ciudad</v>
      </c>
    </row>
    <row r="1583" spans="1:23" x14ac:dyDescent="0.35">
      <c r="A1583">
        <v>165378</v>
      </c>
      <c r="B1583" s="2" t="str">
        <f t="shared" si="147"/>
        <v>NA</v>
      </c>
      <c r="C1583" t="s">
        <v>4</v>
      </c>
      <c r="D1583" t="str">
        <f t="shared" si="148"/>
        <v>F</v>
      </c>
      <c r="E1583" t="s">
        <v>2</v>
      </c>
      <c r="F1583">
        <v>3997</v>
      </c>
      <c r="G1583">
        <v>896</v>
      </c>
      <c r="H1583">
        <v>945</v>
      </c>
      <c r="I1583">
        <v>97</v>
      </c>
      <c r="J1583">
        <v>41664</v>
      </c>
      <c r="K1583">
        <v>16</v>
      </c>
      <c r="L1583">
        <v>49</v>
      </c>
      <c r="M1583">
        <v>915</v>
      </c>
      <c r="N1583">
        <v>919</v>
      </c>
      <c r="O1583">
        <v>10.625</v>
      </c>
      <c r="P1583">
        <f>VLOOKUP(A1583, vlookup_table!$A:$E, 2, FALSE)</f>
        <v>0</v>
      </c>
      <c r="Q1583" s="2">
        <f>VLOOKUP(A1583, vlookup_table!$A:$E, 3, FALSE)</f>
        <v>6006</v>
      </c>
      <c r="R1583" s="1" t="str">
        <f>VLOOKUP(A1583, vlookup_table!$A:$E, 4, FALSE)</f>
        <v>S1</v>
      </c>
      <c r="S1583" s="2">
        <f>VLOOKUP(A1583, vlookup_table!$A:$E, 5, FALSE)</f>
        <v>23</v>
      </c>
      <c r="T1583">
        <f t="shared" si="144"/>
        <v>37</v>
      </c>
      <c r="U1583">
        <f t="shared" si="145"/>
        <v>1960</v>
      </c>
      <c r="V1583" s="4" t="str">
        <f t="shared" si="149"/>
        <v>06</v>
      </c>
      <c r="W1583" t="str">
        <f t="shared" si="146"/>
        <v>Suburbano</v>
      </c>
    </row>
    <row r="1584" spans="1:23" x14ac:dyDescent="0.35">
      <c r="A1584">
        <v>160196</v>
      </c>
      <c r="B1584" s="2" t="str">
        <f t="shared" si="147"/>
        <v>NA</v>
      </c>
      <c r="C1584" t="s">
        <v>4</v>
      </c>
      <c r="D1584" t="str">
        <f t="shared" si="148"/>
        <v>F</v>
      </c>
      <c r="E1584" t="s">
        <v>2</v>
      </c>
      <c r="F1584">
        <v>3461</v>
      </c>
      <c r="G1584">
        <v>404</v>
      </c>
      <c r="H1584">
        <v>514</v>
      </c>
      <c r="I1584">
        <v>90</v>
      </c>
      <c r="J1584">
        <v>17618</v>
      </c>
      <c r="K1584">
        <v>3</v>
      </c>
      <c r="L1584">
        <v>67</v>
      </c>
      <c r="M1584">
        <v>423</v>
      </c>
      <c r="N1584">
        <v>479</v>
      </c>
      <c r="O1584">
        <v>6.153846154</v>
      </c>
      <c r="P1584">
        <f>VLOOKUP(A1584, vlookup_table!$A:$E, 2, FALSE)</f>
        <v>0</v>
      </c>
      <c r="Q1584" s="2">
        <f>VLOOKUP(A1584, vlookup_table!$A:$E, 3, FALSE)</f>
        <v>5101</v>
      </c>
      <c r="R1584" s="1" t="str">
        <f>VLOOKUP(A1584, vlookup_table!$A:$E, 4, FALSE)</f>
        <v>T1</v>
      </c>
      <c r="S1584" s="2">
        <f>VLOOKUP(A1584, vlookup_table!$A:$E, 5, FALSE)</f>
        <v>10</v>
      </c>
      <c r="T1584">
        <f t="shared" si="144"/>
        <v>46</v>
      </c>
      <c r="U1584">
        <f t="shared" si="145"/>
        <v>1951</v>
      </c>
      <c r="V1584" s="4" t="str">
        <f t="shared" si="149"/>
        <v>01</v>
      </c>
      <c r="W1584" t="str">
        <f t="shared" si="146"/>
        <v>Pueblo</v>
      </c>
    </row>
    <row r="1585" spans="1:23" x14ac:dyDescent="0.35">
      <c r="A1585">
        <v>57052</v>
      </c>
      <c r="B1585" s="2" t="str">
        <f t="shared" si="147"/>
        <v>NA</v>
      </c>
      <c r="C1585" t="s">
        <v>3</v>
      </c>
      <c r="D1585" t="str">
        <f t="shared" si="148"/>
        <v>NA</v>
      </c>
      <c r="F1585">
        <v>683</v>
      </c>
      <c r="G1585">
        <v>267</v>
      </c>
      <c r="H1585">
        <v>362</v>
      </c>
      <c r="I1585">
        <v>2</v>
      </c>
      <c r="J1585">
        <v>11879</v>
      </c>
      <c r="K1585">
        <v>1</v>
      </c>
      <c r="L1585">
        <v>84</v>
      </c>
      <c r="M1585">
        <v>309</v>
      </c>
      <c r="N1585">
        <v>325</v>
      </c>
      <c r="O1585">
        <v>16.571428569999998</v>
      </c>
      <c r="P1585">
        <f>VLOOKUP(A1585, vlookup_table!$A:$E, 2, FALSE)</f>
        <v>0</v>
      </c>
      <c r="Q1585" s="2">
        <f>VLOOKUP(A1585, vlookup_table!$A:$E, 3, FALSE)</f>
        <v>4701</v>
      </c>
      <c r="R1585" s="1" t="str">
        <f>VLOOKUP(A1585, vlookup_table!$A:$E, 4, FALSE)</f>
        <v>R2</v>
      </c>
      <c r="S1585" s="2">
        <f>VLOOKUP(A1585, vlookup_table!$A:$E, 5, FALSE)</f>
        <v>29</v>
      </c>
      <c r="T1585">
        <f t="shared" si="144"/>
        <v>50</v>
      </c>
      <c r="U1585">
        <f t="shared" si="145"/>
        <v>1947</v>
      </c>
      <c r="V1585" s="4" t="str">
        <f t="shared" si="149"/>
        <v>01</v>
      </c>
      <c r="W1585" t="str">
        <f t="shared" si="146"/>
        <v>Rural</v>
      </c>
    </row>
    <row r="1586" spans="1:23" x14ac:dyDescent="0.35">
      <c r="A1586">
        <v>144577</v>
      </c>
      <c r="B1586" s="2" t="str">
        <f t="shared" si="147"/>
        <v>NA</v>
      </c>
      <c r="C1586" t="s">
        <v>4</v>
      </c>
      <c r="D1586" t="str">
        <f t="shared" si="148"/>
        <v>M</v>
      </c>
      <c r="E1586" t="s">
        <v>0</v>
      </c>
      <c r="F1586">
        <v>5739</v>
      </c>
      <c r="G1586">
        <v>634</v>
      </c>
      <c r="H1586">
        <v>810</v>
      </c>
      <c r="I1586">
        <v>97</v>
      </c>
      <c r="J1586">
        <v>45680</v>
      </c>
      <c r="K1586">
        <v>8</v>
      </c>
      <c r="L1586">
        <v>45</v>
      </c>
      <c r="M1586">
        <v>670</v>
      </c>
      <c r="N1586">
        <v>792</v>
      </c>
      <c r="O1586">
        <v>9.2857142859999993</v>
      </c>
      <c r="P1586">
        <f>VLOOKUP(A1586, vlookup_table!$A:$E, 2, FALSE)</f>
        <v>1</v>
      </c>
      <c r="Q1586" s="2">
        <f>VLOOKUP(A1586, vlookup_table!$A:$E, 3, FALSE)</f>
        <v>1603</v>
      </c>
      <c r="R1586" s="1" t="str">
        <f>VLOOKUP(A1586, vlookup_table!$A:$E, 4, FALSE)</f>
        <v>U1</v>
      </c>
      <c r="S1586" s="2">
        <f>VLOOKUP(A1586, vlookup_table!$A:$E, 5, FALSE)</f>
        <v>15</v>
      </c>
      <c r="T1586">
        <f t="shared" si="144"/>
        <v>81</v>
      </c>
      <c r="U1586">
        <f t="shared" si="145"/>
        <v>1916</v>
      </c>
      <c r="V1586" s="4" t="str">
        <f t="shared" si="149"/>
        <v>03</v>
      </c>
      <c r="W1586" t="str">
        <f t="shared" si="146"/>
        <v>Urbano</v>
      </c>
    </row>
    <row r="1587" spans="1:23" x14ac:dyDescent="0.35">
      <c r="A1587">
        <v>103591</v>
      </c>
      <c r="B1587" s="2" t="str">
        <f t="shared" si="147"/>
        <v>MO</v>
      </c>
      <c r="C1587" t="s">
        <v>8</v>
      </c>
      <c r="D1587" t="str">
        <f t="shared" si="148"/>
        <v>M</v>
      </c>
      <c r="E1587" t="s">
        <v>0</v>
      </c>
      <c r="F1587">
        <v>150</v>
      </c>
      <c r="G1587">
        <v>202</v>
      </c>
      <c r="H1587">
        <v>258</v>
      </c>
      <c r="I1587">
        <v>0</v>
      </c>
      <c r="J1587">
        <v>8084</v>
      </c>
      <c r="K1587">
        <v>1</v>
      </c>
      <c r="L1587">
        <v>90</v>
      </c>
      <c r="M1587">
        <v>251</v>
      </c>
      <c r="N1587">
        <v>223</v>
      </c>
      <c r="O1587">
        <v>6.1</v>
      </c>
      <c r="P1587">
        <f>VLOOKUP(A1587, vlookup_table!$A:$E, 2, FALSE)</f>
        <v>39002</v>
      </c>
      <c r="Q1587" s="2">
        <f>VLOOKUP(A1587, vlookup_table!$A:$E, 3, FALSE)</f>
        <v>0</v>
      </c>
      <c r="R1587" s="1" t="str">
        <f>VLOOKUP(A1587, vlookup_table!$A:$E, 4, FALSE)</f>
        <v>R2</v>
      </c>
      <c r="S1587" s="2">
        <f>VLOOKUP(A1587, vlookup_table!$A:$E, 5, FALSE)</f>
        <v>3</v>
      </c>
      <c r="T1587">
        <f t="shared" si="144"/>
        <v>97</v>
      </c>
      <c r="U1587">
        <f t="shared" si="145"/>
        <v>1900</v>
      </c>
      <c r="V1587" s="4" t="str">
        <f t="shared" si="149"/>
        <v>0</v>
      </c>
      <c r="W1587" t="str">
        <f t="shared" si="146"/>
        <v>Rural</v>
      </c>
    </row>
    <row r="1588" spans="1:23" x14ac:dyDescent="0.35">
      <c r="A1588">
        <v>111708</v>
      </c>
      <c r="B1588" s="2" t="str">
        <f t="shared" si="147"/>
        <v>AR</v>
      </c>
      <c r="C1588" t="s">
        <v>27</v>
      </c>
      <c r="D1588" t="str">
        <f t="shared" si="148"/>
        <v>F</v>
      </c>
      <c r="E1588" t="s">
        <v>37</v>
      </c>
      <c r="F1588">
        <v>502</v>
      </c>
      <c r="G1588">
        <v>247</v>
      </c>
      <c r="H1588">
        <v>336</v>
      </c>
      <c r="I1588">
        <v>0</v>
      </c>
      <c r="J1588">
        <v>11053</v>
      </c>
      <c r="K1588">
        <v>2</v>
      </c>
      <c r="L1588">
        <v>75</v>
      </c>
      <c r="M1588">
        <v>298</v>
      </c>
      <c r="N1588">
        <v>292</v>
      </c>
      <c r="O1588">
        <v>9</v>
      </c>
      <c r="P1588">
        <f>VLOOKUP(A1588, vlookup_table!$A:$E, 2, FALSE)</f>
        <v>0</v>
      </c>
      <c r="Q1588" s="2">
        <f>VLOOKUP(A1588, vlookup_table!$A:$E, 3, FALSE)</f>
        <v>0</v>
      </c>
      <c r="R1588" s="1" t="str">
        <f>VLOOKUP(A1588, vlookup_table!$A:$E, 4, FALSE)</f>
        <v>S1</v>
      </c>
      <c r="S1588" s="2">
        <f>VLOOKUP(A1588, vlookup_table!$A:$E, 5, FALSE)</f>
        <v>15</v>
      </c>
      <c r="T1588">
        <f t="shared" si="144"/>
        <v>97</v>
      </c>
      <c r="U1588">
        <f t="shared" si="145"/>
        <v>1900</v>
      </c>
      <c r="V1588" s="4" t="str">
        <f t="shared" si="149"/>
        <v>0</v>
      </c>
      <c r="W1588" t="str">
        <f t="shared" si="146"/>
        <v>Suburbano</v>
      </c>
    </row>
    <row r="1589" spans="1:23" x14ac:dyDescent="0.35">
      <c r="A1589">
        <v>89030</v>
      </c>
      <c r="B1589" s="2" t="str">
        <f t="shared" si="147"/>
        <v>IL</v>
      </c>
      <c r="C1589" t="s">
        <v>25</v>
      </c>
      <c r="D1589" t="str">
        <f t="shared" si="148"/>
        <v>F</v>
      </c>
      <c r="E1589" t="s">
        <v>2</v>
      </c>
      <c r="F1589">
        <v>539</v>
      </c>
      <c r="G1589">
        <v>268</v>
      </c>
      <c r="H1589">
        <v>384</v>
      </c>
      <c r="I1589">
        <v>0</v>
      </c>
      <c r="J1589">
        <v>10905</v>
      </c>
      <c r="K1589">
        <v>15</v>
      </c>
      <c r="L1589">
        <v>45</v>
      </c>
      <c r="M1589">
        <v>303</v>
      </c>
      <c r="N1589">
        <v>377</v>
      </c>
      <c r="O1589">
        <v>5.625</v>
      </c>
      <c r="P1589">
        <f>VLOOKUP(A1589, vlookup_table!$A:$E, 2, FALSE)</f>
        <v>0</v>
      </c>
      <c r="Q1589" s="2">
        <f>VLOOKUP(A1589, vlookup_table!$A:$E, 3, FALSE)</f>
        <v>2501</v>
      </c>
      <c r="R1589" s="1" t="str">
        <f>VLOOKUP(A1589, vlookup_table!$A:$E, 4, FALSE)</f>
        <v>U3</v>
      </c>
      <c r="S1589" s="2">
        <f>VLOOKUP(A1589, vlookup_table!$A:$E, 5, FALSE)</f>
        <v>11</v>
      </c>
      <c r="T1589">
        <f t="shared" si="144"/>
        <v>72</v>
      </c>
      <c r="U1589">
        <f t="shared" si="145"/>
        <v>1925</v>
      </c>
      <c r="V1589" s="4" t="str">
        <f t="shared" si="149"/>
        <v>01</v>
      </c>
      <c r="W1589" t="str">
        <f t="shared" si="146"/>
        <v>Urbano</v>
      </c>
    </row>
    <row r="1590" spans="1:23" x14ac:dyDescent="0.35">
      <c r="A1590">
        <v>169678</v>
      </c>
      <c r="B1590" s="2" t="str">
        <f t="shared" si="147"/>
        <v>NA</v>
      </c>
      <c r="C1590" t="s">
        <v>4</v>
      </c>
      <c r="D1590" t="str">
        <f t="shared" si="148"/>
        <v>F</v>
      </c>
      <c r="E1590" t="s">
        <v>2</v>
      </c>
      <c r="F1590">
        <v>1856</v>
      </c>
      <c r="G1590">
        <v>504</v>
      </c>
      <c r="H1590">
        <v>536</v>
      </c>
      <c r="I1590">
        <v>33</v>
      </c>
      <c r="J1590">
        <v>17132</v>
      </c>
      <c r="K1590">
        <v>6</v>
      </c>
      <c r="L1590">
        <v>63</v>
      </c>
      <c r="M1590">
        <v>523</v>
      </c>
      <c r="N1590">
        <v>516</v>
      </c>
      <c r="O1590">
        <v>13</v>
      </c>
      <c r="P1590">
        <f>VLOOKUP(A1590, vlookup_table!$A:$E, 2, FALSE)</f>
        <v>0</v>
      </c>
      <c r="Q1590" s="2">
        <f>VLOOKUP(A1590, vlookup_table!$A:$E, 3, FALSE)</f>
        <v>2401</v>
      </c>
      <c r="R1590" s="1" t="str">
        <f>VLOOKUP(A1590, vlookup_table!$A:$E, 4, FALSE)</f>
        <v>S1</v>
      </c>
      <c r="S1590" s="2">
        <f>VLOOKUP(A1590, vlookup_table!$A:$E, 5, FALSE)</f>
        <v>20</v>
      </c>
      <c r="T1590">
        <f t="shared" si="144"/>
        <v>73</v>
      </c>
      <c r="U1590">
        <f t="shared" si="145"/>
        <v>1924</v>
      </c>
      <c r="V1590" s="4" t="str">
        <f t="shared" si="149"/>
        <v>01</v>
      </c>
      <c r="W1590" t="str">
        <f t="shared" si="146"/>
        <v>Suburbano</v>
      </c>
    </row>
    <row r="1591" spans="1:23" x14ac:dyDescent="0.35">
      <c r="A1591">
        <v>95831</v>
      </c>
      <c r="B1591" s="2" t="str">
        <f t="shared" si="147"/>
        <v>IL</v>
      </c>
      <c r="C1591" t="s">
        <v>25</v>
      </c>
      <c r="D1591" t="str">
        <f t="shared" si="148"/>
        <v>M</v>
      </c>
      <c r="E1591" t="s">
        <v>0</v>
      </c>
      <c r="F1591">
        <v>301</v>
      </c>
      <c r="G1591">
        <v>238</v>
      </c>
      <c r="H1591">
        <v>347</v>
      </c>
      <c r="I1591">
        <v>0</v>
      </c>
      <c r="J1591">
        <v>12366</v>
      </c>
      <c r="K1591">
        <v>0</v>
      </c>
      <c r="L1591">
        <v>80</v>
      </c>
      <c r="M1591">
        <v>354</v>
      </c>
      <c r="N1591">
        <v>267</v>
      </c>
      <c r="O1591">
        <v>10.5</v>
      </c>
      <c r="P1591">
        <f>VLOOKUP(A1591, vlookup_table!$A:$E, 2, FALSE)</f>
        <v>1</v>
      </c>
      <c r="Q1591" s="2">
        <f>VLOOKUP(A1591, vlookup_table!$A:$E, 3, FALSE)</f>
        <v>2701</v>
      </c>
      <c r="R1591" s="1" t="str">
        <f>VLOOKUP(A1591, vlookup_table!$A:$E, 4, FALSE)</f>
        <v>R2</v>
      </c>
      <c r="S1591" s="2">
        <f>VLOOKUP(A1591, vlookup_table!$A:$E, 5, FALSE)</f>
        <v>10</v>
      </c>
      <c r="T1591">
        <f t="shared" si="144"/>
        <v>70</v>
      </c>
      <c r="U1591">
        <f t="shared" si="145"/>
        <v>1927</v>
      </c>
      <c r="V1591" s="4" t="str">
        <f t="shared" si="149"/>
        <v>01</v>
      </c>
      <c r="W1591" t="str">
        <f t="shared" si="146"/>
        <v>Rural</v>
      </c>
    </row>
    <row r="1592" spans="1:23" x14ac:dyDescent="0.35">
      <c r="A1592">
        <v>48047</v>
      </c>
      <c r="B1592" s="2" t="str">
        <f t="shared" si="147"/>
        <v>AL</v>
      </c>
      <c r="C1592" t="s">
        <v>23</v>
      </c>
      <c r="D1592" t="str">
        <f t="shared" si="148"/>
        <v>F</v>
      </c>
      <c r="E1592" t="s">
        <v>2</v>
      </c>
      <c r="F1592">
        <v>1075</v>
      </c>
      <c r="G1592">
        <v>511</v>
      </c>
      <c r="H1592">
        <v>590</v>
      </c>
      <c r="I1592">
        <v>6</v>
      </c>
      <c r="J1592">
        <v>20216</v>
      </c>
      <c r="K1592">
        <v>4</v>
      </c>
      <c r="L1592">
        <v>41</v>
      </c>
      <c r="M1592">
        <v>556</v>
      </c>
      <c r="N1592">
        <v>552</v>
      </c>
      <c r="O1592">
        <v>5.8</v>
      </c>
      <c r="P1592">
        <f>VLOOKUP(A1592, vlookup_table!$A:$E, 2, FALSE)</f>
        <v>0</v>
      </c>
      <c r="Q1592" s="2">
        <f>VLOOKUP(A1592, vlookup_table!$A:$E, 3, FALSE)</f>
        <v>0</v>
      </c>
      <c r="R1592" s="1" t="str">
        <f>VLOOKUP(A1592, vlookup_table!$A:$E, 4, FALSE)</f>
        <v>T1</v>
      </c>
      <c r="S1592" s="2">
        <f>VLOOKUP(A1592, vlookup_table!$A:$E, 5, FALSE)</f>
        <v>6</v>
      </c>
      <c r="T1592">
        <f t="shared" si="144"/>
        <v>97</v>
      </c>
      <c r="U1592">
        <f t="shared" si="145"/>
        <v>1900</v>
      </c>
      <c r="V1592" s="4" t="str">
        <f t="shared" si="149"/>
        <v>0</v>
      </c>
      <c r="W1592" t="str">
        <f t="shared" si="146"/>
        <v>Pueblo</v>
      </c>
    </row>
    <row r="1593" spans="1:23" x14ac:dyDescent="0.35">
      <c r="A1593">
        <v>156378</v>
      </c>
      <c r="B1593" s="2" t="str">
        <f t="shared" si="147"/>
        <v>NA</v>
      </c>
      <c r="C1593" t="s">
        <v>4</v>
      </c>
      <c r="D1593" t="str">
        <f t="shared" si="148"/>
        <v>F</v>
      </c>
      <c r="E1593" t="s">
        <v>2</v>
      </c>
      <c r="F1593">
        <v>5000</v>
      </c>
      <c r="G1593">
        <v>738</v>
      </c>
      <c r="H1593">
        <v>959</v>
      </c>
      <c r="I1593">
        <v>99</v>
      </c>
      <c r="J1593">
        <v>50907</v>
      </c>
      <c r="K1593">
        <v>9</v>
      </c>
      <c r="L1593">
        <v>48</v>
      </c>
      <c r="M1593">
        <v>963</v>
      </c>
      <c r="N1593">
        <v>797</v>
      </c>
      <c r="O1593">
        <v>11</v>
      </c>
      <c r="P1593">
        <f>VLOOKUP(A1593, vlookup_table!$A:$E, 2, FALSE)</f>
        <v>0</v>
      </c>
      <c r="Q1593" s="2">
        <f>VLOOKUP(A1593, vlookup_table!$A:$E, 3, FALSE)</f>
        <v>2807</v>
      </c>
      <c r="R1593" s="1" t="str">
        <f>VLOOKUP(A1593, vlookup_table!$A:$E, 4, FALSE)</f>
        <v>S1</v>
      </c>
      <c r="S1593" s="2">
        <f>VLOOKUP(A1593, vlookup_table!$A:$E, 5, FALSE)</f>
        <v>13</v>
      </c>
      <c r="T1593">
        <f t="shared" si="144"/>
        <v>69</v>
      </c>
      <c r="U1593">
        <f t="shared" si="145"/>
        <v>1928</v>
      </c>
      <c r="V1593" s="4" t="str">
        <f t="shared" si="149"/>
        <v>07</v>
      </c>
      <c r="W1593" t="str">
        <f t="shared" si="146"/>
        <v>Suburbano</v>
      </c>
    </row>
    <row r="1594" spans="1:23" x14ac:dyDescent="0.35">
      <c r="A1594">
        <v>58130</v>
      </c>
      <c r="B1594" s="2" t="str">
        <f t="shared" si="147"/>
        <v>NA</v>
      </c>
      <c r="C1594" t="s">
        <v>3</v>
      </c>
      <c r="D1594" t="str">
        <f t="shared" si="148"/>
        <v>F</v>
      </c>
      <c r="E1594" t="s">
        <v>2</v>
      </c>
      <c r="F1594">
        <v>283</v>
      </c>
      <c r="G1594">
        <v>149</v>
      </c>
      <c r="H1594">
        <v>227</v>
      </c>
      <c r="I1594">
        <v>0</v>
      </c>
      <c r="J1594">
        <v>7466</v>
      </c>
      <c r="K1594">
        <v>0</v>
      </c>
      <c r="L1594">
        <v>73</v>
      </c>
      <c r="M1594">
        <v>168</v>
      </c>
      <c r="N1594">
        <v>207</v>
      </c>
      <c r="O1594">
        <v>5.1111111109999996</v>
      </c>
      <c r="P1594">
        <f>VLOOKUP(A1594, vlookup_table!$A:$E, 2, FALSE)</f>
        <v>0</v>
      </c>
      <c r="Q1594" s="2">
        <f>VLOOKUP(A1594, vlookup_table!$A:$E, 3, FALSE)</f>
        <v>0</v>
      </c>
      <c r="R1594" s="1" t="str">
        <f>VLOOKUP(A1594, vlookup_table!$A:$E, 4, FALSE)</f>
        <v>R3</v>
      </c>
      <c r="S1594" s="2">
        <f>VLOOKUP(A1594, vlookup_table!$A:$E, 5, FALSE)</f>
        <v>7</v>
      </c>
      <c r="T1594">
        <f t="shared" si="144"/>
        <v>97</v>
      </c>
      <c r="U1594">
        <f t="shared" si="145"/>
        <v>1900</v>
      </c>
      <c r="V1594" s="4" t="str">
        <f t="shared" si="149"/>
        <v>0</v>
      </c>
      <c r="W1594" t="str">
        <f t="shared" si="146"/>
        <v>Rural</v>
      </c>
    </row>
    <row r="1595" spans="1:23" x14ac:dyDescent="0.35">
      <c r="A1595">
        <v>111459</v>
      </c>
      <c r="B1595" s="2" t="str">
        <f t="shared" si="147"/>
        <v>AR</v>
      </c>
      <c r="C1595" t="s">
        <v>27</v>
      </c>
      <c r="D1595" t="str">
        <f t="shared" si="148"/>
        <v>F</v>
      </c>
      <c r="E1595" t="s">
        <v>37</v>
      </c>
      <c r="F1595">
        <v>1054</v>
      </c>
      <c r="G1595">
        <v>584</v>
      </c>
      <c r="H1595">
        <v>726</v>
      </c>
      <c r="I1595">
        <v>11</v>
      </c>
      <c r="J1595">
        <v>26074</v>
      </c>
      <c r="K1595">
        <v>2</v>
      </c>
      <c r="L1595">
        <v>63</v>
      </c>
      <c r="M1595">
        <v>644</v>
      </c>
      <c r="N1595">
        <v>652</v>
      </c>
      <c r="O1595">
        <v>13.53846154</v>
      </c>
      <c r="P1595">
        <f>VLOOKUP(A1595, vlookup_table!$A:$E, 2, FALSE)</f>
        <v>28</v>
      </c>
      <c r="Q1595" s="2">
        <f>VLOOKUP(A1595, vlookup_table!$A:$E, 3, FALSE)</f>
        <v>5801</v>
      </c>
      <c r="R1595" s="1" t="str">
        <f>VLOOKUP(A1595, vlookup_table!$A:$E, 4, FALSE)</f>
        <v>C1</v>
      </c>
      <c r="S1595" s="2">
        <f>VLOOKUP(A1595, vlookup_table!$A:$E, 5, FALSE)</f>
        <v>20</v>
      </c>
      <c r="T1595">
        <f t="shared" si="144"/>
        <v>39</v>
      </c>
      <c r="U1595">
        <f t="shared" si="145"/>
        <v>1958</v>
      </c>
      <c r="V1595" s="4" t="str">
        <f t="shared" si="149"/>
        <v>01</v>
      </c>
      <c r="W1595" t="str">
        <f t="shared" si="146"/>
        <v>Ciudad</v>
      </c>
    </row>
    <row r="1596" spans="1:23" x14ac:dyDescent="0.35">
      <c r="A1596">
        <v>77574</v>
      </c>
      <c r="B1596" s="2" t="str">
        <f t="shared" si="147"/>
        <v>NA</v>
      </c>
      <c r="C1596" t="s">
        <v>10</v>
      </c>
      <c r="D1596" t="str">
        <f t="shared" si="148"/>
        <v>F</v>
      </c>
      <c r="E1596" t="s">
        <v>2</v>
      </c>
      <c r="F1596">
        <v>1260</v>
      </c>
      <c r="G1596">
        <v>252</v>
      </c>
      <c r="H1596">
        <v>404</v>
      </c>
      <c r="I1596">
        <v>24</v>
      </c>
      <c r="J1596">
        <v>17617</v>
      </c>
      <c r="K1596">
        <v>6</v>
      </c>
      <c r="L1596">
        <v>79</v>
      </c>
      <c r="M1596">
        <v>357</v>
      </c>
      <c r="N1596">
        <v>309</v>
      </c>
      <c r="O1596">
        <v>4.8571428570000004</v>
      </c>
      <c r="P1596">
        <f>VLOOKUP(A1596, vlookup_table!$A:$E, 2, FALSE)</f>
        <v>2</v>
      </c>
      <c r="Q1596" s="2">
        <f>VLOOKUP(A1596, vlookup_table!$A:$E, 3, FALSE)</f>
        <v>2301</v>
      </c>
      <c r="R1596" s="1" t="str">
        <f>VLOOKUP(A1596, vlookup_table!$A:$E, 4, FALSE)</f>
        <v>C2</v>
      </c>
      <c r="S1596" s="2">
        <f>VLOOKUP(A1596, vlookup_table!$A:$E, 5, FALSE)</f>
        <v>5</v>
      </c>
      <c r="T1596">
        <f t="shared" si="144"/>
        <v>74</v>
      </c>
      <c r="U1596">
        <f t="shared" si="145"/>
        <v>1923</v>
      </c>
      <c r="V1596" s="4" t="str">
        <f t="shared" si="149"/>
        <v>01</v>
      </c>
      <c r="W1596" t="str">
        <f t="shared" si="146"/>
        <v>Ciudad</v>
      </c>
    </row>
    <row r="1597" spans="1:23" x14ac:dyDescent="0.35">
      <c r="A1597">
        <v>157536</v>
      </c>
      <c r="B1597" s="2" t="str">
        <f t="shared" si="147"/>
        <v>NA</v>
      </c>
      <c r="C1597" t="s">
        <v>4</v>
      </c>
      <c r="D1597" t="str">
        <f t="shared" si="148"/>
        <v>F</v>
      </c>
      <c r="E1597" t="s">
        <v>2</v>
      </c>
      <c r="F1597">
        <v>3009</v>
      </c>
      <c r="G1597">
        <v>411</v>
      </c>
      <c r="H1597">
        <v>546</v>
      </c>
      <c r="I1597">
        <v>85</v>
      </c>
      <c r="J1597">
        <v>20728</v>
      </c>
      <c r="K1597">
        <v>12</v>
      </c>
      <c r="L1597">
        <v>39</v>
      </c>
      <c r="M1597">
        <v>455</v>
      </c>
      <c r="N1597">
        <v>493</v>
      </c>
      <c r="O1597">
        <v>12.5</v>
      </c>
      <c r="P1597">
        <f>VLOOKUP(A1597, vlookup_table!$A:$E, 2, FALSE)</f>
        <v>2</v>
      </c>
      <c r="Q1597" s="2">
        <f>VLOOKUP(A1597, vlookup_table!$A:$E, 3, FALSE)</f>
        <v>1901</v>
      </c>
      <c r="R1597" s="1" t="str">
        <f>VLOOKUP(A1597, vlookup_table!$A:$E, 4, FALSE)</f>
        <v>C2</v>
      </c>
      <c r="S1597" s="2">
        <f>VLOOKUP(A1597, vlookup_table!$A:$E, 5, FALSE)</f>
        <v>17</v>
      </c>
      <c r="T1597">
        <f t="shared" si="144"/>
        <v>78</v>
      </c>
      <c r="U1597">
        <f t="shared" si="145"/>
        <v>1919</v>
      </c>
      <c r="V1597" s="4" t="str">
        <f t="shared" si="149"/>
        <v>01</v>
      </c>
      <c r="W1597" t="str">
        <f t="shared" si="146"/>
        <v>Ciudad</v>
      </c>
    </row>
    <row r="1598" spans="1:23" x14ac:dyDescent="0.35">
      <c r="A1598">
        <v>86270</v>
      </c>
      <c r="B1598" s="2" t="str">
        <f t="shared" si="147"/>
        <v>NA</v>
      </c>
      <c r="C1598" t="s">
        <v>33</v>
      </c>
      <c r="D1598" t="str">
        <f t="shared" si="148"/>
        <v>M</v>
      </c>
      <c r="E1598" t="s">
        <v>0</v>
      </c>
      <c r="F1598">
        <v>462</v>
      </c>
      <c r="G1598">
        <v>224</v>
      </c>
      <c r="H1598">
        <v>253</v>
      </c>
      <c r="I1598">
        <v>0</v>
      </c>
      <c r="J1598">
        <v>8866</v>
      </c>
      <c r="K1598">
        <v>1</v>
      </c>
      <c r="L1598">
        <v>55</v>
      </c>
      <c r="M1598">
        <v>264</v>
      </c>
      <c r="N1598">
        <v>248</v>
      </c>
      <c r="O1598">
        <v>8</v>
      </c>
      <c r="P1598">
        <f>VLOOKUP(A1598, vlookup_table!$A:$E, 2, FALSE)</f>
        <v>2</v>
      </c>
      <c r="Q1598" s="2">
        <f>VLOOKUP(A1598, vlookup_table!$A:$E, 3, FALSE)</f>
        <v>5501</v>
      </c>
      <c r="R1598" s="1" t="str">
        <f>VLOOKUP(A1598, vlookup_table!$A:$E, 4, FALSE)</f>
        <v>C2</v>
      </c>
      <c r="S1598" s="2">
        <f>VLOOKUP(A1598, vlookup_table!$A:$E, 5, FALSE)</f>
        <v>16</v>
      </c>
      <c r="T1598">
        <f t="shared" si="144"/>
        <v>42</v>
      </c>
      <c r="U1598">
        <f t="shared" si="145"/>
        <v>1955</v>
      </c>
      <c r="V1598" s="4" t="str">
        <f t="shared" si="149"/>
        <v>01</v>
      </c>
      <c r="W1598" t="str">
        <f t="shared" si="146"/>
        <v>Ciudad</v>
      </c>
    </row>
    <row r="1599" spans="1:23" x14ac:dyDescent="0.35">
      <c r="A1599">
        <v>71882</v>
      </c>
      <c r="B1599" s="2" t="str">
        <f t="shared" si="147"/>
        <v>MI</v>
      </c>
      <c r="C1599" t="s">
        <v>1</v>
      </c>
      <c r="D1599" t="str">
        <f t="shared" si="148"/>
        <v>F</v>
      </c>
      <c r="E1599" t="s">
        <v>2</v>
      </c>
      <c r="F1599">
        <v>574</v>
      </c>
      <c r="G1599">
        <v>299</v>
      </c>
      <c r="H1599">
        <v>420</v>
      </c>
      <c r="I1599">
        <v>0</v>
      </c>
      <c r="J1599">
        <v>17296</v>
      </c>
      <c r="K1599">
        <v>3</v>
      </c>
      <c r="L1599">
        <v>72</v>
      </c>
      <c r="M1599">
        <v>363</v>
      </c>
      <c r="N1599">
        <v>360</v>
      </c>
      <c r="O1599">
        <v>6.1666666670000003</v>
      </c>
      <c r="P1599">
        <f>VLOOKUP(A1599, vlookup_table!$A:$E, 2, FALSE)</f>
        <v>0</v>
      </c>
      <c r="Q1599" s="2">
        <f>VLOOKUP(A1599, vlookup_table!$A:$E, 3, FALSE)</f>
        <v>0</v>
      </c>
      <c r="R1599" s="1" t="str">
        <f>VLOOKUP(A1599, vlookup_table!$A:$E, 4, FALSE)</f>
        <v>C2</v>
      </c>
      <c r="S1599" s="2">
        <f>VLOOKUP(A1599, vlookup_table!$A:$E, 5, FALSE)</f>
        <v>14</v>
      </c>
      <c r="T1599">
        <f t="shared" si="144"/>
        <v>97</v>
      </c>
      <c r="U1599">
        <f t="shared" si="145"/>
        <v>1900</v>
      </c>
      <c r="V1599" s="4" t="str">
        <f t="shared" si="149"/>
        <v>0</v>
      </c>
      <c r="W1599" t="str">
        <f t="shared" si="146"/>
        <v>Ciudad</v>
      </c>
    </row>
    <row r="1600" spans="1:23" x14ac:dyDescent="0.35">
      <c r="A1600">
        <v>53213</v>
      </c>
      <c r="B1600" s="2" t="str">
        <f t="shared" si="147"/>
        <v>NA</v>
      </c>
      <c r="C1600" t="s">
        <v>28</v>
      </c>
      <c r="D1600" t="str">
        <f t="shared" si="148"/>
        <v>F</v>
      </c>
      <c r="E1600" t="s">
        <v>2</v>
      </c>
      <c r="F1600">
        <v>402</v>
      </c>
      <c r="G1600">
        <v>194</v>
      </c>
      <c r="H1600">
        <v>267</v>
      </c>
      <c r="I1600">
        <v>0</v>
      </c>
      <c r="J1600">
        <v>8742</v>
      </c>
      <c r="K1600">
        <v>0</v>
      </c>
      <c r="L1600">
        <v>84</v>
      </c>
      <c r="M1600">
        <v>229</v>
      </c>
      <c r="N1600">
        <v>234</v>
      </c>
      <c r="O1600">
        <v>12</v>
      </c>
      <c r="P1600">
        <f>VLOOKUP(A1600, vlookup_table!$A:$E, 2, FALSE)</f>
        <v>0</v>
      </c>
      <c r="Q1600" s="2">
        <f>VLOOKUP(A1600, vlookup_table!$A:$E, 3, FALSE)</f>
        <v>4401</v>
      </c>
      <c r="R1600" s="1" t="str">
        <f>VLOOKUP(A1600, vlookup_table!$A:$E, 4, FALSE)</f>
        <v>R3</v>
      </c>
      <c r="S1600" s="2">
        <f>VLOOKUP(A1600, vlookup_table!$A:$E, 5, FALSE)</f>
        <v>15</v>
      </c>
      <c r="T1600">
        <f t="shared" si="144"/>
        <v>53</v>
      </c>
      <c r="U1600">
        <f t="shared" si="145"/>
        <v>1944</v>
      </c>
      <c r="V1600" s="4" t="str">
        <f t="shared" si="149"/>
        <v>01</v>
      </c>
      <c r="W1600" t="str">
        <f t="shared" si="146"/>
        <v>Rural</v>
      </c>
    </row>
    <row r="1601" spans="1:23" x14ac:dyDescent="0.35">
      <c r="A1601">
        <v>121292</v>
      </c>
      <c r="B1601" s="2" t="str">
        <f t="shared" si="147"/>
        <v>TX</v>
      </c>
      <c r="C1601" t="s">
        <v>6</v>
      </c>
      <c r="D1601" t="str">
        <f t="shared" si="148"/>
        <v>F</v>
      </c>
      <c r="E1601" t="s">
        <v>2</v>
      </c>
      <c r="F1601">
        <v>557</v>
      </c>
      <c r="G1601">
        <v>211</v>
      </c>
      <c r="H1601">
        <v>205</v>
      </c>
      <c r="I1601">
        <v>0</v>
      </c>
      <c r="J1601">
        <v>5550</v>
      </c>
      <c r="K1601">
        <v>30</v>
      </c>
      <c r="L1601">
        <v>60</v>
      </c>
      <c r="M1601">
        <v>188</v>
      </c>
      <c r="N1601">
        <v>221</v>
      </c>
      <c r="O1601">
        <v>13</v>
      </c>
      <c r="P1601">
        <f>VLOOKUP(A1601, vlookup_table!$A:$E, 2, FALSE)</f>
        <v>3</v>
      </c>
      <c r="Q1601" s="2">
        <f>VLOOKUP(A1601, vlookup_table!$A:$E, 3, FALSE)</f>
        <v>0</v>
      </c>
      <c r="R1601" s="1" t="str">
        <f>VLOOKUP(A1601, vlookup_table!$A:$E, 4, FALSE)</f>
        <v>U3</v>
      </c>
      <c r="S1601" s="2">
        <f>VLOOKUP(A1601, vlookup_table!$A:$E, 5, FALSE)</f>
        <v>16</v>
      </c>
      <c r="T1601">
        <f t="shared" si="144"/>
        <v>97</v>
      </c>
      <c r="U1601">
        <f t="shared" si="145"/>
        <v>1900</v>
      </c>
      <c r="V1601" s="4" t="str">
        <f t="shared" si="149"/>
        <v>0</v>
      </c>
      <c r="W1601" t="str">
        <f t="shared" si="146"/>
        <v>Urbano</v>
      </c>
    </row>
    <row r="1602" spans="1:23" x14ac:dyDescent="0.35">
      <c r="A1602">
        <v>101614</v>
      </c>
      <c r="B1602" s="2" t="str">
        <f t="shared" si="147"/>
        <v>MO</v>
      </c>
      <c r="C1602" t="s">
        <v>8</v>
      </c>
      <c r="D1602" t="str">
        <f t="shared" si="148"/>
        <v>F</v>
      </c>
      <c r="E1602" t="s">
        <v>2</v>
      </c>
      <c r="F1602">
        <v>320</v>
      </c>
      <c r="G1602">
        <v>148</v>
      </c>
      <c r="H1602">
        <v>233</v>
      </c>
      <c r="I1602">
        <v>0</v>
      </c>
      <c r="J1602">
        <v>9379</v>
      </c>
      <c r="K1602">
        <v>0</v>
      </c>
      <c r="L1602">
        <v>78</v>
      </c>
      <c r="M1602">
        <v>183</v>
      </c>
      <c r="N1602">
        <v>202</v>
      </c>
      <c r="O1602">
        <v>13.33333333</v>
      </c>
      <c r="P1602">
        <f>VLOOKUP(A1602, vlookup_table!$A:$E, 2, FALSE)</f>
        <v>0</v>
      </c>
      <c r="Q1602" s="2">
        <f>VLOOKUP(A1602, vlookup_table!$A:$E, 3, FALSE)</f>
        <v>4401</v>
      </c>
      <c r="R1602" s="1" t="str">
        <f>VLOOKUP(A1602, vlookup_table!$A:$E, 4, FALSE)</f>
        <v>R2</v>
      </c>
      <c r="S1602" s="2">
        <f>VLOOKUP(A1602, vlookup_table!$A:$E, 5, FALSE)</f>
        <v>21</v>
      </c>
      <c r="T1602">
        <f t="shared" ref="T1602:T1665" si="150">$Y$2-U1602</f>
        <v>53</v>
      </c>
      <c r="U1602">
        <f t="shared" ref="U1602:U1665" si="151">1900 + INT(Q1602/100)</f>
        <v>1944</v>
      </c>
      <c r="V1602" s="4" t="str">
        <f t="shared" si="149"/>
        <v>01</v>
      </c>
      <c r="W1602" t="str">
        <f t="shared" ref="W1602:W1665" si="152">IF(LEFT(R1602,1)="C","Ciudad",
IF(LEFT(R1602,1)="T","Pueblo",
IF(LEFT(R1602,1)="R","Rural",
IF(LEFT(R1602,1)="S","Suburbano",
IF(LEFT(R1602,1)="U","Urbano","Desconocido")))))</f>
        <v>Rural</v>
      </c>
    </row>
    <row r="1603" spans="1:23" x14ac:dyDescent="0.35">
      <c r="A1603">
        <v>161479</v>
      </c>
      <c r="B1603" s="2" t="str">
        <f t="shared" ref="B1603:B1666" si="153">IF(OR(C1603="California",C1603="Cali"),"CA",
IF(OR(C1603="Arizona",C1603="AZ"),"AZ",
IF(OR(C1603="Washington",C1603="WA"),"WA",
IF(OR(C1603="Nevada",C1603="NV"),"NV",
IF(OR(C1603="Texas",C1603="TX"),"TX",
IF(OR(C1603="Oregon",C1603="OR"),"OR",
IF(OR(C1603="Florida",C1603="FL"),"FL",
IF(OR(C1603="Illinois",C1603="IL"),"IL",
IF(OR(C1603="North Carolina",C1603="NC"),"NC",
IF(OR(C1603="South Carolina",C1603="SC"),"SC",
IF(OR(C1603="New Jersey",C1603="NJ"),"NJ",
IF(OR(C1603="Missouri",C1603="MO"),"MO",
IF(OR(C1603="Alabama",C1603="AL"),"AL",
IF(OR(C1603="Colorado",C1603="CO"),"CO",
IF(OR(C1603="Michigan",C1603="MI"),"MI",
IF(OR(C1603="New York",C1603="NY"),"NY",
IF(OR(C1603="Arkansas",C1603="AR"),"AR",
"NA")))))))))))))))))</f>
        <v>OR</v>
      </c>
      <c r="C1603" t="s">
        <v>26</v>
      </c>
      <c r="D1603" t="str">
        <f t="shared" ref="D1603:D1666" si="154">IF(OR(E1603="F", E1603="female", E1603="Femal"),"F",
IF(OR(E1603="M", E1603="Male"),"M",
"NA"))</f>
        <v>F</v>
      </c>
      <c r="E1603" t="s">
        <v>2</v>
      </c>
      <c r="F1603">
        <v>758</v>
      </c>
      <c r="G1603">
        <v>407</v>
      </c>
      <c r="H1603">
        <v>457</v>
      </c>
      <c r="I1603">
        <v>0</v>
      </c>
      <c r="J1603">
        <v>17576</v>
      </c>
      <c r="K1603">
        <v>4</v>
      </c>
      <c r="L1603">
        <v>53</v>
      </c>
      <c r="M1603">
        <v>409</v>
      </c>
      <c r="N1603">
        <v>455</v>
      </c>
      <c r="O1603">
        <v>7.4545454549999999</v>
      </c>
      <c r="P1603">
        <f>VLOOKUP(A1603, vlookup_table!$A:$E, 2, FALSE)</f>
        <v>2</v>
      </c>
      <c r="Q1603" s="2">
        <f>VLOOKUP(A1603, vlookup_table!$A:$E, 3, FALSE)</f>
        <v>2101</v>
      </c>
      <c r="R1603" s="1" t="str">
        <f>VLOOKUP(A1603, vlookup_table!$A:$E, 4, FALSE)</f>
        <v>S2</v>
      </c>
      <c r="S1603" s="2">
        <f>VLOOKUP(A1603, vlookup_table!$A:$E, 5, FALSE)</f>
        <v>11</v>
      </c>
      <c r="T1603">
        <f t="shared" si="150"/>
        <v>76</v>
      </c>
      <c r="U1603">
        <f t="shared" si="151"/>
        <v>1921</v>
      </c>
      <c r="V1603" s="4" t="str">
        <f t="shared" ref="V1603:V1666" si="155">RIGHT(Q1603,2)</f>
        <v>01</v>
      </c>
      <c r="W1603" t="str">
        <f t="shared" si="152"/>
        <v>Suburbano</v>
      </c>
    </row>
    <row r="1604" spans="1:23" x14ac:dyDescent="0.35">
      <c r="A1604">
        <v>74183</v>
      </c>
      <c r="B1604" s="2" t="str">
        <f t="shared" si="153"/>
        <v>MI</v>
      </c>
      <c r="C1604" t="s">
        <v>1</v>
      </c>
      <c r="D1604" t="str">
        <f t="shared" si="154"/>
        <v>F</v>
      </c>
      <c r="E1604" t="s">
        <v>2</v>
      </c>
      <c r="F1604">
        <v>836</v>
      </c>
      <c r="G1604">
        <v>332</v>
      </c>
      <c r="H1604">
        <v>425</v>
      </c>
      <c r="I1604">
        <v>15</v>
      </c>
      <c r="J1604">
        <v>13813</v>
      </c>
      <c r="K1604">
        <v>3</v>
      </c>
      <c r="L1604">
        <v>74</v>
      </c>
      <c r="M1604">
        <v>354</v>
      </c>
      <c r="N1604">
        <v>380</v>
      </c>
      <c r="O1604">
        <v>4.4761904760000002</v>
      </c>
      <c r="P1604">
        <f>VLOOKUP(A1604, vlookup_table!$A:$E, 2, FALSE)</f>
        <v>2</v>
      </c>
      <c r="Q1604" s="2">
        <f>VLOOKUP(A1604, vlookup_table!$A:$E, 3, FALSE)</f>
        <v>0</v>
      </c>
      <c r="R1604" s="1" t="str">
        <f>VLOOKUP(A1604, vlookup_table!$A:$E, 4, FALSE)</f>
        <v/>
      </c>
      <c r="S1604" s="2">
        <f>VLOOKUP(A1604, vlookup_table!$A:$E, 5, FALSE)</f>
        <v>5</v>
      </c>
      <c r="T1604">
        <f t="shared" si="150"/>
        <v>97</v>
      </c>
      <c r="U1604">
        <f t="shared" si="151"/>
        <v>1900</v>
      </c>
      <c r="V1604" s="4" t="str">
        <f t="shared" si="155"/>
        <v>0</v>
      </c>
      <c r="W1604" t="str">
        <f t="shared" si="152"/>
        <v>Desconocido</v>
      </c>
    </row>
    <row r="1605" spans="1:23" x14ac:dyDescent="0.35">
      <c r="A1605">
        <v>53611</v>
      </c>
      <c r="B1605" s="2" t="str">
        <f t="shared" si="153"/>
        <v>NA</v>
      </c>
      <c r="C1605" t="s">
        <v>28</v>
      </c>
      <c r="D1605" t="str">
        <f t="shared" si="154"/>
        <v>F</v>
      </c>
      <c r="E1605" t="s">
        <v>2</v>
      </c>
      <c r="F1605">
        <v>468</v>
      </c>
      <c r="G1605">
        <v>245</v>
      </c>
      <c r="H1605">
        <v>315</v>
      </c>
      <c r="I1605">
        <v>0</v>
      </c>
      <c r="J1605">
        <v>11358</v>
      </c>
      <c r="K1605">
        <v>0</v>
      </c>
      <c r="L1605">
        <v>66</v>
      </c>
      <c r="M1605">
        <v>308</v>
      </c>
      <c r="N1605">
        <v>294</v>
      </c>
      <c r="O1605">
        <v>8</v>
      </c>
      <c r="P1605">
        <f>VLOOKUP(A1605, vlookup_table!$A:$E, 2, FALSE)</f>
        <v>28</v>
      </c>
      <c r="Q1605" s="2">
        <f>VLOOKUP(A1605, vlookup_table!$A:$E, 3, FALSE)</f>
        <v>5401</v>
      </c>
      <c r="R1605" s="1" t="str">
        <f>VLOOKUP(A1605, vlookup_table!$A:$E, 4, FALSE)</f>
        <v>S3</v>
      </c>
      <c r="S1605" s="2">
        <f>VLOOKUP(A1605, vlookup_table!$A:$E, 5, FALSE)</f>
        <v>1825</v>
      </c>
      <c r="T1605">
        <f t="shared" si="150"/>
        <v>43</v>
      </c>
      <c r="U1605">
        <f t="shared" si="151"/>
        <v>1954</v>
      </c>
      <c r="V1605" s="4" t="str">
        <f t="shared" si="155"/>
        <v>01</v>
      </c>
      <c r="W1605" t="str">
        <f t="shared" si="152"/>
        <v>Suburbano</v>
      </c>
    </row>
    <row r="1606" spans="1:23" x14ac:dyDescent="0.35">
      <c r="A1606">
        <v>143610</v>
      </c>
      <c r="B1606" s="2" t="str">
        <f t="shared" si="153"/>
        <v>NA</v>
      </c>
      <c r="C1606" t="s">
        <v>4</v>
      </c>
      <c r="D1606" t="str">
        <f t="shared" si="154"/>
        <v>F</v>
      </c>
      <c r="E1606" t="s">
        <v>2</v>
      </c>
      <c r="F1606">
        <v>5000</v>
      </c>
      <c r="G1606">
        <v>569</v>
      </c>
      <c r="H1606">
        <v>932</v>
      </c>
      <c r="I1606">
        <v>99</v>
      </c>
      <c r="J1606">
        <v>52576</v>
      </c>
      <c r="K1606">
        <v>21</v>
      </c>
      <c r="L1606">
        <v>34</v>
      </c>
      <c r="M1606">
        <v>936</v>
      </c>
      <c r="N1606">
        <v>712</v>
      </c>
      <c r="O1606">
        <v>15</v>
      </c>
      <c r="P1606">
        <f>VLOOKUP(A1606, vlookup_table!$A:$E, 2, FALSE)</f>
        <v>0</v>
      </c>
      <c r="Q1606" s="2">
        <f>VLOOKUP(A1606, vlookup_table!$A:$E, 3, FALSE)</f>
        <v>0</v>
      </c>
      <c r="R1606" s="1" t="str">
        <f>VLOOKUP(A1606, vlookup_table!$A:$E, 4, FALSE)</f>
        <v>U1</v>
      </c>
      <c r="S1606" s="2">
        <f>VLOOKUP(A1606, vlookup_table!$A:$E, 5, FALSE)</f>
        <v>525</v>
      </c>
      <c r="T1606">
        <f t="shared" si="150"/>
        <v>97</v>
      </c>
      <c r="U1606">
        <f t="shared" si="151"/>
        <v>1900</v>
      </c>
      <c r="V1606" s="4" t="str">
        <f t="shared" si="155"/>
        <v>0</v>
      </c>
      <c r="W1606" t="str">
        <f t="shared" si="152"/>
        <v>Urbano</v>
      </c>
    </row>
    <row r="1607" spans="1:23" x14ac:dyDescent="0.35">
      <c r="A1607">
        <v>158534</v>
      </c>
      <c r="B1607" s="2" t="str">
        <f t="shared" si="153"/>
        <v>NA</v>
      </c>
      <c r="C1607" t="s">
        <v>4</v>
      </c>
      <c r="D1607" t="str">
        <f t="shared" si="154"/>
        <v>F</v>
      </c>
      <c r="E1607" t="s">
        <v>2</v>
      </c>
      <c r="F1607">
        <v>2541</v>
      </c>
      <c r="G1607">
        <v>423</v>
      </c>
      <c r="H1607">
        <v>528</v>
      </c>
      <c r="I1607">
        <v>75</v>
      </c>
      <c r="J1607">
        <v>19220</v>
      </c>
      <c r="K1607">
        <v>16</v>
      </c>
      <c r="L1607">
        <v>48</v>
      </c>
      <c r="M1607">
        <v>486</v>
      </c>
      <c r="N1607">
        <v>454</v>
      </c>
      <c r="O1607">
        <v>24.285714290000001</v>
      </c>
      <c r="P1607">
        <f>VLOOKUP(A1607, vlookup_table!$A:$E, 2, FALSE)</f>
        <v>0</v>
      </c>
      <c r="Q1607" s="2">
        <f>VLOOKUP(A1607, vlookup_table!$A:$E, 3, FALSE)</f>
        <v>4801</v>
      </c>
      <c r="R1607" s="1" t="str">
        <f>VLOOKUP(A1607, vlookup_table!$A:$E, 4, FALSE)</f>
        <v>S1</v>
      </c>
      <c r="S1607" s="2">
        <f>VLOOKUP(A1607, vlookup_table!$A:$E, 5, FALSE)</f>
        <v>25</v>
      </c>
      <c r="T1607">
        <f t="shared" si="150"/>
        <v>49</v>
      </c>
      <c r="U1607">
        <f t="shared" si="151"/>
        <v>1948</v>
      </c>
      <c r="V1607" s="4" t="str">
        <f t="shared" si="155"/>
        <v>01</v>
      </c>
      <c r="W1607" t="str">
        <f t="shared" si="152"/>
        <v>Suburbano</v>
      </c>
    </row>
    <row r="1608" spans="1:23" x14ac:dyDescent="0.35">
      <c r="A1608">
        <v>66265</v>
      </c>
      <c r="B1608" s="2" t="str">
        <f t="shared" si="153"/>
        <v>MI</v>
      </c>
      <c r="C1608" t="s">
        <v>1</v>
      </c>
      <c r="D1608" t="str">
        <f t="shared" si="154"/>
        <v>M</v>
      </c>
      <c r="E1608" t="s">
        <v>0</v>
      </c>
      <c r="F1608">
        <v>497</v>
      </c>
      <c r="G1608">
        <v>362</v>
      </c>
      <c r="H1608">
        <v>421</v>
      </c>
      <c r="I1608">
        <v>0</v>
      </c>
      <c r="J1608">
        <v>13649</v>
      </c>
      <c r="K1608">
        <v>7</v>
      </c>
      <c r="L1608">
        <v>79</v>
      </c>
      <c r="M1608">
        <v>452</v>
      </c>
      <c r="N1608">
        <v>384</v>
      </c>
      <c r="O1608">
        <v>20.416666670000001</v>
      </c>
      <c r="P1608">
        <f>VLOOKUP(A1608, vlookup_table!$A:$E, 2, FALSE)</f>
        <v>1</v>
      </c>
      <c r="Q1608" s="2">
        <f>VLOOKUP(A1608, vlookup_table!$A:$E, 3, FALSE)</f>
        <v>4511</v>
      </c>
      <c r="R1608" s="1" t="str">
        <f>VLOOKUP(A1608, vlookup_table!$A:$E, 4, FALSE)</f>
        <v>S3</v>
      </c>
      <c r="S1608" s="2">
        <f>VLOOKUP(A1608, vlookup_table!$A:$E, 5, FALSE)</f>
        <v>40</v>
      </c>
      <c r="T1608">
        <f t="shared" si="150"/>
        <v>52</v>
      </c>
      <c r="U1608">
        <f t="shared" si="151"/>
        <v>1945</v>
      </c>
      <c r="V1608" s="4" t="str">
        <f t="shared" si="155"/>
        <v>11</v>
      </c>
      <c r="W1608" t="str">
        <f t="shared" si="152"/>
        <v>Suburbano</v>
      </c>
    </row>
    <row r="1609" spans="1:23" x14ac:dyDescent="0.35">
      <c r="A1609">
        <v>141468</v>
      </c>
      <c r="B1609" s="2" t="str">
        <f t="shared" si="153"/>
        <v>NV</v>
      </c>
      <c r="C1609" t="s">
        <v>35</v>
      </c>
      <c r="D1609" t="str">
        <f t="shared" si="154"/>
        <v>M</v>
      </c>
      <c r="E1609" t="s">
        <v>0</v>
      </c>
      <c r="F1609">
        <v>1003</v>
      </c>
      <c r="G1609">
        <v>258</v>
      </c>
      <c r="H1609">
        <v>386</v>
      </c>
      <c r="I1609">
        <v>5</v>
      </c>
      <c r="J1609">
        <v>15748</v>
      </c>
      <c r="K1609">
        <v>12</v>
      </c>
      <c r="L1609">
        <v>13</v>
      </c>
      <c r="M1609">
        <v>322</v>
      </c>
      <c r="N1609">
        <v>318</v>
      </c>
      <c r="O1609">
        <v>25</v>
      </c>
      <c r="P1609">
        <f>VLOOKUP(A1609, vlookup_table!$A:$E, 2, FALSE)</f>
        <v>0</v>
      </c>
      <c r="Q1609" s="2">
        <f>VLOOKUP(A1609, vlookup_table!$A:$E, 3, FALSE)</f>
        <v>1801</v>
      </c>
      <c r="R1609" s="1" t="str">
        <f>VLOOKUP(A1609, vlookup_table!$A:$E, 4, FALSE)</f>
        <v>S2</v>
      </c>
      <c r="S1609" s="2">
        <f>VLOOKUP(A1609, vlookup_table!$A:$E, 5, FALSE)</f>
        <v>25</v>
      </c>
      <c r="T1609">
        <f t="shared" si="150"/>
        <v>79</v>
      </c>
      <c r="U1609">
        <f t="shared" si="151"/>
        <v>1918</v>
      </c>
      <c r="V1609" s="4" t="str">
        <f t="shared" si="155"/>
        <v>01</v>
      </c>
      <c r="W1609" t="str">
        <f t="shared" si="152"/>
        <v>Suburbano</v>
      </c>
    </row>
    <row r="1610" spans="1:23" x14ac:dyDescent="0.35">
      <c r="A1610">
        <v>121683</v>
      </c>
      <c r="B1610" s="2" t="str">
        <f t="shared" si="153"/>
        <v>TX</v>
      </c>
      <c r="C1610" t="s">
        <v>6</v>
      </c>
      <c r="D1610" t="str">
        <f t="shared" si="154"/>
        <v>M</v>
      </c>
      <c r="E1610" t="s">
        <v>0</v>
      </c>
      <c r="F1610">
        <v>770</v>
      </c>
      <c r="G1610">
        <v>477</v>
      </c>
      <c r="H1610">
        <v>578</v>
      </c>
      <c r="I1610">
        <v>0</v>
      </c>
      <c r="J1610">
        <v>19810</v>
      </c>
      <c r="K1610">
        <v>8</v>
      </c>
      <c r="L1610">
        <v>54</v>
      </c>
      <c r="M1610">
        <v>522</v>
      </c>
      <c r="N1610">
        <v>522</v>
      </c>
      <c r="O1610">
        <v>20</v>
      </c>
      <c r="P1610">
        <f>VLOOKUP(A1610, vlookup_table!$A:$E, 2, FALSE)</f>
        <v>1</v>
      </c>
      <c r="Q1610" s="2">
        <f>VLOOKUP(A1610, vlookup_table!$A:$E, 3, FALSE)</f>
        <v>5101</v>
      </c>
      <c r="R1610" s="1" t="str">
        <f>VLOOKUP(A1610, vlookup_table!$A:$E, 4, FALSE)</f>
        <v>S1</v>
      </c>
      <c r="S1610" s="2">
        <f>VLOOKUP(A1610, vlookup_table!$A:$E, 5, FALSE)</f>
        <v>10</v>
      </c>
      <c r="T1610">
        <f t="shared" si="150"/>
        <v>46</v>
      </c>
      <c r="U1610">
        <f t="shared" si="151"/>
        <v>1951</v>
      </c>
      <c r="V1610" s="4" t="str">
        <f t="shared" si="155"/>
        <v>01</v>
      </c>
      <c r="W1610" t="str">
        <f t="shared" si="152"/>
        <v>Suburbano</v>
      </c>
    </row>
    <row r="1611" spans="1:23" x14ac:dyDescent="0.35">
      <c r="A1611">
        <v>130239</v>
      </c>
      <c r="B1611" s="2" t="str">
        <f t="shared" si="153"/>
        <v>CO</v>
      </c>
      <c r="C1611" t="s">
        <v>20</v>
      </c>
      <c r="D1611" t="str">
        <f t="shared" si="154"/>
        <v>M</v>
      </c>
      <c r="E1611" t="s">
        <v>0</v>
      </c>
      <c r="F1611">
        <v>739</v>
      </c>
      <c r="G1611">
        <v>369</v>
      </c>
      <c r="H1611">
        <v>428</v>
      </c>
      <c r="I1611">
        <v>0</v>
      </c>
      <c r="J1611">
        <v>14453</v>
      </c>
      <c r="K1611">
        <v>3</v>
      </c>
      <c r="L1611">
        <v>53</v>
      </c>
      <c r="M1611">
        <v>368</v>
      </c>
      <c r="N1611">
        <v>419</v>
      </c>
      <c r="O1611">
        <v>20</v>
      </c>
      <c r="P1611">
        <f>VLOOKUP(A1611, vlookup_table!$A:$E, 2, FALSE)</f>
        <v>0</v>
      </c>
      <c r="Q1611" s="2">
        <f>VLOOKUP(A1611, vlookup_table!$A:$E, 3, FALSE)</f>
        <v>5601</v>
      </c>
      <c r="R1611" s="1" t="str">
        <f>VLOOKUP(A1611, vlookup_table!$A:$E, 4, FALSE)</f>
        <v>S2</v>
      </c>
      <c r="S1611" s="2">
        <f>VLOOKUP(A1611, vlookup_table!$A:$E, 5, FALSE)</f>
        <v>20</v>
      </c>
      <c r="T1611">
        <f t="shared" si="150"/>
        <v>41</v>
      </c>
      <c r="U1611">
        <f t="shared" si="151"/>
        <v>1956</v>
      </c>
      <c r="V1611" s="4" t="str">
        <f t="shared" si="155"/>
        <v>01</v>
      </c>
      <c r="W1611" t="str">
        <f t="shared" si="152"/>
        <v>Suburbano</v>
      </c>
    </row>
    <row r="1612" spans="1:23" x14ac:dyDescent="0.35">
      <c r="A1612">
        <v>987</v>
      </c>
      <c r="B1612" s="2" t="str">
        <f t="shared" si="153"/>
        <v>NA</v>
      </c>
      <c r="C1612" t="s">
        <v>5</v>
      </c>
      <c r="D1612" t="str">
        <f t="shared" si="154"/>
        <v>F</v>
      </c>
      <c r="E1612" t="s">
        <v>2</v>
      </c>
      <c r="F1612">
        <v>2140</v>
      </c>
      <c r="G1612">
        <v>773</v>
      </c>
      <c r="H1612">
        <v>850</v>
      </c>
      <c r="I1612">
        <v>59</v>
      </c>
      <c r="J1612">
        <v>33069</v>
      </c>
      <c r="K1612">
        <v>1</v>
      </c>
      <c r="L1612">
        <v>48</v>
      </c>
      <c r="M1612">
        <v>789</v>
      </c>
      <c r="N1612">
        <v>816</v>
      </c>
      <c r="O1612">
        <v>3.7619047619999999</v>
      </c>
      <c r="P1612">
        <f>VLOOKUP(A1612, vlookup_table!$A:$E, 2, FALSE)</f>
        <v>0</v>
      </c>
      <c r="Q1612" s="2">
        <f>VLOOKUP(A1612, vlookup_table!$A:$E, 3, FALSE)</f>
        <v>4301</v>
      </c>
      <c r="R1612" s="1" t="str">
        <f>VLOOKUP(A1612, vlookup_table!$A:$E, 4, FALSE)</f>
        <v>S1</v>
      </c>
      <c r="S1612" s="2">
        <f>VLOOKUP(A1612, vlookup_table!$A:$E, 5, FALSE)</f>
        <v>3</v>
      </c>
      <c r="T1612">
        <f t="shared" si="150"/>
        <v>54</v>
      </c>
      <c r="U1612">
        <f t="shared" si="151"/>
        <v>1943</v>
      </c>
      <c r="V1612" s="4" t="str">
        <f t="shared" si="155"/>
        <v>01</v>
      </c>
      <c r="W1612" t="str">
        <f t="shared" si="152"/>
        <v>Suburbano</v>
      </c>
    </row>
    <row r="1613" spans="1:23" x14ac:dyDescent="0.35">
      <c r="A1613">
        <v>76585</v>
      </c>
      <c r="B1613" s="2" t="str">
        <f t="shared" si="153"/>
        <v>NA</v>
      </c>
      <c r="C1613" t="s">
        <v>15</v>
      </c>
      <c r="D1613" t="str">
        <f t="shared" si="154"/>
        <v>F</v>
      </c>
      <c r="E1613" t="s">
        <v>2</v>
      </c>
      <c r="F1613">
        <v>1282</v>
      </c>
      <c r="G1613">
        <v>550</v>
      </c>
      <c r="H1613">
        <v>703</v>
      </c>
      <c r="I1613">
        <v>15</v>
      </c>
      <c r="J1613">
        <v>26007</v>
      </c>
      <c r="K1613">
        <v>2</v>
      </c>
      <c r="L1613">
        <v>66</v>
      </c>
      <c r="M1613">
        <v>637</v>
      </c>
      <c r="N1613">
        <v>607</v>
      </c>
      <c r="O1613">
        <v>4.8571428570000004</v>
      </c>
      <c r="P1613">
        <f>VLOOKUP(A1613, vlookup_table!$A:$E, 2, FALSE)</f>
        <v>0</v>
      </c>
      <c r="Q1613" s="2">
        <f>VLOOKUP(A1613, vlookup_table!$A:$E, 3, FALSE)</f>
        <v>3110</v>
      </c>
      <c r="R1613" s="1" t="str">
        <f>VLOOKUP(A1613, vlookup_table!$A:$E, 4, FALSE)</f>
        <v>C1</v>
      </c>
      <c r="S1613" s="2">
        <f>VLOOKUP(A1613, vlookup_table!$A:$E, 5, FALSE)</f>
        <v>5</v>
      </c>
      <c r="T1613">
        <f t="shared" si="150"/>
        <v>66</v>
      </c>
      <c r="U1613">
        <f t="shared" si="151"/>
        <v>1931</v>
      </c>
      <c r="V1613" s="4" t="str">
        <f t="shared" si="155"/>
        <v>10</v>
      </c>
      <c r="W1613" t="str">
        <f t="shared" si="152"/>
        <v>Ciudad</v>
      </c>
    </row>
    <row r="1614" spans="1:23" x14ac:dyDescent="0.35">
      <c r="A1614">
        <v>155240</v>
      </c>
      <c r="B1614" s="2" t="str">
        <f t="shared" si="153"/>
        <v>NA</v>
      </c>
      <c r="C1614" t="s">
        <v>4</v>
      </c>
      <c r="D1614" t="str">
        <f t="shared" si="154"/>
        <v>F</v>
      </c>
      <c r="E1614" t="s">
        <v>2</v>
      </c>
      <c r="F1614">
        <v>1167</v>
      </c>
      <c r="G1614">
        <v>211</v>
      </c>
      <c r="H1614">
        <v>406</v>
      </c>
      <c r="I1614">
        <v>4</v>
      </c>
      <c r="J1614">
        <v>16425</v>
      </c>
      <c r="K1614">
        <v>6</v>
      </c>
      <c r="L1614">
        <v>21</v>
      </c>
      <c r="M1614">
        <v>272</v>
      </c>
      <c r="N1614">
        <v>329</v>
      </c>
      <c r="O1614">
        <v>11.14285714</v>
      </c>
      <c r="P1614">
        <f>VLOOKUP(A1614, vlookup_table!$A:$E, 2, FALSE)</f>
        <v>28</v>
      </c>
      <c r="Q1614" s="2">
        <f>VLOOKUP(A1614, vlookup_table!$A:$E, 3, FALSE)</f>
        <v>2201</v>
      </c>
      <c r="R1614" s="1" t="str">
        <f>VLOOKUP(A1614, vlookup_table!$A:$E, 4, FALSE)</f>
        <v>C2</v>
      </c>
      <c r="S1614" s="2">
        <f>VLOOKUP(A1614, vlookup_table!$A:$E, 5, FALSE)</f>
        <v>15</v>
      </c>
      <c r="T1614">
        <f t="shared" si="150"/>
        <v>75</v>
      </c>
      <c r="U1614">
        <f t="shared" si="151"/>
        <v>1922</v>
      </c>
      <c r="V1614" s="4" t="str">
        <f t="shared" si="155"/>
        <v>01</v>
      </c>
      <c r="W1614" t="str">
        <f t="shared" si="152"/>
        <v>Ciudad</v>
      </c>
    </row>
    <row r="1615" spans="1:23" x14ac:dyDescent="0.35">
      <c r="A1615">
        <v>147841</v>
      </c>
      <c r="B1615" s="2" t="str">
        <f t="shared" si="153"/>
        <v>NA</v>
      </c>
      <c r="C1615" t="s">
        <v>4</v>
      </c>
      <c r="D1615" t="str">
        <f t="shared" si="154"/>
        <v>F</v>
      </c>
      <c r="E1615" t="s">
        <v>2</v>
      </c>
      <c r="F1615">
        <v>5626</v>
      </c>
      <c r="G1615">
        <v>1023</v>
      </c>
      <c r="H1615">
        <v>1051</v>
      </c>
      <c r="I1615">
        <v>98</v>
      </c>
      <c r="J1615">
        <v>62324</v>
      </c>
      <c r="K1615">
        <v>20</v>
      </c>
      <c r="L1615">
        <v>40</v>
      </c>
      <c r="M1615">
        <v>1109</v>
      </c>
      <c r="N1615">
        <v>969</v>
      </c>
      <c r="O1615">
        <v>30.75</v>
      </c>
      <c r="P1615">
        <f>VLOOKUP(A1615, vlookup_table!$A:$E, 2, FALSE)</f>
        <v>0</v>
      </c>
      <c r="Q1615" s="2">
        <f>VLOOKUP(A1615, vlookup_table!$A:$E, 3, FALSE)</f>
        <v>1706</v>
      </c>
      <c r="R1615" s="1" t="str">
        <f>VLOOKUP(A1615, vlookup_table!$A:$E, 4, FALSE)</f>
        <v>S1</v>
      </c>
      <c r="S1615" s="2">
        <f>VLOOKUP(A1615, vlookup_table!$A:$E, 5, FALSE)</f>
        <v>100</v>
      </c>
      <c r="T1615">
        <f t="shared" si="150"/>
        <v>80</v>
      </c>
      <c r="U1615">
        <f t="shared" si="151"/>
        <v>1917</v>
      </c>
      <c r="V1615" s="4" t="str">
        <f t="shared" si="155"/>
        <v>06</v>
      </c>
      <c r="W1615" t="str">
        <f t="shared" si="152"/>
        <v>Suburbano</v>
      </c>
    </row>
    <row r="1616" spans="1:23" x14ac:dyDescent="0.35">
      <c r="A1616">
        <v>140481</v>
      </c>
      <c r="B1616" s="2" t="str">
        <f t="shared" si="153"/>
        <v>NA</v>
      </c>
      <c r="C1616" t="s">
        <v>29</v>
      </c>
      <c r="D1616" t="str">
        <f t="shared" si="154"/>
        <v>F</v>
      </c>
      <c r="E1616" t="s">
        <v>2</v>
      </c>
      <c r="F1616">
        <v>636</v>
      </c>
      <c r="G1616">
        <v>281</v>
      </c>
      <c r="H1616">
        <v>341</v>
      </c>
      <c r="I1616">
        <v>1</v>
      </c>
      <c r="J1616">
        <v>11957</v>
      </c>
      <c r="K1616">
        <v>4</v>
      </c>
      <c r="L1616">
        <v>47</v>
      </c>
      <c r="M1616">
        <v>311</v>
      </c>
      <c r="N1616">
        <v>295</v>
      </c>
      <c r="O1616">
        <v>8.75</v>
      </c>
      <c r="P1616">
        <f>VLOOKUP(A1616, vlookup_table!$A:$E, 2, FALSE)</f>
        <v>2</v>
      </c>
      <c r="Q1616" s="2">
        <f>VLOOKUP(A1616, vlookup_table!$A:$E, 3, FALSE)</f>
        <v>5201</v>
      </c>
      <c r="R1616" s="1" t="str">
        <f>VLOOKUP(A1616, vlookup_table!$A:$E, 4, FALSE)</f>
        <v>T3</v>
      </c>
      <c r="S1616" s="2">
        <f>VLOOKUP(A1616, vlookup_table!$A:$E, 5, FALSE)</f>
        <v>20</v>
      </c>
      <c r="T1616">
        <f t="shared" si="150"/>
        <v>45</v>
      </c>
      <c r="U1616">
        <f t="shared" si="151"/>
        <v>1952</v>
      </c>
      <c r="V1616" s="4" t="str">
        <f t="shared" si="155"/>
        <v>01</v>
      </c>
      <c r="W1616" t="str">
        <f t="shared" si="152"/>
        <v>Pueblo</v>
      </c>
    </row>
    <row r="1617" spans="1:23" x14ac:dyDescent="0.35">
      <c r="A1617">
        <v>159034</v>
      </c>
      <c r="B1617" s="2" t="str">
        <f t="shared" si="153"/>
        <v>NA</v>
      </c>
      <c r="C1617" t="s">
        <v>4</v>
      </c>
      <c r="D1617" t="str">
        <f t="shared" si="154"/>
        <v>M</v>
      </c>
      <c r="E1617" t="s">
        <v>0</v>
      </c>
      <c r="F1617">
        <v>1834</v>
      </c>
      <c r="G1617">
        <v>442</v>
      </c>
      <c r="H1617">
        <v>420</v>
      </c>
      <c r="I1617">
        <v>23</v>
      </c>
      <c r="J1617">
        <v>11448</v>
      </c>
      <c r="K1617">
        <v>20</v>
      </c>
      <c r="L1617">
        <v>46</v>
      </c>
      <c r="M1617">
        <v>371</v>
      </c>
      <c r="N1617">
        <v>441</v>
      </c>
      <c r="O1617">
        <v>14.8</v>
      </c>
      <c r="P1617">
        <f>VLOOKUP(A1617, vlookup_table!$A:$E, 2, FALSE)</f>
        <v>1</v>
      </c>
      <c r="Q1617" s="2">
        <f>VLOOKUP(A1617, vlookup_table!$A:$E, 3, FALSE)</f>
        <v>1601</v>
      </c>
      <c r="R1617" s="1" t="str">
        <f>VLOOKUP(A1617, vlookup_table!$A:$E, 4, FALSE)</f>
        <v>U2</v>
      </c>
      <c r="S1617" s="2">
        <f>VLOOKUP(A1617, vlookup_table!$A:$E, 5, FALSE)</f>
        <v>21</v>
      </c>
      <c r="T1617">
        <f t="shared" si="150"/>
        <v>81</v>
      </c>
      <c r="U1617">
        <f t="shared" si="151"/>
        <v>1916</v>
      </c>
      <c r="V1617" s="4" t="str">
        <f t="shared" si="155"/>
        <v>01</v>
      </c>
      <c r="W1617" t="str">
        <f t="shared" si="152"/>
        <v>Urbano</v>
      </c>
    </row>
    <row r="1618" spans="1:23" x14ac:dyDescent="0.35">
      <c r="A1618">
        <v>3933</v>
      </c>
      <c r="B1618" s="2" t="str">
        <f t="shared" si="153"/>
        <v>IL</v>
      </c>
      <c r="C1618" t="s">
        <v>25</v>
      </c>
      <c r="D1618" t="str">
        <f t="shared" si="154"/>
        <v>M</v>
      </c>
      <c r="E1618" t="s">
        <v>0</v>
      </c>
      <c r="F1618">
        <v>912</v>
      </c>
      <c r="G1618">
        <v>334</v>
      </c>
      <c r="H1618">
        <v>453</v>
      </c>
      <c r="I1618">
        <v>0</v>
      </c>
      <c r="J1618">
        <v>14883</v>
      </c>
      <c r="K1618">
        <v>18</v>
      </c>
      <c r="L1618">
        <v>78</v>
      </c>
      <c r="M1618">
        <v>393</v>
      </c>
      <c r="N1618">
        <v>375</v>
      </c>
      <c r="O1618">
        <v>8.5625</v>
      </c>
      <c r="P1618">
        <f>VLOOKUP(A1618, vlookup_table!$A:$E, 2, FALSE)</f>
        <v>1</v>
      </c>
      <c r="Q1618" s="2">
        <f>VLOOKUP(A1618, vlookup_table!$A:$E, 3, FALSE)</f>
        <v>6606</v>
      </c>
      <c r="R1618" s="1" t="str">
        <f>VLOOKUP(A1618, vlookup_table!$A:$E, 4, FALSE)</f>
        <v>U2</v>
      </c>
      <c r="S1618" s="2">
        <f>VLOOKUP(A1618, vlookup_table!$A:$E, 5, FALSE)</f>
        <v>20</v>
      </c>
      <c r="T1618">
        <f t="shared" si="150"/>
        <v>31</v>
      </c>
      <c r="U1618">
        <f t="shared" si="151"/>
        <v>1966</v>
      </c>
      <c r="V1618" s="4" t="str">
        <f t="shared" si="155"/>
        <v>06</v>
      </c>
      <c r="W1618" t="str">
        <f t="shared" si="152"/>
        <v>Urbano</v>
      </c>
    </row>
    <row r="1619" spans="1:23" x14ac:dyDescent="0.35">
      <c r="A1619">
        <v>167138</v>
      </c>
      <c r="B1619" s="2" t="str">
        <f t="shared" si="153"/>
        <v>NA</v>
      </c>
      <c r="C1619" t="s">
        <v>4</v>
      </c>
      <c r="D1619" t="str">
        <f t="shared" si="154"/>
        <v>F</v>
      </c>
      <c r="E1619" t="s">
        <v>2</v>
      </c>
      <c r="F1619">
        <v>2125</v>
      </c>
      <c r="G1619">
        <v>375</v>
      </c>
      <c r="H1619">
        <v>468</v>
      </c>
      <c r="I1619">
        <v>58</v>
      </c>
      <c r="J1619">
        <v>21196</v>
      </c>
      <c r="K1619">
        <v>9</v>
      </c>
      <c r="L1619">
        <v>57</v>
      </c>
      <c r="M1619">
        <v>399</v>
      </c>
      <c r="N1619">
        <v>411</v>
      </c>
      <c r="O1619">
        <v>20</v>
      </c>
      <c r="P1619">
        <f>VLOOKUP(A1619, vlookup_table!$A:$E, 2, FALSE)</f>
        <v>0</v>
      </c>
      <c r="Q1619" s="2">
        <f>VLOOKUP(A1619, vlookup_table!$A:$E, 3, FALSE)</f>
        <v>5301</v>
      </c>
      <c r="R1619" s="1" t="str">
        <f>VLOOKUP(A1619, vlookup_table!$A:$E, 4, FALSE)</f>
        <v>U1</v>
      </c>
      <c r="S1619" s="2">
        <f>VLOOKUP(A1619, vlookup_table!$A:$E, 5, FALSE)</f>
        <v>30</v>
      </c>
      <c r="T1619">
        <f t="shared" si="150"/>
        <v>44</v>
      </c>
      <c r="U1619">
        <f t="shared" si="151"/>
        <v>1953</v>
      </c>
      <c r="V1619" s="4" t="str">
        <f t="shared" si="155"/>
        <v>01</v>
      </c>
      <c r="W1619" t="str">
        <f t="shared" si="152"/>
        <v>Urbano</v>
      </c>
    </row>
    <row r="1620" spans="1:23" x14ac:dyDescent="0.35">
      <c r="A1620">
        <v>100900</v>
      </c>
      <c r="B1620" s="2" t="str">
        <f t="shared" si="153"/>
        <v>MO</v>
      </c>
      <c r="C1620" t="s">
        <v>8</v>
      </c>
      <c r="D1620" t="str">
        <f t="shared" si="154"/>
        <v>F</v>
      </c>
      <c r="E1620" t="s">
        <v>2</v>
      </c>
      <c r="F1620">
        <v>1180</v>
      </c>
      <c r="G1620">
        <v>513</v>
      </c>
      <c r="H1620">
        <v>607</v>
      </c>
      <c r="I1620">
        <v>7</v>
      </c>
      <c r="J1620">
        <v>19444</v>
      </c>
      <c r="K1620">
        <v>4</v>
      </c>
      <c r="L1620">
        <v>55</v>
      </c>
      <c r="M1620">
        <v>548</v>
      </c>
      <c r="N1620">
        <v>554</v>
      </c>
      <c r="O1620">
        <v>5.5</v>
      </c>
      <c r="P1620">
        <f>VLOOKUP(A1620, vlookup_table!$A:$E, 2, FALSE)</f>
        <v>2</v>
      </c>
      <c r="Q1620" s="2">
        <f>VLOOKUP(A1620, vlookup_table!$A:$E, 3, FALSE)</f>
        <v>0</v>
      </c>
      <c r="R1620" s="1" t="str">
        <f>VLOOKUP(A1620, vlookup_table!$A:$E, 4, FALSE)</f>
        <v>C1</v>
      </c>
      <c r="S1620" s="2">
        <f>VLOOKUP(A1620, vlookup_table!$A:$E, 5, FALSE)</f>
        <v>5</v>
      </c>
      <c r="T1620">
        <f t="shared" si="150"/>
        <v>97</v>
      </c>
      <c r="U1620">
        <f t="shared" si="151"/>
        <v>1900</v>
      </c>
      <c r="V1620" s="4" t="str">
        <f t="shared" si="155"/>
        <v>0</v>
      </c>
      <c r="W1620" t="str">
        <f t="shared" si="152"/>
        <v>Ciudad</v>
      </c>
    </row>
    <row r="1621" spans="1:23" x14ac:dyDescent="0.35">
      <c r="A1621">
        <v>161634</v>
      </c>
      <c r="B1621" s="2" t="str">
        <f t="shared" si="153"/>
        <v>NA</v>
      </c>
      <c r="C1621" t="s">
        <v>4</v>
      </c>
      <c r="D1621" t="str">
        <f t="shared" si="154"/>
        <v>F</v>
      </c>
      <c r="E1621" t="s">
        <v>2</v>
      </c>
      <c r="F1621">
        <v>669</v>
      </c>
      <c r="G1621">
        <v>190</v>
      </c>
      <c r="H1621">
        <v>226</v>
      </c>
      <c r="I1621">
        <v>0</v>
      </c>
      <c r="J1621">
        <v>7245</v>
      </c>
      <c r="K1621">
        <v>28</v>
      </c>
      <c r="L1621">
        <v>50</v>
      </c>
      <c r="M1621">
        <v>198</v>
      </c>
      <c r="N1621">
        <v>214</v>
      </c>
      <c r="O1621">
        <v>8.4</v>
      </c>
      <c r="P1621">
        <f>VLOOKUP(A1621, vlookup_table!$A:$E, 2, FALSE)</f>
        <v>28</v>
      </c>
      <c r="Q1621" s="2">
        <f>VLOOKUP(A1621, vlookup_table!$A:$E, 3, FALSE)</f>
        <v>6302</v>
      </c>
      <c r="R1621" s="1" t="str">
        <f>VLOOKUP(A1621, vlookup_table!$A:$E, 4, FALSE)</f>
        <v>C2</v>
      </c>
      <c r="S1621" s="2">
        <f>VLOOKUP(A1621, vlookup_table!$A:$E, 5, FALSE)</f>
        <v>15</v>
      </c>
      <c r="T1621">
        <f t="shared" si="150"/>
        <v>34</v>
      </c>
      <c r="U1621">
        <f t="shared" si="151"/>
        <v>1963</v>
      </c>
      <c r="V1621" s="4" t="str">
        <f t="shared" si="155"/>
        <v>02</v>
      </c>
      <c r="W1621" t="str">
        <f t="shared" si="152"/>
        <v>Ciudad</v>
      </c>
    </row>
    <row r="1622" spans="1:23" x14ac:dyDescent="0.35">
      <c r="A1622">
        <v>162945</v>
      </c>
      <c r="B1622" s="2" t="str">
        <f t="shared" si="153"/>
        <v>NA</v>
      </c>
      <c r="C1622" t="s">
        <v>4</v>
      </c>
      <c r="D1622" t="str">
        <f t="shared" si="154"/>
        <v>F</v>
      </c>
      <c r="E1622" t="s">
        <v>2</v>
      </c>
      <c r="F1622">
        <v>0</v>
      </c>
      <c r="G1622">
        <v>132</v>
      </c>
      <c r="H1622">
        <v>186</v>
      </c>
      <c r="I1622">
        <v>0</v>
      </c>
      <c r="J1622">
        <v>9308</v>
      </c>
      <c r="K1622">
        <v>46</v>
      </c>
      <c r="L1622">
        <v>21</v>
      </c>
      <c r="M1622">
        <v>147</v>
      </c>
      <c r="N1622">
        <v>178</v>
      </c>
      <c r="O1622">
        <v>4.5</v>
      </c>
      <c r="P1622">
        <f>VLOOKUP(A1622, vlookup_table!$A:$E, 2, FALSE)</f>
        <v>0</v>
      </c>
      <c r="Q1622" s="2">
        <f>VLOOKUP(A1622, vlookup_table!$A:$E, 3, FALSE)</f>
        <v>1201</v>
      </c>
      <c r="R1622" s="1" t="str">
        <f>VLOOKUP(A1622, vlookup_table!$A:$E, 4, FALSE)</f>
        <v>U4</v>
      </c>
      <c r="S1622" s="2">
        <f>VLOOKUP(A1622, vlookup_table!$A:$E, 5, FALSE)</f>
        <v>5</v>
      </c>
      <c r="T1622">
        <f t="shared" si="150"/>
        <v>85</v>
      </c>
      <c r="U1622">
        <f t="shared" si="151"/>
        <v>1912</v>
      </c>
      <c r="V1622" s="4" t="str">
        <f t="shared" si="155"/>
        <v>01</v>
      </c>
      <c r="W1622" t="str">
        <f t="shared" si="152"/>
        <v>Urbano</v>
      </c>
    </row>
    <row r="1623" spans="1:23" x14ac:dyDescent="0.35">
      <c r="A1623">
        <v>12626</v>
      </c>
      <c r="B1623" s="2" t="str">
        <f t="shared" si="153"/>
        <v>NA</v>
      </c>
      <c r="C1623" t="s">
        <v>5</v>
      </c>
      <c r="D1623" t="str">
        <f t="shared" si="154"/>
        <v>F</v>
      </c>
      <c r="E1623" t="s">
        <v>2</v>
      </c>
      <c r="F1623">
        <v>533</v>
      </c>
      <c r="G1623">
        <v>301</v>
      </c>
      <c r="H1623">
        <v>386</v>
      </c>
      <c r="I1623">
        <v>0</v>
      </c>
      <c r="J1623">
        <v>11562</v>
      </c>
      <c r="K1623">
        <v>5</v>
      </c>
      <c r="L1623">
        <v>48</v>
      </c>
      <c r="M1623">
        <v>349</v>
      </c>
      <c r="N1623">
        <v>339</v>
      </c>
      <c r="O1623">
        <v>8.1999999999999993</v>
      </c>
      <c r="P1623">
        <f>VLOOKUP(A1623, vlookup_table!$A:$E, 2, FALSE)</f>
        <v>2</v>
      </c>
      <c r="Q1623" s="2">
        <f>VLOOKUP(A1623, vlookup_table!$A:$E, 3, FALSE)</f>
        <v>0</v>
      </c>
      <c r="R1623" s="1" t="str">
        <f>VLOOKUP(A1623, vlookup_table!$A:$E, 4, FALSE)</f>
        <v>R2</v>
      </c>
      <c r="S1623" s="2">
        <f>VLOOKUP(A1623, vlookup_table!$A:$E, 5, FALSE)</f>
        <v>9</v>
      </c>
      <c r="T1623">
        <f t="shared" si="150"/>
        <v>97</v>
      </c>
      <c r="U1623">
        <f t="shared" si="151"/>
        <v>1900</v>
      </c>
      <c r="V1623" s="4" t="str">
        <f t="shared" si="155"/>
        <v>0</v>
      </c>
      <c r="W1623" t="str">
        <f t="shared" si="152"/>
        <v>Rural</v>
      </c>
    </row>
    <row r="1624" spans="1:23" x14ac:dyDescent="0.35">
      <c r="A1624">
        <v>134005</v>
      </c>
      <c r="B1624" s="2" t="str">
        <f t="shared" si="153"/>
        <v>NA</v>
      </c>
      <c r="C1624" t="s">
        <v>43</v>
      </c>
      <c r="D1624" t="str">
        <f t="shared" si="154"/>
        <v>M</v>
      </c>
      <c r="E1624" t="s">
        <v>0</v>
      </c>
      <c r="F1624">
        <v>582</v>
      </c>
      <c r="G1624">
        <v>361</v>
      </c>
      <c r="H1624">
        <v>392</v>
      </c>
      <c r="I1624">
        <v>0</v>
      </c>
      <c r="J1624">
        <v>12270</v>
      </c>
      <c r="K1624">
        <v>0</v>
      </c>
      <c r="L1624">
        <v>62</v>
      </c>
      <c r="M1624">
        <v>368</v>
      </c>
      <c r="N1624">
        <v>385</v>
      </c>
      <c r="O1624">
        <v>9.6666666669999994</v>
      </c>
      <c r="P1624">
        <f>VLOOKUP(A1624, vlookup_table!$A:$E, 2, FALSE)</f>
        <v>13</v>
      </c>
      <c r="Q1624" s="2">
        <f>VLOOKUP(A1624, vlookup_table!$A:$E, 3, FALSE)</f>
        <v>1409</v>
      </c>
      <c r="R1624" s="1" t="str">
        <f>VLOOKUP(A1624, vlookup_table!$A:$E, 4, FALSE)</f>
        <v>C2</v>
      </c>
      <c r="S1624" s="2">
        <f>VLOOKUP(A1624, vlookup_table!$A:$E, 5, FALSE)</f>
        <v>10</v>
      </c>
      <c r="T1624">
        <f t="shared" si="150"/>
        <v>83</v>
      </c>
      <c r="U1624">
        <f t="shared" si="151"/>
        <v>1914</v>
      </c>
      <c r="V1624" s="4" t="str">
        <f t="shared" si="155"/>
        <v>09</v>
      </c>
      <c r="W1624" t="str">
        <f t="shared" si="152"/>
        <v>Ciudad</v>
      </c>
    </row>
    <row r="1625" spans="1:23" x14ac:dyDescent="0.35">
      <c r="A1625">
        <v>176948</v>
      </c>
      <c r="B1625" s="2" t="str">
        <f t="shared" si="153"/>
        <v>OR</v>
      </c>
      <c r="C1625" t="s">
        <v>26</v>
      </c>
      <c r="D1625" t="str">
        <f t="shared" si="154"/>
        <v>M</v>
      </c>
      <c r="E1625" t="s">
        <v>0</v>
      </c>
      <c r="F1625">
        <v>480</v>
      </c>
      <c r="G1625">
        <v>203</v>
      </c>
      <c r="H1625">
        <v>237</v>
      </c>
      <c r="I1625">
        <v>1</v>
      </c>
      <c r="J1625">
        <v>8973</v>
      </c>
      <c r="K1625">
        <v>2</v>
      </c>
      <c r="L1625">
        <v>50</v>
      </c>
      <c r="M1625">
        <v>217</v>
      </c>
      <c r="N1625">
        <v>202</v>
      </c>
      <c r="O1625">
        <v>17.333333329999999</v>
      </c>
      <c r="P1625">
        <f>VLOOKUP(A1625, vlookup_table!$A:$E, 2, FALSE)</f>
        <v>1</v>
      </c>
      <c r="Q1625" s="2">
        <f>VLOOKUP(A1625, vlookup_table!$A:$E, 3, FALSE)</f>
        <v>2401</v>
      </c>
      <c r="R1625" s="1" t="str">
        <f>VLOOKUP(A1625, vlookup_table!$A:$E, 4, FALSE)</f>
        <v>T2</v>
      </c>
      <c r="S1625" s="2">
        <f>VLOOKUP(A1625, vlookup_table!$A:$E, 5, FALSE)</f>
        <v>20</v>
      </c>
      <c r="T1625">
        <f t="shared" si="150"/>
        <v>73</v>
      </c>
      <c r="U1625">
        <f t="shared" si="151"/>
        <v>1924</v>
      </c>
      <c r="V1625" s="4" t="str">
        <f t="shared" si="155"/>
        <v>01</v>
      </c>
      <c r="W1625" t="str">
        <f t="shared" si="152"/>
        <v>Pueblo</v>
      </c>
    </row>
    <row r="1626" spans="1:23" x14ac:dyDescent="0.35">
      <c r="A1626">
        <v>123270</v>
      </c>
      <c r="B1626" s="2" t="str">
        <f t="shared" si="153"/>
        <v>TX</v>
      </c>
      <c r="C1626" t="s">
        <v>6</v>
      </c>
      <c r="D1626" t="str">
        <f t="shared" si="154"/>
        <v>M</v>
      </c>
      <c r="E1626" t="s">
        <v>0</v>
      </c>
      <c r="F1626">
        <v>435</v>
      </c>
      <c r="G1626">
        <v>174</v>
      </c>
      <c r="H1626">
        <v>289</v>
      </c>
      <c r="I1626">
        <v>1</v>
      </c>
      <c r="J1626">
        <v>7881</v>
      </c>
      <c r="K1626">
        <v>24</v>
      </c>
      <c r="L1626">
        <v>63</v>
      </c>
      <c r="M1626">
        <v>209</v>
      </c>
      <c r="N1626">
        <v>256</v>
      </c>
      <c r="O1626">
        <v>12.83333333</v>
      </c>
      <c r="P1626">
        <f>VLOOKUP(A1626, vlookup_table!$A:$E, 2, FALSE)</f>
        <v>0</v>
      </c>
      <c r="Q1626" s="2">
        <f>VLOOKUP(A1626, vlookup_table!$A:$E, 3, FALSE)</f>
        <v>3508</v>
      </c>
      <c r="R1626" s="1" t="str">
        <f>VLOOKUP(A1626, vlookup_table!$A:$E, 4, FALSE)</f>
        <v>C3</v>
      </c>
      <c r="S1626" s="2">
        <f>VLOOKUP(A1626, vlookup_table!$A:$E, 5, FALSE)</f>
        <v>10</v>
      </c>
      <c r="T1626">
        <f t="shared" si="150"/>
        <v>62</v>
      </c>
      <c r="U1626">
        <f t="shared" si="151"/>
        <v>1935</v>
      </c>
      <c r="V1626" s="4" t="str">
        <f t="shared" si="155"/>
        <v>08</v>
      </c>
      <c r="W1626" t="str">
        <f t="shared" si="152"/>
        <v>Ciudad</v>
      </c>
    </row>
    <row r="1627" spans="1:23" x14ac:dyDescent="0.35">
      <c r="A1627">
        <v>133884</v>
      </c>
      <c r="B1627" s="2" t="str">
        <f t="shared" si="153"/>
        <v>NA</v>
      </c>
      <c r="C1627" t="s">
        <v>21</v>
      </c>
      <c r="D1627" t="str">
        <f t="shared" si="154"/>
        <v>F</v>
      </c>
      <c r="E1627" t="s">
        <v>2</v>
      </c>
      <c r="F1627">
        <v>609</v>
      </c>
      <c r="G1627">
        <v>250</v>
      </c>
      <c r="H1627">
        <v>323</v>
      </c>
      <c r="I1627">
        <v>1</v>
      </c>
      <c r="J1627">
        <v>10580</v>
      </c>
      <c r="K1627">
        <v>1</v>
      </c>
      <c r="L1627">
        <v>34</v>
      </c>
      <c r="M1627">
        <v>291</v>
      </c>
      <c r="N1627">
        <v>290</v>
      </c>
      <c r="O1627">
        <v>3.9085714290000002</v>
      </c>
      <c r="P1627">
        <f>VLOOKUP(A1627, vlookup_table!$A:$E, 2, FALSE)</f>
        <v>0</v>
      </c>
      <c r="Q1627" s="2">
        <f>VLOOKUP(A1627, vlookup_table!$A:$E, 3, FALSE)</f>
        <v>0</v>
      </c>
      <c r="R1627" s="1" t="str">
        <f>VLOOKUP(A1627, vlookup_table!$A:$E, 4, FALSE)</f>
        <v>T2</v>
      </c>
      <c r="S1627" s="2">
        <f>VLOOKUP(A1627, vlookup_table!$A:$E, 5, FALSE)</f>
        <v>50</v>
      </c>
      <c r="T1627">
        <f t="shared" si="150"/>
        <v>97</v>
      </c>
      <c r="U1627">
        <f t="shared" si="151"/>
        <v>1900</v>
      </c>
      <c r="V1627" s="4" t="str">
        <f t="shared" si="155"/>
        <v>0</v>
      </c>
      <c r="W1627" t="str">
        <f t="shared" si="152"/>
        <v>Pueblo</v>
      </c>
    </row>
    <row r="1628" spans="1:23" x14ac:dyDescent="0.35">
      <c r="A1628">
        <v>21815</v>
      </c>
      <c r="B1628" s="2" t="str">
        <f t="shared" si="153"/>
        <v>NC</v>
      </c>
      <c r="C1628" t="s">
        <v>18</v>
      </c>
      <c r="D1628" t="str">
        <f t="shared" si="154"/>
        <v>F</v>
      </c>
      <c r="E1628" t="s">
        <v>38</v>
      </c>
      <c r="F1628">
        <v>548</v>
      </c>
      <c r="G1628">
        <v>213</v>
      </c>
      <c r="H1628">
        <v>317</v>
      </c>
      <c r="I1628">
        <v>0</v>
      </c>
      <c r="J1628">
        <v>11564</v>
      </c>
      <c r="K1628">
        <v>1</v>
      </c>
      <c r="L1628">
        <v>86</v>
      </c>
      <c r="M1628">
        <v>307</v>
      </c>
      <c r="N1628">
        <v>256</v>
      </c>
      <c r="O1628">
        <v>5.8</v>
      </c>
      <c r="P1628">
        <f>VLOOKUP(A1628, vlookup_table!$A:$E, 2, FALSE)</f>
        <v>0</v>
      </c>
      <c r="Q1628" s="2">
        <f>VLOOKUP(A1628, vlookup_table!$A:$E, 3, FALSE)</f>
        <v>7101</v>
      </c>
      <c r="R1628" s="1" t="str">
        <f>VLOOKUP(A1628, vlookup_table!$A:$E, 4, FALSE)</f>
        <v>T2</v>
      </c>
      <c r="S1628" s="2">
        <f>VLOOKUP(A1628, vlookup_table!$A:$E, 5, FALSE)</f>
        <v>5</v>
      </c>
      <c r="T1628">
        <f t="shared" si="150"/>
        <v>26</v>
      </c>
      <c r="U1628">
        <f t="shared" si="151"/>
        <v>1971</v>
      </c>
      <c r="V1628" s="4" t="str">
        <f t="shared" si="155"/>
        <v>01</v>
      </c>
      <c r="W1628" t="str">
        <f t="shared" si="152"/>
        <v>Pueblo</v>
      </c>
    </row>
    <row r="1629" spans="1:23" x14ac:dyDescent="0.35">
      <c r="A1629">
        <v>56700</v>
      </c>
      <c r="B1629" s="2" t="str">
        <f t="shared" si="153"/>
        <v>NA</v>
      </c>
      <c r="C1629" t="s">
        <v>3</v>
      </c>
      <c r="D1629" t="str">
        <f t="shared" si="154"/>
        <v>M</v>
      </c>
      <c r="E1629" t="s">
        <v>0</v>
      </c>
      <c r="F1629">
        <v>447</v>
      </c>
      <c r="G1629">
        <v>214</v>
      </c>
      <c r="H1629">
        <v>314</v>
      </c>
      <c r="I1629">
        <v>0</v>
      </c>
      <c r="J1629">
        <v>12305</v>
      </c>
      <c r="K1629">
        <v>1</v>
      </c>
      <c r="L1629">
        <v>88</v>
      </c>
      <c r="M1629">
        <v>280</v>
      </c>
      <c r="N1629">
        <v>265</v>
      </c>
      <c r="O1629">
        <v>12.33333333</v>
      </c>
      <c r="P1629">
        <f>VLOOKUP(A1629, vlookup_table!$A:$E, 2, FALSE)</f>
        <v>1</v>
      </c>
      <c r="Q1629" s="2">
        <f>VLOOKUP(A1629, vlookup_table!$A:$E, 3, FALSE)</f>
        <v>0</v>
      </c>
      <c r="R1629" s="1" t="str">
        <f>VLOOKUP(A1629, vlookup_table!$A:$E, 4, FALSE)</f>
        <v>C3</v>
      </c>
      <c r="S1629" s="2">
        <f>VLOOKUP(A1629, vlookup_table!$A:$E, 5, FALSE)</f>
        <v>20</v>
      </c>
      <c r="T1629">
        <f t="shared" si="150"/>
        <v>97</v>
      </c>
      <c r="U1629">
        <f t="shared" si="151"/>
        <v>1900</v>
      </c>
      <c r="V1629" s="4" t="str">
        <f t="shared" si="155"/>
        <v>0</v>
      </c>
      <c r="W1629" t="str">
        <f t="shared" si="152"/>
        <v>Ciudad</v>
      </c>
    </row>
    <row r="1630" spans="1:23" x14ac:dyDescent="0.35">
      <c r="A1630">
        <v>41920</v>
      </c>
      <c r="B1630" s="2" t="str">
        <f t="shared" si="153"/>
        <v>FL</v>
      </c>
      <c r="C1630" t="s">
        <v>7</v>
      </c>
      <c r="D1630" t="str">
        <f t="shared" si="154"/>
        <v>M</v>
      </c>
      <c r="E1630" t="s">
        <v>0</v>
      </c>
      <c r="F1630">
        <v>467</v>
      </c>
      <c r="G1630">
        <v>192</v>
      </c>
      <c r="H1630">
        <v>323</v>
      </c>
      <c r="I1630">
        <v>0</v>
      </c>
      <c r="J1630">
        <v>10376</v>
      </c>
      <c r="K1630">
        <v>6</v>
      </c>
      <c r="L1630">
        <v>33</v>
      </c>
      <c r="M1630">
        <v>261</v>
      </c>
      <c r="N1630">
        <v>261</v>
      </c>
      <c r="O1630">
        <v>15</v>
      </c>
      <c r="P1630">
        <f>VLOOKUP(A1630, vlookup_table!$A:$E, 2, FALSE)</f>
        <v>0</v>
      </c>
      <c r="Q1630" s="2">
        <f>VLOOKUP(A1630, vlookup_table!$A:$E, 3, FALSE)</f>
        <v>4201</v>
      </c>
      <c r="R1630" s="1" t="str">
        <f>VLOOKUP(A1630, vlookup_table!$A:$E, 4, FALSE)</f>
        <v>U4</v>
      </c>
      <c r="S1630" s="2">
        <f>VLOOKUP(A1630, vlookup_table!$A:$E, 5, FALSE)</f>
        <v>15</v>
      </c>
      <c r="T1630">
        <f t="shared" si="150"/>
        <v>55</v>
      </c>
      <c r="U1630">
        <f t="shared" si="151"/>
        <v>1942</v>
      </c>
      <c r="V1630" s="4" t="str">
        <f t="shared" si="155"/>
        <v>01</v>
      </c>
      <c r="W1630" t="str">
        <f t="shared" si="152"/>
        <v>Urbano</v>
      </c>
    </row>
    <row r="1631" spans="1:23" x14ac:dyDescent="0.35">
      <c r="A1631">
        <v>68440</v>
      </c>
      <c r="B1631" s="2" t="str">
        <f t="shared" si="153"/>
        <v>MI</v>
      </c>
      <c r="C1631" t="s">
        <v>1</v>
      </c>
      <c r="D1631" t="str">
        <f t="shared" si="154"/>
        <v>M</v>
      </c>
      <c r="E1631" t="s">
        <v>0</v>
      </c>
      <c r="F1631">
        <v>327</v>
      </c>
      <c r="G1631">
        <v>232</v>
      </c>
      <c r="H1631">
        <v>325</v>
      </c>
      <c r="I1631">
        <v>0</v>
      </c>
      <c r="J1631">
        <v>12587</v>
      </c>
      <c r="K1631">
        <v>1</v>
      </c>
      <c r="L1631">
        <v>48</v>
      </c>
      <c r="M1631">
        <v>256</v>
      </c>
      <c r="N1631">
        <v>284</v>
      </c>
      <c r="O1631">
        <v>13.66666667</v>
      </c>
      <c r="P1631">
        <f>VLOOKUP(A1631, vlookup_table!$A:$E, 2, FALSE)</f>
        <v>2</v>
      </c>
      <c r="Q1631" s="2">
        <f>VLOOKUP(A1631, vlookup_table!$A:$E, 3, FALSE)</f>
        <v>3101</v>
      </c>
      <c r="R1631" s="1" t="str">
        <f>VLOOKUP(A1631, vlookup_table!$A:$E, 4, FALSE)</f>
        <v>U4</v>
      </c>
      <c r="S1631" s="2">
        <f>VLOOKUP(A1631, vlookup_table!$A:$E, 5, FALSE)</f>
        <v>15</v>
      </c>
      <c r="T1631">
        <f t="shared" si="150"/>
        <v>66</v>
      </c>
      <c r="U1631">
        <f t="shared" si="151"/>
        <v>1931</v>
      </c>
      <c r="V1631" s="4" t="str">
        <f t="shared" si="155"/>
        <v>01</v>
      </c>
      <c r="W1631" t="str">
        <f t="shared" si="152"/>
        <v>Urbano</v>
      </c>
    </row>
    <row r="1632" spans="1:23" x14ac:dyDescent="0.35">
      <c r="A1632">
        <v>8013</v>
      </c>
      <c r="B1632" s="2" t="str">
        <f t="shared" si="153"/>
        <v>IL</v>
      </c>
      <c r="C1632" t="s">
        <v>25</v>
      </c>
      <c r="D1632" t="str">
        <f t="shared" si="154"/>
        <v>F</v>
      </c>
      <c r="E1632" t="s">
        <v>2</v>
      </c>
      <c r="F1632">
        <v>890</v>
      </c>
      <c r="G1632">
        <v>437</v>
      </c>
      <c r="H1632">
        <v>455</v>
      </c>
      <c r="I1632">
        <v>5</v>
      </c>
      <c r="J1632">
        <v>20927</v>
      </c>
      <c r="K1632">
        <v>13</v>
      </c>
      <c r="L1632">
        <v>63</v>
      </c>
      <c r="M1632">
        <v>426</v>
      </c>
      <c r="N1632">
        <v>459</v>
      </c>
      <c r="O1632">
        <v>8.2857142859999993</v>
      </c>
      <c r="P1632">
        <f>VLOOKUP(A1632, vlookup_table!$A:$E, 2, FALSE)</f>
        <v>0</v>
      </c>
      <c r="Q1632" s="2">
        <f>VLOOKUP(A1632, vlookup_table!$A:$E, 3, FALSE)</f>
        <v>3701</v>
      </c>
      <c r="R1632" s="1" t="str">
        <f>VLOOKUP(A1632, vlookup_table!$A:$E, 4, FALSE)</f>
        <v>S1</v>
      </c>
      <c r="S1632" s="2">
        <f>VLOOKUP(A1632, vlookup_table!$A:$E, 5, FALSE)</f>
        <v>10</v>
      </c>
      <c r="T1632">
        <f t="shared" si="150"/>
        <v>60</v>
      </c>
      <c r="U1632">
        <f t="shared" si="151"/>
        <v>1937</v>
      </c>
      <c r="V1632" s="4" t="str">
        <f t="shared" si="155"/>
        <v>01</v>
      </c>
      <c r="W1632" t="str">
        <f t="shared" si="152"/>
        <v>Suburbano</v>
      </c>
    </row>
    <row r="1633" spans="1:23" x14ac:dyDescent="0.35">
      <c r="A1633">
        <v>12801</v>
      </c>
      <c r="B1633" s="2" t="str">
        <f t="shared" si="153"/>
        <v>NA</v>
      </c>
      <c r="C1633" t="s">
        <v>4</v>
      </c>
      <c r="D1633" t="str">
        <f t="shared" si="154"/>
        <v>F</v>
      </c>
      <c r="E1633" t="s">
        <v>2</v>
      </c>
      <c r="F1633">
        <v>2947</v>
      </c>
      <c r="G1633">
        <v>564</v>
      </c>
      <c r="H1633">
        <v>754</v>
      </c>
      <c r="I1633">
        <v>86</v>
      </c>
      <c r="J1633">
        <v>44438</v>
      </c>
      <c r="K1633">
        <v>9</v>
      </c>
      <c r="L1633">
        <v>28</v>
      </c>
      <c r="M1633">
        <v>658</v>
      </c>
      <c r="N1633">
        <v>665</v>
      </c>
      <c r="O1633">
        <v>15</v>
      </c>
      <c r="P1633">
        <f>VLOOKUP(A1633, vlookup_table!$A:$E, 2, FALSE)</f>
        <v>28</v>
      </c>
      <c r="Q1633" s="2">
        <f>VLOOKUP(A1633, vlookup_table!$A:$E, 3, FALSE)</f>
        <v>2001</v>
      </c>
      <c r="R1633" s="1" t="str">
        <f>VLOOKUP(A1633, vlookup_table!$A:$E, 4, FALSE)</f>
        <v>S1</v>
      </c>
      <c r="S1633" s="2">
        <f>VLOOKUP(A1633, vlookup_table!$A:$E, 5, FALSE)</f>
        <v>15</v>
      </c>
      <c r="T1633">
        <f t="shared" si="150"/>
        <v>77</v>
      </c>
      <c r="U1633">
        <f t="shared" si="151"/>
        <v>1920</v>
      </c>
      <c r="V1633" s="4" t="str">
        <f t="shared" si="155"/>
        <v>01</v>
      </c>
      <c r="W1633" t="str">
        <f t="shared" si="152"/>
        <v>Suburbano</v>
      </c>
    </row>
    <row r="1634" spans="1:23" x14ac:dyDescent="0.35">
      <c r="A1634">
        <v>36495</v>
      </c>
      <c r="B1634" s="2" t="str">
        <f t="shared" si="153"/>
        <v>FL</v>
      </c>
      <c r="C1634" t="s">
        <v>7</v>
      </c>
      <c r="D1634" t="str">
        <f t="shared" si="154"/>
        <v>F</v>
      </c>
      <c r="E1634" t="s">
        <v>2</v>
      </c>
      <c r="F1634">
        <v>679</v>
      </c>
      <c r="G1634">
        <v>192</v>
      </c>
      <c r="H1634">
        <v>321</v>
      </c>
      <c r="I1634">
        <v>0</v>
      </c>
      <c r="J1634">
        <v>13762</v>
      </c>
      <c r="K1634">
        <v>28</v>
      </c>
      <c r="L1634">
        <v>11</v>
      </c>
      <c r="M1634">
        <v>238</v>
      </c>
      <c r="N1634">
        <v>242</v>
      </c>
      <c r="O1634">
        <v>7.4285714289999998</v>
      </c>
      <c r="P1634">
        <f>VLOOKUP(A1634, vlookup_table!$A:$E, 2, FALSE)</f>
        <v>0</v>
      </c>
      <c r="Q1634" s="2">
        <f>VLOOKUP(A1634, vlookup_table!$A:$E, 3, FALSE)</f>
        <v>401</v>
      </c>
      <c r="R1634" s="1" t="str">
        <f>VLOOKUP(A1634, vlookup_table!$A:$E, 4, FALSE)</f>
        <v>U3</v>
      </c>
      <c r="S1634" s="2">
        <f>VLOOKUP(A1634, vlookup_table!$A:$E, 5, FALSE)</f>
        <v>10</v>
      </c>
      <c r="T1634">
        <f t="shared" si="150"/>
        <v>93</v>
      </c>
      <c r="U1634">
        <f t="shared" si="151"/>
        <v>1904</v>
      </c>
      <c r="V1634" s="4" t="str">
        <f t="shared" si="155"/>
        <v>01</v>
      </c>
      <c r="W1634" t="str">
        <f t="shared" si="152"/>
        <v>Urbano</v>
      </c>
    </row>
    <row r="1635" spans="1:23" x14ac:dyDescent="0.35">
      <c r="A1635">
        <v>151730</v>
      </c>
      <c r="B1635" s="2" t="str">
        <f t="shared" si="153"/>
        <v>NA</v>
      </c>
      <c r="C1635" t="s">
        <v>4</v>
      </c>
      <c r="D1635" t="str">
        <f t="shared" si="154"/>
        <v>F</v>
      </c>
      <c r="E1635" t="s">
        <v>2</v>
      </c>
      <c r="F1635">
        <v>1522</v>
      </c>
      <c r="G1635">
        <v>374</v>
      </c>
      <c r="H1635">
        <v>537</v>
      </c>
      <c r="I1635">
        <v>9</v>
      </c>
      <c r="J1635">
        <v>20172</v>
      </c>
      <c r="K1635">
        <v>3</v>
      </c>
      <c r="L1635">
        <v>42</v>
      </c>
      <c r="M1635">
        <v>485</v>
      </c>
      <c r="N1635">
        <v>453</v>
      </c>
      <c r="O1635">
        <v>5</v>
      </c>
      <c r="P1635">
        <f>VLOOKUP(A1635, vlookup_table!$A:$E, 2, FALSE)</f>
        <v>0</v>
      </c>
      <c r="Q1635" s="2">
        <f>VLOOKUP(A1635, vlookup_table!$A:$E, 3, FALSE)</f>
        <v>0</v>
      </c>
      <c r="R1635" s="1" t="str">
        <f>VLOOKUP(A1635, vlookup_table!$A:$E, 4, FALSE)</f>
        <v>U2</v>
      </c>
      <c r="S1635" s="2">
        <f>VLOOKUP(A1635, vlookup_table!$A:$E, 5, FALSE)</f>
        <v>5</v>
      </c>
      <c r="T1635">
        <f t="shared" si="150"/>
        <v>97</v>
      </c>
      <c r="U1635">
        <f t="shared" si="151"/>
        <v>1900</v>
      </c>
      <c r="V1635" s="4" t="str">
        <f t="shared" si="155"/>
        <v>0</v>
      </c>
      <c r="W1635" t="str">
        <f t="shared" si="152"/>
        <v>Urbano</v>
      </c>
    </row>
    <row r="1636" spans="1:23" x14ac:dyDescent="0.35">
      <c r="A1636">
        <v>89174</v>
      </c>
      <c r="B1636" s="2" t="str">
        <f t="shared" si="153"/>
        <v>IL</v>
      </c>
      <c r="C1636" t="s">
        <v>25</v>
      </c>
      <c r="D1636" t="str">
        <f t="shared" si="154"/>
        <v>M</v>
      </c>
      <c r="E1636" t="s">
        <v>0</v>
      </c>
      <c r="F1636">
        <v>5324</v>
      </c>
      <c r="G1636">
        <v>1159</v>
      </c>
      <c r="H1636">
        <v>1217</v>
      </c>
      <c r="I1636">
        <v>95</v>
      </c>
      <c r="J1636">
        <v>95913</v>
      </c>
      <c r="K1636">
        <v>12</v>
      </c>
      <c r="L1636">
        <v>45</v>
      </c>
      <c r="M1636">
        <v>1500</v>
      </c>
      <c r="N1636">
        <v>1053</v>
      </c>
      <c r="O1636">
        <v>22.25</v>
      </c>
      <c r="P1636">
        <f>VLOOKUP(A1636, vlookup_table!$A:$E, 2, FALSE)</f>
        <v>1</v>
      </c>
      <c r="Q1636" s="2">
        <f>VLOOKUP(A1636, vlookup_table!$A:$E, 3, FALSE)</f>
        <v>805</v>
      </c>
      <c r="R1636" s="1" t="str">
        <f>VLOOKUP(A1636, vlookup_table!$A:$E, 4, FALSE)</f>
        <v>S1</v>
      </c>
      <c r="S1636" s="2">
        <f>VLOOKUP(A1636, vlookup_table!$A:$E, 5, FALSE)</f>
        <v>20</v>
      </c>
      <c r="T1636">
        <f t="shared" si="150"/>
        <v>89</v>
      </c>
      <c r="U1636">
        <f t="shared" si="151"/>
        <v>1908</v>
      </c>
      <c r="V1636" s="4" t="str">
        <f t="shared" si="155"/>
        <v>05</v>
      </c>
      <c r="W1636" t="str">
        <f t="shared" si="152"/>
        <v>Suburbano</v>
      </c>
    </row>
    <row r="1637" spans="1:23" x14ac:dyDescent="0.35">
      <c r="A1637">
        <v>5123</v>
      </c>
      <c r="B1637" s="2" t="str">
        <f t="shared" si="153"/>
        <v>NA</v>
      </c>
      <c r="C1637" t="s">
        <v>4</v>
      </c>
      <c r="D1637" t="str">
        <f t="shared" si="154"/>
        <v>F</v>
      </c>
      <c r="E1637" t="s">
        <v>2</v>
      </c>
      <c r="F1637">
        <v>1878</v>
      </c>
      <c r="G1637">
        <v>351</v>
      </c>
      <c r="H1637">
        <v>475</v>
      </c>
      <c r="I1637">
        <v>45</v>
      </c>
      <c r="J1637">
        <v>15262</v>
      </c>
      <c r="K1637">
        <v>9</v>
      </c>
      <c r="L1637">
        <v>62</v>
      </c>
      <c r="M1637">
        <v>439</v>
      </c>
      <c r="N1637">
        <v>389</v>
      </c>
      <c r="O1637">
        <v>5.3</v>
      </c>
      <c r="P1637">
        <f>VLOOKUP(A1637, vlookup_table!$A:$E, 2, FALSE)</f>
        <v>2</v>
      </c>
      <c r="Q1637" s="2">
        <f>VLOOKUP(A1637, vlookup_table!$A:$E, 3, FALSE)</f>
        <v>0</v>
      </c>
      <c r="R1637" s="1" t="str">
        <f>VLOOKUP(A1637, vlookup_table!$A:$E, 4, FALSE)</f>
        <v>T2</v>
      </c>
      <c r="S1637" s="2">
        <f>VLOOKUP(A1637, vlookup_table!$A:$E, 5, FALSE)</f>
        <v>6</v>
      </c>
      <c r="T1637">
        <f t="shared" si="150"/>
        <v>97</v>
      </c>
      <c r="U1637">
        <f t="shared" si="151"/>
        <v>1900</v>
      </c>
      <c r="V1637" s="4" t="str">
        <f t="shared" si="155"/>
        <v>0</v>
      </c>
      <c r="W1637" t="str">
        <f t="shared" si="152"/>
        <v>Pueblo</v>
      </c>
    </row>
    <row r="1638" spans="1:23" x14ac:dyDescent="0.35">
      <c r="A1638">
        <v>3931</v>
      </c>
      <c r="B1638" s="2" t="str">
        <f t="shared" si="153"/>
        <v>NA</v>
      </c>
      <c r="C1638" t="s">
        <v>16</v>
      </c>
      <c r="D1638" t="str">
        <f t="shared" si="154"/>
        <v>F</v>
      </c>
      <c r="E1638" t="s">
        <v>2</v>
      </c>
      <c r="F1638">
        <v>529</v>
      </c>
      <c r="G1638">
        <v>277</v>
      </c>
      <c r="H1638">
        <v>397</v>
      </c>
      <c r="I1638">
        <v>0</v>
      </c>
      <c r="J1638">
        <v>12618</v>
      </c>
      <c r="K1638">
        <v>2</v>
      </c>
      <c r="L1638">
        <v>71</v>
      </c>
      <c r="M1638">
        <v>360</v>
      </c>
      <c r="N1638">
        <v>345</v>
      </c>
      <c r="O1638">
        <v>17.5</v>
      </c>
      <c r="P1638">
        <f>VLOOKUP(A1638, vlookup_table!$A:$E, 2, FALSE)</f>
        <v>2</v>
      </c>
      <c r="Q1638" s="2">
        <f>VLOOKUP(A1638, vlookup_table!$A:$E, 3, FALSE)</f>
        <v>0</v>
      </c>
      <c r="R1638" s="1" t="str">
        <f>VLOOKUP(A1638, vlookup_table!$A:$E, 4, FALSE)</f>
        <v>C2</v>
      </c>
      <c r="S1638" s="2">
        <f>VLOOKUP(A1638, vlookup_table!$A:$E, 5, FALSE)</f>
        <v>10</v>
      </c>
      <c r="T1638">
        <f t="shared" si="150"/>
        <v>97</v>
      </c>
      <c r="U1638">
        <f t="shared" si="151"/>
        <v>1900</v>
      </c>
      <c r="V1638" s="4" t="str">
        <f t="shared" si="155"/>
        <v>0</v>
      </c>
      <c r="W1638" t="str">
        <f t="shared" si="152"/>
        <v>Ciudad</v>
      </c>
    </row>
    <row r="1639" spans="1:23" x14ac:dyDescent="0.35">
      <c r="A1639">
        <v>8330</v>
      </c>
      <c r="B1639" s="2" t="str">
        <f t="shared" si="153"/>
        <v>FL</v>
      </c>
      <c r="C1639" t="s">
        <v>7</v>
      </c>
      <c r="D1639" t="str">
        <f t="shared" si="154"/>
        <v>F</v>
      </c>
      <c r="E1639" t="s">
        <v>2</v>
      </c>
      <c r="F1639">
        <v>742</v>
      </c>
      <c r="G1639">
        <v>239</v>
      </c>
      <c r="H1639">
        <v>356</v>
      </c>
      <c r="I1639">
        <v>9</v>
      </c>
      <c r="J1639">
        <v>18464</v>
      </c>
      <c r="K1639">
        <v>10</v>
      </c>
      <c r="L1639">
        <v>0</v>
      </c>
      <c r="M1639">
        <v>293</v>
      </c>
      <c r="N1639">
        <v>290</v>
      </c>
      <c r="O1639">
        <v>5.7272727269999999</v>
      </c>
      <c r="P1639">
        <f>VLOOKUP(A1639, vlookup_table!$A:$E, 2, FALSE)</f>
        <v>28</v>
      </c>
      <c r="Q1639" s="2">
        <f>VLOOKUP(A1639, vlookup_table!$A:$E, 3, FALSE)</f>
        <v>2501</v>
      </c>
      <c r="R1639" s="1" t="str">
        <f>VLOOKUP(A1639, vlookup_table!$A:$E, 4, FALSE)</f>
        <v>C2</v>
      </c>
      <c r="S1639" s="2">
        <f>VLOOKUP(A1639, vlookup_table!$A:$E, 5, FALSE)</f>
        <v>5</v>
      </c>
      <c r="T1639">
        <f t="shared" si="150"/>
        <v>72</v>
      </c>
      <c r="U1639">
        <f t="shared" si="151"/>
        <v>1925</v>
      </c>
      <c r="V1639" s="4" t="str">
        <f t="shared" si="155"/>
        <v>01</v>
      </c>
      <c r="W1639" t="str">
        <f t="shared" si="152"/>
        <v>Ciudad</v>
      </c>
    </row>
    <row r="1640" spans="1:23" x14ac:dyDescent="0.35">
      <c r="A1640">
        <v>113354</v>
      </c>
      <c r="B1640" s="2" t="str">
        <f t="shared" si="153"/>
        <v>NA</v>
      </c>
      <c r="C1640" t="s">
        <v>32</v>
      </c>
      <c r="D1640" t="str">
        <f t="shared" si="154"/>
        <v>F</v>
      </c>
      <c r="E1640" t="s">
        <v>2</v>
      </c>
      <c r="F1640">
        <v>466</v>
      </c>
      <c r="G1640">
        <v>332</v>
      </c>
      <c r="H1640">
        <v>399</v>
      </c>
      <c r="I1640">
        <v>0</v>
      </c>
      <c r="J1640">
        <v>12452</v>
      </c>
      <c r="K1640">
        <v>5</v>
      </c>
      <c r="L1640">
        <v>69</v>
      </c>
      <c r="M1640">
        <v>368</v>
      </c>
      <c r="N1640">
        <v>368</v>
      </c>
      <c r="O1640">
        <v>10.878787880000001</v>
      </c>
      <c r="P1640">
        <f>VLOOKUP(A1640, vlookup_table!$A:$E, 2, FALSE)</f>
        <v>0</v>
      </c>
      <c r="Q1640" s="2">
        <f>VLOOKUP(A1640, vlookup_table!$A:$E, 3, FALSE)</f>
        <v>5501</v>
      </c>
      <c r="R1640" s="1" t="str">
        <f>VLOOKUP(A1640, vlookup_table!$A:$E, 4, FALSE)</f>
        <v>S2</v>
      </c>
      <c r="S1640" s="2">
        <f>VLOOKUP(A1640, vlookup_table!$A:$E, 5, FALSE)</f>
        <v>20</v>
      </c>
      <c r="T1640">
        <f t="shared" si="150"/>
        <v>42</v>
      </c>
      <c r="U1640">
        <f t="shared" si="151"/>
        <v>1955</v>
      </c>
      <c r="V1640" s="4" t="str">
        <f t="shared" si="155"/>
        <v>01</v>
      </c>
      <c r="W1640" t="str">
        <f t="shared" si="152"/>
        <v>Suburbano</v>
      </c>
    </row>
    <row r="1641" spans="1:23" x14ac:dyDescent="0.35">
      <c r="A1641">
        <v>164296</v>
      </c>
      <c r="B1641" s="2" t="str">
        <f t="shared" si="153"/>
        <v>NA</v>
      </c>
      <c r="C1641" t="s">
        <v>4</v>
      </c>
      <c r="D1641" t="str">
        <f t="shared" si="154"/>
        <v>F</v>
      </c>
      <c r="E1641" t="s">
        <v>2</v>
      </c>
      <c r="F1641">
        <v>911</v>
      </c>
      <c r="G1641">
        <v>325</v>
      </c>
      <c r="H1641">
        <v>384</v>
      </c>
      <c r="I1641">
        <v>0</v>
      </c>
      <c r="J1641">
        <v>16016</v>
      </c>
      <c r="K1641">
        <v>8</v>
      </c>
      <c r="L1641">
        <v>58</v>
      </c>
      <c r="M1641">
        <v>358</v>
      </c>
      <c r="N1641">
        <v>330</v>
      </c>
      <c r="O1641">
        <v>5.9444444440000002</v>
      </c>
      <c r="P1641">
        <f>VLOOKUP(A1641, vlookup_table!$A:$E, 2, FALSE)</f>
        <v>2</v>
      </c>
      <c r="Q1641" s="2">
        <f>VLOOKUP(A1641, vlookup_table!$A:$E, 3, FALSE)</f>
        <v>3601</v>
      </c>
      <c r="R1641" s="1" t="str">
        <f>VLOOKUP(A1641, vlookup_table!$A:$E, 4, FALSE)</f>
        <v>S2</v>
      </c>
      <c r="S1641" s="2">
        <f>VLOOKUP(A1641, vlookup_table!$A:$E, 5, FALSE)</f>
        <v>10</v>
      </c>
      <c r="T1641">
        <f t="shared" si="150"/>
        <v>61</v>
      </c>
      <c r="U1641">
        <f t="shared" si="151"/>
        <v>1936</v>
      </c>
      <c r="V1641" s="4" t="str">
        <f t="shared" si="155"/>
        <v>01</v>
      </c>
      <c r="W1641" t="str">
        <f t="shared" si="152"/>
        <v>Suburbano</v>
      </c>
    </row>
    <row r="1642" spans="1:23" x14ac:dyDescent="0.35">
      <c r="A1642">
        <v>184017</v>
      </c>
      <c r="B1642" s="2" t="str">
        <f t="shared" si="153"/>
        <v>WA</v>
      </c>
      <c r="C1642" t="s">
        <v>14</v>
      </c>
      <c r="D1642" t="str">
        <f t="shared" si="154"/>
        <v>M</v>
      </c>
      <c r="E1642" t="s">
        <v>13</v>
      </c>
      <c r="F1642">
        <v>952</v>
      </c>
      <c r="G1642">
        <v>414</v>
      </c>
      <c r="H1642">
        <v>529</v>
      </c>
      <c r="I1642">
        <v>4</v>
      </c>
      <c r="J1642">
        <v>23125</v>
      </c>
      <c r="K1642">
        <v>2</v>
      </c>
      <c r="L1642">
        <v>48</v>
      </c>
      <c r="M1642">
        <v>452</v>
      </c>
      <c r="N1642">
        <v>484</v>
      </c>
      <c r="O1642">
        <v>14.222222220000001</v>
      </c>
      <c r="P1642">
        <f>VLOOKUP(A1642, vlookup_table!$A:$E, 2, FALSE)</f>
        <v>1002</v>
      </c>
      <c r="Q1642" s="2">
        <f>VLOOKUP(A1642, vlookup_table!$A:$E, 3, FALSE)</f>
        <v>3501</v>
      </c>
      <c r="R1642" s="1" t="str">
        <f>VLOOKUP(A1642, vlookup_table!$A:$E, 4, FALSE)</f>
        <v>R1</v>
      </c>
      <c r="S1642" s="2">
        <f>VLOOKUP(A1642, vlookup_table!$A:$E, 5, FALSE)</f>
        <v>20</v>
      </c>
      <c r="T1642">
        <f t="shared" si="150"/>
        <v>62</v>
      </c>
      <c r="U1642">
        <f t="shared" si="151"/>
        <v>1935</v>
      </c>
      <c r="V1642" s="4" t="str">
        <f t="shared" si="155"/>
        <v>01</v>
      </c>
      <c r="W1642" t="str">
        <f t="shared" si="152"/>
        <v>Rural</v>
      </c>
    </row>
    <row r="1643" spans="1:23" x14ac:dyDescent="0.35">
      <c r="A1643">
        <v>37852</v>
      </c>
      <c r="B1643" s="2" t="str">
        <f t="shared" si="153"/>
        <v>FL</v>
      </c>
      <c r="C1643" t="s">
        <v>7</v>
      </c>
      <c r="D1643" t="str">
        <f t="shared" si="154"/>
        <v>M</v>
      </c>
      <c r="E1643" t="s">
        <v>0</v>
      </c>
      <c r="F1643">
        <v>879</v>
      </c>
      <c r="G1643">
        <v>235</v>
      </c>
      <c r="H1643">
        <v>327</v>
      </c>
      <c r="I1643">
        <v>1</v>
      </c>
      <c r="J1643">
        <v>9954</v>
      </c>
      <c r="K1643">
        <v>70</v>
      </c>
      <c r="L1643">
        <v>17</v>
      </c>
      <c r="M1643">
        <v>251</v>
      </c>
      <c r="N1643">
        <v>303</v>
      </c>
      <c r="O1643">
        <v>10.5</v>
      </c>
      <c r="P1643">
        <f>VLOOKUP(A1643, vlookup_table!$A:$E, 2, FALSE)</f>
        <v>0</v>
      </c>
      <c r="Q1643" s="2">
        <f>VLOOKUP(A1643, vlookup_table!$A:$E, 3, FALSE)</f>
        <v>6009</v>
      </c>
      <c r="R1643" s="1" t="str">
        <f>VLOOKUP(A1643, vlookup_table!$A:$E, 4, FALSE)</f>
        <v>U3</v>
      </c>
      <c r="S1643" s="2">
        <f>VLOOKUP(A1643, vlookup_table!$A:$E, 5, FALSE)</f>
        <v>20</v>
      </c>
      <c r="T1643">
        <f t="shared" si="150"/>
        <v>37</v>
      </c>
      <c r="U1643">
        <f t="shared" si="151"/>
        <v>1960</v>
      </c>
      <c r="V1643" s="4" t="str">
        <f t="shared" si="155"/>
        <v>09</v>
      </c>
      <c r="W1643" t="str">
        <f t="shared" si="152"/>
        <v>Urbano</v>
      </c>
    </row>
    <row r="1644" spans="1:23" x14ac:dyDescent="0.35">
      <c r="A1644">
        <v>64170</v>
      </c>
      <c r="B1644" s="2" t="str">
        <f t="shared" si="153"/>
        <v>NA</v>
      </c>
      <c r="C1644" t="s">
        <v>16</v>
      </c>
      <c r="D1644" t="str">
        <f t="shared" si="154"/>
        <v>F</v>
      </c>
      <c r="E1644" t="s">
        <v>2</v>
      </c>
      <c r="F1644">
        <v>573</v>
      </c>
      <c r="G1644">
        <v>393</v>
      </c>
      <c r="H1644">
        <v>471</v>
      </c>
      <c r="I1644">
        <v>1</v>
      </c>
      <c r="J1644">
        <v>16377</v>
      </c>
      <c r="K1644">
        <v>0</v>
      </c>
      <c r="L1644">
        <v>69</v>
      </c>
      <c r="M1644">
        <v>437</v>
      </c>
      <c r="N1644">
        <v>413</v>
      </c>
      <c r="O1644">
        <v>16.285714290000001</v>
      </c>
      <c r="P1644">
        <f>VLOOKUP(A1644, vlookup_table!$A:$E, 2, FALSE)</f>
        <v>0</v>
      </c>
      <c r="Q1644" s="2">
        <f>VLOOKUP(A1644, vlookup_table!$A:$E, 3, FALSE)</f>
        <v>3001</v>
      </c>
      <c r="R1644" s="1" t="str">
        <f>VLOOKUP(A1644, vlookup_table!$A:$E, 4, FALSE)</f>
        <v>T2</v>
      </c>
      <c r="S1644" s="2">
        <f>VLOOKUP(A1644, vlookup_table!$A:$E, 5, FALSE)</f>
        <v>15</v>
      </c>
      <c r="T1644">
        <f t="shared" si="150"/>
        <v>67</v>
      </c>
      <c r="U1644">
        <f t="shared" si="151"/>
        <v>1930</v>
      </c>
      <c r="V1644" s="4" t="str">
        <f t="shared" si="155"/>
        <v>01</v>
      </c>
      <c r="W1644" t="str">
        <f t="shared" si="152"/>
        <v>Pueblo</v>
      </c>
    </row>
    <row r="1645" spans="1:23" x14ac:dyDescent="0.35">
      <c r="A1645">
        <v>152118</v>
      </c>
      <c r="B1645" s="2" t="str">
        <f t="shared" si="153"/>
        <v>NA</v>
      </c>
      <c r="C1645" t="s">
        <v>4</v>
      </c>
      <c r="D1645" t="str">
        <f t="shared" si="154"/>
        <v>F</v>
      </c>
      <c r="E1645" t="s">
        <v>2</v>
      </c>
      <c r="F1645">
        <v>1644</v>
      </c>
      <c r="G1645">
        <v>396</v>
      </c>
      <c r="H1645">
        <v>489</v>
      </c>
      <c r="I1645">
        <v>35</v>
      </c>
      <c r="J1645">
        <v>16298</v>
      </c>
      <c r="K1645">
        <v>3</v>
      </c>
      <c r="L1645">
        <v>54</v>
      </c>
      <c r="M1645">
        <v>426</v>
      </c>
      <c r="N1645">
        <v>450</v>
      </c>
      <c r="O1645">
        <v>3</v>
      </c>
      <c r="P1645">
        <f>VLOOKUP(A1645, vlookup_table!$A:$E, 2, FALSE)</f>
        <v>2</v>
      </c>
      <c r="Q1645" s="2">
        <f>VLOOKUP(A1645, vlookup_table!$A:$E, 3, FALSE)</f>
        <v>2209</v>
      </c>
      <c r="R1645" s="1" t="str">
        <f>VLOOKUP(A1645, vlookup_table!$A:$E, 4, FALSE)</f>
        <v>S2</v>
      </c>
      <c r="S1645" s="2">
        <f>VLOOKUP(A1645, vlookup_table!$A:$E, 5, FALSE)</f>
        <v>4</v>
      </c>
      <c r="T1645">
        <f t="shared" si="150"/>
        <v>75</v>
      </c>
      <c r="U1645">
        <f t="shared" si="151"/>
        <v>1922</v>
      </c>
      <c r="V1645" s="4" t="str">
        <f t="shared" si="155"/>
        <v>09</v>
      </c>
      <c r="W1645" t="str">
        <f t="shared" si="152"/>
        <v>Suburbano</v>
      </c>
    </row>
    <row r="1646" spans="1:23" x14ac:dyDescent="0.35">
      <c r="A1646">
        <v>190281</v>
      </c>
      <c r="B1646" s="2" t="str">
        <f t="shared" si="153"/>
        <v>CO</v>
      </c>
      <c r="C1646" t="s">
        <v>20</v>
      </c>
      <c r="D1646" t="str">
        <f t="shared" si="154"/>
        <v>F</v>
      </c>
      <c r="E1646" t="s">
        <v>2</v>
      </c>
      <c r="F1646">
        <v>905</v>
      </c>
      <c r="G1646">
        <v>215</v>
      </c>
      <c r="H1646">
        <v>331</v>
      </c>
      <c r="I1646">
        <v>3</v>
      </c>
      <c r="J1646">
        <v>10917</v>
      </c>
      <c r="K1646">
        <v>10</v>
      </c>
      <c r="L1646">
        <v>37</v>
      </c>
      <c r="M1646">
        <v>245</v>
      </c>
      <c r="N1646">
        <v>269</v>
      </c>
      <c r="O1646">
        <v>13.14285714</v>
      </c>
      <c r="P1646">
        <f>VLOOKUP(A1646, vlookup_table!$A:$E, 2, FALSE)</f>
        <v>2</v>
      </c>
      <c r="Q1646" s="2">
        <f>VLOOKUP(A1646, vlookup_table!$A:$E, 3, FALSE)</f>
        <v>0</v>
      </c>
      <c r="R1646" s="1" t="str">
        <f>VLOOKUP(A1646, vlookup_table!$A:$E, 4, FALSE)</f>
        <v>S3</v>
      </c>
      <c r="S1646" s="2">
        <f>VLOOKUP(A1646, vlookup_table!$A:$E, 5, FALSE)</f>
        <v>25</v>
      </c>
      <c r="T1646">
        <f t="shared" si="150"/>
        <v>97</v>
      </c>
      <c r="U1646">
        <f t="shared" si="151"/>
        <v>1900</v>
      </c>
      <c r="V1646" s="4" t="str">
        <f t="shared" si="155"/>
        <v>0</v>
      </c>
      <c r="W1646" t="str">
        <f t="shared" si="152"/>
        <v>Suburbano</v>
      </c>
    </row>
    <row r="1647" spans="1:23" x14ac:dyDescent="0.35">
      <c r="A1647">
        <v>28786</v>
      </c>
      <c r="B1647" s="2" t="str">
        <f t="shared" si="153"/>
        <v>NA</v>
      </c>
      <c r="C1647" t="s">
        <v>5</v>
      </c>
      <c r="D1647" t="str">
        <f t="shared" si="154"/>
        <v>F</v>
      </c>
      <c r="E1647" t="s">
        <v>2</v>
      </c>
      <c r="F1647">
        <v>406</v>
      </c>
      <c r="G1647">
        <v>183</v>
      </c>
      <c r="H1647">
        <v>287</v>
      </c>
      <c r="I1647">
        <v>1</v>
      </c>
      <c r="J1647">
        <v>8848</v>
      </c>
      <c r="K1647">
        <v>0</v>
      </c>
      <c r="L1647">
        <v>83</v>
      </c>
      <c r="M1647">
        <v>225</v>
      </c>
      <c r="N1647">
        <v>245</v>
      </c>
      <c r="O1647">
        <v>7.4444444440000002</v>
      </c>
      <c r="P1647">
        <f>VLOOKUP(A1647, vlookup_table!$A:$E, 2, FALSE)</f>
        <v>0</v>
      </c>
      <c r="Q1647" s="2">
        <f>VLOOKUP(A1647, vlookup_table!$A:$E, 3, FALSE)</f>
        <v>0</v>
      </c>
      <c r="R1647" s="1" t="str">
        <f>VLOOKUP(A1647, vlookup_table!$A:$E, 4, FALSE)</f>
        <v>R3</v>
      </c>
      <c r="S1647" s="2">
        <f>VLOOKUP(A1647, vlookup_table!$A:$E, 5, FALSE)</f>
        <v>10</v>
      </c>
      <c r="T1647">
        <f t="shared" si="150"/>
        <v>97</v>
      </c>
      <c r="U1647">
        <f t="shared" si="151"/>
        <v>1900</v>
      </c>
      <c r="V1647" s="4" t="str">
        <f t="shared" si="155"/>
        <v>0</v>
      </c>
      <c r="W1647" t="str">
        <f t="shared" si="152"/>
        <v>Rural</v>
      </c>
    </row>
    <row r="1648" spans="1:23" x14ac:dyDescent="0.35">
      <c r="A1648">
        <v>45551</v>
      </c>
      <c r="B1648" s="2" t="str">
        <f t="shared" si="153"/>
        <v>FL</v>
      </c>
      <c r="C1648" t="s">
        <v>7</v>
      </c>
      <c r="D1648" t="str">
        <f t="shared" si="154"/>
        <v>NA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12.5</v>
      </c>
      <c r="P1648">
        <f>VLOOKUP(A1648, vlookup_table!$A:$E, 2, FALSE)</f>
        <v>2</v>
      </c>
      <c r="Q1648" s="2">
        <f>VLOOKUP(A1648, vlookup_table!$A:$E, 3, FALSE)</f>
        <v>0</v>
      </c>
      <c r="R1648" s="1" t="str">
        <f>VLOOKUP(A1648, vlookup_table!$A:$E, 4, FALSE)</f>
        <v>S3</v>
      </c>
      <c r="S1648" s="2">
        <f>VLOOKUP(A1648, vlookup_table!$A:$E, 5, FALSE)</f>
        <v>15</v>
      </c>
      <c r="T1648">
        <f t="shared" si="150"/>
        <v>97</v>
      </c>
      <c r="U1648">
        <f t="shared" si="151"/>
        <v>1900</v>
      </c>
      <c r="V1648" s="4" t="str">
        <f t="shared" si="155"/>
        <v>0</v>
      </c>
      <c r="W1648" t="str">
        <f t="shared" si="152"/>
        <v>Suburbano</v>
      </c>
    </row>
    <row r="1649" spans="1:23" x14ac:dyDescent="0.35">
      <c r="A1649">
        <v>181931</v>
      </c>
      <c r="B1649" s="2" t="str">
        <f t="shared" si="153"/>
        <v>WA</v>
      </c>
      <c r="C1649" t="s">
        <v>14</v>
      </c>
      <c r="D1649" t="str">
        <f t="shared" si="154"/>
        <v>F</v>
      </c>
      <c r="E1649" t="s">
        <v>2</v>
      </c>
      <c r="F1649">
        <v>430</v>
      </c>
      <c r="G1649">
        <v>221</v>
      </c>
      <c r="H1649">
        <v>243</v>
      </c>
      <c r="I1649">
        <v>0</v>
      </c>
      <c r="J1649">
        <v>8096</v>
      </c>
      <c r="K1649">
        <v>5</v>
      </c>
      <c r="L1649">
        <v>59</v>
      </c>
      <c r="M1649">
        <v>234</v>
      </c>
      <c r="N1649">
        <v>236</v>
      </c>
      <c r="O1649">
        <v>10.272727270000001</v>
      </c>
      <c r="P1649">
        <f>VLOOKUP(A1649, vlookup_table!$A:$E, 2, FALSE)</f>
        <v>0</v>
      </c>
      <c r="Q1649" s="2">
        <f>VLOOKUP(A1649, vlookup_table!$A:$E, 3, FALSE)</f>
        <v>1909</v>
      </c>
      <c r="R1649" s="1" t="str">
        <f>VLOOKUP(A1649, vlookup_table!$A:$E, 4, FALSE)</f>
        <v>U1</v>
      </c>
      <c r="S1649" s="2">
        <f>VLOOKUP(A1649, vlookup_table!$A:$E, 5, FALSE)</f>
        <v>13</v>
      </c>
      <c r="T1649">
        <f t="shared" si="150"/>
        <v>78</v>
      </c>
      <c r="U1649">
        <f t="shared" si="151"/>
        <v>1919</v>
      </c>
      <c r="V1649" s="4" t="str">
        <f t="shared" si="155"/>
        <v>09</v>
      </c>
      <c r="W1649" t="str">
        <f t="shared" si="152"/>
        <v>Urbano</v>
      </c>
    </row>
    <row r="1650" spans="1:23" x14ac:dyDescent="0.35">
      <c r="A1650">
        <v>45431</v>
      </c>
      <c r="B1650" s="2" t="str">
        <f t="shared" si="153"/>
        <v>FL</v>
      </c>
      <c r="C1650" t="s">
        <v>7</v>
      </c>
      <c r="D1650" t="str">
        <f t="shared" si="154"/>
        <v>F</v>
      </c>
      <c r="E1650" t="s">
        <v>2</v>
      </c>
      <c r="F1650">
        <v>492</v>
      </c>
      <c r="G1650">
        <v>200</v>
      </c>
      <c r="H1650">
        <v>288</v>
      </c>
      <c r="I1650">
        <v>0</v>
      </c>
      <c r="J1650">
        <v>13616</v>
      </c>
      <c r="K1650">
        <v>10</v>
      </c>
      <c r="L1650">
        <v>7</v>
      </c>
      <c r="M1650">
        <v>244</v>
      </c>
      <c r="N1650">
        <v>243</v>
      </c>
      <c r="O1650">
        <v>15</v>
      </c>
      <c r="P1650">
        <f>VLOOKUP(A1650, vlookup_table!$A:$E, 2, FALSE)</f>
        <v>1</v>
      </c>
      <c r="Q1650" s="2">
        <f>VLOOKUP(A1650, vlookup_table!$A:$E, 3, FALSE)</f>
        <v>2609</v>
      </c>
      <c r="R1650" s="1" t="str">
        <f>VLOOKUP(A1650, vlookup_table!$A:$E, 4, FALSE)</f>
        <v>C3</v>
      </c>
      <c r="S1650" s="2">
        <f>VLOOKUP(A1650, vlookup_table!$A:$E, 5, FALSE)</f>
        <v>20</v>
      </c>
      <c r="T1650">
        <f t="shared" si="150"/>
        <v>71</v>
      </c>
      <c r="U1650">
        <f t="shared" si="151"/>
        <v>1926</v>
      </c>
      <c r="V1650" s="4" t="str">
        <f t="shared" si="155"/>
        <v>09</v>
      </c>
      <c r="W1650" t="str">
        <f t="shared" si="152"/>
        <v>Ciudad</v>
      </c>
    </row>
    <row r="1651" spans="1:23" x14ac:dyDescent="0.35">
      <c r="A1651">
        <v>25635</v>
      </c>
      <c r="B1651" s="2" t="str">
        <f t="shared" si="153"/>
        <v>NA</v>
      </c>
      <c r="C1651" t="s">
        <v>5</v>
      </c>
      <c r="D1651" t="str">
        <f t="shared" si="154"/>
        <v>M</v>
      </c>
      <c r="E1651" t="s">
        <v>0</v>
      </c>
      <c r="F1651">
        <v>553</v>
      </c>
      <c r="G1651">
        <v>325</v>
      </c>
      <c r="H1651">
        <v>345</v>
      </c>
      <c r="I1651">
        <v>0</v>
      </c>
      <c r="J1651">
        <v>11881</v>
      </c>
      <c r="K1651">
        <v>2</v>
      </c>
      <c r="L1651">
        <v>69</v>
      </c>
      <c r="M1651">
        <v>334</v>
      </c>
      <c r="N1651">
        <v>343</v>
      </c>
      <c r="O1651">
        <v>7.2</v>
      </c>
      <c r="P1651">
        <f>VLOOKUP(A1651, vlookup_table!$A:$E, 2, FALSE)</f>
        <v>1</v>
      </c>
      <c r="Q1651" s="2">
        <f>VLOOKUP(A1651, vlookup_table!$A:$E, 3, FALSE)</f>
        <v>2001</v>
      </c>
      <c r="R1651" s="1" t="str">
        <f>VLOOKUP(A1651, vlookup_table!$A:$E, 4, FALSE)</f>
        <v>S2</v>
      </c>
      <c r="S1651" s="2">
        <f>VLOOKUP(A1651, vlookup_table!$A:$E, 5, FALSE)</f>
        <v>11</v>
      </c>
      <c r="T1651">
        <f t="shared" si="150"/>
        <v>77</v>
      </c>
      <c r="U1651">
        <f t="shared" si="151"/>
        <v>1920</v>
      </c>
      <c r="V1651" s="4" t="str">
        <f t="shared" si="155"/>
        <v>01</v>
      </c>
      <c r="W1651" t="str">
        <f t="shared" si="152"/>
        <v>Suburbano</v>
      </c>
    </row>
    <row r="1652" spans="1:23" x14ac:dyDescent="0.35">
      <c r="A1652">
        <v>135112</v>
      </c>
      <c r="B1652" s="2" t="str">
        <f t="shared" si="153"/>
        <v>AZ</v>
      </c>
      <c r="C1652" t="s">
        <v>42</v>
      </c>
      <c r="D1652" t="str">
        <f t="shared" si="154"/>
        <v>F</v>
      </c>
      <c r="E1652" t="s">
        <v>37</v>
      </c>
      <c r="F1652">
        <v>719</v>
      </c>
      <c r="G1652">
        <v>313</v>
      </c>
      <c r="H1652">
        <v>407</v>
      </c>
      <c r="I1652">
        <v>1</v>
      </c>
      <c r="J1652">
        <v>13050</v>
      </c>
      <c r="K1652">
        <v>2</v>
      </c>
      <c r="L1652">
        <v>52</v>
      </c>
      <c r="M1652">
        <v>366</v>
      </c>
      <c r="N1652">
        <v>331</v>
      </c>
      <c r="O1652">
        <v>5.4285714289999998</v>
      </c>
      <c r="P1652">
        <f>VLOOKUP(A1652, vlookup_table!$A:$E, 2, FALSE)</f>
        <v>0</v>
      </c>
      <c r="Q1652" s="2">
        <f>VLOOKUP(A1652, vlookup_table!$A:$E, 3, FALSE)</f>
        <v>3001</v>
      </c>
      <c r="R1652" s="1" t="str">
        <f>VLOOKUP(A1652, vlookup_table!$A:$E, 4, FALSE)</f>
        <v>U2</v>
      </c>
      <c r="S1652" s="2">
        <f>VLOOKUP(A1652, vlookup_table!$A:$E, 5, FALSE)</f>
        <v>8</v>
      </c>
      <c r="T1652">
        <f t="shared" si="150"/>
        <v>67</v>
      </c>
      <c r="U1652">
        <f t="shared" si="151"/>
        <v>1930</v>
      </c>
      <c r="V1652" s="4" t="str">
        <f t="shared" si="155"/>
        <v>01</v>
      </c>
      <c r="W1652" t="str">
        <f t="shared" si="152"/>
        <v>Urbano</v>
      </c>
    </row>
    <row r="1653" spans="1:23" x14ac:dyDescent="0.35">
      <c r="A1653">
        <v>179111</v>
      </c>
      <c r="B1653" s="2" t="str">
        <f t="shared" si="153"/>
        <v>WA</v>
      </c>
      <c r="C1653" t="s">
        <v>14</v>
      </c>
      <c r="D1653" t="str">
        <f t="shared" si="154"/>
        <v>M</v>
      </c>
      <c r="E1653" t="s">
        <v>13</v>
      </c>
      <c r="F1653">
        <v>1761</v>
      </c>
      <c r="G1653">
        <v>583</v>
      </c>
      <c r="H1653">
        <v>715</v>
      </c>
      <c r="I1653">
        <v>31</v>
      </c>
      <c r="J1653">
        <v>25887</v>
      </c>
      <c r="K1653">
        <v>13</v>
      </c>
      <c r="L1653">
        <v>38</v>
      </c>
      <c r="M1653">
        <v>588</v>
      </c>
      <c r="N1653">
        <v>692</v>
      </c>
      <c r="O1653">
        <v>12.5</v>
      </c>
      <c r="P1653">
        <f>VLOOKUP(A1653, vlookup_table!$A:$E, 2, FALSE)</f>
        <v>0</v>
      </c>
      <c r="Q1653" s="2">
        <f>VLOOKUP(A1653, vlookup_table!$A:$E, 3, FALSE)</f>
        <v>4201</v>
      </c>
      <c r="R1653" s="1" t="str">
        <f>VLOOKUP(A1653, vlookup_table!$A:$E, 4, FALSE)</f>
        <v>S1</v>
      </c>
      <c r="S1653" s="2">
        <f>VLOOKUP(A1653, vlookup_table!$A:$E, 5, FALSE)</f>
        <v>20</v>
      </c>
      <c r="T1653">
        <f t="shared" si="150"/>
        <v>55</v>
      </c>
      <c r="U1653">
        <f t="shared" si="151"/>
        <v>1942</v>
      </c>
      <c r="V1653" s="4" t="str">
        <f t="shared" si="155"/>
        <v>01</v>
      </c>
      <c r="W1653" t="str">
        <f t="shared" si="152"/>
        <v>Suburbano</v>
      </c>
    </row>
    <row r="1654" spans="1:23" x14ac:dyDescent="0.35">
      <c r="A1654">
        <v>65596</v>
      </c>
      <c r="B1654" s="2" t="str">
        <f t="shared" si="153"/>
        <v>MI</v>
      </c>
      <c r="C1654" t="s">
        <v>1</v>
      </c>
      <c r="D1654" t="str">
        <f t="shared" si="154"/>
        <v>M</v>
      </c>
      <c r="E1654" t="s">
        <v>0</v>
      </c>
      <c r="F1654">
        <v>587</v>
      </c>
      <c r="G1654">
        <v>438</v>
      </c>
      <c r="H1654">
        <v>473</v>
      </c>
      <c r="I1654">
        <v>0</v>
      </c>
      <c r="J1654">
        <v>14390</v>
      </c>
      <c r="K1654">
        <v>2</v>
      </c>
      <c r="L1654">
        <v>89</v>
      </c>
      <c r="M1654">
        <v>466</v>
      </c>
      <c r="N1654">
        <v>438</v>
      </c>
      <c r="O1654">
        <v>4.5909090910000003</v>
      </c>
      <c r="P1654">
        <f>VLOOKUP(A1654, vlookup_table!$A:$E, 2, FALSE)</f>
        <v>1002</v>
      </c>
      <c r="Q1654" s="2">
        <f>VLOOKUP(A1654, vlookup_table!$A:$E, 3, FALSE)</f>
        <v>5801</v>
      </c>
      <c r="R1654" s="1" t="str">
        <f>VLOOKUP(A1654, vlookup_table!$A:$E, 4, FALSE)</f>
        <v>S2</v>
      </c>
      <c r="S1654" s="2">
        <f>VLOOKUP(A1654, vlookup_table!$A:$E, 5, FALSE)</f>
        <v>9</v>
      </c>
      <c r="T1654">
        <f t="shared" si="150"/>
        <v>39</v>
      </c>
      <c r="U1654">
        <f t="shared" si="151"/>
        <v>1958</v>
      </c>
      <c r="V1654" s="4" t="str">
        <f t="shared" si="155"/>
        <v>01</v>
      </c>
      <c r="W1654" t="str">
        <f t="shared" si="152"/>
        <v>Suburbano</v>
      </c>
    </row>
    <row r="1655" spans="1:23" x14ac:dyDescent="0.35">
      <c r="A1655">
        <v>73282</v>
      </c>
      <c r="B1655" s="2" t="str">
        <f t="shared" si="153"/>
        <v>MI</v>
      </c>
      <c r="C1655" t="s">
        <v>1</v>
      </c>
      <c r="D1655" t="str">
        <f t="shared" si="154"/>
        <v>M</v>
      </c>
      <c r="E1655" t="s">
        <v>0</v>
      </c>
      <c r="F1655">
        <v>800</v>
      </c>
      <c r="G1655">
        <v>409</v>
      </c>
      <c r="H1655">
        <v>478</v>
      </c>
      <c r="I1655">
        <v>1</v>
      </c>
      <c r="J1655">
        <v>14218</v>
      </c>
      <c r="K1655">
        <v>3</v>
      </c>
      <c r="L1655">
        <v>85</v>
      </c>
      <c r="M1655">
        <v>448</v>
      </c>
      <c r="N1655">
        <v>433</v>
      </c>
      <c r="O1655">
        <v>20.833333329999999</v>
      </c>
      <c r="P1655">
        <f>VLOOKUP(A1655, vlookup_table!$A:$E, 2, FALSE)</f>
        <v>1</v>
      </c>
      <c r="Q1655" s="2">
        <f>VLOOKUP(A1655, vlookup_table!$A:$E, 3, FALSE)</f>
        <v>2201</v>
      </c>
      <c r="R1655" s="1" t="str">
        <f>VLOOKUP(A1655, vlookup_table!$A:$E, 4, FALSE)</f>
        <v>S2</v>
      </c>
      <c r="S1655" s="2">
        <f>VLOOKUP(A1655, vlookup_table!$A:$E, 5, FALSE)</f>
        <v>25</v>
      </c>
      <c r="T1655">
        <f t="shared" si="150"/>
        <v>75</v>
      </c>
      <c r="U1655">
        <f t="shared" si="151"/>
        <v>1922</v>
      </c>
      <c r="V1655" s="4" t="str">
        <f t="shared" si="155"/>
        <v>01</v>
      </c>
      <c r="W1655" t="str">
        <f t="shared" si="152"/>
        <v>Suburbano</v>
      </c>
    </row>
    <row r="1656" spans="1:23" x14ac:dyDescent="0.35">
      <c r="A1656">
        <v>146241</v>
      </c>
      <c r="B1656" s="2" t="str">
        <f t="shared" si="153"/>
        <v>NA</v>
      </c>
      <c r="C1656" t="s">
        <v>4</v>
      </c>
      <c r="D1656" t="str">
        <f t="shared" si="154"/>
        <v>M</v>
      </c>
      <c r="E1656" t="s">
        <v>0</v>
      </c>
      <c r="F1656">
        <v>3196</v>
      </c>
      <c r="G1656">
        <v>655</v>
      </c>
      <c r="H1656">
        <v>731</v>
      </c>
      <c r="I1656">
        <v>91</v>
      </c>
      <c r="J1656">
        <v>21091</v>
      </c>
      <c r="K1656">
        <v>33</v>
      </c>
      <c r="L1656">
        <v>41</v>
      </c>
      <c r="M1656">
        <v>692</v>
      </c>
      <c r="N1656">
        <v>695</v>
      </c>
      <c r="O1656">
        <v>30</v>
      </c>
      <c r="P1656">
        <f>VLOOKUP(A1656, vlookup_table!$A:$E, 2, FALSE)</f>
        <v>1</v>
      </c>
      <c r="Q1656" s="2">
        <f>VLOOKUP(A1656, vlookup_table!$A:$E, 3, FALSE)</f>
        <v>3401</v>
      </c>
      <c r="R1656" s="1" t="str">
        <f>VLOOKUP(A1656, vlookup_table!$A:$E, 4, FALSE)</f>
        <v>U1</v>
      </c>
      <c r="S1656" s="2">
        <f>VLOOKUP(A1656, vlookup_table!$A:$E, 5, FALSE)</f>
        <v>50</v>
      </c>
      <c r="T1656">
        <f t="shared" si="150"/>
        <v>63</v>
      </c>
      <c r="U1656">
        <f t="shared" si="151"/>
        <v>1934</v>
      </c>
      <c r="V1656" s="4" t="str">
        <f t="shared" si="155"/>
        <v>01</v>
      </c>
      <c r="W1656" t="str">
        <f t="shared" si="152"/>
        <v>Urbano</v>
      </c>
    </row>
    <row r="1657" spans="1:23" x14ac:dyDescent="0.35">
      <c r="A1657">
        <v>60098</v>
      </c>
      <c r="B1657" s="2" t="str">
        <f t="shared" si="153"/>
        <v>NA</v>
      </c>
      <c r="C1657" t="s">
        <v>16</v>
      </c>
      <c r="D1657" t="str">
        <f t="shared" si="154"/>
        <v>M</v>
      </c>
      <c r="E1657" t="s">
        <v>0</v>
      </c>
      <c r="F1657">
        <v>789</v>
      </c>
      <c r="G1657">
        <v>383</v>
      </c>
      <c r="H1657">
        <v>462</v>
      </c>
      <c r="I1657">
        <v>0</v>
      </c>
      <c r="J1657">
        <v>17643</v>
      </c>
      <c r="K1657">
        <v>1</v>
      </c>
      <c r="L1657">
        <v>79</v>
      </c>
      <c r="M1657">
        <v>434</v>
      </c>
      <c r="N1657">
        <v>412</v>
      </c>
      <c r="O1657">
        <v>9.9166666669999994</v>
      </c>
      <c r="P1657">
        <f>VLOOKUP(A1657, vlookup_table!$A:$E, 2, FALSE)</f>
        <v>1</v>
      </c>
      <c r="Q1657" s="2">
        <f>VLOOKUP(A1657, vlookup_table!$A:$E, 3, FALSE)</f>
        <v>4106</v>
      </c>
      <c r="R1657" s="1" t="str">
        <f>VLOOKUP(A1657, vlookup_table!$A:$E, 4, FALSE)</f>
        <v>S2</v>
      </c>
      <c r="S1657" s="2">
        <f>VLOOKUP(A1657, vlookup_table!$A:$E, 5, FALSE)</f>
        <v>25</v>
      </c>
      <c r="T1657">
        <f t="shared" si="150"/>
        <v>56</v>
      </c>
      <c r="U1657">
        <f t="shared" si="151"/>
        <v>1941</v>
      </c>
      <c r="V1657" s="4" t="str">
        <f t="shared" si="155"/>
        <v>06</v>
      </c>
      <c r="W1657" t="str">
        <f t="shared" si="152"/>
        <v>Suburbano</v>
      </c>
    </row>
    <row r="1658" spans="1:23" x14ac:dyDescent="0.35">
      <c r="A1658">
        <v>74361</v>
      </c>
      <c r="B1658" s="2" t="str">
        <f t="shared" si="153"/>
        <v>MI</v>
      </c>
      <c r="C1658" t="s">
        <v>1</v>
      </c>
      <c r="D1658" t="str">
        <f t="shared" si="154"/>
        <v>M</v>
      </c>
      <c r="E1658" t="s">
        <v>0</v>
      </c>
      <c r="F1658">
        <v>545</v>
      </c>
      <c r="G1658">
        <v>265</v>
      </c>
      <c r="H1658">
        <v>328</v>
      </c>
      <c r="I1658">
        <v>3</v>
      </c>
      <c r="J1658">
        <v>10786</v>
      </c>
      <c r="K1658">
        <v>1</v>
      </c>
      <c r="L1658">
        <v>84</v>
      </c>
      <c r="M1658">
        <v>281</v>
      </c>
      <c r="N1658">
        <v>312</v>
      </c>
      <c r="O1658">
        <v>10.0625</v>
      </c>
      <c r="P1658">
        <f>VLOOKUP(A1658, vlookup_table!$A:$E, 2, FALSE)</f>
        <v>0</v>
      </c>
      <c r="Q1658" s="2">
        <f>VLOOKUP(A1658, vlookup_table!$A:$E, 3, FALSE)</f>
        <v>7012</v>
      </c>
      <c r="R1658" s="1" t="str">
        <f>VLOOKUP(A1658, vlookup_table!$A:$E, 4, FALSE)</f>
        <v>R2</v>
      </c>
      <c r="S1658" s="2">
        <f>VLOOKUP(A1658, vlookup_table!$A:$E, 5, FALSE)</f>
        <v>10</v>
      </c>
      <c r="T1658">
        <f t="shared" si="150"/>
        <v>27</v>
      </c>
      <c r="U1658">
        <f t="shared" si="151"/>
        <v>1970</v>
      </c>
      <c r="V1658" s="4" t="str">
        <f t="shared" si="155"/>
        <v>12</v>
      </c>
      <c r="W1658" t="str">
        <f t="shared" si="152"/>
        <v>Rural</v>
      </c>
    </row>
    <row r="1659" spans="1:23" x14ac:dyDescent="0.35">
      <c r="A1659">
        <v>82857</v>
      </c>
      <c r="B1659" s="2" t="str">
        <f t="shared" si="153"/>
        <v>NA</v>
      </c>
      <c r="C1659" t="s">
        <v>17</v>
      </c>
      <c r="D1659" t="str">
        <f t="shared" si="154"/>
        <v>M</v>
      </c>
      <c r="E1659" t="s">
        <v>0</v>
      </c>
      <c r="F1659">
        <v>745</v>
      </c>
      <c r="G1659">
        <v>326</v>
      </c>
      <c r="H1659">
        <v>428</v>
      </c>
      <c r="I1659">
        <v>1</v>
      </c>
      <c r="J1659">
        <v>15081</v>
      </c>
      <c r="K1659">
        <v>3</v>
      </c>
      <c r="L1659">
        <v>76</v>
      </c>
      <c r="M1659">
        <v>382</v>
      </c>
      <c r="N1659">
        <v>374</v>
      </c>
      <c r="O1659">
        <v>11.42857143</v>
      </c>
      <c r="P1659">
        <f>VLOOKUP(A1659, vlookup_table!$A:$E, 2, FALSE)</f>
        <v>1</v>
      </c>
      <c r="Q1659" s="2">
        <f>VLOOKUP(A1659, vlookup_table!$A:$E, 3, FALSE)</f>
        <v>3804</v>
      </c>
      <c r="R1659" s="1" t="str">
        <f>VLOOKUP(A1659, vlookup_table!$A:$E, 4, FALSE)</f>
        <v>S1</v>
      </c>
      <c r="S1659" s="2">
        <f>VLOOKUP(A1659, vlookup_table!$A:$E, 5, FALSE)</f>
        <v>10</v>
      </c>
      <c r="T1659">
        <f t="shared" si="150"/>
        <v>59</v>
      </c>
      <c r="U1659">
        <f t="shared" si="151"/>
        <v>1938</v>
      </c>
      <c r="V1659" s="4" t="str">
        <f t="shared" si="155"/>
        <v>04</v>
      </c>
      <c r="W1659" t="str">
        <f t="shared" si="152"/>
        <v>Suburbano</v>
      </c>
    </row>
    <row r="1660" spans="1:23" x14ac:dyDescent="0.35">
      <c r="A1660">
        <v>38580</v>
      </c>
      <c r="B1660" s="2" t="str">
        <f t="shared" si="153"/>
        <v>FL</v>
      </c>
      <c r="C1660" t="s">
        <v>7</v>
      </c>
      <c r="D1660" t="str">
        <f t="shared" si="154"/>
        <v>M</v>
      </c>
      <c r="E1660" t="s">
        <v>0</v>
      </c>
      <c r="F1660">
        <v>1144</v>
      </c>
      <c r="G1660">
        <v>333</v>
      </c>
      <c r="H1660">
        <v>505</v>
      </c>
      <c r="I1660">
        <v>0</v>
      </c>
      <c r="J1660">
        <v>16518</v>
      </c>
      <c r="K1660">
        <v>29</v>
      </c>
      <c r="L1660">
        <v>27</v>
      </c>
      <c r="M1660">
        <v>443</v>
      </c>
      <c r="N1660">
        <v>436</v>
      </c>
      <c r="O1660">
        <v>14.81818182</v>
      </c>
      <c r="P1660">
        <f>VLOOKUP(A1660, vlookup_table!$A:$E, 2, FALSE)</f>
        <v>0</v>
      </c>
      <c r="Q1660" s="2">
        <f>VLOOKUP(A1660, vlookup_table!$A:$E, 3, FALSE)</f>
        <v>3607</v>
      </c>
      <c r="R1660" s="1" t="str">
        <f>VLOOKUP(A1660, vlookup_table!$A:$E, 4, FALSE)</f>
        <v>S2</v>
      </c>
      <c r="S1660" s="2">
        <f>VLOOKUP(A1660, vlookup_table!$A:$E, 5, FALSE)</f>
        <v>10</v>
      </c>
      <c r="T1660">
        <f t="shared" si="150"/>
        <v>61</v>
      </c>
      <c r="U1660">
        <f t="shared" si="151"/>
        <v>1936</v>
      </c>
      <c r="V1660" s="4" t="str">
        <f t="shared" si="155"/>
        <v>07</v>
      </c>
      <c r="W1660" t="str">
        <f t="shared" si="152"/>
        <v>Suburbano</v>
      </c>
    </row>
    <row r="1661" spans="1:23" x14ac:dyDescent="0.35">
      <c r="A1661">
        <v>36471</v>
      </c>
      <c r="B1661" s="2" t="str">
        <f t="shared" si="153"/>
        <v>FL</v>
      </c>
      <c r="C1661" t="s">
        <v>7</v>
      </c>
      <c r="D1661" t="str">
        <f t="shared" si="154"/>
        <v>F</v>
      </c>
      <c r="E1661" t="s">
        <v>2</v>
      </c>
      <c r="F1661">
        <v>730</v>
      </c>
      <c r="G1661">
        <v>181</v>
      </c>
      <c r="H1661">
        <v>272</v>
      </c>
      <c r="I1661">
        <v>1</v>
      </c>
      <c r="J1661">
        <v>12098</v>
      </c>
      <c r="K1661">
        <v>33</v>
      </c>
      <c r="L1661">
        <v>22</v>
      </c>
      <c r="M1661">
        <v>191</v>
      </c>
      <c r="N1661">
        <v>287</v>
      </c>
      <c r="O1661">
        <v>10.5</v>
      </c>
      <c r="P1661">
        <f>VLOOKUP(A1661, vlookup_table!$A:$E, 2, FALSE)</f>
        <v>28</v>
      </c>
      <c r="Q1661" s="2">
        <f>VLOOKUP(A1661, vlookup_table!$A:$E, 3, FALSE)</f>
        <v>2710</v>
      </c>
      <c r="R1661" s="1" t="str">
        <f>VLOOKUP(A1661, vlookup_table!$A:$E, 4, FALSE)</f>
        <v>U3</v>
      </c>
      <c r="S1661" s="2">
        <f>VLOOKUP(A1661, vlookup_table!$A:$E, 5, FALSE)</f>
        <v>20</v>
      </c>
      <c r="T1661">
        <f t="shared" si="150"/>
        <v>70</v>
      </c>
      <c r="U1661">
        <f t="shared" si="151"/>
        <v>1927</v>
      </c>
      <c r="V1661" s="4" t="str">
        <f t="shared" si="155"/>
        <v>10</v>
      </c>
      <c r="W1661" t="str">
        <f t="shared" si="152"/>
        <v>Urbano</v>
      </c>
    </row>
    <row r="1662" spans="1:23" x14ac:dyDescent="0.35">
      <c r="A1662">
        <v>140135</v>
      </c>
      <c r="B1662" s="2" t="str">
        <f t="shared" si="153"/>
        <v>NA</v>
      </c>
      <c r="C1662" t="s">
        <v>29</v>
      </c>
      <c r="D1662" t="str">
        <f t="shared" si="154"/>
        <v>F</v>
      </c>
      <c r="E1662" t="s">
        <v>2</v>
      </c>
      <c r="F1662">
        <v>506</v>
      </c>
      <c r="G1662">
        <v>191</v>
      </c>
      <c r="H1662">
        <v>273</v>
      </c>
      <c r="I1662">
        <v>2</v>
      </c>
      <c r="J1662">
        <v>8923</v>
      </c>
      <c r="K1662">
        <v>7</v>
      </c>
      <c r="L1662">
        <v>72</v>
      </c>
      <c r="M1662">
        <v>214</v>
      </c>
      <c r="N1662">
        <v>253</v>
      </c>
      <c r="O1662">
        <v>14.81818182</v>
      </c>
      <c r="P1662">
        <f>VLOOKUP(A1662, vlookup_table!$A:$E, 2, FALSE)</f>
        <v>28</v>
      </c>
      <c r="Q1662" s="2">
        <f>VLOOKUP(A1662, vlookup_table!$A:$E, 3, FALSE)</f>
        <v>3901</v>
      </c>
      <c r="R1662" s="1" t="str">
        <f>VLOOKUP(A1662, vlookup_table!$A:$E, 4, FALSE)</f>
        <v>R2</v>
      </c>
      <c r="S1662" s="2">
        <f>VLOOKUP(A1662, vlookup_table!$A:$E, 5, FALSE)</f>
        <v>20</v>
      </c>
      <c r="T1662">
        <f t="shared" si="150"/>
        <v>58</v>
      </c>
      <c r="U1662">
        <f t="shared" si="151"/>
        <v>1939</v>
      </c>
      <c r="V1662" s="4" t="str">
        <f t="shared" si="155"/>
        <v>01</v>
      </c>
      <c r="W1662" t="str">
        <f t="shared" si="152"/>
        <v>Rural</v>
      </c>
    </row>
    <row r="1663" spans="1:23" x14ac:dyDescent="0.35">
      <c r="A1663">
        <v>133029</v>
      </c>
      <c r="B1663" s="2" t="str">
        <f t="shared" si="153"/>
        <v>NA</v>
      </c>
      <c r="C1663" t="s">
        <v>21</v>
      </c>
      <c r="D1663" t="str">
        <f t="shared" si="154"/>
        <v>F</v>
      </c>
      <c r="E1663" t="s">
        <v>2</v>
      </c>
      <c r="F1663">
        <v>488</v>
      </c>
      <c r="G1663">
        <v>159</v>
      </c>
      <c r="H1663">
        <v>234</v>
      </c>
      <c r="I1663">
        <v>0</v>
      </c>
      <c r="J1663">
        <v>8393</v>
      </c>
      <c r="K1663">
        <v>1</v>
      </c>
      <c r="L1663">
        <v>62</v>
      </c>
      <c r="M1663">
        <v>220</v>
      </c>
      <c r="N1663">
        <v>203</v>
      </c>
      <c r="O1663">
        <v>11.94117647</v>
      </c>
      <c r="P1663">
        <f>VLOOKUP(A1663, vlookup_table!$A:$E, 2, FALSE)</f>
        <v>0</v>
      </c>
      <c r="Q1663" s="2">
        <f>VLOOKUP(A1663, vlookup_table!$A:$E, 3, FALSE)</f>
        <v>3801</v>
      </c>
      <c r="R1663" s="1" t="str">
        <f>VLOOKUP(A1663, vlookup_table!$A:$E, 4, FALSE)</f>
        <v>C2</v>
      </c>
      <c r="S1663" s="2">
        <f>VLOOKUP(A1663, vlookup_table!$A:$E, 5, FALSE)</f>
        <v>5</v>
      </c>
      <c r="T1663">
        <f t="shared" si="150"/>
        <v>59</v>
      </c>
      <c r="U1663">
        <f t="shared" si="151"/>
        <v>1938</v>
      </c>
      <c r="V1663" s="4" t="str">
        <f t="shared" si="155"/>
        <v>01</v>
      </c>
      <c r="W1663" t="str">
        <f t="shared" si="152"/>
        <v>Ciudad</v>
      </c>
    </row>
    <row r="1664" spans="1:23" x14ac:dyDescent="0.35">
      <c r="A1664">
        <v>161829</v>
      </c>
      <c r="B1664" s="2" t="str">
        <f t="shared" si="153"/>
        <v>NA</v>
      </c>
      <c r="C1664" t="s">
        <v>4</v>
      </c>
      <c r="D1664" t="str">
        <f t="shared" si="154"/>
        <v>F</v>
      </c>
      <c r="E1664" t="s">
        <v>2</v>
      </c>
      <c r="F1664">
        <v>1748</v>
      </c>
      <c r="G1664">
        <v>351</v>
      </c>
      <c r="H1664">
        <v>391</v>
      </c>
      <c r="I1664">
        <v>22</v>
      </c>
      <c r="J1664">
        <v>14059</v>
      </c>
      <c r="K1664">
        <v>24</v>
      </c>
      <c r="L1664">
        <v>24</v>
      </c>
      <c r="M1664">
        <v>355</v>
      </c>
      <c r="N1664">
        <v>382</v>
      </c>
      <c r="O1664">
        <v>5.5238095239999998</v>
      </c>
      <c r="P1664">
        <f>VLOOKUP(A1664, vlookup_table!$A:$E, 2, FALSE)</f>
        <v>0</v>
      </c>
      <c r="Q1664" s="2">
        <f>VLOOKUP(A1664, vlookup_table!$A:$E, 3, FALSE)</f>
        <v>3402</v>
      </c>
      <c r="R1664" s="1" t="str">
        <f>VLOOKUP(A1664, vlookup_table!$A:$E, 4, FALSE)</f>
        <v>S2</v>
      </c>
      <c r="S1664" s="2">
        <f>VLOOKUP(A1664, vlookup_table!$A:$E, 5, FALSE)</f>
        <v>10</v>
      </c>
      <c r="T1664">
        <f t="shared" si="150"/>
        <v>63</v>
      </c>
      <c r="U1664">
        <f t="shared" si="151"/>
        <v>1934</v>
      </c>
      <c r="V1664" s="4" t="str">
        <f t="shared" si="155"/>
        <v>02</v>
      </c>
      <c r="W1664" t="str">
        <f t="shared" si="152"/>
        <v>Suburbano</v>
      </c>
    </row>
    <row r="1665" spans="1:23" x14ac:dyDescent="0.35">
      <c r="A1665">
        <v>168268</v>
      </c>
      <c r="B1665" s="2" t="str">
        <f t="shared" si="153"/>
        <v>NA</v>
      </c>
      <c r="C1665" t="s">
        <v>4</v>
      </c>
      <c r="D1665" t="str">
        <f t="shared" si="154"/>
        <v>F</v>
      </c>
      <c r="E1665" t="s">
        <v>2</v>
      </c>
      <c r="F1665">
        <v>2159</v>
      </c>
      <c r="G1665">
        <v>233</v>
      </c>
      <c r="H1665">
        <v>394</v>
      </c>
      <c r="I1665">
        <v>67</v>
      </c>
      <c r="J1665">
        <v>12950</v>
      </c>
      <c r="K1665">
        <v>8</v>
      </c>
      <c r="L1665">
        <v>62</v>
      </c>
      <c r="M1665">
        <v>280</v>
      </c>
      <c r="N1665">
        <v>247</v>
      </c>
      <c r="O1665">
        <v>20.176470590000001</v>
      </c>
      <c r="P1665">
        <f>VLOOKUP(A1665, vlookup_table!$A:$E, 2, FALSE)</f>
        <v>0</v>
      </c>
      <c r="Q1665" s="2">
        <f>VLOOKUP(A1665, vlookup_table!$A:$E, 3, FALSE)</f>
        <v>2207</v>
      </c>
      <c r="R1665" s="1" t="str">
        <f>VLOOKUP(A1665, vlookup_table!$A:$E, 4, FALSE)</f>
        <v>U2</v>
      </c>
      <c r="S1665" s="2">
        <f>VLOOKUP(A1665, vlookup_table!$A:$E, 5, FALSE)</f>
        <v>15</v>
      </c>
      <c r="T1665">
        <f t="shared" si="150"/>
        <v>75</v>
      </c>
      <c r="U1665">
        <f t="shared" si="151"/>
        <v>1922</v>
      </c>
      <c r="V1665" s="4" t="str">
        <f t="shared" si="155"/>
        <v>07</v>
      </c>
      <c r="W1665" t="str">
        <f t="shared" si="152"/>
        <v>Urbano</v>
      </c>
    </row>
    <row r="1666" spans="1:23" x14ac:dyDescent="0.35">
      <c r="A1666">
        <v>19490</v>
      </c>
      <c r="B1666" s="2" t="str">
        <f t="shared" si="153"/>
        <v>NC</v>
      </c>
      <c r="C1666" t="s">
        <v>18</v>
      </c>
      <c r="D1666" t="str">
        <f t="shared" si="154"/>
        <v>F</v>
      </c>
      <c r="E1666" t="s">
        <v>38</v>
      </c>
      <c r="F1666">
        <v>739</v>
      </c>
      <c r="G1666">
        <v>309</v>
      </c>
      <c r="H1666">
        <v>451</v>
      </c>
      <c r="I1666">
        <v>0</v>
      </c>
      <c r="J1666">
        <v>17709</v>
      </c>
      <c r="K1666">
        <v>5</v>
      </c>
      <c r="L1666">
        <v>40</v>
      </c>
      <c r="M1666">
        <v>402</v>
      </c>
      <c r="N1666">
        <v>405</v>
      </c>
      <c r="O1666">
        <v>10.42857143</v>
      </c>
      <c r="P1666">
        <f>VLOOKUP(A1666, vlookup_table!$A:$E, 2, FALSE)</f>
        <v>28</v>
      </c>
      <c r="Q1666" s="2">
        <f>VLOOKUP(A1666, vlookup_table!$A:$E, 3, FALSE)</f>
        <v>4201</v>
      </c>
      <c r="R1666" s="1" t="str">
        <f>VLOOKUP(A1666, vlookup_table!$A:$E, 4, FALSE)</f>
        <v>C2</v>
      </c>
      <c r="S1666" s="2">
        <f>VLOOKUP(A1666, vlookup_table!$A:$E, 5, FALSE)</f>
        <v>10</v>
      </c>
      <c r="T1666">
        <f t="shared" ref="T1666:T1729" si="156">$Y$2-U1666</f>
        <v>55</v>
      </c>
      <c r="U1666">
        <f t="shared" ref="U1666:U1729" si="157">1900 + INT(Q1666/100)</f>
        <v>1942</v>
      </c>
      <c r="V1666" s="4" t="str">
        <f t="shared" si="155"/>
        <v>01</v>
      </c>
      <c r="W1666" t="str">
        <f t="shared" ref="W1666:W1729" si="158">IF(LEFT(R1666,1)="C","Ciudad",
IF(LEFT(R1666,1)="T","Pueblo",
IF(LEFT(R1666,1)="R","Rural",
IF(LEFT(R1666,1)="S","Suburbano",
IF(LEFT(R1666,1)="U","Urbano","Desconocido")))))</f>
        <v>Ciudad</v>
      </c>
    </row>
    <row r="1667" spans="1:23" x14ac:dyDescent="0.35">
      <c r="A1667">
        <v>166899</v>
      </c>
      <c r="B1667" s="2" t="str">
        <f t="shared" ref="B1667:B1730" si="159">IF(OR(C1667="California",C1667="Cali"),"CA",
IF(OR(C1667="Arizona",C1667="AZ"),"AZ",
IF(OR(C1667="Washington",C1667="WA"),"WA",
IF(OR(C1667="Nevada",C1667="NV"),"NV",
IF(OR(C1667="Texas",C1667="TX"),"TX",
IF(OR(C1667="Oregon",C1667="OR"),"OR",
IF(OR(C1667="Florida",C1667="FL"),"FL",
IF(OR(C1667="Illinois",C1667="IL"),"IL",
IF(OR(C1667="North Carolina",C1667="NC"),"NC",
IF(OR(C1667="South Carolina",C1667="SC"),"SC",
IF(OR(C1667="New Jersey",C1667="NJ"),"NJ",
IF(OR(C1667="Missouri",C1667="MO"),"MO",
IF(OR(C1667="Alabama",C1667="AL"),"AL",
IF(OR(C1667="Colorado",C1667="CO"),"CO",
IF(OR(C1667="Michigan",C1667="MI"),"MI",
IF(OR(C1667="New York",C1667="NY"),"NY",
IF(OR(C1667="Arkansas",C1667="AR"),"AR",
"NA")))))))))))))))))</f>
        <v>NA</v>
      </c>
      <c r="C1667" t="s">
        <v>4</v>
      </c>
      <c r="D1667" t="str">
        <f t="shared" ref="D1667:D1730" si="160">IF(OR(E1667="F", E1667="female", E1667="Femal"),"F",
IF(OR(E1667="M", E1667="Male"),"M",
"NA"))</f>
        <v>F</v>
      </c>
      <c r="E1667" t="s">
        <v>2</v>
      </c>
      <c r="F1667">
        <v>2153</v>
      </c>
      <c r="G1667">
        <v>320</v>
      </c>
      <c r="H1667">
        <v>397</v>
      </c>
      <c r="I1667">
        <v>60</v>
      </c>
      <c r="J1667">
        <v>15000</v>
      </c>
      <c r="K1667">
        <v>16</v>
      </c>
      <c r="L1667">
        <v>46</v>
      </c>
      <c r="M1667">
        <v>379</v>
      </c>
      <c r="N1667">
        <v>360</v>
      </c>
      <c r="O1667">
        <v>22.5</v>
      </c>
      <c r="P1667">
        <f>VLOOKUP(A1667, vlookup_table!$A:$E, 2, FALSE)</f>
        <v>2</v>
      </c>
      <c r="Q1667" s="2">
        <f>VLOOKUP(A1667, vlookup_table!$A:$E, 3, FALSE)</f>
        <v>3601</v>
      </c>
      <c r="R1667" s="1" t="str">
        <f>VLOOKUP(A1667, vlookup_table!$A:$E, 4, FALSE)</f>
        <v>S2</v>
      </c>
      <c r="S1667" s="2">
        <f>VLOOKUP(A1667, vlookup_table!$A:$E, 5, FALSE)</f>
        <v>35</v>
      </c>
      <c r="T1667">
        <f t="shared" si="156"/>
        <v>61</v>
      </c>
      <c r="U1667">
        <f t="shared" si="157"/>
        <v>1936</v>
      </c>
      <c r="V1667" s="4" t="str">
        <f t="shared" ref="V1667:V1730" si="161">RIGHT(Q1667,2)</f>
        <v>01</v>
      </c>
      <c r="W1667" t="str">
        <f t="shared" si="158"/>
        <v>Suburbano</v>
      </c>
    </row>
    <row r="1668" spans="1:23" x14ac:dyDescent="0.35">
      <c r="A1668">
        <v>145982</v>
      </c>
      <c r="B1668" s="2" t="str">
        <f t="shared" si="159"/>
        <v>NA</v>
      </c>
      <c r="C1668" t="s">
        <v>4</v>
      </c>
      <c r="D1668" t="str">
        <f t="shared" si="160"/>
        <v>F</v>
      </c>
      <c r="E1668" t="s">
        <v>2</v>
      </c>
      <c r="F1668">
        <v>2051</v>
      </c>
      <c r="G1668">
        <v>523</v>
      </c>
      <c r="H1668">
        <v>561</v>
      </c>
      <c r="I1668">
        <v>54</v>
      </c>
      <c r="J1668">
        <v>19319</v>
      </c>
      <c r="K1668">
        <v>10</v>
      </c>
      <c r="L1668">
        <v>55</v>
      </c>
      <c r="M1668">
        <v>545</v>
      </c>
      <c r="N1668">
        <v>543</v>
      </c>
      <c r="O1668">
        <v>33</v>
      </c>
      <c r="P1668">
        <f>VLOOKUP(A1668, vlookup_table!$A:$E, 2, FALSE)</f>
        <v>0</v>
      </c>
      <c r="Q1668" s="2">
        <f>VLOOKUP(A1668, vlookup_table!$A:$E, 3, FALSE)</f>
        <v>5801</v>
      </c>
      <c r="R1668" s="1" t="str">
        <f>VLOOKUP(A1668, vlookup_table!$A:$E, 4, FALSE)</f>
        <v>S2</v>
      </c>
      <c r="S1668" s="2">
        <f>VLOOKUP(A1668, vlookup_table!$A:$E, 5, FALSE)</f>
        <v>30</v>
      </c>
      <c r="T1668">
        <f t="shared" si="156"/>
        <v>39</v>
      </c>
      <c r="U1668">
        <f t="shared" si="157"/>
        <v>1958</v>
      </c>
      <c r="V1668" s="4" t="str">
        <f t="shared" si="161"/>
        <v>01</v>
      </c>
      <c r="W1668" t="str">
        <f t="shared" si="158"/>
        <v>Suburbano</v>
      </c>
    </row>
    <row r="1669" spans="1:23" x14ac:dyDescent="0.35">
      <c r="A1669">
        <v>187764</v>
      </c>
      <c r="B1669" s="2" t="str">
        <f t="shared" si="159"/>
        <v>AZ</v>
      </c>
      <c r="C1669" t="s">
        <v>42</v>
      </c>
      <c r="D1669" t="str">
        <f t="shared" si="160"/>
        <v>NA</v>
      </c>
      <c r="F1669">
        <v>1553</v>
      </c>
      <c r="G1669">
        <v>634</v>
      </c>
      <c r="H1669">
        <v>725</v>
      </c>
      <c r="I1669">
        <v>32</v>
      </c>
      <c r="J1669">
        <v>29972</v>
      </c>
      <c r="K1669">
        <v>4</v>
      </c>
      <c r="L1669">
        <v>17</v>
      </c>
      <c r="M1669">
        <v>653</v>
      </c>
      <c r="N1669">
        <v>694</v>
      </c>
      <c r="O1669">
        <v>23.333333329999999</v>
      </c>
      <c r="P1669">
        <f>VLOOKUP(A1669, vlookup_table!$A:$E, 2, FALSE)</f>
        <v>0</v>
      </c>
      <c r="Q1669" s="2">
        <f>VLOOKUP(A1669, vlookup_table!$A:$E, 3, FALSE)</f>
        <v>0</v>
      </c>
      <c r="R1669" s="1" t="str">
        <f>VLOOKUP(A1669, vlookup_table!$A:$E, 4, FALSE)</f>
        <v/>
      </c>
      <c r="S1669" s="2">
        <f>VLOOKUP(A1669, vlookup_table!$A:$E, 5, FALSE)</f>
        <v>25</v>
      </c>
      <c r="T1669">
        <f t="shared" si="156"/>
        <v>97</v>
      </c>
      <c r="U1669">
        <f t="shared" si="157"/>
        <v>1900</v>
      </c>
      <c r="V1669" s="4" t="str">
        <f t="shared" si="161"/>
        <v>0</v>
      </c>
      <c r="W1669" t="str">
        <f t="shared" si="158"/>
        <v>Desconocido</v>
      </c>
    </row>
    <row r="1670" spans="1:23" x14ac:dyDescent="0.35">
      <c r="A1670">
        <v>171227</v>
      </c>
      <c r="B1670" s="2" t="str">
        <f t="shared" si="159"/>
        <v>NA</v>
      </c>
      <c r="C1670" t="s">
        <v>4</v>
      </c>
      <c r="D1670" t="str">
        <f t="shared" si="160"/>
        <v>M</v>
      </c>
      <c r="E1670" t="s">
        <v>0</v>
      </c>
      <c r="F1670">
        <v>986</v>
      </c>
      <c r="G1670">
        <v>354</v>
      </c>
      <c r="H1670">
        <v>405</v>
      </c>
      <c r="I1670">
        <v>1</v>
      </c>
      <c r="J1670">
        <v>13968</v>
      </c>
      <c r="K1670">
        <v>5</v>
      </c>
      <c r="L1670">
        <v>58</v>
      </c>
      <c r="M1670">
        <v>389</v>
      </c>
      <c r="N1670">
        <v>369</v>
      </c>
      <c r="O1670">
        <v>7.6</v>
      </c>
      <c r="P1670">
        <f>VLOOKUP(A1670, vlookup_table!$A:$E, 2, FALSE)</f>
        <v>1</v>
      </c>
      <c r="Q1670" s="2">
        <f>VLOOKUP(A1670, vlookup_table!$A:$E, 3, FALSE)</f>
        <v>0</v>
      </c>
      <c r="R1670" s="1" t="str">
        <f>VLOOKUP(A1670, vlookup_table!$A:$E, 4, FALSE)</f>
        <v>S2</v>
      </c>
      <c r="S1670" s="2">
        <f>VLOOKUP(A1670, vlookup_table!$A:$E, 5, FALSE)</f>
        <v>7</v>
      </c>
      <c r="T1670">
        <f t="shared" si="156"/>
        <v>97</v>
      </c>
      <c r="U1670">
        <f t="shared" si="157"/>
        <v>1900</v>
      </c>
      <c r="V1670" s="4" t="str">
        <f t="shared" si="161"/>
        <v>0</v>
      </c>
      <c r="W1670" t="str">
        <f t="shared" si="158"/>
        <v>Suburbano</v>
      </c>
    </row>
    <row r="1671" spans="1:23" x14ac:dyDescent="0.35">
      <c r="A1671">
        <v>27419</v>
      </c>
      <c r="B1671" s="2" t="str">
        <f t="shared" si="159"/>
        <v>NA</v>
      </c>
      <c r="C1671" t="s">
        <v>5</v>
      </c>
      <c r="D1671" t="str">
        <f t="shared" si="160"/>
        <v>M</v>
      </c>
      <c r="E1671" t="s">
        <v>0</v>
      </c>
      <c r="F1671">
        <v>442</v>
      </c>
      <c r="G1671">
        <v>218</v>
      </c>
      <c r="H1671">
        <v>286</v>
      </c>
      <c r="I1671">
        <v>0</v>
      </c>
      <c r="J1671">
        <v>9399</v>
      </c>
      <c r="K1671">
        <v>0</v>
      </c>
      <c r="L1671">
        <v>78</v>
      </c>
      <c r="M1671">
        <v>253</v>
      </c>
      <c r="N1671">
        <v>257</v>
      </c>
      <c r="O1671">
        <v>15</v>
      </c>
      <c r="P1671">
        <f>VLOOKUP(A1671, vlookup_table!$A:$E, 2, FALSE)</f>
        <v>1</v>
      </c>
      <c r="Q1671" s="2">
        <f>VLOOKUP(A1671, vlookup_table!$A:$E, 3, FALSE)</f>
        <v>0</v>
      </c>
      <c r="R1671" s="1" t="str">
        <f>VLOOKUP(A1671, vlookup_table!$A:$E, 4, FALSE)</f>
        <v>R3</v>
      </c>
      <c r="S1671" s="2">
        <f>VLOOKUP(A1671, vlookup_table!$A:$E, 5, FALSE)</f>
        <v>20</v>
      </c>
      <c r="T1671">
        <f t="shared" si="156"/>
        <v>97</v>
      </c>
      <c r="U1671">
        <f t="shared" si="157"/>
        <v>1900</v>
      </c>
      <c r="V1671" s="4" t="str">
        <f t="shared" si="161"/>
        <v>0</v>
      </c>
      <c r="W1671" t="str">
        <f t="shared" si="158"/>
        <v>Rural</v>
      </c>
    </row>
    <row r="1672" spans="1:23" x14ac:dyDescent="0.35">
      <c r="A1672">
        <v>106488</v>
      </c>
      <c r="B1672" s="2" t="str">
        <f t="shared" si="159"/>
        <v>NA</v>
      </c>
      <c r="C1672" t="s">
        <v>19</v>
      </c>
      <c r="D1672" t="str">
        <f t="shared" si="160"/>
        <v>F</v>
      </c>
      <c r="E1672" t="s">
        <v>2</v>
      </c>
      <c r="F1672">
        <v>405</v>
      </c>
      <c r="G1672">
        <v>241</v>
      </c>
      <c r="H1672">
        <v>349</v>
      </c>
      <c r="I1672">
        <v>0</v>
      </c>
      <c r="J1672">
        <v>11254</v>
      </c>
      <c r="K1672">
        <v>4</v>
      </c>
      <c r="L1672">
        <v>59</v>
      </c>
      <c r="M1672">
        <v>274</v>
      </c>
      <c r="N1672">
        <v>291</v>
      </c>
      <c r="O1672">
        <v>21.06666667</v>
      </c>
      <c r="P1672">
        <f>VLOOKUP(A1672, vlookup_table!$A:$E, 2, FALSE)</f>
        <v>0</v>
      </c>
      <c r="Q1672" s="2">
        <f>VLOOKUP(A1672, vlookup_table!$A:$E, 3, FALSE)</f>
        <v>0</v>
      </c>
      <c r="R1672" s="1" t="str">
        <f>VLOOKUP(A1672, vlookup_table!$A:$E, 4, FALSE)</f>
        <v>R2</v>
      </c>
      <c r="S1672" s="2">
        <f>VLOOKUP(A1672, vlookup_table!$A:$E, 5, FALSE)</f>
        <v>26</v>
      </c>
      <c r="T1672">
        <f t="shared" si="156"/>
        <v>97</v>
      </c>
      <c r="U1672">
        <f t="shared" si="157"/>
        <v>1900</v>
      </c>
      <c r="V1672" s="4" t="str">
        <f t="shared" si="161"/>
        <v>0</v>
      </c>
      <c r="W1672" t="str">
        <f t="shared" si="158"/>
        <v>Rural</v>
      </c>
    </row>
    <row r="1673" spans="1:23" x14ac:dyDescent="0.35">
      <c r="A1673">
        <v>70722</v>
      </c>
      <c r="B1673" s="2" t="str">
        <f t="shared" si="159"/>
        <v>MI</v>
      </c>
      <c r="C1673" t="s">
        <v>1</v>
      </c>
      <c r="D1673" t="str">
        <f t="shared" si="160"/>
        <v>F</v>
      </c>
      <c r="E1673" t="s">
        <v>2</v>
      </c>
      <c r="F1673">
        <v>355</v>
      </c>
      <c r="G1673">
        <v>252</v>
      </c>
      <c r="H1673">
        <v>309</v>
      </c>
      <c r="I1673">
        <v>0</v>
      </c>
      <c r="J1673">
        <v>10409</v>
      </c>
      <c r="K1673">
        <v>2</v>
      </c>
      <c r="L1673">
        <v>93</v>
      </c>
      <c r="M1673">
        <v>292</v>
      </c>
      <c r="N1673">
        <v>271</v>
      </c>
      <c r="O1673">
        <v>12.33333333</v>
      </c>
      <c r="P1673">
        <f>VLOOKUP(A1673, vlookup_table!$A:$E, 2, FALSE)</f>
        <v>0</v>
      </c>
      <c r="Q1673" s="2">
        <f>VLOOKUP(A1673, vlookup_table!$A:$E, 3, FALSE)</f>
        <v>907</v>
      </c>
      <c r="R1673" s="1" t="str">
        <f>VLOOKUP(A1673, vlookup_table!$A:$E, 4, FALSE)</f>
        <v>C3</v>
      </c>
      <c r="S1673" s="2">
        <f>VLOOKUP(A1673, vlookup_table!$A:$E, 5, FALSE)</f>
        <v>16</v>
      </c>
      <c r="T1673">
        <f t="shared" si="156"/>
        <v>88</v>
      </c>
      <c r="U1673">
        <f t="shared" si="157"/>
        <v>1909</v>
      </c>
      <c r="V1673" s="4" t="str">
        <f t="shared" si="161"/>
        <v>07</v>
      </c>
      <c r="W1673" t="str">
        <f t="shared" si="158"/>
        <v>Ciudad</v>
      </c>
    </row>
    <row r="1674" spans="1:23" x14ac:dyDescent="0.35">
      <c r="A1674">
        <v>187495</v>
      </c>
      <c r="B1674" s="2" t="str">
        <f t="shared" si="159"/>
        <v>NA</v>
      </c>
      <c r="C1674" t="s">
        <v>32</v>
      </c>
      <c r="D1674" t="str">
        <f t="shared" si="160"/>
        <v>M</v>
      </c>
      <c r="E1674" t="s">
        <v>0</v>
      </c>
      <c r="F1674">
        <v>922</v>
      </c>
      <c r="G1674">
        <v>374</v>
      </c>
      <c r="H1674">
        <v>501</v>
      </c>
      <c r="I1674">
        <v>3</v>
      </c>
      <c r="J1674">
        <v>16125</v>
      </c>
      <c r="K1674">
        <v>2</v>
      </c>
      <c r="L1674">
        <v>66</v>
      </c>
      <c r="M1674">
        <v>442</v>
      </c>
      <c r="N1674">
        <v>449</v>
      </c>
      <c r="O1674">
        <v>14</v>
      </c>
      <c r="P1674">
        <f>VLOOKUP(A1674, vlookup_table!$A:$E, 2, FALSE)</f>
        <v>1</v>
      </c>
      <c r="Q1674" s="2">
        <f>VLOOKUP(A1674, vlookup_table!$A:$E, 3, FALSE)</f>
        <v>0</v>
      </c>
      <c r="R1674" s="1" t="str">
        <f>VLOOKUP(A1674, vlookup_table!$A:$E, 4, FALSE)</f>
        <v>T1</v>
      </c>
      <c r="S1674" s="2">
        <f>VLOOKUP(A1674, vlookup_table!$A:$E, 5, FALSE)</f>
        <v>17</v>
      </c>
      <c r="T1674">
        <f t="shared" si="156"/>
        <v>97</v>
      </c>
      <c r="U1674">
        <f t="shared" si="157"/>
        <v>1900</v>
      </c>
      <c r="V1674" s="4" t="str">
        <f t="shared" si="161"/>
        <v>0</v>
      </c>
      <c r="W1674" t="str">
        <f t="shared" si="158"/>
        <v>Pueblo</v>
      </c>
    </row>
    <row r="1675" spans="1:23" x14ac:dyDescent="0.35">
      <c r="A1675">
        <v>18543</v>
      </c>
      <c r="B1675" s="2" t="str">
        <f t="shared" si="159"/>
        <v>NC</v>
      </c>
      <c r="C1675" t="s">
        <v>18</v>
      </c>
      <c r="D1675" t="str">
        <f t="shared" si="160"/>
        <v>F</v>
      </c>
      <c r="E1675" t="s">
        <v>38</v>
      </c>
      <c r="F1675">
        <v>506</v>
      </c>
      <c r="G1675">
        <v>243</v>
      </c>
      <c r="H1675">
        <v>336</v>
      </c>
      <c r="I1675">
        <v>0</v>
      </c>
      <c r="J1675">
        <v>11973</v>
      </c>
      <c r="K1675">
        <v>0</v>
      </c>
      <c r="L1675">
        <v>89</v>
      </c>
      <c r="M1675">
        <v>285</v>
      </c>
      <c r="N1675">
        <v>294</v>
      </c>
      <c r="O1675">
        <v>9.0909090910000003</v>
      </c>
      <c r="P1675">
        <f>VLOOKUP(A1675, vlookup_table!$A:$E, 2, FALSE)</f>
        <v>0</v>
      </c>
      <c r="Q1675" s="2">
        <f>VLOOKUP(A1675, vlookup_table!$A:$E, 3, FALSE)</f>
        <v>6001</v>
      </c>
      <c r="R1675" s="1" t="str">
        <f>VLOOKUP(A1675, vlookup_table!$A:$E, 4, FALSE)</f>
        <v>T2</v>
      </c>
      <c r="S1675" s="2">
        <f>VLOOKUP(A1675, vlookup_table!$A:$E, 5, FALSE)</f>
        <v>14</v>
      </c>
      <c r="T1675">
        <f t="shared" si="156"/>
        <v>37</v>
      </c>
      <c r="U1675">
        <f t="shared" si="157"/>
        <v>1960</v>
      </c>
      <c r="V1675" s="4" t="str">
        <f t="shared" si="161"/>
        <v>01</v>
      </c>
      <c r="W1675" t="str">
        <f t="shared" si="158"/>
        <v>Pueblo</v>
      </c>
    </row>
    <row r="1676" spans="1:23" x14ac:dyDescent="0.35">
      <c r="A1676">
        <v>38707</v>
      </c>
      <c r="B1676" s="2" t="str">
        <f t="shared" si="159"/>
        <v>FL</v>
      </c>
      <c r="C1676" t="s">
        <v>7</v>
      </c>
      <c r="D1676" t="str">
        <f t="shared" si="160"/>
        <v>M</v>
      </c>
      <c r="E1676" t="s">
        <v>0</v>
      </c>
      <c r="F1676">
        <v>3333</v>
      </c>
      <c r="G1676">
        <v>390</v>
      </c>
      <c r="H1676">
        <v>815</v>
      </c>
      <c r="I1676">
        <v>79</v>
      </c>
      <c r="J1676">
        <v>48235</v>
      </c>
      <c r="K1676">
        <v>5</v>
      </c>
      <c r="L1676">
        <v>20</v>
      </c>
      <c r="M1676">
        <v>609</v>
      </c>
      <c r="N1676">
        <v>549</v>
      </c>
      <c r="O1676">
        <v>10</v>
      </c>
      <c r="P1676">
        <f>VLOOKUP(A1676, vlookup_table!$A:$E, 2, FALSE)</f>
        <v>1</v>
      </c>
      <c r="Q1676" s="2">
        <f>VLOOKUP(A1676, vlookup_table!$A:$E, 3, FALSE)</f>
        <v>0</v>
      </c>
      <c r="R1676" s="1" t="str">
        <f>VLOOKUP(A1676, vlookup_table!$A:$E, 4, FALSE)</f>
        <v>C1</v>
      </c>
      <c r="S1676" s="2">
        <f>VLOOKUP(A1676, vlookup_table!$A:$E, 5, FALSE)</f>
        <v>17</v>
      </c>
      <c r="T1676">
        <f t="shared" si="156"/>
        <v>97</v>
      </c>
      <c r="U1676">
        <f t="shared" si="157"/>
        <v>1900</v>
      </c>
      <c r="V1676" s="4" t="str">
        <f t="shared" si="161"/>
        <v>0</v>
      </c>
      <c r="W1676" t="str">
        <f t="shared" si="158"/>
        <v>Ciudad</v>
      </c>
    </row>
    <row r="1677" spans="1:23" x14ac:dyDescent="0.35">
      <c r="A1677">
        <v>138528</v>
      </c>
      <c r="B1677" s="2" t="str">
        <f t="shared" si="159"/>
        <v>AZ</v>
      </c>
      <c r="C1677" t="s">
        <v>42</v>
      </c>
      <c r="D1677" t="str">
        <f t="shared" si="160"/>
        <v>M</v>
      </c>
      <c r="E1677" t="s">
        <v>0</v>
      </c>
      <c r="F1677">
        <v>723</v>
      </c>
      <c r="G1677">
        <v>265</v>
      </c>
      <c r="H1677">
        <v>485</v>
      </c>
      <c r="I1677">
        <v>0</v>
      </c>
      <c r="J1677">
        <v>17145</v>
      </c>
      <c r="K1677">
        <v>7</v>
      </c>
      <c r="L1677">
        <v>42</v>
      </c>
      <c r="M1677">
        <v>361</v>
      </c>
      <c r="N1677">
        <v>351</v>
      </c>
      <c r="O1677">
        <v>18.399999999999999</v>
      </c>
      <c r="P1677">
        <f>VLOOKUP(A1677, vlookup_table!$A:$E, 2, FALSE)</f>
        <v>1</v>
      </c>
      <c r="Q1677" s="2">
        <f>VLOOKUP(A1677, vlookup_table!$A:$E, 3, FALSE)</f>
        <v>2406</v>
      </c>
      <c r="R1677" s="1" t="str">
        <f>VLOOKUP(A1677, vlookup_table!$A:$E, 4, FALSE)</f>
        <v>S2</v>
      </c>
      <c r="S1677" s="2">
        <f>VLOOKUP(A1677, vlookup_table!$A:$E, 5, FALSE)</f>
        <v>26</v>
      </c>
      <c r="T1677">
        <f t="shared" si="156"/>
        <v>73</v>
      </c>
      <c r="U1677">
        <f t="shared" si="157"/>
        <v>1924</v>
      </c>
      <c r="V1677" s="4" t="str">
        <f t="shared" si="161"/>
        <v>06</v>
      </c>
      <c r="W1677" t="str">
        <f t="shared" si="158"/>
        <v>Suburbano</v>
      </c>
    </row>
    <row r="1678" spans="1:23" x14ac:dyDescent="0.35">
      <c r="A1678">
        <v>177960</v>
      </c>
      <c r="B1678" s="2" t="str">
        <f t="shared" si="159"/>
        <v>OR</v>
      </c>
      <c r="C1678" t="s">
        <v>26</v>
      </c>
      <c r="D1678" t="str">
        <f t="shared" si="160"/>
        <v>M</v>
      </c>
      <c r="E1678" t="s">
        <v>0</v>
      </c>
      <c r="F1678">
        <v>528</v>
      </c>
      <c r="G1678">
        <v>284</v>
      </c>
      <c r="H1678">
        <v>359</v>
      </c>
      <c r="I1678">
        <v>0</v>
      </c>
      <c r="J1678">
        <v>11925</v>
      </c>
      <c r="K1678">
        <v>1</v>
      </c>
      <c r="L1678">
        <v>51</v>
      </c>
      <c r="M1678">
        <v>338</v>
      </c>
      <c r="N1678">
        <v>306</v>
      </c>
      <c r="O1678">
        <v>12.47826087</v>
      </c>
      <c r="P1678">
        <f>VLOOKUP(A1678, vlookup_table!$A:$E, 2, FALSE)</f>
        <v>1</v>
      </c>
      <c r="Q1678" s="2">
        <f>VLOOKUP(A1678, vlookup_table!$A:$E, 3, FALSE)</f>
        <v>3803</v>
      </c>
      <c r="R1678" s="1" t="str">
        <f>VLOOKUP(A1678, vlookup_table!$A:$E, 4, FALSE)</f>
        <v>T2</v>
      </c>
      <c r="S1678" s="2">
        <f>VLOOKUP(A1678, vlookup_table!$A:$E, 5, FALSE)</f>
        <v>25</v>
      </c>
      <c r="T1678">
        <f t="shared" si="156"/>
        <v>59</v>
      </c>
      <c r="U1678">
        <f t="shared" si="157"/>
        <v>1938</v>
      </c>
      <c r="V1678" s="4" t="str">
        <f t="shared" si="161"/>
        <v>03</v>
      </c>
      <c r="W1678" t="str">
        <f t="shared" si="158"/>
        <v>Pueblo</v>
      </c>
    </row>
    <row r="1679" spans="1:23" x14ac:dyDescent="0.35">
      <c r="A1679">
        <v>97221</v>
      </c>
      <c r="B1679" s="2" t="str">
        <f t="shared" si="159"/>
        <v>IL</v>
      </c>
      <c r="C1679" t="s">
        <v>25</v>
      </c>
      <c r="D1679" t="str">
        <f t="shared" si="160"/>
        <v>F</v>
      </c>
      <c r="E1679" t="s">
        <v>2</v>
      </c>
      <c r="F1679">
        <v>418</v>
      </c>
      <c r="G1679">
        <v>330</v>
      </c>
      <c r="H1679">
        <v>430</v>
      </c>
      <c r="I1679">
        <v>0</v>
      </c>
      <c r="J1679">
        <v>14006</v>
      </c>
      <c r="K1679">
        <v>0</v>
      </c>
      <c r="L1679">
        <v>90</v>
      </c>
      <c r="M1679">
        <v>343</v>
      </c>
      <c r="N1679">
        <v>381</v>
      </c>
      <c r="O1679">
        <v>11</v>
      </c>
      <c r="P1679">
        <f>VLOOKUP(A1679, vlookup_table!$A:$E, 2, FALSE)</f>
        <v>0</v>
      </c>
      <c r="Q1679" s="2">
        <f>VLOOKUP(A1679, vlookup_table!$A:$E, 3, FALSE)</f>
        <v>3101</v>
      </c>
      <c r="R1679" s="1" t="str">
        <f>VLOOKUP(A1679, vlookup_table!$A:$E, 4, FALSE)</f>
        <v>R2</v>
      </c>
      <c r="S1679" s="2">
        <f>VLOOKUP(A1679, vlookup_table!$A:$E, 5, FALSE)</f>
        <v>25</v>
      </c>
      <c r="T1679">
        <f t="shared" si="156"/>
        <v>66</v>
      </c>
      <c r="U1679">
        <f t="shared" si="157"/>
        <v>1931</v>
      </c>
      <c r="V1679" s="4" t="str">
        <f t="shared" si="161"/>
        <v>01</v>
      </c>
      <c r="W1679" t="str">
        <f t="shared" si="158"/>
        <v>Rural</v>
      </c>
    </row>
    <row r="1680" spans="1:23" x14ac:dyDescent="0.35">
      <c r="A1680">
        <v>158816</v>
      </c>
      <c r="B1680" s="2" t="str">
        <f t="shared" si="159"/>
        <v>NA</v>
      </c>
      <c r="C1680" t="s">
        <v>4</v>
      </c>
      <c r="D1680" t="str">
        <f t="shared" si="160"/>
        <v>F</v>
      </c>
      <c r="E1680" t="s">
        <v>2</v>
      </c>
      <c r="F1680">
        <v>2322</v>
      </c>
      <c r="G1680">
        <v>469</v>
      </c>
      <c r="H1680">
        <v>498</v>
      </c>
      <c r="I1680">
        <v>76</v>
      </c>
      <c r="J1680">
        <v>18806</v>
      </c>
      <c r="K1680">
        <v>12</v>
      </c>
      <c r="L1680">
        <v>48</v>
      </c>
      <c r="M1680">
        <v>472</v>
      </c>
      <c r="N1680">
        <v>499</v>
      </c>
      <c r="O1680">
        <v>7.84375</v>
      </c>
      <c r="P1680">
        <f>VLOOKUP(A1680, vlookup_table!$A:$E, 2, FALSE)</f>
        <v>2</v>
      </c>
      <c r="Q1680" s="2">
        <f>VLOOKUP(A1680, vlookup_table!$A:$E, 3, FALSE)</f>
        <v>3601</v>
      </c>
      <c r="R1680" s="1" t="str">
        <f>VLOOKUP(A1680, vlookup_table!$A:$E, 4, FALSE)</f>
        <v>C1</v>
      </c>
      <c r="S1680" s="2">
        <f>VLOOKUP(A1680, vlookup_table!$A:$E, 5, FALSE)</f>
        <v>11</v>
      </c>
      <c r="T1680">
        <f t="shared" si="156"/>
        <v>61</v>
      </c>
      <c r="U1680">
        <f t="shared" si="157"/>
        <v>1936</v>
      </c>
      <c r="V1680" s="4" t="str">
        <f t="shared" si="161"/>
        <v>01</v>
      </c>
      <c r="W1680" t="str">
        <f t="shared" si="158"/>
        <v>Ciudad</v>
      </c>
    </row>
    <row r="1681" spans="1:23" x14ac:dyDescent="0.35">
      <c r="A1681">
        <v>93713</v>
      </c>
      <c r="B1681" s="2" t="str">
        <f t="shared" si="159"/>
        <v>IL</v>
      </c>
      <c r="C1681" t="s">
        <v>25</v>
      </c>
      <c r="D1681" t="str">
        <f t="shared" si="160"/>
        <v>F</v>
      </c>
      <c r="E1681" t="s">
        <v>2</v>
      </c>
      <c r="F1681">
        <v>704</v>
      </c>
      <c r="G1681">
        <v>314</v>
      </c>
      <c r="H1681">
        <v>415</v>
      </c>
      <c r="I1681">
        <v>0</v>
      </c>
      <c r="J1681">
        <v>11865</v>
      </c>
      <c r="K1681">
        <v>19</v>
      </c>
      <c r="L1681">
        <v>73</v>
      </c>
      <c r="M1681">
        <v>349</v>
      </c>
      <c r="N1681">
        <v>358</v>
      </c>
      <c r="O1681">
        <v>13</v>
      </c>
      <c r="P1681">
        <f>VLOOKUP(A1681, vlookup_table!$A:$E, 2, FALSE)</f>
        <v>0</v>
      </c>
      <c r="Q1681" s="2">
        <f>VLOOKUP(A1681, vlookup_table!$A:$E, 3, FALSE)</f>
        <v>3101</v>
      </c>
      <c r="R1681" s="1" t="str">
        <f>VLOOKUP(A1681, vlookup_table!$A:$E, 4, FALSE)</f>
        <v>U3</v>
      </c>
      <c r="S1681" s="2">
        <f>VLOOKUP(A1681, vlookup_table!$A:$E, 5, FALSE)</f>
        <v>20</v>
      </c>
      <c r="T1681">
        <f t="shared" si="156"/>
        <v>66</v>
      </c>
      <c r="U1681">
        <f t="shared" si="157"/>
        <v>1931</v>
      </c>
      <c r="V1681" s="4" t="str">
        <f t="shared" si="161"/>
        <v>01</v>
      </c>
      <c r="W1681" t="str">
        <f t="shared" si="158"/>
        <v>Urbano</v>
      </c>
    </row>
    <row r="1682" spans="1:23" x14ac:dyDescent="0.35">
      <c r="A1682">
        <v>135535</v>
      </c>
      <c r="B1682" s="2" t="str">
        <f t="shared" si="159"/>
        <v>AZ</v>
      </c>
      <c r="C1682" t="s">
        <v>42</v>
      </c>
      <c r="D1682" t="str">
        <f t="shared" si="160"/>
        <v>F</v>
      </c>
      <c r="E1682" t="s">
        <v>37</v>
      </c>
      <c r="F1682">
        <v>1060</v>
      </c>
      <c r="G1682">
        <v>519</v>
      </c>
      <c r="H1682">
        <v>631</v>
      </c>
      <c r="I1682">
        <v>0</v>
      </c>
      <c r="J1682">
        <v>18341</v>
      </c>
      <c r="K1682">
        <v>5</v>
      </c>
      <c r="L1682">
        <v>42</v>
      </c>
      <c r="M1682">
        <v>602</v>
      </c>
      <c r="N1682">
        <v>559</v>
      </c>
      <c r="O1682">
        <v>6.3571428570000004</v>
      </c>
      <c r="P1682">
        <f>VLOOKUP(A1682, vlookup_table!$A:$E, 2, FALSE)</f>
        <v>28</v>
      </c>
      <c r="Q1682" s="2">
        <f>VLOOKUP(A1682, vlookup_table!$A:$E, 3, FALSE)</f>
        <v>4707</v>
      </c>
      <c r="R1682" s="1" t="str">
        <f>VLOOKUP(A1682, vlookup_table!$A:$E, 4, FALSE)</f>
        <v>U1</v>
      </c>
      <c r="S1682" s="2">
        <f>VLOOKUP(A1682, vlookup_table!$A:$E, 5, FALSE)</f>
        <v>13</v>
      </c>
      <c r="T1682">
        <f t="shared" si="156"/>
        <v>50</v>
      </c>
      <c r="U1682">
        <f t="shared" si="157"/>
        <v>1947</v>
      </c>
      <c r="V1682" s="4" t="str">
        <f t="shared" si="161"/>
        <v>07</v>
      </c>
      <c r="W1682" t="str">
        <f t="shared" si="158"/>
        <v>Urbano</v>
      </c>
    </row>
    <row r="1683" spans="1:23" x14ac:dyDescent="0.35">
      <c r="A1683">
        <v>91194</v>
      </c>
      <c r="B1683" s="2" t="str">
        <f t="shared" si="159"/>
        <v>IL</v>
      </c>
      <c r="C1683" t="s">
        <v>25</v>
      </c>
      <c r="D1683" t="str">
        <f t="shared" si="160"/>
        <v>F</v>
      </c>
      <c r="E1683" t="s">
        <v>2</v>
      </c>
      <c r="F1683">
        <v>539</v>
      </c>
      <c r="G1683">
        <v>254</v>
      </c>
      <c r="H1683">
        <v>343</v>
      </c>
      <c r="I1683">
        <v>0</v>
      </c>
      <c r="J1683">
        <v>12966</v>
      </c>
      <c r="K1683">
        <v>8</v>
      </c>
      <c r="L1683">
        <v>80</v>
      </c>
      <c r="M1683">
        <v>348</v>
      </c>
      <c r="N1683">
        <v>297</v>
      </c>
      <c r="O1683">
        <v>7.8947368420000004</v>
      </c>
      <c r="P1683">
        <f>VLOOKUP(A1683, vlookup_table!$A:$E, 2, FALSE)</f>
        <v>0</v>
      </c>
      <c r="Q1683" s="2">
        <f>VLOOKUP(A1683, vlookup_table!$A:$E, 3, FALSE)</f>
        <v>5001</v>
      </c>
      <c r="R1683" s="1" t="str">
        <f>VLOOKUP(A1683, vlookup_table!$A:$E, 4, FALSE)</f>
        <v>C3</v>
      </c>
      <c r="S1683" s="2">
        <f>VLOOKUP(A1683, vlookup_table!$A:$E, 5, FALSE)</f>
        <v>7</v>
      </c>
      <c r="T1683">
        <f t="shared" si="156"/>
        <v>47</v>
      </c>
      <c r="U1683">
        <f t="shared" si="157"/>
        <v>1950</v>
      </c>
      <c r="V1683" s="4" t="str">
        <f t="shared" si="161"/>
        <v>01</v>
      </c>
      <c r="W1683" t="str">
        <f t="shared" si="158"/>
        <v>Ciudad</v>
      </c>
    </row>
    <row r="1684" spans="1:23" x14ac:dyDescent="0.35">
      <c r="A1684">
        <v>62232</v>
      </c>
      <c r="B1684" s="2" t="str">
        <f t="shared" si="159"/>
        <v>NA</v>
      </c>
      <c r="C1684" t="s">
        <v>16</v>
      </c>
      <c r="D1684" t="str">
        <f t="shared" si="160"/>
        <v>F</v>
      </c>
      <c r="E1684" t="s">
        <v>2</v>
      </c>
      <c r="F1684">
        <v>1097</v>
      </c>
      <c r="G1684">
        <v>485</v>
      </c>
      <c r="H1684">
        <v>601</v>
      </c>
      <c r="I1684">
        <v>4</v>
      </c>
      <c r="J1684">
        <v>21132</v>
      </c>
      <c r="K1684">
        <v>2</v>
      </c>
      <c r="L1684">
        <v>64</v>
      </c>
      <c r="M1684">
        <v>562</v>
      </c>
      <c r="N1684">
        <v>534</v>
      </c>
      <c r="O1684">
        <v>14.6</v>
      </c>
      <c r="P1684">
        <f>VLOOKUP(A1684, vlookup_table!$A:$E, 2, FALSE)</f>
        <v>0</v>
      </c>
      <c r="Q1684" s="2">
        <f>VLOOKUP(A1684, vlookup_table!$A:$E, 3, FALSE)</f>
        <v>4206</v>
      </c>
      <c r="R1684" s="1" t="str">
        <f>VLOOKUP(A1684, vlookup_table!$A:$E, 4, FALSE)</f>
        <v>T1</v>
      </c>
      <c r="S1684" s="2">
        <f>VLOOKUP(A1684, vlookup_table!$A:$E, 5, FALSE)</f>
        <v>19</v>
      </c>
      <c r="T1684">
        <f t="shared" si="156"/>
        <v>55</v>
      </c>
      <c r="U1684">
        <f t="shared" si="157"/>
        <v>1942</v>
      </c>
      <c r="V1684" s="4" t="str">
        <f t="shared" si="161"/>
        <v>06</v>
      </c>
      <c r="W1684" t="str">
        <f t="shared" si="158"/>
        <v>Pueblo</v>
      </c>
    </row>
    <row r="1685" spans="1:23" x14ac:dyDescent="0.35">
      <c r="A1685">
        <v>91507</v>
      </c>
      <c r="B1685" s="2" t="str">
        <f t="shared" si="159"/>
        <v>IL</v>
      </c>
      <c r="C1685" t="s">
        <v>25</v>
      </c>
      <c r="D1685" t="str">
        <f t="shared" si="160"/>
        <v>F</v>
      </c>
      <c r="E1685" t="s">
        <v>2</v>
      </c>
      <c r="F1685">
        <v>1058</v>
      </c>
      <c r="G1685">
        <v>479</v>
      </c>
      <c r="H1685">
        <v>562</v>
      </c>
      <c r="I1685">
        <v>1</v>
      </c>
      <c r="J1685">
        <v>18116</v>
      </c>
      <c r="K1685">
        <v>2</v>
      </c>
      <c r="L1685">
        <v>86</v>
      </c>
      <c r="M1685">
        <v>499</v>
      </c>
      <c r="N1685">
        <v>525</v>
      </c>
      <c r="O1685">
        <v>8.75</v>
      </c>
      <c r="P1685">
        <f>VLOOKUP(A1685, vlookup_table!$A:$E, 2, FALSE)</f>
        <v>0</v>
      </c>
      <c r="Q1685" s="2">
        <f>VLOOKUP(A1685, vlookup_table!$A:$E, 3, FALSE)</f>
        <v>3601</v>
      </c>
      <c r="R1685" s="1" t="str">
        <f>VLOOKUP(A1685, vlookup_table!$A:$E, 4, FALSE)</f>
        <v>S1</v>
      </c>
      <c r="S1685" s="2">
        <f>VLOOKUP(A1685, vlookup_table!$A:$E, 5, FALSE)</f>
        <v>14</v>
      </c>
      <c r="T1685">
        <f t="shared" si="156"/>
        <v>61</v>
      </c>
      <c r="U1685">
        <f t="shared" si="157"/>
        <v>1936</v>
      </c>
      <c r="V1685" s="4" t="str">
        <f t="shared" si="161"/>
        <v>01</v>
      </c>
      <c r="W1685" t="str">
        <f t="shared" si="158"/>
        <v>Suburbano</v>
      </c>
    </row>
    <row r="1686" spans="1:23" x14ac:dyDescent="0.35">
      <c r="A1686">
        <v>153467</v>
      </c>
      <c r="B1686" s="2" t="str">
        <f t="shared" si="159"/>
        <v>NA</v>
      </c>
      <c r="C1686" t="s">
        <v>4</v>
      </c>
      <c r="D1686" t="str">
        <f t="shared" si="160"/>
        <v>M</v>
      </c>
      <c r="E1686" t="s">
        <v>0</v>
      </c>
      <c r="F1686">
        <v>1971</v>
      </c>
      <c r="G1686">
        <v>553</v>
      </c>
      <c r="H1686">
        <v>607</v>
      </c>
      <c r="I1686">
        <v>46</v>
      </c>
      <c r="J1686">
        <v>17576</v>
      </c>
      <c r="K1686">
        <v>13</v>
      </c>
      <c r="L1686">
        <v>39</v>
      </c>
      <c r="M1686">
        <v>605</v>
      </c>
      <c r="N1686">
        <v>559</v>
      </c>
      <c r="O1686">
        <v>15</v>
      </c>
      <c r="P1686">
        <f>VLOOKUP(A1686, vlookup_table!$A:$E, 2, FALSE)</f>
        <v>1</v>
      </c>
      <c r="Q1686" s="2">
        <f>VLOOKUP(A1686, vlookup_table!$A:$E, 3, FALSE)</f>
        <v>2301</v>
      </c>
      <c r="R1686" s="1" t="str">
        <f>VLOOKUP(A1686, vlookup_table!$A:$E, 4, FALSE)</f>
        <v>S1</v>
      </c>
      <c r="S1686" s="2">
        <f>VLOOKUP(A1686, vlookup_table!$A:$E, 5, FALSE)</f>
        <v>21</v>
      </c>
      <c r="T1686">
        <f t="shared" si="156"/>
        <v>74</v>
      </c>
      <c r="U1686">
        <f t="shared" si="157"/>
        <v>1923</v>
      </c>
      <c r="V1686" s="4" t="str">
        <f t="shared" si="161"/>
        <v>01</v>
      </c>
      <c r="W1686" t="str">
        <f t="shared" si="158"/>
        <v>Suburbano</v>
      </c>
    </row>
    <row r="1687" spans="1:23" x14ac:dyDescent="0.35">
      <c r="A1687">
        <v>28718</v>
      </c>
      <c r="B1687" s="2" t="str">
        <f t="shared" si="159"/>
        <v>NA</v>
      </c>
      <c r="C1687" t="s">
        <v>5</v>
      </c>
      <c r="D1687" t="str">
        <f t="shared" si="160"/>
        <v>M</v>
      </c>
      <c r="E1687" t="s">
        <v>0</v>
      </c>
      <c r="F1687">
        <v>512</v>
      </c>
      <c r="G1687">
        <v>190</v>
      </c>
      <c r="H1687">
        <v>297</v>
      </c>
      <c r="I1687">
        <v>0</v>
      </c>
      <c r="J1687">
        <v>9317</v>
      </c>
      <c r="K1687">
        <v>31</v>
      </c>
      <c r="L1687">
        <v>55</v>
      </c>
      <c r="M1687">
        <v>237</v>
      </c>
      <c r="N1687">
        <v>248</v>
      </c>
      <c r="O1687">
        <v>20</v>
      </c>
      <c r="P1687">
        <f>VLOOKUP(A1687, vlookup_table!$A:$E, 2, FALSE)</f>
        <v>1</v>
      </c>
      <c r="Q1687" s="2">
        <f>VLOOKUP(A1687, vlookup_table!$A:$E, 3, FALSE)</f>
        <v>2201</v>
      </c>
      <c r="R1687" s="1" t="str">
        <f>VLOOKUP(A1687, vlookup_table!$A:$E, 4, FALSE)</f>
        <v>C3</v>
      </c>
      <c r="S1687" s="2">
        <f>VLOOKUP(A1687, vlookup_table!$A:$E, 5, FALSE)</f>
        <v>20</v>
      </c>
      <c r="T1687">
        <f t="shared" si="156"/>
        <v>75</v>
      </c>
      <c r="U1687">
        <f t="shared" si="157"/>
        <v>1922</v>
      </c>
      <c r="V1687" s="4" t="str">
        <f t="shared" si="161"/>
        <v>01</v>
      </c>
      <c r="W1687" t="str">
        <f t="shared" si="158"/>
        <v>Ciudad</v>
      </c>
    </row>
    <row r="1688" spans="1:23" x14ac:dyDescent="0.35">
      <c r="A1688">
        <v>119902</v>
      </c>
      <c r="B1688" s="2" t="str">
        <f t="shared" si="159"/>
        <v>TX</v>
      </c>
      <c r="C1688" t="s">
        <v>6</v>
      </c>
      <c r="D1688" t="str">
        <f t="shared" si="160"/>
        <v>M</v>
      </c>
      <c r="E1688" t="s">
        <v>0</v>
      </c>
      <c r="F1688">
        <v>321</v>
      </c>
      <c r="G1688">
        <v>170</v>
      </c>
      <c r="H1688">
        <v>271</v>
      </c>
      <c r="I1688">
        <v>1</v>
      </c>
      <c r="J1688">
        <v>9720</v>
      </c>
      <c r="K1688">
        <v>0</v>
      </c>
      <c r="L1688">
        <v>81</v>
      </c>
      <c r="M1688">
        <v>189</v>
      </c>
      <c r="N1688">
        <v>233</v>
      </c>
      <c r="O1688">
        <v>10</v>
      </c>
      <c r="P1688">
        <f>VLOOKUP(A1688, vlookup_table!$A:$E, 2, FALSE)</f>
        <v>1</v>
      </c>
      <c r="Q1688" s="2">
        <f>VLOOKUP(A1688, vlookup_table!$A:$E, 3, FALSE)</f>
        <v>2201</v>
      </c>
      <c r="R1688" s="1" t="str">
        <f>VLOOKUP(A1688, vlookup_table!$A:$E, 4, FALSE)</f>
        <v>R3</v>
      </c>
      <c r="S1688" s="2">
        <f>VLOOKUP(A1688, vlookup_table!$A:$E, 5, FALSE)</f>
        <v>5</v>
      </c>
      <c r="T1688">
        <f t="shared" si="156"/>
        <v>75</v>
      </c>
      <c r="U1688">
        <f t="shared" si="157"/>
        <v>1922</v>
      </c>
      <c r="V1688" s="4" t="str">
        <f t="shared" si="161"/>
        <v>01</v>
      </c>
      <c r="W1688" t="str">
        <f t="shared" si="158"/>
        <v>Rural</v>
      </c>
    </row>
    <row r="1689" spans="1:23" x14ac:dyDescent="0.35">
      <c r="A1689">
        <v>179339</v>
      </c>
      <c r="B1689" s="2" t="str">
        <f t="shared" si="159"/>
        <v>WA</v>
      </c>
      <c r="C1689" t="s">
        <v>14</v>
      </c>
      <c r="D1689" t="str">
        <f t="shared" si="160"/>
        <v>M</v>
      </c>
      <c r="E1689" t="s">
        <v>13</v>
      </c>
      <c r="F1689">
        <v>2321</v>
      </c>
      <c r="G1689">
        <v>631</v>
      </c>
      <c r="H1689">
        <v>718</v>
      </c>
      <c r="I1689">
        <v>65</v>
      </c>
      <c r="J1689">
        <v>21434</v>
      </c>
      <c r="K1689">
        <v>2</v>
      </c>
      <c r="L1689">
        <v>61</v>
      </c>
      <c r="M1689">
        <v>638</v>
      </c>
      <c r="N1689">
        <v>713</v>
      </c>
      <c r="O1689">
        <v>6.7</v>
      </c>
      <c r="P1689">
        <f>VLOOKUP(A1689, vlookup_table!$A:$E, 2, FALSE)</f>
        <v>0</v>
      </c>
      <c r="Q1689" s="2">
        <f>VLOOKUP(A1689, vlookup_table!$A:$E, 3, FALSE)</f>
        <v>9310</v>
      </c>
      <c r="R1689" s="1" t="str">
        <f>VLOOKUP(A1689, vlookup_table!$A:$E, 4, FALSE)</f>
        <v>T1</v>
      </c>
      <c r="S1689" s="2">
        <f>VLOOKUP(A1689, vlookup_table!$A:$E, 5, FALSE)</f>
        <v>13</v>
      </c>
      <c r="T1689">
        <f t="shared" si="156"/>
        <v>4</v>
      </c>
      <c r="U1689">
        <f t="shared" si="157"/>
        <v>1993</v>
      </c>
      <c r="V1689" s="4" t="str">
        <f t="shared" si="161"/>
        <v>10</v>
      </c>
      <c r="W1689" t="str">
        <f t="shared" si="158"/>
        <v>Pueblo</v>
      </c>
    </row>
    <row r="1690" spans="1:23" x14ac:dyDescent="0.35">
      <c r="A1690">
        <v>74880</v>
      </c>
      <c r="B1690" s="2" t="str">
        <f t="shared" si="159"/>
        <v>NA</v>
      </c>
      <c r="C1690" t="s">
        <v>15</v>
      </c>
      <c r="D1690" t="str">
        <f t="shared" si="160"/>
        <v>F</v>
      </c>
      <c r="E1690" t="s">
        <v>2</v>
      </c>
      <c r="F1690">
        <v>622</v>
      </c>
      <c r="G1690">
        <v>347</v>
      </c>
      <c r="H1690">
        <v>416</v>
      </c>
      <c r="I1690">
        <v>0</v>
      </c>
      <c r="J1690">
        <v>15808</v>
      </c>
      <c r="K1690">
        <v>0</v>
      </c>
      <c r="L1690">
        <v>88</v>
      </c>
      <c r="M1690">
        <v>378</v>
      </c>
      <c r="N1690">
        <v>401</v>
      </c>
      <c r="O1690">
        <v>15</v>
      </c>
      <c r="P1690">
        <f>VLOOKUP(A1690, vlookup_table!$A:$E, 2, FALSE)</f>
        <v>0</v>
      </c>
      <c r="Q1690" s="2">
        <f>VLOOKUP(A1690, vlookup_table!$A:$E, 3, FALSE)</f>
        <v>2201</v>
      </c>
      <c r="R1690" s="1" t="str">
        <f>VLOOKUP(A1690, vlookup_table!$A:$E, 4, FALSE)</f>
        <v>T2</v>
      </c>
      <c r="S1690" s="2">
        <f>VLOOKUP(A1690, vlookup_table!$A:$E, 5, FALSE)</f>
        <v>25</v>
      </c>
      <c r="T1690">
        <f t="shared" si="156"/>
        <v>75</v>
      </c>
      <c r="U1690">
        <f t="shared" si="157"/>
        <v>1922</v>
      </c>
      <c r="V1690" s="4" t="str">
        <f t="shared" si="161"/>
        <v>01</v>
      </c>
      <c r="W1690" t="str">
        <f t="shared" si="158"/>
        <v>Pueblo</v>
      </c>
    </row>
    <row r="1691" spans="1:23" x14ac:dyDescent="0.35">
      <c r="A1691">
        <v>29988</v>
      </c>
      <c r="B1691" s="2" t="str">
        <f t="shared" si="159"/>
        <v>NA</v>
      </c>
      <c r="C1691" t="s">
        <v>5</v>
      </c>
      <c r="D1691" t="str">
        <f t="shared" si="160"/>
        <v>M</v>
      </c>
      <c r="E1691" t="s">
        <v>0</v>
      </c>
      <c r="F1691">
        <v>351</v>
      </c>
      <c r="G1691">
        <v>171</v>
      </c>
      <c r="H1691">
        <v>237</v>
      </c>
      <c r="I1691">
        <v>0</v>
      </c>
      <c r="J1691">
        <v>8814</v>
      </c>
      <c r="K1691">
        <v>0</v>
      </c>
      <c r="L1691">
        <v>78</v>
      </c>
      <c r="M1691">
        <v>186</v>
      </c>
      <c r="N1691">
        <v>219</v>
      </c>
      <c r="O1691">
        <v>25</v>
      </c>
      <c r="P1691">
        <f>VLOOKUP(A1691, vlookup_table!$A:$E, 2, FALSE)</f>
        <v>1</v>
      </c>
      <c r="Q1691" s="2">
        <f>VLOOKUP(A1691, vlookup_table!$A:$E, 3, FALSE)</f>
        <v>0</v>
      </c>
      <c r="R1691" s="1" t="str">
        <f>VLOOKUP(A1691, vlookup_table!$A:$E, 4, FALSE)</f>
        <v>R1</v>
      </c>
      <c r="S1691" s="2">
        <f>VLOOKUP(A1691, vlookup_table!$A:$E, 5, FALSE)</f>
        <v>25</v>
      </c>
      <c r="T1691">
        <f t="shared" si="156"/>
        <v>97</v>
      </c>
      <c r="U1691">
        <f t="shared" si="157"/>
        <v>1900</v>
      </c>
      <c r="V1691" s="4" t="str">
        <f t="shared" si="161"/>
        <v>0</v>
      </c>
      <c r="W1691" t="str">
        <f t="shared" si="158"/>
        <v>Rural</v>
      </c>
    </row>
    <row r="1692" spans="1:23" x14ac:dyDescent="0.35">
      <c r="A1692">
        <v>132508</v>
      </c>
      <c r="B1692" s="2" t="str">
        <f t="shared" si="159"/>
        <v>NA</v>
      </c>
      <c r="C1692" t="s">
        <v>24</v>
      </c>
      <c r="D1692" t="str">
        <f t="shared" si="160"/>
        <v>F</v>
      </c>
      <c r="E1692" t="s">
        <v>2</v>
      </c>
      <c r="F1692">
        <v>540</v>
      </c>
      <c r="G1692">
        <v>191</v>
      </c>
      <c r="H1692">
        <v>237</v>
      </c>
      <c r="I1692">
        <v>0</v>
      </c>
      <c r="J1692">
        <v>10336</v>
      </c>
      <c r="K1692">
        <v>2</v>
      </c>
      <c r="L1692">
        <v>34</v>
      </c>
      <c r="M1692">
        <v>215</v>
      </c>
      <c r="N1692">
        <v>195</v>
      </c>
      <c r="O1692">
        <v>10.5</v>
      </c>
      <c r="P1692">
        <f>VLOOKUP(A1692, vlookup_table!$A:$E, 2, FALSE)</f>
        <v>28</v>
      </c>
      <c r="Q1692" s="2">
        <f>VLOOKUP(A1692, vlookup_table!$A:$E, 3, FALSE)</f>
        <v>0</v>
      </c>
      <c r="R1692" s="1" t="str">
        <f>VLOOKUP(A1692, vlookup_table!$A:$E, 4, FALSE)</f>
        <v>C2</v>
      </c>
      <c r="S1692" s="2">
        <f>VLOOKUP(A1692, vlookup_table!$A:$E, 5, FALSE)</f>
        <v>10</v>
      </c>
      <c r="T1692">
        <f t="shared" si="156"/>
        <v>97</v>
      </c>
      <c r="U1692">
        <f t="shared" si="157"/>
        <v>1900</v>
      </c>
      <c r="V1692" s="4" t="str">
        <f t="shared" si="161"/>
        <v>0</v>
      </c>
      <c r="W1692" t="str">
        <f t="shared" si="158"/>
        <v>Ciudad</v>
      </c>
    </row>
    <row r="1693" spans="1:23" x14ac:dyDescent="0.35">
      <c r="A1693">
        <v>144351</v>
      </c>
      <c r="B1693" s="2" t="str">
        <f t="shared" si="159"/>
        <v>NA</v>
      </c>
      <c r="C1693" t="s">
        <v>4</v>
      </c>
      <c r="D1693" t="str">
        <f t="shared" si="160"/>
        <v>F</v>
      </c>
      <c r="E1693" t="s">
        <v>2</v>
      </c>
      <c r="F1693">
        <v>2855</v>
      </c>
      <c r="G1693">
        <v>311</v>
      </c>
      <c r="H1693">
        <v>537</v>
      </c>
      <c r="I1693">
        <v>78</v>
      </c>
      <c r="J1693">
        <v>18525</v>
      </c>
      <c r="K1693">
        <v>28</v>
      </c>
      <c r="L1693">
        <v>47</v>
      </c>
      <c r="M1693">
        <v>385</v>
      </c>
      <c r="N1693">
        <v>484</v>
      </c>
      <c r="O1693">
        <v>11.46153846</v>
      </c>
      <c r="P1693">
        <f>VLOOKUP(A1693, vlookup_table!$A:$E, 2, FALSE)</f>
        <v>0</v>
      </c>
      <c r="Q1693" s="2">
        <f>VLOOKUP(A1693, vlookup_table!$A:$E, 3, FALSE)</f>
        <v>3609</v>
      </c>
      <c r="R1693" s="1" t="str">
        <f>VLOOKUP(A1693, vlookup_table!$A:$E, 4, FALSE)</f>
        <v>U2</v>
      </c>
      <c r="S1693" s="2">
        <f>VLOOKUP(A1693, vlookup_table!$A:$E, 5, FALSE)</f>
        <v>40</v>
      </c>
      <c r="T1693">
        <f t="shared" si="156"/>
        <v>61</v>
      </c>
      <c r="U1693">
        <f t="shared" si="157"/>
        <v>1936</v>
      </c>
      <c r="V1693" s="4" t="str">
        <f t="shared" si="161"/>
        <v>09</v>
      </c>
      <c r="W1693" t="str">
        <f t="shared" si="158"/>
        <v>Urbano</v>
      </c>
    </row>
    <row r="1694" spans="1:23" x14ac:dyDescent="0.35">
      <c r="A1694">
        <v>38388</v>
      </c>
      <c r="B1694" s="2" t="str">
        <f t="shared" si="159"/>
        <v>FL</v>
      </c>
      <c r="C1694" t="s">
        <v>7</v>
      </c>
      <c r="D1694" t="str">
        <f t="shared" si="160"/>
        <v>F</v>
      </c>
      <c r="E1694" t="s">
        <v>2</v>
      </c>
      <c r="F1694">
        <v>955</v>
      </c>
      <c r="G1694">
        <v>324</v>
      </c>
      <c r="H1694">
        <v>444</v>
      </c>
      <c r="I1694">
        <v>2</v>
      </c>
      <c r="J1694">
        <v>12645</v>
      </c>
      <c r="K1694">
        <v>71</v>
      </c>
      <c r="L1694">
        <v>17</v>
      </c>
      <c r="M1694">
        <v>379</v>
      </c>
      <c r="N1694">
        <v>397</v>
      </c>
      <c r="O1694">
        <v>7.2643478259999998</v>
      </c>
      <c r="P1694">
        <f>VLOOKUP(A1694, vlookup_table!$A:$E, 2, FALSE)</f>
        <v>2</v>
      </c>
      <c r="Q1694" s="2">
        <f>VLOOKUP(A1694, vlookup_table!$A:$E, 3, FALSE)</f>
        <v>4810</v>
      </c>
      <c r="R1694" s="1" t="str">
        <f>VLOOKUP(A1694, vlookup_table!$A:$E, 4, FALSE)</f>
        <v>U2</v>
      </c>
      <c r="S1694" s="2">
        <f>VLOOKUP(A1694, vlookup_table!$A:$E, 5, FALSE)</f>
        <v>10</v>
      </c>
      <c r="T1694">
        <f t="shared" si="156"/>
        <v>49</v>
      </c>
      <c r="U1694">
        <f t="shared" si="157"/>
        <v>1948</v>
      </c>
      <c r="V1694" s="4" t="str">
        <f t="shared" si="161"/>
        <v>10</v>
      </c>
      <c r="W1694" t="str">
        <f t="shared" si="158"/>
        <v>Urbano</v>
      </c>
    </row>
    <row r="1695" spans="1:23" x14ac:dyDescent="0.35">
      <c r="A1695">
        <v>176863</v>
      </c>
      <c r="B1695" s="2" t="str">
        <f t="shared" si="159"/>
        <v>OR</v>
      </c>
      <c r="C1695" t="s">
        <v>26</v>
      </c>
      <c r="D1695" t="str">
        <f t="shared" si="160"/>
        <v>M</v>
      </c>
      <c r="E1695" t="s">
        <v>0</v>
      </c>
      <c r="F1695">
        <v>442</v>
      </c>
      <c r="G1695">
        <v>156</v>
      </c>
      <c r="H1695">
        <v>191</v>
      </c>
      <c r="I1695">
        <v>0</v>
      </c>
      <c r="J1695">
        <v>6370</v>
      </c>
      <c r="K1695">
        <v>2</v>
      </c>
      <c r="L1695">
        <v>53</v>
      </c>
      <c r="M1695">
        <v>195</v>
      </c>
      <c r="N1695">
        <v>165</v>
      </c>
      <c r="O1695">
        <v>16.5</v>
      </c>
      <c r="P1695">
        <f>VLOOKUP(A1695, vlookup_table!$A:$E, 2, FALSE)</f>
        <v>1</v>
      </c>
      <c r="Q1695" s="2">
        <f>VLOOKUP(A1695, vlookup_table!$A:$E, 3, FALSE)</f>
        <v>6101</v>
      </c>
      <c r="R1695" s="1" t="str">
        <f>VLOOKUP(A1695, vlookup_table!$A:$E, 4, FALSE)</f>
        <v>R3</v>
      </c>
      <c r="S1695" s="2">
        <f>VLOOKUP(A1695, vlookup_table!$A:$E, 5, FALSE)</f>
        <v>20</v>
      </c>
      <c r="T1695">
        <f t="shared" si="156"/>
        <v>36</v>
      </c>
      <c r="U1695">
        <f t="shared" si="157"/>
        <v>1961</v>
      </c>
      <c r="V1695" s="4" t="str">
        <f t="shared" si="161"/>
        <v>01</v>
      </c>
      <c r="W1695" t="str">
        <f t="shared" si="158"/>
        <v>Rural</v>
      </c>
    </row>
    <row r="1696" spans="1:23" x14ac:dyDescent="0.35">
      <c r="A1696">
        <v>70696</v>
      </c>
      <c r="B1696" s="2" t="str">
        <f t="shared" si="159"/>
        <v>MI</v>
      </c>
      <c r="C1696" t="s">
        <v>1</v>
      </c>
      <c r="D1696" t="str">
        <f t="shared" si="160"/>
        <v>F</v>
      </c>
      <c r="E1696" t="s">
        <v>2</v>
      </c>
      <c r="F1696">
        <v>569</v>
      </c>
      <c r="G1696">
        <v>356</v>
      </c>
      <c r="H1696">
        <v>515</v>
      </c>
      <c r="I1696">
        <v>2</v>
      </c>
      <c r="J1696">
        <v>19771</v>
      </c>
      <c r="K1696">
        <v>2</v>
      </c>
      <c r="L1696">
        <v>83</v>
      </c>
      <c r="M1696">
        <v>384</v>
      </c>
      <c r="N1696">
        <v>440</v>
      </c>
      <c r="O1696">
        <v>6.75</v>
      </c>
      <c r="P1696">
        <f>VLOOKUP(A1696, vlookup_table!$A:$E, 2, FALSE)</f>
        <v>0</v>
      </c>
      <c r="Q1696" s="2">
        <f>VLOOKUP(A1696, vlookup_table!$A:$E, 3, FALSE)</f>
        <v>4701</v>
      </c>
      <c r="R1696" s="1" t="str">
        <f>VLOOKUP(A1696, vlookup_table!$A:$E, 4, FALSE)</f>
        <v>C2</v>
      </c>
      <c r="S1696" s="2">
        <f>VLOOKUP(A1696, vlookup_table!$A:$E, 5, FALSE)</f>
        <v>12</v>
      </c>
      <c r="T1696">
        <f t="shared" si="156"/>
        <v>50</v>
      </c>
      <c r="U1696">
        <f t="shared" si="157"/>
        <v>1947</v>
      </c>
      <c r="V1696" s="4" t="str">
        <f t="shared" si="161"/>
        <v>01</v>
      </c>
      <c r="W1696" t="str">
        <f t="shared" si="158"/>
        <v>Ciudad</v>
      </c>
    </row>
    <row r="1697" spans="1:23" x14ac:dyDescent="0.35">
      <c r="A1697">
        <v>151819</v>
      </c>
      <c r="B1697" s="2" t="str">
        <f t="shared" si="159"/>
        <v>NA</v>
      </c>
      <c r="C1697" t="s">
        <v>4</v>
      </c>
      <c r="D1697" t="str">
        <f t="shared" si="160"/>
        <v>M</v>
      </c>
      <c r="E1697" t="s">
        <v>0</v>
      </c>
      <c r="F1697">
        <v>1170</v>
      </c>
      <c r="G1697">
        <v>210</v>
      </c>
      <c r="H1697">
        <v>255</v>
      </c>
      <c r="I1697">
        <v>3</v>
      </c>
      <c r="J1697">
        <v>7629</v>
      </c>
      <c r="K1697">
        <v>40</v>
      </c>
      <c r="L1697">
        <v>50</v>
      </c>
      <c r="M1697">
        <v>220</v>
      </c>
      <c r="N1697">
        <v>252</v>
      </c>
      <c r="O1697">
        <v>5.7</v>
      </c>
      <c r="P1697">
        <f>VLOOKUP(A1697, vlookup_table!$A:$E, 2, FALSE)</f>
        <v>0</v>
      </c>
      <c r="Q1697" s="2">
        <f>VLOOKUP(A1697, vlookup_table!$A:$E, 3, FALSE)</f>
        <v>4601</v>
      </c>
      <c r="R1697" s="1" t="str">
        <f>VLOOKUP(A1697, vlookup_table!$A:$E, 4, FALSE)</f>
        <v>U4</v>
      </c>
      <c r="S1697" s="2">
        <f>VLOOKUP(A1697, vlookup_table!$A:$E, 5, FALSE)</f>
        <v>6</v>
      </c>
      <c r="T1697">
        <f t="shared" si="156"/>
        <v>51</v>
      </c>
      <c r="U1697">
        <f t="shared" si="157"/>
        <v>1946</v>
      </c>
      <c r="V1697" s="4" t="str">
        <f t="shared" si="161"/>
        <v>01</v>
      </c>
      <c r="W1697" t="str">
        <f t="shared" si="158"/>
        <v>Urbano</v>
      </c>
    </row>
    <row r="1698" spans="1:23" x14ac:dyDescent="0.35">
      <c r="A1698">
        <v>146500</v>
      </c>
      <c r="B1698" s="2" t="str">
        <f t="shared" si="159"/>
        <v>NA</v>
      </c>
      <c r="C1698" t="s">
        <v>4</v>
      </c>
      <c r="D1698" t="str">
        <f t="shared" si="160"/>
        <v>F</v>
      </c>
      <c r="E1698" t="s">
        <v>2</v>
      </c>
      <c r="F1698">
        <v>2353</v>
      </c>
      <c r="G1698">
        <v>301</v>
      </c>
      <c r="H1698">
        <v>367</v>
      </c>
      <c r="I1698">
        <v>71</v>
      </c>
      <c r="J1698">
        <v>10333</v>
      </c>
      <c r="K1698">
        <v>46</v>
      </c>
      <c r="L1698">
        <v>33</v>
      </c>
      <c r="M1698">
        <v>316</v>
      </c>
      <c r="N1698">
        <v>333</v>
      </c>
      <c r="O1698">
        <v>25</v>
      </c>
      <c r="P1698">
        <f>VLOOKUP(A1698, vlookup_table!$A:$E, 2, FALSE)</f>
        <v>28</v>
      </c>
      <c r="Q1698" s="2">
        <f>VLOOKUP(A1698, vlookup_table!$A:$E, 3, FALSE)</f>
        <v>2201</v>
      </c>
      <c r="R1698" s="1" t="str">
        <f>VLOOKUP(A1698, vlookup_table!$A:$E, 4, FALSE)</f>
        <v>S2</v>
      </c>
      <c r="S1698" s="2">
        <f>VLOOKUP(A1698, vlookup_table!$A:$E, 5, FALSE)</f>
        <v>25</v>
      </c>
      <c r="T1698">
        <f t="shared" si="156"/>
        <v>75</v>
      </c>
      <c r="U1698">
        <f t="shared" si="157"/>
        <v>1922</v>
      </c>
      <c r="V1698" s="4" t="str">
        <f t="shared" si="161"/>
        <v>01</v>
      </c>
      <c r="W1698" t="str">
        <f t="shared" si="158"/>
        <v>Suburbano</v>
      </c>
    </row>
    <row r="1699" spans="1:23" x14ac:dyDescent="0.35">
      <c r="A1699">
        <v>72679</v>
      </c>
      <c r="B1699" s="2" t="str">
        <f t="shared" si="159"/>
        <v>MI</v>
      </c>
      <c r="C1699" t="s">
        <v>1</v>
      </c>
      <c r="D1699" t="str">
        <f t="shared" si="160"/>
        <v>F</v>
      </c>
      <c r="E1699" t="s">
        <v>2</v>
      </c>
      <c r="F1699">
        <v>330</v>
      </c>
      <c r="G1699">
        <v>249</v>
      </c>
      <c r="H1699">
        <v>357</v>
      </c>
      <c r="I1699">
        <v>0</v>
      </c>
      <c r="J1699">
        <v>10932</v>
      </c>
      <c r="K1699">
        <v>1</v>
      </c>
      <c r="L1699">
        <v>84</v>
      </c>
      <c r="M1699">
        <v>317</v>
      </c>
      <c r="N1699">
        <v>289</v>
      </c>
      <c r="O1699">
        <v>7.3333333329999997</v>
      </c>
      <c r="P1699">
        <f>VLOOKUP(A1699, vlookup_table!$A:$E, 2, FALSE)</f>
        <v>0</v>
      </c>
      <c r="Q1699" s="2">
        <f>VLOOKUP(A1699, vlookup_table!$A:$E, 3, FALSE)</f>
        <v>6401</v>
      </c>
      <c r="R1699" s="1" t="str">
        <f>VLOOKUP(A1699, vlookup_table!$A:$E, 4, FALSE)</f>
        <v>R2</v>
      </c>
      <c r="S1699" s="2">
        <f>VLOOKUP(A1699, vlookup_table!$A:$E, 5, FALSE)</f>
        <v>10</v>
      </c>
      <c r="T1699">
        <f t="shared" si="156"/>
        <v>33</v>
      </c>
      <c r="U1699">
        <f t="shared" si="157"/>
        <v>1964</v>
      </c>
      <c r="V1699" s="4" t="str">
        <f t="shared" si="161"/>
        <v>01</v>
      </c>
      <c r="W1699" t="str">
        <f t="shared" si="158"/>
        <v>Rural</v>
      </c>
    </row>
    <row r="1700" spans="1:23" x14ac:dyDescent="0.35">
      <c r="A1700">
        <v>61805</v>
      </c>
      <c r="B1700" s="2" t="str">
        <f t="shared" si="159"/>
        <v>NA</v>
      </c>
      <c r="C1700" t="s">
        <v>16</v>
      </c>
      <c r="D1700" t="str">
        <f t="shared" si="160"/>
        <v>F</v>
      </c>
      <c r="E1700" t="s">
        <v>2</v>
      </c>
      <c r="F1700">
        <v>428</v>
      </c>
      <c r="G1700">
        <v>253</v>
      </c>
      <c r="H1700">
        <v>319</v>
      </c>
      <c r="I1700">
        <v>0</v>
      </c>
      <c r="J1700">
        <v>10747</v>
      </c>
      <c r="K1700">
        <v>0</v>
      </c>
      <c r="L1700">
        <v>79</v>
      </c>
      <c r="M1700">
        <v>294</v>
      </c>
      <c r="N1700">
        <v>284</v>
      </c>
      <c r="O1700">
        <v>2.625</v>
      </c>
      <c r="P1700">
        <f>VLOOKUP(A1700, vlookup_table!$A:$E, 2, FALSE)</f>
        <v>0</v>
      </c>
      <c r="Q1700" s="2">
        <f>VLOOKUP(A1700, vlookup_table!$A:$E, 3, FALSE)</f>
        <v>0</v>
      </c>
      <c r="R1700" s="1" t="str">
        <f>VLOOKUP(A1700, vlookup_table!$A:$E, 4, FALSE)</f>
        <v>R2</v>
      </c>
      <c r="S1700" s="2">
        <f>VLOOKUP(A1700, vlookup_table!$A:$E, 5, FALSE)</f>
        <v>5</v>
      </c>
      <c r="T1700">
        <f t="shared" si="156"/>
        <v>97</v>
      </c>
      <c r="U1700">
        <f t="shared" si="157"/>
        <v>1900</v>
      </c>
      <c r="V1700" s="4" t="str">
        <f t="shared" si="161"/>
        <v>0</v>
      </c>
      <c r="W1700" t="str">
        <f t="shared" si="158"/>
        <v>Rural</v>
      </c>
    </row>
    <row r="1701" spans="1:23" x14ac:dyDescent="0.35">
      <c r="A1701">
        <v>142742</v>
      </c>
      <c r="B1701" s="2" t="str">
        <f t="shared" si="159"/>
        <v>NA</v>
      </c>
      <c r="C1701" t="s">
        <v>4</v>
      </c>
      <c r="D1701" t="str">
        <f t="shared" si="160"/>
        <v>F</v>
      </c>
      <c r="E1701" t="s">
        <v>2</v>
      </c>
      <c r="F1701">
        <v>1713</v>
      </c>
      <c r="G1701">
        <v>217</v>
      </c>
      <c r="H1701">
        <v>334</v>
      </c>
      <c r="I1701">
        <v>41</v>
      </c>
      <c r="J1701">
        <v>9763</v>
      </c>
      <c r="K1701">
        <v>59</v>
      </c>
      <c r="L1701">
        <v>26</v>
      </c>
      <c r="M1701">
        <v>244</v>
      </c>
      <c r="N1701">
        <v>310</v>
      </c>
      <c r="O1701">
        <v>15</v>
      </c>
      <c r="P1701">
        <f>VLOOKUP(A1701, vlookup_table!$A:$E, 2, FALSE)</f>
        <v>2</v>
      </c>
      <c r="Q1701" s="2">
        <f>VLOOKUP(A1701, vlookup_table!$A:$E, 3, FALSE)</f>
        <v>4801</v>
      </c>
      <c r="R1701" s="1" t="str">
        <f>VLOOKUP(A1701, vlookup_table!$A:$E, 4, FALSE)</f>
        <v>U3</v>
      </c>
      <c r="S1701" s="2">
        <f>VLOOKUP(A1701, vlookup_table!$A:$E, 5, FALSE)</f>
        <v>15</v>
      </c>
      <c r="T1701">
        <f t="shared" si="156"/>
        <v>49</v>
      </c>
      <c r="U1701">
        <f t="shared" si="157"/>
        <v>1948</v>
      </c>
      <c r="V1701" s="4" t="str">
        <f t="shared" si="161"/>
        <v>01</v>
      </c>
      <c r="W1701" t="str">
        <f t="shared" si="158"/>
        <v>Urbano</v>
      </c>
    </row>
    <row r="1702" spans="1:23" x14ac:dyDescent="0.35">
      <c r="A1702">
        <v>29342</v>
      </c>
      <c r="B1702" s="2" t="str">
        <f t="shared" si="159"/>
        <v>NA</v>
      </c>
      <c r="C1702" t="s">
        <v>5</v>
      </c>
      <c r="D1702" t="str">
        <f t="shared" si="160"/>
        <v>F</v>
      </c>
      <c r="E1702" t="s">
        <v>2</v>
      </c>
      <c r="F1702">
        <v>618</v>
      </c>
      <c r="G1702">
        <v>278</v>
      </c>
      <c r="H1702">
        <v>364</v>
      </c>
      <c r="I1702">
        <v>0</v>
      </c>
      <c r="J1702">
        <v>11899</v>
      </c>
      <c r="K1702">
        <v>1</v>
      </c>
      <c r="L1702">
        <v>81</v>
      </c>
      <c r="M1702">
        <v>291</v>
      </c>
      <c r="N1702">
        <v>322</v>
      </c>
      <c r="O1702">
        <v>7.2857142860000002</v>
      </c>
      <c r="P1702">
        <f>VLOOKUP(A1702, vlookup_table!$A:$E, 2, FALSE)</f>
        <v>0</v>
      </c>
      <c r="Q1702" s="2">
        <f>VLOOKUP(A1702, vlookup_table!$A:$E, 3, FALSE)</f>
        <v>0</v>
      </c>
      <c r="R1702" s="1" t="str">
        <f>VLOOKUP(A1702, vlookup_table!$A:$E, 4, FALSE)</f>
        <v/>
      </c>
      <c r="S1702" s="2">
        <f>VLOOKUP(A1702, vlookup_table!$A:$E, 5, FALSE)</f>
        <v>10</v>
      </c>
      <c r="T1702">
        <f t="shared" si="156"/>
        <v>97</v>
      </c>
      <c r="U1702">
        <f t="shared" si="157"/>
        <v>1900</v>
      </c>
      <c r="V1702" s="4" t="str">
        <f t="shared" si="161"/>
        <v>0</v>
      </c>
      <c r="W1702" t="str">
        <f t="shared" si="158"/>
        <v>Desconocido</v>
      </c>
    </row>
    <row r="1703" spans="1:23" x14ac:dyDescent="0.35">
      <c r="A1703">
        <v>49712</v>
      </c>
      <c r="B1703" s="2" t="str">
        <f t="shared" si="159"/>
        <v>AL</v>
      </c>
      <c r="C1703" t="s">
        <v>23</v>
      </c>
      <c r="D1703" t="str">
        <f t="shared" si="160"/>
        <v>M</v>
      </c>
      <c r="E1703" t="s">
        <v>22</v>
      </c>
      <c r="F1703">
        <v>310</v>
      </c>
      <c r="G1703">
        <v>243</v>
      </c>
      <c r="H1703">
        <v>297</v>
      </c>
      <c r="I1703">
        <v>1</v>
      </c>
      <c r="J1703">
        <v>9642</v>
      </c>
      <c r="K1703">
        <v>0</v>
      </c>
      <c r="L1703">
        <v>94</v>
      </c>
      <c r="M1703">
        <v>308</v>
      </c>
      <c r="N1703">
        <v>265</v>
      </c>
      <c r="O1703">
        <v>11.2</v>
      </c>
      <c r="P1703">
        <f>VLOOKUP(A1703, vlookup_table!$A:$E, 2, FALSE)</f>
        <v>1</v>
      </c>
      <c r="Q1703" s="2">
        <f>VLOOKUP(A1703, vlookup_table!$A:$E, 3, FALSE)</f>
        <v>0</v>
      </c>
      <c r="R1703" s="1" t="str">
        <f>VLOOKUP(A1703, vlookup_table!$A:$E, 4, FALSE)</f>
        <v>R3</v>
      </c>
      <c r="S1703" s="2">
        <f>VLOOKUP(A1703, vlookup_table!$A:$E, 5, FALSE)</f>
        <v>17</v>
      </c>
      <c r="T1703">
        <f t="shared" si="156"/>
        <v>97</v>
      </c>
      <c r="U1703">
        <f t="shared" si="157"/>
        <v>1900</v>
      </c>
      <c r="V1703" s="4" t="str">
        <f t="shared" si="161"/>
        <v>0</v>
      </c>
      <c r="W1703" t="str">
        <f t="shared" si="158"/>
        <v>Rural</v>
      </c>
    </row>
    <row r="1704" spans="1:23" x14ac:dyDescent="0.35">
      <c r="A1704">
        <v>53529</v>
      </c>
      <c r="B1704" s="2" t="str">
        <f t="shared" si="159"/>
        <v>NA</v>
      </c>
      <c r="C1704" t="s">
        <v>12</v>
      </c>
      <c r="D1704" t="str">
        <f t="shared" si="160"/>
        <v>F</v>
      </c>
      <c r="E1704" t="s">
        <v>2</v>
      </c>
      <c r="F1704">
        <v>1183</v>
      </c>
      <c r="G1704">
        <v>496</v>
      </c>
      <c r="H1704">
        <v>654</v>
      </c>
      <c r="I1704">
        <v>1</v>
      </c>
      <c r="J1704">
        <v>27491</v>
      </c>
      <c r="K1704">
        <v>0</v>
      </c>
      <c r="L1704">
        <v>44</v>
      </c>
      <c r="M1704">
        <v>603</v>
      </c>
      <c r="N1704">
        <v>566</v>
      </c>
      <c r="O1704">
        <v>10.65217391</v>
      </c>
      <c r="P1704">
        <f>VLOOKUP(A1704, vlookup_table!$A:$E, 2, FALSE)</f>
        <v>0</v>
      </c>
      <c r="Q1704" s="2">
        <f>VLOOKUP(A1704, vlookup_table!$A:$E, 3, FALSE)</f>
        <v>0</v>
      </c>
      <c r="R1704" s="1" t="str">
        <f>VLOOKUP(A1704, vlookup_table!$A:$E, 4, FALSE)</f>
        <v>S1</v>
      </c>
      <c r="S1704" s="2">
        <f>VLOOKUP(A1704, vlookup_table!$A:$E, 5, FALSE)</f>
        <v>5</v>
      </c>
      <c r="T1704">
        <f t="shared" si="156"/>
        <v>97</v>
      </c>
      <c r="U1704">
        <f t="shared" si="157"/>
        <v>1900</v>
      </c>
      <c r="V1704" s="4" t="str">
        <f t="shared" si="161"/>
        <v>0</v>
      </c>
      <c r="W1704" t="str">
        <f t="shared" si="158"/>
        <v>Suburbano</v>
      </c>
    </row>
    <row r="1705" spans="1:23" x14ac:dyDescent="0.35">
      <c r="A1705">
        <v>70803</v>
      </c>
      <c r="B1705" s="2" t="str">
        <f t="shared" si="159"/>
        <v>MI</v>
      </c>
      <c r="C1705" t="s">
        <v>1</v>
      </c>
      <c r="D1705" t="str">
        <f t="shared" si="160"/>
        <v>M</v>
      </c>
      <c r="E1705" t="s">
        <v>0</v>
      </c>
      <c r="F1705">
        <v>299</v>
      </c>
      <c r="G1705">
        <v>244</v>
      </c>
      <c r="H1705">
        <v>303</v>
      </c>
      <c r="I1705">
        <v>0</v>
      </c>
      <c r="J1705">
        <v>10136</v>
      </c>
      <c r="K1705">
        <v>6</v>
      </c>
      <c r="L1705">
        <v>77</v>
      </c>
      <c r="M1705">
        <v>267</v>
      </c>
      <c r="N1705">
        <v>263</v>
      </c>
      <c r="O1705">
        <v>4.9375</v>
      </c>
      <c r="P1705">
        <f>VLOOKUP(A1705, vlookup_table!$A:$E, 2, FALSE)</f>
        <v>1</v>
      </c>
      <c r="Q1705" s="2">
        <f>VLOOKUP(A1705, vlookup_table!$A:$E, 3, FALSE)</f>
        <v>1112</v>
      </c>
      <c r="R1705" s="1" t="str">
        <f>VLOOKUP(A1705, vlookup_table!$A:$E, 4, FALSE)</f>
        <v>R3</v>
      </c>
      <c r="S1705" s="2">
        <f>VLOOKUP(A1705, vlookup_table!$A:$E, 5, FALSE)</f>
        <v>4</v>
      </c>
      <c r="T1705">
        <f t="shared" si="156"/>
        <v>86</v>
      </c>
      <c r="U1705">
        <f t="shared" si="157"/>
        <v>1911</v>
      </c>
      <c r="V1705" s="4" t="str">
        <f t="shared" si="161"/>
        <v>12</v>
      </c>
      <c r="W1705" t="str">
        <f t="shared" si="158"/>
        <v>Rural</v>
      </c>
    </row>
    <row r="1706" spans="1:23" x14ac:dyDescent="0.35">
      <c r="A1706">
        <v>20721</v>
      </c>
      <c r="B1706" s="2" t="str">
        <f t="shared" si="159"/>
        <v>NC</v>
      </c>
      <c r="C1706" t="s">
        <v>18</v>
      </c>
      <c r="D1706" t="str">
        <f t="shared" si="160"/>
        <v>F</v>
      </c>
      <c r="E1706" t="s">
        <v>38</v>
      </c>
      <c r="F1706">
        <v>504</v>
      </c>
      <c r="G1706">
        <v>238</v>
      </c>
      <c r="H1706">
        <v>424</v>
      </c>
      <c r="I1706">
        <v>1</v>
      </c>
      <c r="J1706">
        <v>14205</v>
      </c>
      <c r="K1706">
        <v>0</v>
      </c>
      <c r="L1706">
        <v>60</v>
      </c>
      <c r="M1706">
        <v>355</v>
      </c>
      <c r="N1706">
        <v>319</v>
      </c>
      <c r="O1706">
        <v>8.5</v>
      </c>
      <c r="P1706">
        <f>VLOOKUP(A1706, vlookup_table!$A:$E, 2, FALSE)</f>
        <v>0</v>
      </c>
      <c r="Q1706" s="2">
        <f>VLOOKUP(A1706, vlookup_table!$A:$E, 3, FALSE)</f>
        <v>5805</v>
      </c>
      <c r="R1706" s="1" t="str">
        <f>VLOOKUP(A1706, vlookup_table!$A:$E, 4, FALSE)</f>
        <v>R2</v>
      </c>
      <c r="S1706" s="2">
        <f>VLOOKUP(A1706, vlookup_table!$A:$E, 5, FALSE)</f>
        <v>10</v>
      </c>
      <c r="T1706">
        <f t="shared" si="156"/>
        <v>39</v>
      </c>
      <c r="U1706">
        <f t="shared" si="157"/>
        <v>1958</v>
      </c>
      <c r="V1706" s="4" t="str">
        <f t="shared" si="161"/>
        <v>05</v>
      </c>
      <c r="W1706" t="str">
        <f t="shared" si="158"/>
        <v>Rural</v>
      </c>
    </row>
    <row r="1707" spans="1:23" x14ac:dyDescent="0.35">
      <c r="A1707">
        <v>15445</v>
      </c>
      <c r="B1707" s="2" t="str">
        <f t="shared" si="159"/>
        <v>NC</v>
      </c>
      <c r="C1707" t="s">
        <v>18</v>
      </c>
      <c r="D1707" t="str">
        <f t="shared" si="160"/>
        <v>M</v>
      </c>
      <c r="E1707" t="s">
        <v>0</v>
      </c>
      <c r="F1707">
        <v>782</v>
      </c>
      <c r="G1707">
        <v>223</v>
      </c>
      <c r="H1707">
        <v>357</v>
      </c>
      <c r="I1707">
        <v>0</v>
      </c>
      <c r="J1707">
        <v>11910</v>
      </c>
      <c r="K1707">
        <v>5</v>
      </c>
      <c r="L1707">
        <v>45</v>
      </c>
      <c r="M1707">
        <v>341</v>
      </c>
      <c r="N1707">
        <v>272</v>
      </c>
      <c r="O1707">
        <v>10.23076923</v>
      </c>
      <c r="P1707">
        <f>VLOOKUP(A1707, vlookup_table!$A:$E, 2, FALSE)</f>
        <v>1</v>
      </c>
      <c r="Q1707" s="2">
        <f>VLOOKUP(A1707, vlookup_table!$A:$E, 3, FALSE)</f>
        <v>5501</v>
      </c>
      <c r="R1707" s="1" t="str">
        <f>VLOOKUP(A1707, vlookup_table!$A:$E, 4, FALSE)</f>
        <v>C2</v>
      </c>
      <c r="S1707" s="2">
        <f>VLOOKUP(A1707, vlookup_table!$A:$E, 5, FALSE)</f>
        <v>20</v>
      </c>
      <c r="T1707">
        <f t="shared" si="156"/>
        <v>42</v>
      </c>
      <c r="U1707">
        <f t="shared" si="157"/>
        <v>1955</v>
      </c>
      <c r="V1707" s="4" t="str">
        <f t="shared" si="161"/>
        <v>01</v>
      </c>
      <c r="W1707" t="str">
        <f t="shared" si="158"/>
        <v>Ciudad</v>
      </c>
    </row>
    <row r="1708" spans="1:23" x14ac:dyDescent="0.35">
      <c r="A1708">
        <v>24030</v>
      </c>
      <c r="B1708" s="2" t="str">
        <f t="shared" si="159"/>
        <v>SC</v>
      </c>
      <c r="C1708" t="s">
        <v>11</v>
      </c>
      <c r="D1708" t="str">
        <f t="shared" si="160"/>
        <v>F</v>
      </c>
      <c r="E1708" t="s">
        <v>2</v>
      </c>
      <c r="F1708">
        <v>383</v>
      </c>
      <c r="G1708">
        <v>76</v>
      </c>
      <c r="H1708">
        <v>180</v>
      </c>
      <c r="I1708">
        <v>0</v>
      </c>
      <c r="J1708">
        <v>5990</v>
      </c>
      <c r="K1708">
        <v>0</v>
      </c>
      <c r="L1708">
        <v>78</v>
      </c>
      <c r="M1708">
        <v>134</v>
      </c>
      <c r="N1708">
        <v>135</v>
      </c>
      <c r="O1708">
        <v>12.2</v>
      </c>
      <c r="P1708">
        <f>VLOOKUP(A1708, vlookup_table!$A:$E, 2, FALSE)</f>
        <v>0</v>
      </c>
      <c r="Q1708" s="2">
        <f>VLOOKUP(A1708, vlookup_table!$A:$E, 3, FALSE)</f>
        <v>3306</v>
      </c>
      <c r="R1708" s="1" t="str">
        <f>VLOOKUP(A1708, vlookup_table!$A:$E, 4, FALSE)</f>
        <v>T3</v>
      </c>
      <c r="S1708" s="2">
        <f>VLOOKUP(A1708, vlookup_table!$A:$E, 5, FALSE)</f>
        <v>20</v>
      </c>
      <c r="T1708">
        <f t="shared" si="156"/>
        <v>64</v>
      </c>
      <c r="U1708">
        <f t="shared" si="157"/>
        <v>1933</v>
      </c>
      <c r="V1708" s="4" t="str">
        <f t="shared" si="161"/>
        <v>06</v>
      </c>
      <c r="W1708" t="str">
        <f t="shared" si="158"/>
        <v>Pueblo</v>
      </c>
    </row>
    <row r="1709" spans="1:23" x14ac:dyDescent="0.35">
      <c r="A1709">
        <v>150177</v>
      </c>
      <c r="B1709" s="2" t="str">
        <f t="shared" si="159"/>
        <v>NA</v>
      </c>
      <c r="C1709" t="s">
        <v>4</v>
      </c>
      <c r="D1709" t="str">
        <f t="shared" si="160"/>
        <v>M</v>
      </c>
      <c r="E1709" t="s">
        <v>0</v>
      </c>
      <c r="F1709">
        <v>2044</v>
      </c>
      <c r="G1709">
        <v>329</v>
      </c>
      <c r="H1709">
        <v>423</v>
      </c>
      <c r="I1709">
        <v>53</v>
      </c>
      <c r="J1709">
        <v>13686</v>
      </c>
      <c r="K1709">
        <v>27</v>
      </c>
      <c r="L1709">
        <v>47</v>
      </c>
      <c r="M1709">
        <v>337</v>
      </c>
      <c r="N1709">
        <v>397</v>
      </c>
      <c r="O1709">
        <v>10.75</v>
      </c>
      <c r="P1709">
        <f>VLOOKUP(A1709, vlookup_table!$A:$E, 2, FALSE)</f>
        <v>0</v>
      </c>
      <c r="Q1709" s="2">
        <f>VLOOKUP(A1709, vlookup_table!$A:$E, 3, FALSE)</f>
        <v>2001</v>
      </c>
      <c r="R1709" s="1" t="str">
        <f>VLOOKUP(A1709, vlookup_table!$A:$E, 4, FALSE)</f>
        <v>S2</v>
      </c>
      <c r="S1709" s="2">
        <f>VLOOKUP(A1709, vlookup_table!$A:$E, 5, FALSE)</f>
        <v>20</v>
      </c>
      <c r="T1709">
        <f t="shared" si="156"/>
        <v>77</v>
      </c>
      <c r="U1709">
        <f t="shared" si="157"/>
        <v>1920</v>
      </c>
      <c r="V1709" s="4" t="str">
        <f t="shared" si="161"/>
        <v>01</v>
      </c>
      <c r="W1709" t="str">
        <f t="shared" si="158"/>
        <v>Suburbano</v>
      </c>
    </row>
    <row r="1710" spans="1:23" x14ac:dyDescent="0.35">
      <c r="A1710">
        <v>137540</v>
      </c>
      <c r="B1710" s="2" t="str">
        <f t="shared" si="159"/>
        <v>AZ</v>
      </c>
      <c r="C1710" t="s">
        <v>42</v>
      </c>
      <c r="D1710" t="str">
        <f t="shared" si="160"/>
        <v>F</v>
      </c>
      <c r="E1710" t="s">
        <v>37</v>
      </c>
      <c r="F1710">
        <v>2158</v>
      </c>
      <c r="G1710">
        <v>411</v>
      </c>
      <c r="H1710">
        <v>640</v>
      </c>
      <c r="I1710">
        <v>54</v>
      </c>
      <c r="J1710">
        <v>33235</v>
      </c>
      <c r="K1710">
        <v>7</v>
      </c>
      <c r="L1710">
        <v>12</v>
      </c>
      <c r="M1710">
        <v>516</v>
      </c>
      <c r="N1710">
        <v>535</v>
      </c>
      <c r="O1710">
        <v>9</v>
      </c>
      <c r="P1710">
        <f>VLOOKUP(A1710, vlookup_table!$A:$E, 2, FALSE)</f>
        <v>2</v>
      </c>
      <c r="Q1710" s="2">
        <f>VLOOKUP(A1710, vlookup_table!$A:$E, 3, FALSE)</f>
        <v>4801</v>
      </c>
      <c r="R1710" s="1" t="str">
        <f>VLOOKUP(A1710, vlookup_table!$A:$E, 4, FALSE)</f>
        <v>C1</v>
      </c>
      <c r="S1710" s="2">
        <f>VLOOKUP(A1710, vlookup_table!$A:$E, 5, FALSE)</f>
        <v>10</v>
      </c>
      <c r="T1710">
        <f t="shared" si="156"/>
        <v>49</v>
      </c>
      <c r="U1710">
        <f t="shared" si="157"/>
        <v>1948</v>
      </c>
      <c r="V1710" s="4" t="str">
        <f t="shared" si="161"/>
        <v>01</v>
      </c>
      <c r="W1710" t="str">
        <f t="shared" si="158"/>
        <v>Ciudad</v>
      </c>
    </row>
    <row r="1711" spans="1:23" x14ac:dyDescent="0.35">
      <c r="A1711">
        <v>13496</v>
      </c>
      <c r="B1711" s="2" t="str">
        <f t="shared" si="159"/>
        <v>NA</v>
      </c>
      <c r="C1711" t="s">
        <v>4</v>
      </c>
      <c r="D1711" t="str">
        <f t="shared" si="160"/>
        <v>F</v>
      </c>
      <c r="E1711" t="s">
        <v>2</v>
      </c>
      <c r="F1711">
        <v>3222</v>
      </c>
      <c r="G1711">
        <v>569</v>
      </c>
      <c r="H1711">
        <v>652</v>
      </c>
      <c r="I1711">
        <v>93</v>
      </c>
      <c r="J1711">
        <v>34407</v>
      </c>
      <c r="K1711">
        <v>23</v>
      </c>
      <c r="L1711">
        <v>35</v>
      </c>
      <c r="M1711">
        <v>614</v>
      </c>
      <c r="N1711">
        <v>607</v>
      </c>
      <c r="O1711">
        <v>16.545454549999999</v>
      </c>
      <c r="P1711">
        <f>VLOOKUP(A1711, vlookup_table!$A:$E, 2, FALSE)</f>
        <v>28</v>
      </c>
      <c r="Q1711" s="2">
        <f>VLOOKUP(A1711, vlookup_table!$A:$E, 3, FALSE)</f>
        <v>2801</v>
      </c>
      <c r="R1711" s="1" t="str">
        <f>VLOOKUP(A1711, vlookup_table!$A:$E, 4, FALSE)</f>
        <v>U1</v>
      </c>
      <c r="S1711" s="2">
        <f>VLOOKUP(A1711, vlookup_table!$A:$E, 5, FALSE)</f>
        <v>25</v>
      </c>
      <c r="T1711">
        <f t="shared" si="156"/>
        <v>69</v>
      </c>
      <c r="U1711">
        <f t="shared" si="157"/>
        <v>1928</v>
      </c>
      <c r="V1711" s="4" t="str">
        <f t="shared" si="161"/>
        <v>01</v>
      </c>
      <c r="W1711" t="str">
        <f t="shared" si="158"/>
        <v>Urbano</v>
      </c>
    </row>
    <row r="1712" spans="1:23" x14ac:dyDescent="0.35">
      <c r="A1712">
        <v>28040</v>
      </c>
      <c r="B1712" s="2" t="str">
        <f t="shared" si="159"/>
        <v>NA</v>
      </c>
      <c r="C1712" t="s">
        <v>5</v>
      </c>
      <c r="D1712" t="str">
        <f t="shared" si="160"/>
        <v>M</v>
      </c>
      <c r="E1712" t="s">
        <v>0</v>
      </c>
      <c r="F1712">
        <v>866</v>
      </c>
      <c r="G1712">
        <v>463</v>
      </c>
      <c r="H1712">
        <v>492</v>
      </c>
      <c r="I1712">
        <v>1</v>
      </c>
      <c r="J1712">
        <v>15563</v>
      </c>
      <c r="K1712">
        <v>1</v>
      </c>
      <c r="L1712">
        <v>66</v>
      </c>
      <c r="M1712">
        <v>475</v>
      </c>
      <c r="N1712">
        <v>467</v>
      </c>
      <c r="O1712">
        <v>7.5454545450000001</v>
      </c>
      <c r="P1712">
        <f>VLOOKUP(A1712, vlookup_table!$A:$E, 2, FALSE)</f>
        <v>1</v>
      </c>
      <c r="Q1712" s="2">
        <f>VLOOKUP(A1712, vlookup_table!$A:$E, 3, FALSE)</f>
        <v>2901</v>
      </c>
      <c r="R1712" s="1" t="str">
        <f>VLOOKUP(A1712, vlookup_table!$A:$E, 4, FALSE)</f>
        <v>T2</v>
      </c>
      <c r="S1712" s="2">
        <f>VLOOKUP(A1712, vlookup_table!$A:$E, 5, FALSE)</f>
        <v>11</v>
      </c>
      <c r="T1712">
        <f t="shared" si="156"/>
        <v>68</v>
      </c>
      <c r="U1712">
        <f t="shared" si="157"/>
        <v>1929</v>
      </c>
      <c r="V1712" s="4" t="str">
        <f t="shared" si="161"/>
        <v>01</v>
      </c>
      <c r="W1712" t="str">
        <f t="shared" si="158"/>
        <v>Pueblo</v>
      </c>
    </row>
    <row r="1713" spans="1:23" x14ac:dyDescent="0.35">
      <c r="A1713">
        <v>156174</v>
      </c>
      <c r="B1713" s="2" t="str">
        <f t="shared" si="159"/>
        <v>NV</v>
      </c>
      <c r="C1713" t="s">
        <v>35</v>
      </c>
      <c r="D1713" t="str">
        <f t="shared" si="160"/>
        <v>M</v>
      </c>
      <c r="E1713" t="s">
        <v>0</v>
      </c>
      <c r="F1713">
        <v>899</v>
      </c>
      <c r="G1713">
        <v>479</v>
      </c>
      <c r="H1713">
        <v>535</v>
      </c>
      <c r="I1713">
        <v>1</v>
      </c>
      <c r="J1713">
        <v>15544</v>
      </c>
      <c r="K1713">
        <v>2</v>
      </c>
      <c r="L1713">
        <v>26</v>
      </c>
      <c r="M1713">
        <v>486</v>
      </c>
      <c r="N1713">
        <v>542</v>
      </c>
      <c r="O1713">
        <v>9.4444444440000002</v>
      </c>
      <c r="P1713">
        <f>VLOOKUP(A1713, vlookup_table!$A:$E, 2, FALSE)</f>
        <v>1</v>
      </c>
      <c r="Q1713" s="2">
        <f>VLOOKUP(A1713, vlookup_table!$A:$E, 3, FALSE)</f>
        <v>2601</v>
      </c>
      <c r="R1713" s="1" t="str">
        <f>VLOOKUP(A1713, vlookup_table!$A:$E, 4, FALSE)</f>
        <v>C2</v>
      </c>
      <c r="S1713" s="2">
        <f>VLOOKUP(A1713, vlookup_table!$A:$E, 5, FALSE)</f>
        <v>10</v>
      </c>
      <c r="T1713">
        <f t="shared" si="156"/>
        <v>71</v>
      </c>
      <c r="U1713">
        <f t="shared" si="157"/>
        <v>1926</v>
      </c>
      <c r="V1713" s="4" t="str">
        <f t="shared" si="161"/>
        <v>01</v>
      </c>
      <c r="W1713" t="str">
        <f t="shared" si="158"/>
        <v>Ciudad</v>
      </c>
    </row>
    <row r="1714" spans="1:23" x14ac:dyDescent="0.35">
      <c r="A1714">
        <v>75461</v>
      </c>
      <c r="B1714" s="2" t="str">
        <f t="shared" si="159"/>
        <v>NA</v>
      </c>
      <c r="C1714" t="s">
        <v>15</v>
      </c>
      <c r="D1714" t="str">
        <f t="shared" si="160"/>
        <v>NA</v>
      </c>
      <c r="F1714">
        <v>221</v>
      </c>
      <c r="G1714">
        <v>216</v>
      </c>
      <c r="H1714">
        <v>304</v>
      </c>
      <c r="I1714">
        <v>0</v>
      </c>
      <c r="J1714">
        <v>10791</v>
      </c>
      <c r="K1714">
        <v>0</v>
      </c>
      <c r="L1714">
        <v>87</v>
      </c>
      <c r="M1714">
        <v>274</v>
      </c>
      <c r="N1714">
        <v>252</v>
      </c>
      <c r="O1714">
        <v>11.33333333</v>
      </c>
      <c r="P1714">
        <f>VLOOKUP(A1714, vlookup_table!$A:$E, 2, FALSE)</f>
        <v>2</v>
      </c>
      <c r="Q1714" s="2">
        <f>VLOOKUP(A1714, vlookup_table!$A:$E, 3, FALSE)</f>
        <v>1612</v>
      </c>
      <c r="R1714" s="1" t="str">
        <f>VLOOKUP(A1714, vlookup_table!$A:$E, 4, FALSE)</f>
        <v/>
      </c>
      <c r="S1714" s="2">
        <f>VLOOKUP(A1714, vlookup_table!$A:$E, 5, FALSE)</f>
        <v>15</v>
      </c>
      <c r="T1714">
        <f t="shared" si="156"/>
        <v>81</v>
      </c>
      <c r="U1714">
        <f t="shared" si="157"/>
        <v>1916</v>
      </c>
      <c r="V1714" s="4" t="str">
        <f t="shared" si="161"/>
        <v>12</v>
      </c>
      <c r="W1714" t="str">
        <f t="shared" si="158"/>
        <v>Desconocido</v>
      </c>
    </row>
    <row r="1715" spans="1:23" x14ac:dyDescent="0.35">
      <c r="A1715">
        <v>2781</v>
      </c>
      <c r="B1715" s="2" t="str">
        <f t="shared" si="159"/>
        <v>NA</v>
      </c>
      <c r="C1715" t="s">
        <v>4</v>
      </c>
      <c r="D1715" t="str">
        <f t="shared" si="160"/>
        <v>F</v>
      </c>
      <c r="E1715" t="s">
        <v>2</v>
      </c>
      <c r="F1715">
        <v>2432</v>
      </c>
      <c r="G1715">
        <v>340</v>
      </c>
      <c r="H1715">
        <v>432</v>
      </c>
      <c r="I1715">
        <v>72</v>
      </c>
      <c r="J1715">
        <v>13558</v>
      </c>
      <c r="K1715">
        <v>42</v>
      </c>
      <c r="L1715">
        <v>37</v>
      </c>
      <c r="M1715">
        <v>364</v>
      </c>
      <c r="N1715">
        <v>397</v>
      </c>
      <c r="O1715">
        <v>9</v>
      </c>
      <c r="P1715">
        <f>VLOOKUP(A1715, vlookup_table!$A:$E, 2, FALSE)</f>
        <v>0</v>
      </c>
      <c r="Q1715" s="2">
        <f>VLOOKUP(A1715, vlookup_table!$A:$E, 3, FALSE)</f>
        <v>4501</v>
      </c>
      <c r="R1715" s="1" t="str">
        <f>VLOOKUP(A1715, vlookup_table!$A:$E, 4, FALSE)</f>
        <v>U2</v>
      </c>
      <c r="S1715" s="2">
        <f>VLOOKUP(A1715, vlookup_table!$A:$E, 5, FALSE)</f>
        <v>20</v>
      </c>
      <c r="T1715">
        <f t="shared" si="156"/>
        <v>52</v>
      </c>
      <c r="U1715">
        <f t="shared" si="157"/>
        <v>1945</v>
      </c>
      <c r="V1715" s="4" t="str">
        <f t="shared" si="161"/>
        <v>01</v>
      </c>
      <c r="W1715" t="str">
        <f t="shared" si="158"/>
        <v>Urbano</v>
      </c>
    </row>
    <row r="1716" spans="1:23" x14ac:dyDescent="0.35">
      <c r="A1716">
        <v>85476</v>
      </c>
      <c r="B1716" s="2" t="str">
        <f t="shared" si="159"/>
        <v>NA</v>
      </c>
      <c r="C1716" t="s">
        <v>17</v>
      </c>
      <c r="D1716" t="str">
        <f t="shared" si="160"/>
        <v>F</v>
      </c>
      <c r="E1716" t="s">
        <v>2</v>
      </c>
      <c r="F1716">
        <v>198</v>
      </c>
      <c r="G1716">
        <v>173</v>
      </c>
      <c r="H1716">
        <v>238</v>
      </c>
      <c r="I1716">
        <v>0</v>
      </c>
      <c r="J1716">
        <v>7616</v>
      </c>
      <c r="K1716">
        <v>1</v>
      </c>
      <c r="L1716">
        <v>83</v>
      </c>
      <c r="M1716">
        <v>209</v>
      </c>
      <c r="N1716">
        <v>208</v>
      </c>
      <c r="O1716">
        <v>5</v>
      </c>
      <c r="P1716">
        <f>VLOOKUP(A1716, vlookup_table!$A:$E, 2, FALSE)</f>
        <v>2</v>
      </c>
      <c r="Q1716" s="2">
        <f>VLOOKUP(A1716, vlookup_table!$A:$E, 3, FALSE)</f>
        <v>3801</v>
      </c>
      <c r="R1716" s="1" t="str">
        <f>VLOOKUP(A1716, vlookup_table!$A:$E, 4, FALSE)</f>
        <v>R3</v>
      </c>
      <c r="S1716" s="2">
        <f>VLOOKUP(A1716, vlookup_table!$A:$E, 5, FALSE)</f>
        <v>5</v>
      </c>
      <c r="T1716">
        <f t="shared" si="156"/>
        <v>59</v>
      </c>
      <c r="U1716">
        <f t="shared" si="157"/>
        <v>1938</v>
      </c>
      <c r="V1716" s="4" t="str">
        <f t="shared" si="161"/>
        <v>01</v>
      </c>
      <c r="W1716" t="str">
        <f t="shared" si="158"/>
        <v>Rural</v>
      </c>
    </row>
    <row r="1717" spans="1:23" x14ac:dyDescent="0.35">
      <c r="A1717">
        <v>177640</v>
      </c>
      <c r="B1717" s="2" t="str">
        <f t="shared" si="159"/>
        <v>OR</v>
      </c>
      <c r="C1717" t="s">
        <v>26</v>
      </c>
      <c r="D1717" t="str">
        <f t="shared" si="160"/>
        <v>M</v>
      </c>
      <c r="E1717" t="s">
        <v>0</v>
      </c>
      <c r="F1717">
        <v>600</v>
      </c>
      <c r="G1717">
        <v>236</v>
      </c>
      <c r="H1717">
        <v>275</v>
      </c>
      <c r="I1717">
        <v>2</v>
      </c>
      <c r="J1717">
        <v>9757</v>
      </c>
      <c r="K1717">
        <v>1</v>
      </c>
      <c r="L1717">
        <v>44</v>
      </c>
      <c r="M1717">
        <v>256</v>
      </c>
      <c r="N1717">
        <v>273</v>
      </c>
      <c r="O1717">
        <v>18.958333329999999</v>
      </c>
      <c r="P1717">
        <f>VLOOKUP(A1717, vlookup_table!$A:$E, 2, FALSE)</f>
        <v>1</v>
      </c>
      <c r="Q1717" s="2">
        <f>VLOOKUP(A1717, vlookup_table!$A:$E, 3, FALSE)</f>
        <v>4911</v>
      </c>
      <c r="R1717" s="1" t="str">
        <f>VLOOKUP(A1717, vlookup_table!$A:$E, 4, FALSE)</f>
        <v>R2</v>
      </c>
      <c r="S1717" s="2">
        <f>VLOOKUP(A1717, vlookup_table!$A:$E, 5, FALSE)</f>
        <v>30</v>
      </c>
      <c r="T1717">
        <f t="shared" si="156"/>
        <v>48</v>
      </c>
      <c r="U1717">
        <f t="shared" si="157"/>
        <v>1949</v>
      </c>
      <c r="V1717" s="4" t="str">
        <f t="shared" si="161"/>
        <v>11</v>
      </c>
      <c r="W1717" t="str">
        <f t="shared" si="158"/>
        <v>Rural</v>
      </c>
    </row>
    <row r="1718" spans="1:23" x14ac:dyDescent="0.35">
      <c r="A1718">
        <v>183052</v>
      </c>
      <c r="B1718" s="2" t="str">
        <f t="shared" si="159"/>
        <v>WA</v>
      </c>
      <c r="C1718" t="s">
        <v>14</v>
      </c>
      <c r="D1718" t="str">
        <f t="shared" si="160"/>
        <v>M</v>
      </c>
      <c r="E1718" t="s">
        <v>13</v>
      </c>
      <c r="F1718">
        <v>944</v>
      </c>
      <c r="G1718">
        <v>395</v>
      </c>
      <c r="H1718">
        <v>461</v>
      </c>
      <c r="I1718">
        <v>5</v>
      </c>
      <c r="J1718">
        <v>13714</v>
      </c>
      <c r="K1718">
        <v>3</v>
      </c>
      <c r="L1718">
        <v>38</v>
      </c>
      <c r="M1718">
        <v>417</v>
      </c>
      <c r="N1718">
        <v>414</v>
      </c>
      <c r="O1718">
        <v>5.266666667</v>
      </c>
      <c r="P1718">
        <f>VLOOKUP(A1718, vlookup_table!$A:$E, 2, FALSE)</f>
        <v>1</v>
      </c>
      <c r="Q1718" s="2">
        <f>VLOOKUP(A1718, vlookup_table!$A:$E, 3, FALSE)</f>
        <v>3511</v>
      </c>
      <c r="R1718" s="1" t="str">
        <f>VLOOKUP(A1718, vlookup_table!$A:$E, 4, FALSE)</f>
        <v>T2</v>
      </c>
      <c r="S1718" s="2">
        <f>VLOOKUP(A1718, vlookup_table!$A:$E, 5, FALSE)</f>
        <v>5</v>
      </c>
      <c r="T1718">
        <f t="shared" si="156"/>
        <v>62</v>
      </c>
      <c r="U1718">
        <f t="shared" si="157"/>
        <v>1935</v>
      </c>
      <c r="V1718" s="4" t="str">
        <f t="shared" si="161"/>
        <v>11</v>
      </c>
      <c r="W1718" t="str">
        <f t="shared" si="158"/>
        <v>Pueblo</v>
      </c>
    </row>
    <row r="1719" spans="1:23" x14ac:dyDescent="0.35">
      <c r="A1719">
        <v>115935</v>
      </c>
      <c r="B1719" s="2" t="str">
        <f t="shared" si="159"/>
        <v>TX</v>
      </c>
      <c r="C1719" t="s">
        <v>6</v>
      </c>
      <c r="D1719" t="str">
        <f t="shared" si="160"/>
        <v>F</v>
      </c>
      <c r="E1719" t="s">
        <v>2</v>
      </c>
      <c r="F1719">
        <v>463</v>
      </c>
      <c r="G1719">
        <v>404</v>
      </c>
      <c r="H1719">
        <v>470</v>
      </c>
      <c r="I1719">
        <v>0</v>
      </c>
      <c r="J1719">
        <v>16020</v>
      </c>
      <c r="K1719">
        <v>3</v>
      </c>
      <c r="L1719">
        <v>46</v>
      </c>
      <c r="M1719">
        <v>416</v>
      </c>
      <c r="N1719">
        <v>427</v>
      </c>
      <c r="O1719">
        <v>10.4</v>
      </c>
      <c r="P1719">
        <f>VLOOKUP(A1719, vlookup_table!$A:$E, 2, FALSE)</f>
        <v>28</v>
      </c>
      <c r="Q1719" s="2">
        <f>VLOOKUP(A1719, vlookup_table!$A:$E, 3, FALSE)</f>
        <v>0</v>
      </c>
      <c r="R1719" s="1" t="str">
        <f>VLOOKUP(A1719, vlookup_table!$A:$E, 4, FALSE)</f>
        <v>C2</v>
      </c>
      <c r="S1719" s="2">
        <f>VLOOKUP(A1719, vlookup_table!$A:$E, 5, FALSE)</f>
        <v>20</v>
      </c>
      <c r="T1719">
        <f t="shared" si="156"/>
        <v>97</v>
      </c>
      <c r="U1719">
        <f t="shared" si="157"/>
        <v>1900</v>
      </c>
      <c r="V1719" s="4" t="str">
        <f t="shared" si="161"/>
        <v>0</v>
      </c>
      <c r="W1719" t="str">
        <f t="shared" si="158"/>
        <v>Ciudad</v>
      </c>
    </row>
    <row r="1720" spans="1:23" x14ac:dyDescent="0.35">
      <c r="A1720">
        <v>103872</v>
      </c>
      <c r="B1720" s="2" t="str">
        <f t="shared" si="159"/>
        <v>MO</v>
      </c>
      <c r="C1720" t="s">
        <v>8</v>
      </c>
      <c r="D1720" t="str">
        <f t="shared" si="160"/>
        <v>F</v>
      </c>
      <c r="E1720" t="s">
        <v>2</v>
      </c>
      <c r="F1720">
        <v>290</v>
      </c>
      <c r="G1720">
        <v>182</v>
      </c>
      <c r="H1720">
        <v>277</v>
      </c>
      <c r="I1720">
        <v>0</v>
      </c>
      <c r="J1720">
        <v>9887</v>
      </c>
      <c r="K1720">
        <v>1</v>
      </c>
      <c r="L1720">
        <v>76</v>
      </c>
      <c r="M1720">
        <v>228</v>
      </c>
      <c r="N1720">
        <v>235</v>
      </c>
      <c r="O1720">
        <v>20</v>
      </c>
      <c r="P1720">
        <f>VLOOKUP(A1720, vlookup_table!$A:$E, 2, FALSE)</f>
        <v>2</v>
      </c>
      <c r="Q1720" s="2">
        <f>VLOOKUP(A1720, vlookup_table!$A:$E, 3, FALSE)</f>
        <v>3401</v>
      </c>
      <c r="R1720" s="1" t="str">
        <f>VLOOKUP(A1720, vlookup_table!$A:$E, 4, FALSE)</f>
        <v>R3</v>
      </c>
      <c r="S1720" s="2">
        <f>VLOOKUP(A1720, vlookup_table!$A:$E, 5, FALSE)</f>
        <v>20</v>
      </c>
      <c r="T1720">
        <f t="shared" si="156"/>
        <v>63</v>
      </c>
      <c r="U1720">
        <f t="shared" si="157"/>
        <v>1934</v>
      </c>
      <c r="V1720" s="4" t="str">
        <f t="shared" si="161"/>
        <v>01</v>
      </c>
      <c r="W1720" t="str">
        <f t="shared" si="158"/>
        <v>Rural</v>
      </c>
    </row>
    <row r="1721" spans="1:23" x14ac:dyDescent="0.35">
      <c r="A1721">
        <v>10064</v>
      </c>
      <c r="B1721" s="2" t="str">
        <f t="shared" si="159"/>
        <v>NA</v>
      </c>
      <c r="C1721" t="s">
        <v>16</v>
      </c>
      <c r="D1721" t="str">
        <f t="shared" si="160"/>
        <v>F</v>
      </c>
      <c r="E1721" t="s">
        <v>2</v>
      </c>
      <c r="F1721">
        <v>694</v>
      </c>
      <c r="G1721">
        <v>270</v>
      </c>
      <c r="H1721">
        <v>450</v>
      </c>
      <c r="I1721">
        <v>1</v>
      </c>
      <c r="J1721">
        <v>14428</v>
      </c>
      <c r="K1721">
        <v>0</v>
      </c>
      <c r="L1721">
        <v>76</v>
      </c>
      <c r="M1721">
        <v>376</v>
      </c>
      <c r="N1721">
        <v>339</v>
      </c>
      <c r="O1721">
        <v>13</v>
      </c>
      <c r="P1721">
        <f>VLOOKUP(A1721, vlookup_table!$A:$E, 2, FALSE)</f>
        <v>0</v>
      </c>
      <c r="Q1721" s="2">
        <f>VLOOKUP(A1721, vlookup_table!$A:$E, 3, FALSE)</f>
        <v>0</v>
      </c>
      <c r="R1721" s="1" t="str">
        <f>VLOOKUP(A1721, vlookup_table!$A:$E, 4, FALSE)</f>
        <v>T3</v>
      </c>
      <c r="S1721" s="2">
        <f>VLOOKUP(A1721, vlookup_table!$A:$E, 5, FALSE)</f>
        <v>18</v>
      </c>
      <c r="T1721">
        <f t="shared" si="156"/>
        <v>97</v>
      </c>
      <c r="U1721">
        <f t="shared" si="157"/>
        <v>1900</v>
      </c>
      <c r="V1721" s="4" t="str">
        <f t="shared" si="161"/>
        <v>0</v>
      </c>
      <c r="W1721" t="str">
        <f t="shared" si="158"/>
        <v>Pueblo</v>
      </c>
    </row>
    <row r="1722" spans="1:23" x14ac:dyDescent="0.35">
      <c r="A1722">
        <v>84854</v>
      </c>
      <c r="B1722" s="2" t="str">
        <f t="shared" si="159"/>
        <v>NA</v>
      </c>
      <c r="C1722" t="s">
        <v>17</v>
      </c>
      <c r="D1722" t="str">
        <f t="shared" si="160"/>
        <v>F</v>
      </c>
      <c r="E1722" t="s">
        <v>2</v>
      </c>
      <c r="F1722">
        <v>797</v>
      </c>
      <c r="G1722">
        <v>259</v>
      </c>
      <c r="H1722">
        <v>392</v>
      </c>
      <c r="I1722">
        <v>0</v>
      </c>
      <c r="J1722">
        <v>12827</v>
      </c>
      <c r="K1722">
        <v>4</v>
      </c>
      <c r="L1722">
        <v>70</v>
      </c>
      <c r="M1722">
        <v>378</v>
      </c>
      <c r="N1722">
        <v>318</v>
      </c>
      <c r="O1722">
        <v>3.1612903229999998</v>
      </c>
      <c r="P1722">
        <f>VLOOKUP(A1722, vlookup_table!$A:$E, 2, FALSE)</f>
        <v>0</v>
      </c>
      <c r="Q1722" s="2">
        <f>VLOOKUP(A1722, vlookup_table!$A:$E, 3, FALSE)</f>
        <v>3701</v>
      </c>
      <c r="R1722" s="1" t="str">
        <f>VLOOKUP(A1722, vlookup_table!$A:$E, 4, FALSE)</f>
        <v>C2</v>
      </c>
      <c r="S1722" s="2">
        <f>VLOOKUP(A1722, vlookup_table!$A:$E, 5, FALSE)</f>
        <v>3</v>
      </c>
      <c r="T1722">
        <f t="shared" si="156"/>
        <v>60</v>
      </c>
      <c r="U1722">
        <f t="shared" si="157"/>
        <v>1937</v>
      </c>
      <c r="V1722" s="4" t="str">
        <f t="shared" si="161"/>
        <v>01</v>
      </c>
      <c r="W1722" t="str">
        <f t="shared" si="158"/>
        <v>Ciudad</v>
      </c>
    </row>
    <row r="1723" spans="1:23" x14ac:dyDescent="0.35">
      <c r="A1723">
        <v>106430</v>
      </c>
      <c r="B1723" s="2" t="str">
        <f t="shared" si="159"/>
        <v>NA</v>
      </c>
      <c r="C1723" t="s">
        <v>19</v>
      </c>
      <c r="D1723" t="str">
        <f t="shared" si="160"/>
        <v>F</v>
      </c>
      <c r="E1723" t="s">
        <v>2</v>
      </c>
      <c r="F1723">
        <v>589</v>
      </c>
      <c r="G1723">
        <v>282</v>
      </c>
      <c r="H1723">
        <v>366</v>
      </c>
      <c r="I1723">
        <v>0</v>
      </c>
      <c r="J1723">
        <v>16020</v>
      </c>
      <c r="K1723">
        <v>0</v>
      </c>
      <c r="L1723">
        <v>74</v>
      </c>
      <c r="M1723">
        <v>286</v>
      </c>
      <c r="N1723">
        <v>337</v>
      </c>
      <c r="O1723">
        <v>10</v>
      </c>
      <c r="P1723">
        <f>VLOOKUP(A1723, vlookup_table!$A:$E, 2, FALSE)</f>
        <v>3</v>
      </c>
      <c r="Q1723" s="2">
        <f>VLOOKUP(A1723, vlookup_table!$A:$E, 3, FALSE)</f>
        <v>5104</v>
      </c>
      <c r="R1723" s="1" t="str">
        <f>VLOOKUP(A1723, vlookup_table!$A:$E, 4, FALSE)</f>
        <v>T2</v>
      </c>
      <c r="S1723" s="2">
        <f>VLOOKUP(A1723, vlookup_table!$A:$E, 5, FALSE)</f>
        <v>14</v>
      </c>
      <c r="T1723">
        <f t="shared" si="156"/>
        <v>46</v>
      </c>
      <c r="U1723">
        <f t="shared" si="157"/>
        <v>1951</v>
      </c>
      <c r="V1723" s="4" t="str">
        <f t="shared" si="161"/>
        <v>04</v>
      </c>
      <c r="W1723" t="str">
        <f t="shared" si="158"/>
        <v>Pueblo</v>
      </c>
    </row>
    <row r="1724" spans="1:23" x14ac:dyDescent="0.35">
      <c r="A1724">
        <v>18438</v>
      </c>
      <c r="B1724" s="2" t="str">
        <f t="shared" si="159"/>
        <v>NC</v>
      </c>
      <c r="C1724" t="s">
        <v>18</v>
      </c>
      <c r="D1724" t="str">
        <f t="shared" si="160"/>
        <v>M</v>
      </c>
      <c r="E1724" t="s">
        <v>0</v>
      </c>
      <c r="F1724">
        <v>1205</v>
      </c>
      <c r="G1724">
        <v>246</v>
      </c>
      <c r="H1724">
        <v>473</v>
      </c>
      <c r="I1724">
        <v>21</v>
      </c>
      <c r="J1724">
        <v>19319</v>
      </c>
      <c r="K1724">
        <v>0</v>
      </c>
      <c r="L1724">
        <v>25</v>
      </c>
      <c r="M1724">
        <v>459</v>
      </c>
      <c r="N1724">
        <v>345</v>
      </c>
      <c r="O1724">
        <v>4.1764705879999999</v>
      </c>
      <c r="P1724">
        <f>VLOOKUP(A1724, vlookup_table!$A:$E, 2, FALSE)</f>
        <v>1</v>
      </c>
      <c r="Q1724" s="2">
        <f>VLOOKUP(A1724, vlookup_table!$A:$E, 3, FALSE)</f>
        <v>2806</v>
      </c>
      <c r="R1724" s="1" t="str">
        <f>VLOOKUP(A1724, vlookup_table!$A:$E, 4, FALSE)</f>
        <v>R2</v>
      </c>
      <c r="S1724" s="2">
        <f>VLOOKUP(A1724, vlookup_table!$A:$E, 5, FALSE)</f>
        <v>5</v>
      </c>
      <c r="T1724">
        <f t="shared" si="156"/>
        <v>69</v>
      </c>
      <c r="U1724">
        <f t="shared" si="157"/>
        <v>1928</v>
      </c>
      <c r="V1724" s="4" t="str">
        <f t="shared" si="161"/>
        <v>06</v>
      </c>
      <c r="W1724" t="str">
        <f t="shared" si="158"/>
        <v>Rural</v>
      </c>
    </row>
    <row r="1725" spans="1:23" x14ac:dyDescent="0.35">
      <c r="A1725">
        <v>49519</v>
      </c>
      <c r="B1725" s="2" t="str">
        <f t="shared" si="159"/>
        <v>AL</v>
      </c>
      <c r="C1725" t="s">
        <v>23</v>
      </c>
      <c r="D1725" t="str">
        <f t="shared" si="160"/>
        <v>M</v>
      </c>
      <c r="E1725" t="s">
        <v>22</v>
      </c>
      <c r="F1725">
        <v>464</v>
      </c>
      <c r="G1725">
        <v>270</v>
      </c>
      <c r="H1725">
        <v>307</v>
      </c>
      <c r="I1725">
        <v>0</v>
      </c>
      <c r="J1725">
        <v>9942</v>
      </c>
      <c r="K1725">
        <v>1</v>
      </c>
      <c r="L1725">
        <v>77</v>
      </c>
      <c r="M1725">
        <v>288</v>
      </c>
      <c r="N1725">
        <v>289</v>
      </c>
      <c r="O1725">
        <v>6.5</v>
      </c>
      <c r="P1725">
        <f>VLOOKUP(A1725, vlookup_table!$A:$E, 2, FALSE)</f>
        <v>2</v>
      </c>
      <c r="Q1725" s="2">
        <f>VLOOKUP(A1725, vlookup_table!$A:$E, 3, FALSE)</f>
        <v>4007</v>
      </c>
      <c r="R1725" s="1" t="str">
        <f>VLOOKUP(A1725, vlookup_table!$A:$E, 4, FALSE)</f>
        <v>S3</v>
      </c>
      <c r="S1725" s="2">
        <f>VLOOKUP(A1725, vlookup_table!$A:$E, 5, FALSE)</f>
        <v>5</v>
      </c>
      <c r="T1725">
        <f t="shared" si="156"/>
        <v>57</v>
      </c>
      <c r="U1725">
        <f t="shared" si="157"/>
        <v>1940</v>
      </c>
      <c r="V1725" s="4" t="str">
        <f t="shared" si="161"/>
        <v>07</v>
      </c>
      <c r="W1725" t="str">
        <f t="shared" si="158"/>
        <v>Suburbano</v>
      </c>
    </row>
    <row r="1726" spans="1:23" x14ac:dyDescent="0.35">
      <c r="A1726">
        <v>63971</v>
      </c>
      <c r="B1726" s="2" t="str">
        <f t="shared" si="159"/>
        <v>NA</v>
      </c>
      <c r="C1726" t="s">
        <v>16</v>
      </c>
      <c r="D1726" t="str">
        <f t="shared" si="160"/>
        <v>M</v>
      </c>
      <c r="E1726" t="s">
        <v>0</v>
      </c>
      <c r="F1726">
        <v>444</v>
      </c>
      <c r="G1726">
        <v>265</v>
      </c>
      <c r="H1726">
        <v>353</v>
      </c>
      <c r="I1726">
        <v>0</v>
      </c>
      <c r="J1726">
        <v>11781</v>
      </c>
      <c r="K1726">
        <v>0</v>
      </c>
      <c r="L1726">
        <v>56</v>
      </c>
      <c r="M1726">
        <v>324</v>
      </c>
      <c r="N1726">
        <v>304</v>
      </c>
      <c r="O1726">
        <v>4.5</v>
      </c>
      <c r="P1726">
        <f>VLOOKUP(A1726, vlookup_table!$A:$E, 2, FALSE)</f>
        <v>1002</v>
      </c>
      <c r="Q1726" s="2">
        <f>VLOOKUP(A1726, vlookup_table!$A:$E, 3, FALSE)</f>
        <v>4201</v>
      </c>
      <c r="R1726" s="1" t="str">
        <f>VLOOKUP(A1726, vlookup_table!$A:$E, 4, FALSE)</f>
        <v>R2</v>
      </c>
      <c r="S1726" s="2">
        <f>VLOOKUP(A1726, vlookup_table!$A:$E, 5, FALSE)</f>
        <v>4</v>
      </c>
      <c r="T1726">
        <f t="shared" si="156"/>
        <v>55</v>
      </c>
      <c r="U1726">
        <f t="shared" si="157"/>
        <v>1942</v>
      </c>
      <c r="V1726" s="4" t="str">
        <f t="shared" si="161"/>
        <v>01</v>
      </c>
      <c r="W1726" t="str">
        <f t="shared" si="158"/>
        <v>Rural</v>
      </c>
    </row>
    <row r="1727" spans="1:23" x14ac:dyDescent="0.35">
      <c r="A1727">
        <v>34079</v>
      </c>
      <c r="B1727" s="2" t="str">
        <f t="shared" si="159"/>
        <v>FL</v>
      </c>
      <c r="C1727" t="s">
        <v>7</v>
      </c>
      <c r="D1727" t="str">
        <f t="shared" si="160"/>
        <v>F</v>
      </c>
      <c r="E1727" t="s">
        <v>2</v>
      </c>
      <c r="F1727">
        <v>801</v>
      </c>
      <c r="G1727">
        <v>324</v>
      </c>
      <c r="H1727">
        <v>478</v>
      </c>
      <c r="I1727">
        <v>11</v>
      </c>
      <c r="J1727">
        <v>19724</v>
      </c>
      <c r="K1727">
        <v>6</v>
      </c>
      <c r="L1727">
        <v>20</v>
      </c>
      <c r="M1727">
        <v>382</v>
      </c>
      <c r="N1727">
        <v>419</v>
      </c>
      <c r="O1727">
        <v>4.9000000000000004</v>
      </c>
      <c r="P1727">
        <f>VLOOKUP(A1727, vlookup_table!$A:$E, 2, FALSE)</f>
        <v>0</v>
      </c>
      <c r="Q1727" s="2">
        <f>VLOOKUP(A1727, vlookup_table!$A:$E, 3, FALSE)</f>
        <v>2201</v>
      </c>
      <c r="R1727" s="1" t="str">
        <f>VLOOKUP(A1727, vlookup_table!$A:$E, 4, FALSE)</f>
        <v>C2</v>
      </c>
      <c r="S1727" s="2">
        <f>VLOOKUP(A1727, vlookup_table!$A:$E, 5, FALSE)</f>
        <v>5</v>
      </c>
      <c r="T1727">
        <f t="shared" si="156"/>
        <v>75</v>
      </c>
      <c r="U1727">
        <f t="shared" si="157"/>
        <v>1922</v>
      </c>
      <c r="V1727" s="4" t="str">
        <f t="shared" si="161"/>
        <v>01</v>
      </c>
      <c r="W1727" t="str">
        <f t="shared" si="158"/>
        <v>Ciudad</v>
      </c>
    </row>
    <row r="1728" spans="1:23" x14ac:dyDescent="0.35">
      <c r="A1728">
        <v>120509</v>
      </c>
      <c r="B1728" s="2" t="str">
        <f t="shared" si="159"/>
        <v>TX</v>
      </c>
      <c r="C1728" t="s">
        <v>6</v>
      </c>
      <c r="D1728" t="str">
        <f t="shared" si="160"/>
        <v>F</v>
      </c>
      <c r="E1728" t="s">
        <v>2</v>
      </c>
      <c r="F1728">
        <v>337</v>
      </c>
      <c r="G1728">
        <v>204</v>
      </c>
      <c r="H1728">
        <v>298</v>
      </c>
      <c r="I1728">
        <v>1</v>
      </c>
      <c r="J1728">
        <v>12342</v>
      </c>
      <c r="K1728">
        <v>1</v>
      </c>
      <c r="L1728">
        <v>87</v>
      </c>
      <c r="M1728">
        <v>261</v>
      </c>
      <c r="N1728">
        <v>263</v>
      </c>
      <c r="O1728">
        <v>8.2941176470000002</v>
      </c>
      <c r="P1728">
        <f>VLOOKUP(A1728, vlookup_table!$A:$E, 2, FALSE)</f>
        <v>2</v>
      </c>
      <c r="Q1728" s="2">
        <f>VLOOKUP(A1728, vlookup_table!$A:$E, 3, FALSE)</f>
        <v>1502</v>
      </c>
      <c r="R1728" s="1" t="str">
        <f>VLOOKUP(A1728, vlookup_table!$A:$E, 4, FALSE)</f>
        <v>R3</v>
      </c>
      <c r="S1728" s="2">
        <f>VLOOKUP(A1728, vlookup_table!$A:$E, 5, FALSE)</f>
        <v>10</v>
      </c>
      <c r="T1728">
        <f t="shared" si="156"/>
        <v>82</v>
      </c>
      <c r="U1728">
        <f t="shared" si="157"/>
        <v>1915</v>
      </c>
      <c r="V1728" s="4" t="str">
        <f t="shared" si="161"/>
        <v>02</v>
      </c>
      <c r="W1728" t="str">
        <f t="shared" si="158"/>
        <v>Rural</v>
      </c>
    </row>
    <row r="1729" spans="1:23" x14ac:dyDescent="0.35">
      <c r="A1729">
        <v>66244</v>
      </c>
      <c r="B1729" s="2" t="str">
        <f t="shared" si="159"/>
        <v>MI</v>
      </c>
      <c r="C1729" t="s">
        <v>1</v>
      </c>
      <c r="D1729" t="str">
        <f t="shared" si="160"/>
        <v>M</v>
      </c>
      <c r="E1729" t="s">
        <v>0</v>
      </c>
      <c r="F1729">
        <v>434</v>
      </c>
      <c r="G1729">
        <v>237</v>
      </c>
      <c r="H1729">
        <v>372</v>
      </c>
      <c r="I1729">
        <v>0</v>
      </c>
      <c r="J1729">
        <v>11550</v>
      </c>
      <c r="K1729">
        <v>4</v>
      </c>
      <c r="L1729">
        <v>78</v>
      </c>
      <c r="M1729">
        <v>337</v>
      </c>
      <c r="N1729">
        <v>305</v>
      </c>
      <c r="O1729">
        <v>11.66666667</v>
      </c>
      <c r="P1729">
        <f>VLOOKUP(A1729, vlookup_table!$A:$E, 2, FALSE)</f>
        <v>1002</v>
      </c>
      <c r="Q1729" s="2">
        <f>VLOOKUP(A1729, vlookup_table!$A:$E, 3, FALSE)</f>
        <v>0</v>
      </c>
      <c r="R1729" s="1" t="str">
        <f>VLOOKUP(A1729, vlookup_table!$A:$E, 4, FALSE)</f>
        <v>S3</v>
      </c>
      <c r="S1729" s="2">
        <f>VLOOKUP(A1729, vlookup_table!$A:$E, 5, FALSE)</f>
        <v>10</v>
      </c>
      <c r="T1729">
        <f t="shared" si="156"/>
        <v>97</v>
      </c>
      <c r="U1729">
        <f t="shared" si="157"/>
        <v>1900</v>
      </c>
      <c r="V1729" s="4" t="str">
        <f t="shared" si="161"/>
        <v>0</v>
      </c>
      <c r="W1729" t="str">
        <f t="shared" si="158"/>
        <v>Suburbano</v>
      </c>
    </row>
    <row r="1730" spans="1:23" x14ac:dyDescent="0.35">
      <c r="A1730">
        <v>44715</v>
      </c>
      <c r="B1730" s="2" t="str">
        <f t="shared" si="159"/>
        <v>FL</v>
      </c>
      <c r="C1730" t="s">
        <v>7</v>
      </c>
      <c r="D1730" t="str">
        <f t="shared" si="160"/>
        <v>F</v>
      </c>
      <c r="E1730" t="s">
        <v>2</v>
      </c>
      <c r="F1730">
        <v>646</v>
      </c>
      <c r="G1730">
        <v>241</v>
      </c>
      <c r="H1730">
        <v>299</v>
      </c>
      <c r="I1730">
        <v>1</v>
      </c>
      <c r="J1730">
        <v>12694</v>
      </c>
      <c r="K1730">
        <v>8</v>
      </c>
      <c r="L1730">
        <v>9</v>
      </c>
      <c r="M1730">
        <v>257</v>
      </c>
      <c r="N1730">
        <v>278</v>
      </c>
      <c r="O1730">
        <v>7.1875</v>
      </c>
      <c r="P1730">
        <f>VLOOKUP(A1730, vlookup_table!$A:$E, 2, FALSE)</f>
        <v>28</v>
      </c>
      <c r="Q1730" s="2">
        <f>VLOOKUP(A1730, vlookup_table!$A:$E, 3, FALSE)</f>
        <v>2601</v>
      </c>
      <c r="R1730" s="1" t="str">
        <f>VLOOKUP(A1730, vlookup_table!$A:$E, 4, FALSE)</f>
        <v>C2</v>
      </c>
      <c r="S1730" s="2">
        <f>VLOOKUP(A1730, vlookup_table!$A:$E, 5, FALSE)</f>
        <v>12</v>
      </c>
      <c r="T1730">
        <f t="shared" ref="T1730:T1793" si="162">$Y$2-U1730</f>
        <v>71</v>
      </c>
      <c r="U1730">
        <f t="shared" ref="U1730:U1793" si="163">1900 + INT(Q1730/100)</f>
        <v>1926</v>
      </c>
      <c r="V1730" s="4" t="str">
        <f t="shared" si="161"/>
        <v>01</v>
      </c>
      <c r="W1730" t="str">
        <f t="shared" ref="W1730:W1793" si="164">IF(LEFT(R1730,1)="C","Ciudad",
IF(LEFT(R1730,1)="T","Pueblo",
IF(LEFT(R1730,1)="R","Rural",
IF(LEFT(R1730,1)="S","Suburbano",
IF(LEFT(R1730,1)="U","Urbano","Desconocido")))))</f>
        <v>Ciudad</v>
      </c>
    </row>
    <row r="1731" spans="1:23" x14ac:dyDescent="0.35">
      <c r="A1731">
        <v>104891</v>
      </c>
      <c r="B1731" s="2" t="str">
        <f t="shared" ref="B1731:B1794" si="165">IF(OR(C1731="California",C1731="Cali"),"CA",
IF(OR(C1731="Arizona",C1731="AZ"),"AZ",
IF(OR(C1731="Washington",C1731="WA"),"WA",
IF(OR(C1731="Nevada",C1731="NV"),"NV",
IF(OR(C1731="Texas",C1731="TX"),"TX",
IF(OR(C1731="Oregon",C1731="OR"),"OR",
IF(OR(C1731="Florida",C1731="FL"),"FL",
IF(OR(C1731="Illinois",C1731="IL"),"IL",
IF(OR(C1731="North Carolina",C1731="NC"),"NC",
IF(OR(C1731="South Carolina",C1731="SC"),"SC",
IF(OR(C1731="New Jersey",C1731="NJ"),"NJ",
IF(OR(C1731="Missouri",C1731="MO"),"MO",
IF(OR(C1731="Alabama",C1731="AL"),"AL",
IF(OR(C1731="Colorado",C1731="CO"),"CO",
IF(OR(C1731="Michigan",C1731="MI"),"MI",
IF(OR(C1731="New York",C1731="NY"),"NY",
IF(OR(C1731="Arkansas",C1731="AR"),"AR",
"NA")))))))))))))))))</f>
        <v>NA</v>
      </c>
      <c r="C1731" t="s">
        <v>19</v>
      </c>
      <c r="D1731" t="str">
        <f t="shared" ref="D1731:D1794" si="166">IF(OR(E1731="F", E1731="female", E1731="Femal"),"F",
IF(OR(E1731="M", E1731="Male"),"M",
"NA"))</f>
        <v>M</v>
      </c>
      <c r="E1731" t="s">
        <v>0</v>
      </c>
      <c r="F1731">
        <v>740</v>
      </c>
      <c r="G1731">
        <v>295</v>
      </c>
      <c r="H1731">
        <v>420</v>
      </c>
      <c r="I1731">
        <v>0</v>
      </c>
      <c r="J1731">
        <v>15354</v>
      </c>
      <c r="K1731">
        <v>2</v>
      </c>
      <c r="L1731">
        <v>37</v>
      </c>
      <c r="M1731">
        <v>376</v>
      </c>
      <c r="N1731">
        <v>329</v>
      </c>
      <c r="O1731">
        <v>12.6</v>
      </c>
      <c r="P1731">
        <f>VLOOKUP(A1731, vlookup_table!$A:$E, 2, FALSE)</f>
        <v>0</v>
      </c>
      <c r="Q1731" s="2">
        <f>VLOOKUP(A1731, vlookup_table!$A:$E, 3, FALSE)</f>
        <v>1706</v>
      </c>
      <c r="R1731" s="1" t="str">
        <f>VLOOKUP(A1731, vlookup_table!$A:$E, 4, FALSE)</f>
        <v>S2</v>
      </c>
      <c r="S1731" s="2">
        <f>VLOOKUP(A1731, vlookup_table!$A:$E, 5, FALSE)</f>
        <v>23</v>
      </c>
      <c r="T1731">
        <f t="shared" si="162"/>
        <v>80</v>
      </c>
      <c r="U1731">
        <f t="shared" si="163"/>
        <v>1917</v>
      </c>
      <c r="V1731" s="4" t="str">
        <f t="shared" ref="V1731:V1794" si="167">RIGHT(Q1731,2)</f>
        <v>06</v>
      </c>
      <c r="W1731" t="str">
        <f t="shared" si="164"/>
        <v>Suburbano</v>
      </c>
    </row>
    <row r="1732" spans="1:23" x14ac:dyDescent="0.35">
      <c r="A1732">
        <v>30988</v>
      </c>
      <c r="B1732" s="2" t="str">
        <f t="shared" si="165"/>
        <v>NA</v>
      </c>
      <c r="C1732" t="s">
        <v>5</v>
      </c>
      <c r="D1732" t="str">
        <f t="shared" si="166"/>
        <v>F</v>
      </c>
      <c r="E1732" t="s">
        <v>2</v>
      </c>
      <c r="F1732">
        <v>717</v>
      </c>
      <c r="G1732">
        <v>316</v>
      </c>
      <c r="H1732">
        <v>366</v>
      </c>
      <c r="I1732">
        <v>4</v>
      </c>
      <c r="J1732">
        <v>12673</v>
      </c>
      <c r="K1732">
        <v>4</v>
      </c>
      <c r="L1732">
        <v>22</v>
      </c>
      <c r="M1732">
        <v>339</v>
      </c>
      <c r="N1732">
        <v>349</v>
      </c>
      <c r="O1732">
        <v>10</v>
      </c>
      <c r="P1732">
        <f>VLOOKUP(A1732, vlookup_table!$A:$E, 2, FALSE)</f>
        <v>0</v>
      </c>
      <c r="Q1732" s="2">
        <f>VLOOKUP(A1732, vlookup_table!$A:$E, 3, FALSE)</f>
        <v>5401</v>
      </c>
      <c r="R1732" s="1" t="str">
        <f>VLOOKUP(A1732, vlookup_table!$A:$E, 4, FALSE)</f>
        <v>R2</v>
      </c>
      <c r="S1732" s="2">
        <f>VLOOKUP(A1732, vlookup_table!$A:$E, 5, FALSE)</f>
        <v>10</v>
      </c>
      <c r="T1732">
        <f t="shared" si="162"/>
        <v>43</v>
      </c>
      <c r="U1732">
        <f t="shared" si="163"/>
        <v>1954</v>
      </c>
      <c r="V1732" s="4" t="str">
        <f t="shared" si="167"/>
        <v>01</v>
      </c>
      <c r="W1732" t="str">
        <f t="shared" si="164"/>
        <v>Rural</v>
      </c>
    </row>
    <row r="1733" spans="1:23" x14ac:dyDescent="0.35">
      <c r="A1733">
        <v>158389</v>
      </c>
      <c r="B1733" s="2" t="str">
        <f t="shared" si="165"/>
        <v>NA</v>
      </c>
      <c r="C1733" t="s">
        <v>4</v>
      </c>
      <c r="D1733" t="str">
        <f t="shared" si="166"/>
        <v>M</v>
      </c>
      <c r="E1733" t="s">
        <v>0</v>
      </c>
      <c r="F1733">
        <v>2971</v>
      </c>
      <c r="G1733">
        <v>302</v>
      </c>
      <c r="H1733">
        <v>322</v>
      </c>
      <c r="I1733">
        <v>98</v>
      </c>
      <c r="J1733">
        <v>6309</v>
      </c>
      <c r="K1733">
        <v>65</v>
      </c>
      <c r="L1733">
        <v>27</v>
      </c>
      <c r="M1733">
        <v>288</v>
      </c>
      <c r="N1733">
        <v>340</v>
      </c>
      <c r="O1733">
        <v>7</v>
      </c>
      <c r="P1733">
        <f>VLOOKUP(A1733, vlookup_table!$A:$E, 2, FALSE)</f>
        <v>1</v>
      </c>
      <c r="Q1733" s="2">
        <f>VLOOKUP(A1733, vlookup_table!$A:$E, 3, FALSE)</f>
        <v>1101</v>
      </c>
      <c r="R1733" s="1" t="str">
        <f>VLOOKUP(A1733, vlookup_table!$A:$E, 4, FALSE)</f>
        <v>S3</v>
      </c>
      <c r="S1733" s="2">
        <f>VLOOKUP(A1733, vlookup_table!$A:$E, 5, FALSE)</f>
        <v>12</v>
      </c>
      <c r="T1733">
        <f t="shared" si="162"/>
        <v>86</v>
      </c>
      <c r="U1733">
        <f t="shared" si="163"/>
        <v>1911</v>
      </c>
      <c r="V1733" s="4" t="str">
        <f t="shared" si="167"/>
        <v>01</v>
      </c>
      <c r="W1733" t="str">
        <f t="shared" si="164"/>
        <v>Suburbano</v>
      </c>
    </row>
    <row r="1734" spans="1:23" x14ac:dyDescent="0.35">
      <c r="A1734">
        <v>97020</v>
      </c>
      <c r="B1734" s="2" t="str">
        <f t="shared" si="165"/>
        <v>IL</v>
      </c>
      <c r="C1734" t="s">
        <v>25</v>
      </c>
      <c r="D1734" t="str">
        <f t="shared" si="166"/>
        <v>F</v>
      </c>
      <c r="E1734" t="s">
        <v>2</v>
      </c>
      <c r="F1734">
        <v>636</v>
      </c>
      <c r="G1734">
        <v>316</v>
      </c>
      <c r="H1734">
        <v>393</v>
      </c>
      <c r="I1734">
        <v>0</v>
      </c>
      <c r="J1734">
        <v>15018</v>
      </c>
      <c r="K1734">
        <v>3</v>
      </c>
      <c r="L1734">
        <v>60</v>
      </c>
      <c r="M1734">
        <v>395</v>
      </c>
      <c r="N1734">
        <v>325</v>
      </c>
      <c r="O1734">
        <v>14.25</v>
      </c>
      <c r="P1734">
        <f>VLOOKUP(A1734, vlookup_table!$A:$E, 2, FALSE)</f>
        <v>0</v>
      </c>
      <c r="Q1734" s="2">
        <f>VLOOKUP(A1734, vlookup_table!$A:$E, 3, FALSE)</f>
        <v>3901</v>
      </c>
      <c r="R1734" s="1" t="str">
        <f>VLOOKUP(A1734, vlookup_table!$A:$E, 4, FALSE)</f>
        <v>C1</v>
      </c>
      <c r="S1734" s="2">
        <f>VLOOKUP(A1734, vlookup_table!$A:$E, 5, FALSE)</f>
        <v>17</v>
      </c>
      <c r="T1734">
        <f t="shared" si="162"/>
        <v>58</v>
      </c>
      <c r="U1734">
        <f t="shared" si="163"/>
        <v>1939</v>
      </c>
      <c r="V1734" s="4" t="str">
        <f t="shared" si="167"/>
        <v>01</v>
      </c>
      <c r="W1734" t="str">
        <f t="shared" si="164"/>
        <v>Ciudad</v>
      </c>
    </row>
    <row r="1735" spans="1:23" x14ac:dyDescent="0.35">
      <c r="A1735">
        <v>92801</v>
      </c>
      <c r="B1735" s="2" t="str">
        <f t="shared" si="165"/>
        <v>IL</v>
      </c>
      <c r="C1735" t="s">
        <v>25</v>
      </c>
      <c r="D1735" t="str">
        <f t="shared" si="166"/>
        <v>M</v>
      </c>
      <c r="E1735" t="s">
        <v>0</v>
      </c>
      <c r="F1735">
        <v>2906</v>
      </c>
      <c r="G1735">
        <v>688</v>
      </c>
      <c r="H1735">
        <v>707</v>
      </c>
      <c r="I1735">
        <v>99</v>
      </c>
      <c r="J1735">
        <v>26708</v>
      </c>
      <c r="K1735">
        <v>0</v>
      </c>
      <c r="L1735">
        <v>37</v>
      </c>
      <c r="M1735">
        <v>653</v>
      </c>
      <c r="N1735">
        <v>740</v>
      </c>
      <c r="O1735">
        <v>10.6</v>
      </c>
      <c r="P1735">
        <f>VLOOKUP(A1735, vlookup_table!$A:$E, 2, FALSE)</f>
        <v>1</v>
      </c>
      <c r="Q1735" s="2">
        <f>VLOOKUP(A1735, vlookup_table!$A:$E, 3, FALSE)</f>
        <v>3503</v>
      </c>
      <c r="R1735" s="1" t="str">
        <f>VLOOKUP(A1735, vlookup_table!$A:$E, 4, FALSE)</f>
        <v>U1</v>
      </c>
      <c r="S1735" s="2">
        <f>VLOOKUP(A1735, vlookup_table!$A:$E, 5, FALSE)</f>
        <v>15</v>
      </c>
      <c r="T1735">
        <f t="shared" si="162"/>
        <v>62</v>
      </c>
      <c r="U1735">
        <f t="shared" si="163"/>
        <v>1935</v>
      </c>
      <c r="V1735" s="4" t="str">
        <f t="shared" si="167"/>
        <v>03</v>
      </c>
      <c r="W1735" t="str">
        <f t="shared" si="164"/>
        <v>Urbano</v>
      </c>
    </row>
    <row r="1736" spans="1:23" x14ac:dyDescent="0.35">
      <c r="A1736">
        <v>28960</v>
      </c>
      <c r="B1736" s="2" t="str">
        <f t="shared" si="165"/>
        <v>NA</v>
      </c>
      <c r="C1736" t="s">
        <v>5</v>
      </c>
      <c r="D1736" t="str">
        <f t="shared" si="166"/>
        <v>F</v>
      </c>
      <c r="E1736" t="s">
        <v>2</v>
      </c>
      <c r="F1736">
        <v>717</v>
      </c>
      <c r="G1736">
        <v>327</v>
      </c>
      <c r="H1736">
        <v>364</v>
      </c>
      <c r="I1736">
        <v>2</v>
      </c>
      <c r="J1736">
        <v>12615</v>
      </c>
      <c r="K1736">
        <v>1</v>
      </c>
      <c r="L1736">
        <v>62</v>
      </c>
      <c r="M1736">
        <v>352</v>
      </c>
      <c r="N1736">
        <v>347</v>
      </c>
      <c r="O1736">
        <v>10</v>
      </c>
      <c r="P1736">
        <f>VLOOKUP(A1736, vlookup_table!$A:$E, 2, FALSE)</f>
        <v>0</v>
      </c>
      <c r="Q1736" s="2">
        <f>VLOOKUP(A1736, vlookup_table!$A:$E, 3, FALSE)</f>
        <v>0</v>
      </c>
      <c r="R1736" s="1" t="str">
        <f>VLOOKUP(A1736, vlookup_table!$A:$E, 4, FALSE)</f>
        <v>T2</v>
      </c>
      <c r="S1736" s="2">
        <f>VLOOKUP(A1736, vlookup_table!$A:$E, 5, FALSE)</f>
        <v>10</v>
      </c>
      <c r="T1736">
        <f t="shared" si="162"/>
        <v>97</v>
      </c>
      <c r="U1736">
        <f t="shared" si="163"/>
        <v>1900</v>
      </c>
      <c r="V1736" s="4" t="str">
        <f t="shared" si="167"/>
        <v>0</v>
      </c>
      <c r="W1736" t="str">
        <f t="shared" si="164"/>
        <v>Pueblo</v>
      </c>
    </row>
    <row r="1737" spans="1:23" x14ac:dyDescent="0.35">
      <c r="A1737">
        <v>121969</v>
      </c>
      <c r="B1737" s="2" t="str">
        <f t="shared" si="165"/>
        <v>TX</v>
      </c>
      <c r="C1737" t="s">
        <v>6</v>
      </c>
      <c r="D1737" t="str">
        <f t="shared" si="166"/>
        <v>F</v>
      </c>
      <c r="E1737" t="s">
        <v>2</v>
      </c>
      <c r="F1737">
        <v>715</v>
      </c>
      <c r="G1737">
        <v>295</v>
      </c>
      <c r="H1737">
        <v>355</v>
      </c>
      <c r="I1737">
        <v>5</v>
      </c>
      <c r="J1737">
        <v>9884</v>
      </c>
      <c r="K1737">
        <v>28</v>
      </c>
      <c r="L1737">
        <v>41</v>
      </c>
      <c r="M1737">
        <v>301</v>
      </c>
      <c r="N1737">
        <v>333</v>
      </c>
      <c r="O1737">
        <v>7.1111111109999996</v>
      </c>
      <c r="P1737">
        <f>VLOOKUP(A1737, vlookup_table!$A:$E, 2, FALSE)</f>
        <v>0</v>
      </c>
      <c r="Q1737" s="2">
        <f>VLOOKUP(A1737, vlookup_table!$A:$E, 3, FALSE)</f>
        <v>5005</v>
      </c>
      <c r="R1737" s="1" t="str">
        <f>VLOOKUP(A1737, vlookup_table!$A:$E, 4, FALSE)</f>
        <v>S2</v>
      </c>
      <c r="S1737" s="2">
        <f>VLOOKUP(A1737, vlookup_table!$A:$E, 5, FALSE)</f>
        <v>8</v>
      </c>
      <c r="T1737">
        <f t="shared" si="162"/>
        <v>47</v>
      </c>
      <c r="U1737">
        <f t="shared" si="163"/>
        <v>1950</v>
      </c>
      <c r="V1737" s="4" t="str">
        <f t="shared" si="167"/>
        <v>05</v>
      </c>
      <c r="W1737" t="str">
        <f t="shared" si="164"/>
        <v>Suburbano</v>
      </c>
    </row>
    <row r="1738" spans="1:23" x14ac:dyDescent="0.35">
      <c r="A1738">
        <v>52330</v>
      </c>
      <c r="B1738" s="2" t="str">
        <f t="shared" si="165"/>
        <v>NA</v>
      </c>
      <c r="C1738" t="s">
        <v>12</v>
      </c>
      <c r="D1738" t="str">
        <f t="shared" si="166"/>
        <v>NA</v>
      </c>
      <c r="F1738">
        <v>565</v>
      </c>
      <c r="G1738">
        <v>294</v>
      </c>
      <c r="H1738">
        <v>344</v>
      </c>
      <c r="I1738">
        <v>0</v>
      </c>
      <c r="J1738">
        <v>11329</v>
      </c>
      <c r="K1738">
        <v>2</v>
      </c>
      <c r="L1738">
        <v>83</v>
      </c>
      <c r="M1738">
        <v>367</v>
      </c>
      <c r="N1738">
        <v>314</v>
      </c>
      <c r="O1738">
        <v>4.4545454549999999</v>
      </c>
      <c r="P1738">
        <f>VLOOKUP(A1738, vlookup_table!$A:$E, 2, FALSE)</f>
        <v>0</v>
      </c>
      <c r="Q1738" s="2">
        <f>VLOOKUP(A1738, vlookup_table!$A:$E, 3, FALSE)</f>
        <v>2801</v>
      </c>
      <c r="R1738" s="1" t="str">
        <f>VLOOKUP(A1738, vlookup_table!$A:$E, 4, FALSE)</f>
        <v>T2</v>
      </c>
      <c r="S1738" s="2">
        <f>VLOOKUP(A1738, vlookup_table!$A:$E, 5, FALSE)</f>
        <v>3</v>
      </c>
      <c r="T1738">
        <f t="shared" si="162"/>
        <v>69</v>
      </c>
      <c r="U1738">
        <f t="shared" si="163"/>
        <v>1928</v>
      </c>
      <c r="V1738" s="4" t="str">
        <f t="shared" si="167"/>
        <v>01</v>
      </c>
      <c r="W1738" t="str">
        <f t="shared" si="164"/>
        <v>Pueblo</v>
      </c>
    </row>
    <row r="1739" spans="1:23" x14ac:dyDescent="0.35">
      <c r="A1739">
        <v>105709</v>
      </c>
      <c r="B1739" s="2" t="str">
        <f t="shared" si="165"/>
        <v>NA</v>
      </c>
      <c r="C1739" t="s">
        <v>19</v>
      </c>
      <c r="D1739" t="str">
        <f t="shared" si="166"/>
        <v>M</v>
      </c>
      <c r="E1739" t="s">
        <v>0</v>
      </c>
      <c r="F1739">
        <v>386</v>
      </c>
      <c r="G1739">
        <v>293</v>
      </c>
      <c r="H1739">
        <v>356</v>
      </c>
      <c r="I1739">
        <v>0</v>
      </c>
      <c r="J1739">
        <v>11937</v>
      </c>
      <c r="K1739">
        <v>0</v>
      </c>
      <c r="L1739">
        <v>67</v>
      </c>
      <c r="M1739">
        <v>354</v>
      </c>
      <c r="N1739">
        <v>302</v>
      </c>
      <c r="O1739">
        <v>4.2173913040000004</v>
      </c>
      <c r="P1739">
        <f>VLOOKUP(A1739, vlookup_table!$A:$E, 2, FALSE)</f>
        <v>1</v>
      </c>
      <c r="Q1739" s="2">
        <f>VLOOKUP(A1739, vlookup_table!$A:$E, 3, FALSE)</f>
        <v>3501</v>
      </c>
      <c r="R1739" s="1" t="str">
        <f>VLOOKUP(A1739, vlookup_table!$A:$E, 4, FALSE)</f>
        <v>T2</v>
      </c>
      <c r="S1739" s="2">
        <f>VLOOKUP(A1739, vlookup_table!$A:$E, 5, FALSE)</f>
        <v>5</v>
      </c>
      <c r="T1739">
        <f t="shared" si="162"/>
        <v>62</v>
      </c>
      <c r="U1739">
        <f t="shared" si="163"/>
        <v>1935</v>
      </c>
      <c r="V1739" s="4" t="str">
        <f t="shared" si="167"/>
        <v>01</v>
      </c>
      <c r="W1739" t="str">
        <f t="shared" si="164"/>
        <v>Pueblo</v>
      </c>
    </row>
    <row r="1740" spans="1:23" x14ac:dyDescent="0.35">
      <c r="A1740">
        <v>177329</v>
      </c>
      <c r="B1740" s="2" t="str">
        <f t="shared" si="165"/>
        <v>OR</v>
      </c>
      <c r="C1740" t="s">
        <v>26</v>
      </c>
      <c r="D1740" t="str">
        <f t="shared" si="166"/>
        <v>F</v>
      </c>
      <c r="E1740" t="s">
        <v>2</v>
      </c>
      <c r="F1740">
        <v>684</v>
      </c>
      <c r="G1740">
        <v>290</v>
      </c>
      <c r="H1740">
        <v>356</v>
      </c>
      <c r="I1740">
        <v>3</v>
      </c>
      <c r="J1740">
        <v>11910</v>
      </c>
      <c r="K1740">
        <v>3</v>
      </c>
      <c r="L1740">
        <v>43</v>
      </c>
      <c r="M1740">
        <v>323</v>
      </c>
      <c r="N1740">
        <v>323</v>
      </c>
      <c r="O1740">
        <v>20</v>
      </c>
      <c r="P1740">
        <f>VLOOKUP(A1740, vlookup_table!$A:$E, 2, FALSE)</f>
        <v>2</v>
      </c>
      <c r="Q1740" s="2">
        <f>VLOOKUP(A1740, vlookup_table!$A:$E, 3, FALSE)</f>
        <v>4801</v>
      </c>
      <c r="R1740" s="1" t="str">
        <f>VLOOKUP(A1740, vlookup_table!$A:$E, 4, FALSE)</f>
        <v>T3</v>
      </c>
      <c r="S1740" s="2">
        <f>VLOOKUP(A1740, vlookup_table!$A:$E, 5, FALSE)</f>
        <v>20</v>
      </c>
      <c r="T1740">
        <f t="shared" si="162"/>
        <v>49</v>
      </c>
      <c r="U1740">
        <f t="shared" si="163"/>
        <v>1948</v>
      </c>
      <c r="V1740" s="4" t="str">
        <f t="shared" si="167"/>
        <v>01</v>
      </c>
      <c r="W1740" t="str">
        <f t="shared" si="164"/>
        <v>Pueblo</v>
      </c>
    </row>
    <row r="1741" spans="1:23" x14ac:dyDescent="0.35">
      <c r="A1741">
        <v>18196</v>
      </c>
      <c r="B1741" s="2" t="str">
        <f t="shared" si="165"/>
        <v>NC</v>
      </c>
      <c r="C1741" t="s">
        <v>18</v>
      </c>
      <c r="D1741" t="str">
        <f t="shared" si="166"/>
        <v>M</v>
      </c>
      <c r="E1741" t="s">
        <v>0</v>
      </c>
      <c r="F1741">
        <v>469</v>
      </c>
      <c r="G1741">
        <v>214</v>
      </c>
      <c r="H1741">
        <v>313</v>
      </c>
      <c r="I1741">
        <v>0</v>
      </c>
      <c r="J1741">
        <v>10164</v>
      </c>
      <c r="K1741">
        <v>0</v>
      </c>
      <c r="L1741">
        <v>90</v>
      </c>
      <c r="M1741">
        <v>260</v>
      </c>
      <c r="N1741">
        <v>271</v>
      </c>
      <c r="O1741">
        <v>7.4651162790000001</v>
      </c>
      <c r="P1741">
        <f>VLOOKUP(A1741, vlookup_table!$A:$E, 2, FALSE)</f>
        <v>2</v>
      </c>
      <c r="Q1741" s="2">
        <f>VLOOKUP(A1741, vlookup_table!$A:$E, 3, FALSE)</f>
        <v>0</v>
      </c>
      <c r="R1741" s="1" t="str">
        <f>VLOOKUP(A1741, vlookup_table!$A:$E, 4, FALSE)</f>
        <v>T2</v>
      </c>
      <c r="S1741" s="2">
        <f>VLOOKUP(A1741, vlookup_table!$A:$E, 5, FALSE)</f>
        <v>12</v>
      </c>
      <c r="T1741">
        <f t="shared" si="162"/>
        <v>97</v>
      </c>
      <c r="U1741">
        <f t="shared" si="163"/>
        <v>1900</v>
      </c>
      <c r="V1741" s="4" t="str">
        <f t="shared" si="167"/>
        <v>0</v>
      </c>
      <c r="W1741" t="str">
        <f t="shared" si="164"/>
        <v>Pueblo</v>
      </c>
    </row>
    <row r="1742" spans="1:23" x14ac:dyDescent="0.35">
      <c r="A1742">
        <v>185572</v>
      </c>
      <c r="B1742" s="2" t="str">
        <f t="shared" si="165"/>
        <v>NA</v>
      </c>
      <c r="C1742" t="s">
        <v>3</v>
      </c>
      <c r="D1742" t="str">
        <f t="shared" si="166"/>
        <v>M</v>
      </c>
      <c r="E1742" t="s">
        <v>0</v>
      </c>
      <c r="F1742">
        <v>884</v>
      </c>
      <c r="G1742">
        <v>332</v>
      </c>
      <c r="H1742">
        <v>404</v>
      </c>
      <c r="I1742">
        <v>0</v>
      </c>
      <c r="J1742">
        <v>14624</v>
      </c>
      <c r="K1742">
        <v>3</v>
      </c>
      <c r="L1742">
        <v>59</v>
      </c>
      <c r="M1742">
        <v>377</v>
      </c>
      <c r="N1742">
        <v>366</v>
      </c>
      <c r="O1742">
        <v>7.6666666670000003</v>
      </c>
      <c r="P1742">
        <f>VLOOKUP(A1742, vlookup_table!$A:$E, 2, FALSE)</f>
        <v>1</v>
      </c>
      <c r="Q1742" s="2">
        <f>VLOOKUP(A1742, vlookup_table!$A:$E, 3, FALSE)</f>
        <v>0</v>
      </c>
      <c r="R1742" s="1" t="str">
        <f>VLOOKUP(A1742, vlookup_table!$A:$E, 4, FALSE)</f>
        <v>S1</v>
      </c>
      <c r="S1742" s="2">
        <f>VLOOKUP(A1742, vlookup_table!$A:$E, 5, FALSE)</f>
        <v>5</v>
      </c>
      <c r="T1742">
        <f t="shared" si="162"/>
        <v>97</v>
      </c>
      <c r="U1742">
        <f t="shared" si="163"/>
        <v>1900</v>
      </c>
      <c r="V1742" s="4" t="str">
        <f t="shared" si="167"/>
        <v>0</v>
      </c>
      <c r="W1742" t="str">
        <f t="shared" si="164"/>
        <v>Suburbano</v>
      </c>
    </row>
    <row r="1743" spans="1:23" x14ac:dyDescent="0.35">
      <c r="A1743">
        <v>103613</v>
      </c>
      <c r="B1743" s="2" t="str">
        <f t="shared" si="165"/>
        <v>MO</v>
      </c>
      <c r="C1743" t="s">
        <v>8</v>
      </c>
      <c r="D1743" t="str">
        <f t="shared" si="166"/>
        <v>F</v>
      </c>
      <c r="E1743" t="s">
        <v>2</v>
      </c>
      <c r="F1743">
        <v>275</v>
      </c>
      <c r="G1743">
        <v>154</v>
      </c>
      <c r="H1743">
        <v>246</v>
      </c>
      <c r="I1743">
        <v>0</v>
      </c>
      <c r="J1743">
        <v>7925</v>
      </c>
      <c r="K1743">
        <v>1</v>
      </c>
      <c r="L1743">
        <v>73</v>
      </c>
      <c r="M1743">
        <v>161</v>
      </c>
      <c r="N1743">
        <v>224</v>
      </c>
      <c r="O1743">
        <v>9.25</v>
      </c>
      <c r="P1743">
        <f>VLOOKUP(A1743, vlookup_table!$A:$E, 2, FALSE)</f>
        <v>28</v>
      </c>
      <c r="Q1743" s="2">
        <f>VLOOKUP(A1743, vlookup_table!$A:$E, 3, FALSE)</f>
        <v>3801</v>
      </c>
      <c r="R1743" s="1" t="str">
        <f>VLOOKUP(A1743, vlookup_table!$A:$E, 4, FALSE)</f>
        <v>R2</v>
      </c>
      <c r="S1743" s="2">
        <f>VLOOKUP(A1743, vlookup_table!$A:$E, 5, FALSE)</f>
        <v>15</v>
      </c>
      <c r="T1743">
        <f t="shared" si="162"/>
        <v>59</v>
      </c>
      <c r="U1743">
        <f t="shared" si="163"/>
        <v>1938</v>
      </c>
      <c r="V1743" s="4" t="str">
        <f t="shared" si="167"/>
        <v>01</v>
      </c>
      <c r="W1743" t="str">
        <f t="shared" si="164"/>
        <v>Rural</v>
      </c>
    </row>
    <row r="1744" spans="1:23" x14ac:dyDescent="0.35">
      <c r="A1744">
        <v>84144</v>
      </c>
      <c r="B1744" s="2" t="str">
        <f t="shared" si="165"/>
        <v>NA</v>
      </c>
      <c r="C1744" t="s">
        <v>17</v>
      </c>
      <c r="D1744" t="str">
        <f t="shared" si="166"/>
        <v>F</v>
      </c>
      <c r="E1744" t="s">
        <v>2</v>
      </c>
      <c r="F1744">
        <v>1122</v>
      </c>
      <c r="G1744">
        <v>554</v>
      </c>
      <c r="H1744">
        <v>618</v>
      </c>
      <c r="I1744">
        <v>5</v>
      </c>
      <c r="J1744">
        <v>20341</v>
      </c>
      <c r="K1744">
        <v>5</v>
      </c>
      <c r="L1744">
        <v>71</v>
      </c>
      <c r="M1744">
        <v>560</v>
      </c>
      <c r="N1744">
        <v>607</v>
      </c>
      <c r="O1744">
        <v>25.125</v>
      </c>
      <c r="P1744">
        <f>VLOOKUP(A1744, vlookup_table!$A:$E, 2, FALSE)</f>
        <v>0</v>
      </c>
      <c r="Q1744" s="2">
        <f>VLOOKUP(A1744, vlookup_table!$A:$E, 3, FALSE)</f>
        <v>6408</v>
      </c>
      <c r="R1744" s="1" t="str">
        <f>VLOOKUP(A1744, vlookup_table!$A:$E, 4, FALSE)</f>
        <v>S1</v>
      </c>
      <c r="S1744" s="2">
        <f>VLOOKUP(A1744, vlookup_table!$A:$E, 5, FALSE)</f>
        <v>20</v>
      </c>
      <c r="T1744">
        <f t="shared" si="162"/>
        <v>33</v>
      </c>
      <c r="U1744">
        <f t="shared" si="163"/>
        <v>1964</v>
      </c>
      <c r="V1744" s="4" t="str">
        <f t="shared" si="167"/>
        <v>08</v>
      </c>
      <c r="W1744" t="str">
        <f t="shared" si="164"/>
        <v>Suburbano</v>
      </c>
    </row>
    <row r="1745" spans="1:23" x14ac:dyDescent="0.35">
      <c r="A1745">
        <v>83530</v>
      </c>
      <c r="B1745" s="2" t="str">
        <f t="shared" si="165"/>
        <v>NA</v>
      </c>
      <c r="C1745" t="s">
        <v>17</v>
      </c>
      <c r="D1745" t="str">
        <f t="shared" si="166"/>
        <v>NA</v>
      </c>
      <c r="F1745">
        <v>656</v>
      </c>
      <c r="G1745">
        <v>272</v>
      </c>
      <c r="H1745">
        <v>373</v>
      </c>
      <c r="I1745">
        <v>1</v>
      </c>
      <c r="J1745">
        <v>14010</v>
      </c>
      <c r="K1745">
        <v>5</v>
      </c>
      <c r="L1745">
        <v>70</v>
      </c>
      <c r="M1745">
        <v>339</v>
      </c>
      <c r="N1745">
        <v>318</v>
      </c>
      <c r="O1745">
        <v>28.6</v>
      </c>
      <c r="P1745">
        <f>VLOOKUP(A1745, vlookup_table!$A:$E, 2, FALSE)</f>
        <v>0</v>
      </c>
      <c r="Q1745" s="2">
        <f>VLOOKUP(A1745, vlookup_table!$A:$E, 3, FALSE)</f>
        <v>2207</v>
      </c>
      <c r="R1745" s="1" t="str">
        <f>VLOOKUP(A1745, vlookup_table!$A:$E, 4, FALSE)</f>
        <v>U3</v>
      </c>
      <c r="S1745" s="2">
        <f>VLOOKUP(A1745, vlookup_table!$A:$E, 5, FALSE)</f>
        <v>5</v>
      </c>
      <c r="T1745">
        <f t="shared" si="162"/>
        <v>75</v>
      </c>
      <c r="U1745">
        <f t="shared" si="163"/>
        <v>1922</v>
      </c>
      <c r="V1745" s="4" t="str">
        <f t="shared" si="167"/>
        <v>07</v>
      </c>
      <c r="W1745" t="str">
        <f t="shared" si="164"/>
        <v>Urbano</v>
      </c>
    </row>
    <row r="1746" spans="1:23" x14ac:dyDescent="0.35">
      <c r="A1746">
        <v>46495</v>
      </c>
      <c r="B1746" s="2" t="str">
        <f t="shared" si="165"/>
        <v>FL</v>
      </c>
      <c r="C1746" t="s">
        <v>7</v>
      </c>
      <c r="D1746" t="str">
        <f t="shared" si="166"/>
        <v>F</v>
      </c>
      <c r="E1746" t="s">
        <v>2</v>
      </c>
      <c r="F1746">
        <v>880</v>
      </c>
      <c r="G1746">
        <v>335</v>
      </c>
      <c r="H1746">
        <v>403</v>
      </c>
      <c r="I1746">
        <v>1</v>
      </c>
      <c r="J1746">
        <v>13951</v>
      </c>
      <c r="K1746">
        <v>4</v>
      </c>
      <c r="L1746">
        <v>22</v>
      </c>
      <c r="M1746">
        <v>343</v>
      </c>
      <c r="N1746">
        <v>386</v>
      </c>
      <c r="O1746">
        <v>17.714285709999999</v>
      </c>
      <c r="P1746">
        <f>VLOOKUP(A1746, vlookup_table!$A:$E, 2, FALSE)</f>
        <v>0</v>
      </c>
      <c r="Q1746" s="2">
        <f>VLOOKUP(A1746, vlookup_table!$A:$E, 3, FALSE)</f>
        <v>3005</v>
      </c>
      <c r="R1746" s="1" t="str">
        <f>VLOOKUP(A1746, vlookup_table!$A:$E, 4, FALSE)</f>
        <v>C2</v>
      </c>
      <c r="S1746" s="2">
        <f>VLOOKUP(A1746, vlookup_table!$A:$E, 5, FALSE)</f>
        <v>15</v>
      </c>
      <c r="T1746">
        <f t="shared" si="162"/>
        <v>67</v>
      </c>
      <c r="U1746">
        <f t="shared" si="163"/>
        <v>1930</v>
      </c>
      <c r="V1746" s="4" t="str">
        <f t="shared" si="167"/>
        <v>05</v>
      </c>
      <c r="W1746" t="str">
        <f t="shared" si="164"/>
        <v>Ciudad</v>
      </c>
    </row>
    <row r="1747" spans="1:23" x14ac:dyDescent="0.35">
      <c r="A1747">
        <v>186458</v>
      </c>
      <c r="B1747" s="2" t="str">
        <f t="shared" si="165"/>
        <v>WA</v>
      </c>
      <c r="C1747" t="s">
        <v>14</v>
      </c>
      <c r="D1747" t="str">
        <f t="shared" si="166"/>
        <v>F</v>
      </c>
      <c r="E1747" t="s">
        <v>2</v>
      </c>
      <c r="F1747">
        <v>837</v>
      </c>
      <c r="G1747">
        <v>337</v>
      </c>
      <c r="H1747">
        <v>397</v>
      </c>
      <c r="I1747">
        <v>1</v>
      </c>
      <c r="J1747">
        <v>14154</v>
      </c>
      <c r="K1747">
        <v>4</v>
      </c>
      <c r="L1747">
        <v>48</v>
      </c>
      <c r="M1747">
        <v>381</v>
      </c>
      <c r="N1747">
        <v>369</v>
      </c>
      <c r="O1747">
        <v>3.4666666670000001</v>
      </c>
      <c r="P1747">
        <f>VLOOKUP(A1747, vlookup_table!$A:$E, 2, FALSE)</f>
        <v>2</v>
      </c>
      <c r="Q1747" s="2">
        <f>VLOOKUP(A1747, vlookup_table!$A:$E, 3, FALSE)</f>
        <v>0</v>
      </c>
      <c r="R1747" s="1" t="str">
        <f>VLOOKUP(A1747, vlookup_table!$A:$E, 4, FALSE)</f>
        <v>C2</v>
      </c>
      <c r="S1747" s="2">
        <f>VLOOKUP(A1747, vlookup_table!$A:$E, 5, FALSE)</f>
        <v>3</v>
      </c>
      <c r="T1747">
        <f t="shared" si="162"/>
        <v>97</v>
      </c>
      <c r="U1747">
        <f t="shared" si="163"/>
        <v>1900</v>
      </c>
      <c r="V1747" s="4" t="str">
        <f t="shared" si="167"/>
        <v>0</v>
      </c>
      <c r="W1747" t="str">
        <f t="shared" si="164"/>
        <v>Ciudad</v>
      </c>
    </row>
    <row r="1748" spans="1:23" x14ac:dyDescent="0.35">
      <c r="A1748">
        <v>162253</v>
      </c>
      <c r="B1748" s="2" t="str">
        <f t="shared" si="165"/>
        <v>NA</v>
      </c>
      <c r="C1748" t="s">
        <v>4</v>
      </c>
      <c r="D1748" t="str">
        <f t="shared" si="166"/>
        <v>F</v>
      </c>
      <c r="E1748" t="s">
        <v>2</v>
      </c>
      <c r="F1748">
        <v>2322</v>
      </c>
      <c r="G1748">
        <v>506</v>
      </c>
      <c r="H1748">
        <v>579</v>
      </c>
      <c r="I1748">
        <v>73</v>
      </c>
      <c r="J1748">
        <v>19463</v>
      </c>
      <c r="K1748">
        <v>16</v>
      </c>
      <c r="L1748">
        <v>55</v>
      </c>
      <c r="M1748">
        <v>548</v>
      </c>
      <c r="N1748">
        <v>469</v>
      </c>
      <c r="O1748">
        <v>4.4310344830000004</v>
      </c>
      <c r="P1748">
        <f>VLOOKUP(A1748, vlookup_table!$A:$E, 2, FALSE)</f>
        <v>0</v>
      </c>
      <c r="Q1748" s="2">
        <f>VLOOKUP(A1748, vlookup_table!$A:$E, 3, FALSE)</f>
        <v>0</v>
      </c>
      <c r="R1748" s="1" t="str">
        <f>VLOOKUP(A1748, vlookup_table!$A:$E, 4, FALSE)</f>
        <v>S1</v>
      </c>
      <c r="S1748" s="2">
        <f>VLOOKUP(A1748, vlookup_table!$A:$E, 5, FALSE)</f>
        <v>5</v>
      </c>
      <c r="T1748">
        <f t="shared" si="162"/>
        <v>97</v>
      </c>
      <c r="U1748">
        <f t="shared" si="163"/>
        <v>1900</v>
      </c>
      <c r="V1748" s="4" t="str">
        <f t="shared" si="167"/>
        <v>0</v>
      </c>
      <c r="W1748" t="str">
        <f t="shared" si="164"/>
        <v>Suburbano</v>
      </c>
    </row>
    <row r="1749" spans="1:23" x14ac:dyDescent="0.35">
      <c r="A1749">
        <v>24915</v>
      </c>
      <c r="B1749" s="2" t="str">
        <f t="shared" si="165"/>
        <v>AL</v>
      </c>
      <c r="C1749" t="s">
        <v>23</v>
      </c>
      <c r="D1749" t="str">
        <f t="shared" si="166"/>
        <v>F</v>
      </c>
      <c r="E1749" t="s">
        <v>2</v>
      </c>
      <c r="F1749">
        <v>853</v>
      </c>
      <c r="G1749">
        <v>445</v>
      </c>
      <c r="H1749">
        <v>475</v>
      </c>
      <c r="I1749">
        <v>4</v>
      </c>
      <c r="J1749">
        <v>15281</v>
      </c>
      <c r="K1749">
        <v>2</v>
      </c>
      <c r="L1749">
        <v>59</v>
      </c>
      <c r="M1749">
        <v>464</v>
      </c>
      <c r="N1749">
        <v>447</v>
      </c>
      <c r="O1749">
        <v>10</v>
      </c>
      <c r="P1749">
        <f>VLOOKUP(A1749, vlookup_table!$A:$E, 2, FALSE)</f>
        <v>0</v>
      </c>
      <c r="Q1749" s="2">
        <f>VLOOKUP(A1749, vlookup_table!$A:$E, 3, FALSE)</f>
        <v>5301</v>
      </c>
      <c r="R1749" s="1" t="str">
        <f>VLOOKUP(A1749, vlookup_table!$A:$E, 4, FALSE)</f>
        <v/>
      </c>
      <c r="S1749" s="2">
        <f>VLOOKUP(A1749, vlookup_table!$A:$E, 5, FALSE)</f>
        <v>10</v>
      </c>
      <c r="T1749">
        <f t="shared" si="162"/>
        <v>44</v>
      </c>
      <c r="U1749">
        <f t="shared" si="163"/>
        <v>1953</v>
      </c>
      <c r="V1749" s="4" t="str">
        <f t="shared" si="167"/>
        <v>01</v>
      </c>
      <c r="W1749" t="str">
        <f t="shared" si="164"/>
        <v>Desconocido</v>
      </c>
    </row>
    <row r="1750" spans="1:23" x14ac:dyDescent="0.35">
      <c r="A1750">
        <v>2081</v>
      </c>
      <c r="B1750" s="2" t="str">
        <f t="shared" si="165"/>
        <v>WA</v>
      </c>
      <c r="C1750" t="s">
        <v>14</v>
      </c>
      <c r="D1750" t="str">
        <f t="shared" si="166"/>
        <v>F</v>
      </c>
      <c r="E1750" t="s">
        <v>2</v>
      </c>
      <c r="F1750">
        <v>871</v>
      </c>
      <c r="G1750">
        <v>381</v>
      </c>
      <c r="H1750">
        <v>476</v>
      </c>
      <c r="I1750">
        <v>6</v>
      </c>
      <c r="J1750">
        <v>16559</v>
      </c>
      <c r="K1750">
        <v>4</v>
      </c>
      <c r="L1750">
        <v>51</v>
      </c>
      <c r="M1750">
        <v>412</v>
      </c>
      <c r="N1750">
        <v>436</v>
      </c>
      <c r="O1750">
        <v>7.8367346939999996</v>
      </c>
      <c r="P1750">
        <f>VLOOKUP(A1750, vlookup_table!$A:$E, 2, FALSE)</f>
        <v>0</v>
      </c>
      <c r="Q1750" s="2">
        <f>VLOOKUP(A1750, vlookup_table!$A:$E, 3, FALSE)</f>
        <v>0</v>
      </c>
      <c r="R1750" s="1" t="str">
        <f>VLOOKUP(A1750, vlookup_table!$A:$E, 4, FALSE)</f>
        <v/>
      </c>
      <c r="S1750" s="2">
        <f>VLOOKUP(A1750, vlookup_table!$A:$E, 5, FALSE)</f>
        <v>7</v>
      </c>
      <c r="T1750">
        <f t="shared" si="162"/>
        <v>97</v>
      </c>
      <c r="U1750">
        <f t="shared" si="163"/>
        <v>1900</v>
      </c>
      <c r="V1750" s="4" t="str">
        <f t="shared" si="167"/>
        <v>0</v>
      </c>
      <c r="W1750" t="str">
        <f t="shared" si="164"/>
        <v>Desconocido</v>
      </c>
    </row>
    <row r="1751" spans="1:23" x14ac:dyDescent="0.35">
      <c r="A1751">
        <v>121654</v>
      </c>
      <c r="B1751" s="2" t="str">
        <f t="shared" si="165"/>
        <v>TX</v>
      </c>
      <c r="C1751" t="s">
        <v>6</v>
      </c>
      <c r="D1751" t="str">
        <f t="shared" si="166"/>
        <v>M</v>
      </c>
      <c r="E1751" t="s">
        <v>0</v>
      </c>
      <c r="F1751">
        <v>884</v>
      </c>
      <c r="G1751">
        <v>681</v>
      </c>
      <c r="H1751">
        <v>746</v>
      </c>
      <c r="I1751">
        <v>0</v>
      </c>
      <c r="J1751">
        <v>23287</v>
      </c>
      <c r="K1751">
        <v>8</v>
      </c>
      <c r="L1751">
        <v>40</v>
      </c>
      <c r="M1751">
        <v>692</v>
      </c>
      <c r="N1751">
        <v>737</v>
      </c>
      <c r="O1751">
        <v>9.1428571430000005</v>
      </c>
      <c r="P1751">
        <f>VLOOKUP(A1751, vlookup_table!$A:$E, 2, FALSE)</f>
        <v>2</v>
      </c>
      <c r="Q1751" s="2">
        <f>VLOOKUP(A1751, vlookup_table!$A:$E, 3, FALSE)</f>
        <v>4710</v>
      </c>
      <c r="R1751" s="1" t="str">
        <f>VLOOKUP(A1751, vlookup_table!$A:$E, 4, FALSE)</f>
        <v>C1</v>
      </c>
      <c r="S1751" s="2">
        <f>VLOOKUP(A1751, vlookup_table!$A:$E, 5, FALSE)</f>
        <v>21</v>
      </c>
      <c r="T1751">
        <f t="shared" si="162"/>
        <v>50</v>
      </c>
      <c r="U1751">
        <f t="shared" si="163"/>
        <v>1947</v>
      </c>
      <c r="V1751" s="4" t="str">
        <f t="shared" si="167"/>
        <v>10</v>
      </c>
      <c r="W1751" t="str">
        <f t="shared" si="164"/>
        <v>Ciudad</v>
      </c>
    </row>
    <row r="1752" spans="1:23" x14ac:dyDescent="0.35">
      <c r="A1752">
        <v>132627</v>
      </c>
      <c r="B1752" s="2" t="str">
        <f t="shared" si="165"/>
        <v>NA</v>
      </c>
      <c r="C1752" t="s">
        <v>24</v>
      </c>
      <c r="D1752" t="str">
        <f t="shared" si="166"/>
        <v>M</v>
      </c>
      <c r="E1752" t="s">
        <v>13</v>
      </c>
      <c r="F1752">
        <v>643</v>
      </c>
      <c r="G1752">
        <v>227</v>
      </c>
      <c r="H1752">
        <v>338</v>
      </c>
      <c r="I1752">
        <v>0</v>
      </c>
      <c r="J1752">
        <v>10980</v>
      </c>
      <c r="K1752">
        <v>2</v>
      </c>
      <c r="L1752">
        <v>44</v>
      </c>
      <c r="M1752">
        <v>311</v>
      </c>
      <c r="N1752">
        <v>293</v>
      </c>
      <c r="O1752">
        <v>6.5</v>
      </c>
      <c r="P1752">
        <f>VLOOKUP(A1752, vlookup_table!$A:$E, 2, FALSE)</f>
        <v>0</v>
      </c>
      <c r="Q1752" s="2">
        <f>VLOOKUP(A1752, vlookup_table!$A:$E, 3, FALSE)</f>
        <v>3601</v>
      </c>
      <c r="R1752" s="1" t="str">
        <f>VLOOKUP(A1752, vlookup_table!$A:$E, 4, FALSE)</f>
        <v>R2</v>
      </c>
      <c r="S1752" s="2">
        <f>VLOOKUP(A1752, vlookup_table!$A:$E, 5, FALSE)</f>
        <v>10</v>
      </c>
      <c r="T1752">
        <f t="shared" si="162"/>
        <v>61</v>
      </c>
      <c r="U1752">
        <f t="shared" si="163"/>
        <v>1936</v>
      </c>
      <c r="V1752" s="4" t="str">
        <f t="shared" si="167"/>
        <v>01</v>
      </c>
      <c r="W1752" t="str">
        <f t="shared" si="164"/>
        <v>Rural</v>
      </c>
    </row>
    <row r="1753" spans="1:23" x14ac:dyDescent="0.35">
      <c r="A1753">
        <v>149089</v>
      </c>
      <c r="B1753" s="2" t="str">
        <f t="shared" si="165"/>
        <v>NA</v>
      </c>
      <c r="C1753" t="s">
        <v>4</v>
      </c>
      <c r="D1753" t="str">
        <f t="shared" si="166"/>
        <v>F</v>
      </c>
      <c r="E1753" t="s">
        <v>2</v>
      </c>
      <c r="F1753">
        <v>5687</v>
      </c>
      <c r="G1753">
        <v>515</v>
      </c>
      <c r="H1753">
        <v>787</v>
      </c>
      <c r="I1753">
        <v>95</v>
      </c>
      <c r="J1753">
        <v>36437</v>
      </c>
      <c r="K1753">
        <v>15</v>
      </c>
      <c r="L1753">
        <v>45</v>
      </c>
      <c r="M1753">
        <v>540</v>
      </c>
      <c r="N1753">
        <v>729</v>
      </c>
      <c r="O1753">
        <v>21.5</v>
      </c>
      <c r="P1753">
        <f>VLOOKUP(A1753, vlookup_table!$A:$E, 2, FALSE)</f>
        <v>2</v>
      </c>
      <c r="Q1753" s="2">
        <f>VLOOKUP(A1753, vlookup_table!$A:$E, 3, FALSE)</f>
        <v>2601</v>
      </c>
      <c r="R1753" s="1" t="str">
        <f>VLOOKUP(A1753, vlookup_table!$A:$E, 4, FALSE)</f>
        <v>T1</v>
      </c>
      <c r="S1753" s="2">
        <f>VLOOKUP(A1753, vlookup_table!$A:$E, 5, FALSE)</f>
        <v>20</v>
      </c>
      <c r="T1753">
        <f t="shared" si="162"/>
        <v>71</v>
      </c>
      <c r="U1753">
        <f t="shared" si="163"/>
        <v>1926</v>
      </c>
      <c r="V1753" s="4" t="str">
        <f t="shared" si="167"/>
        <v>01</v>
      </c>
      <c r="W1753" t="str">
        <f t="shared" si="164"/>
        <v>Pueblo</v>
      </c>
    </row>
    <row r="1754" spans="1:23" x14ac:dyDescent="0.35">
      <c r="A1754">
        <v>150497</v>
      </c>
      <c r="B1754" s="2" t="str">
        <f t="shared" si="165"/>
        <v>NA</v>
      </c>
      <c r="C1754" t="s">
        <v>4</v>
      </c>
      <c r="D1754" t="str">
        <f t="shared" si="166"/>
        <v>M</v>
      </c>
      <c r="E1754" t="s">
        <v>0</v>
      </c>
      <c r="F1754">
        <v>3343</v>
      </c>
      <c r="G1754">
        <v>708</v>
      </c>
      <c r="H1754">
        <v>794</v>
      </c>
      <c r="I1754">
        <v>92</v>
      </c>
      <c r="J1754">
        <v>23333</v>
      </c>
      <c r="K1754">
        <v>26</v>
      </c>
      <c r="L1754">
        <v>49</v>
      </c>
      <c r="M1754">
        <v>760</v>
      </c>
      <c r="N1754">
        <v>768</v>
      </c>
      <c r="O1754">
        <v>17.5</v>
      </c>
      <c r="P1754">
        <f>VLOOKUP(A1754, vlookup_table!$A:$E, 2, FALSE)</f>
        <v>0</v>
      </c>
      <c r="Q1754" s="2">
        <f>VLOOKUP(A1754, vlookup_table!$A:$E, 3, FALSE)</f>
        <v>7701</v>
      </c>
      <c r="R1754" s="1" t="str">
        <f>VLOOKUP(A1754, vlookup_table!$A:$E, 4, FALSE)</f>
        <v>S1</v>
      </c>
      <c r="S1754" s="2">
        <f>VLOOKUP(A1754, vlookup_table!$A:$E, 5, FALSE)</f>
        <v>40</v>
      </c>
      <c r="T1754">
        <f t="shared" si="162"/>
        <v>20</v>
      </c>
      <c r="U1754">
        <f t="shared" si="163"/>
        <v>1977</v>
      </c>
      <c r="V1754" s="4" t="str">
        <f t="shared" si="167"/>
        <v>01</v>
      </c>
      <c r="W1754" t="str">
        <f t="shared" si="164"/>
        <v>Suburbano</v>
      </c>
    </row>
    <row r="1755" spans="1:23" x14ac:dyDescent="0.35">
      <c r="A1755">
        <v>180633</v>
      </c>
      <c r="B1755" s="2" t="str">
        <f t="shared" si="165"/>
        <v>WA</v>
      </c>
      <c r="C1755" t="s">
        <v>14</v>
      </c>
      <c r="D1755" t="str">
        <f t="shared" si="166"/>
        <v>F</v>
      </c>
      <c r="E1755" t="s">
        <v>2</v>
      </c>
      <c r="F1755">
        <v>949</v>
      </c>
      <c r="G1755">
        <v>429</v>
      </c>
      <c r="H1755">
        <v>468</v>
      </c>
      <c r="I1755">
        <v>9</v>
      </c>
      <c r="J1755">
        <v>15387</v>
      </c>
      <c r="K1755">
        <v>5</v>
      </c>
      <c r="L1755">
        <v>57</v>
      </c>
      <c r="M1755">
        <v>448</v>
      </c>
      <c r="N1755">
        <v>420</v>
      </c>
      <c r="O1755">
        <v>11.66666667</v>
      </c>
      <c r="P1755">
        <f>VLOOKUP(A1755, vlookup_table!$A:$E, 2, FALSE)</f>
        <v>2</v>
      </c>
      <c r="Q1755" s="2">
        <f>VLOOKUP(A1755, vlookup_table!$A:$E, 3, FALSE)</f>
        <v>2102</v>
      </c>
      <c r="R1755" s="1" t="str">
        <f>VLOOKUP(A1755, vlookup_table!$A:$E, 4, FALSE)</f>
        <v>T2</v>
      </c>
      <c r="S1755" s="2">
        <f>VLOOKUP(A1755, vlookup_table!$A:$E, 5, FALSE)</f>
        <v>15</v>
      </c>
      <c r="T1755">
        <f t="shared" si="162"/>
        <v>76</v>
      </c>
      <c r="U1755">
        <f t="shared" si="163"/>
        <v>1921</v>
      </c>
      <c r="V1755" s="4" t="str">
        <f t="shared" si="167"/>
        <v>02</v>
      </c>
      <c r="W1755" t="str">
        <f t="shared" si="164"/>
        <v>Pueblo</v>
      </c>
    </row>
    <row r="1756" spans="1:23" x14ac:dyDescent="0.35">
      <c r="A1756">
        <v>50200</v>
      </c>
      <c r="B1756" s="2" t="str">
        <f t="shared" si="165"/>
        <v>NA</v>
      </c>
      <c r="C1756" t="s">
        <v>12</v>
      </c>
      <c r="D1756" t="str">
        <f t="shared" si="166"/>
        <v>M</v>
      </c>
      <c r="E1756" t="s">
        <v>0</v>
      </c>
      <c r="F1756">
        <v>1052</v>
      </c>
      <c r="G1756">
        <v>482</v>
      </c>
      <c r="H1756">
        <v>541</v>
      </c>
      <c r="I1756">
        <v>9</v>
      </c>
      <c r="J1756">
        <v>20492</v>
      </c>
      <c r="K1756">
        <v>1</v>
      </c>
      <c r="L1756">
        <v>44</v>
      </c>
      <c r="M1756">
        <v>499</v>
      </c>
      <c r="N1756">
        <v>516</v>
      </c>
      <c r="O1756">
        <v>10.83333333</v>
      </c>
      <c r="P1756">
        <f>VLOOKUP(A1756, vlookup_table!$A:$E, 2, FALSE)</f>
        <v>2</v>
      </c>
      <c r="Q1756" s="2">
        <f>VLOOKUP(A1756, vlookup_table!$A:$E, 3, FALSE)</f>
        <v>2201</v>
      </c>
      <c r="R1756" s="1" t="str">
        <f>VLOOKUP(A1756, vlookup_table!$A:$E, 4, FALSE)</f>
        <v>C1</v>
      </c>
      <c r="S1756" s="2">
        <f>VLOOKUP(A1756, vlookup_table!$A:$E, 5, FALSE)</f>
        <v>10</v>
      </c>
      <c r="T1756">
        <f t="shared" si="162"/>
        <v>75</v>
      </c>
      <c r="U1756">
        <f t="shared" si="163"/>
        <v>1922</v>
      </c>
      <c r="V1756" s="4" t="str">
        <f t="shared" si="167"/>
        <v>01</v>
      </c>
      <c r="W1756" t="str">
        <f t="shared" si="164"/>
        <v>Ciudad</v>
      </c>
    </row>
    <row r="1757" spans="1:23" x14ac:dyDescent="0.35">
      <c r="A1757">
        <v>172176</v>
      </c>
      <c r="B1757" s="2" t="str">
        <f t="shared" si="165"/>
        <v>NA</v>
      </c>
      <c r="C1757" t="s">
        <v>4</v>
      </c>
      <c r="D1757" t="str">
        <f t="shared" si="166"/>
        <v>F</v>
      </c>
      <c r="E1757" t="s">
        <v>2</v>
      </c>
      <c r="F1757">
        <v>1788</v>
      </c>
      <c r="G1757">
        <v>368</v>
      </c>
      <c r="H1757">
        <v>514</v>
      </c>
      <c r="I1757">
        <v>44</v>
      </c>
      <c r="J1757">
        <v>23026</v>
      </c>
      <c r="K1757">
        <v>3</v>
      </c>
      <c r="L1757">
        <v>53</v>
      </c>
      <c r="M1757">
        <v>424</v>
      </c>
      <c r="N1757">
        <v>415</v>
      </c>
      <c r="O1757">
        <v>11</v>
      </c>
      <c r="P1757">
        <f>VLOOKUP(A1757, vlookup_table!$A:$E, 2, FALSE)</f>
        <v>28</v>
      </c>
      <c r="Q1757" s="2">
        <f>VLOOKUP(A1757, vlookup_table!$A:$E, 3, FALSE)</f>
        <v>0</v>
      </c>
      <c r="R1757" s="1" t="str">
        <f>VLOOKUP(A1757, vlookup_table!$A:$E, 4, FALSE)</f>
        <v>S1</v>
      </c>
      <c r="S1757" s="2">
        <f>VLOOKUP(A1757, vlookup_table!$A:$E, 5, FALSE)</f>
        <v>20</v>
      </c>
      <c r="T1757">
        <f t="shared" si="162"/>
        <v>97</v>
      </c>
      <c r="U1757">
        <f t="shared" si="163"/>
        <v>1900</v>
      </c>
      <c r="V1757" s="4" t="str">
        <f t="shared" si="167"/>
        <v>0</v>
      </c>
      <c r="W1757" t="str">
        <f t="shared" si="164"/>
        <v>Suburbano</v>
      </c>
    </row>
    <row r="1758" spans="1:23" x14ac:dyDescent="0.35">
      <c r="A1758">
        <v>130884</v>
      </c>
      <c r="B1758" s="2" t="str">
        <f t="shared" si="165"/>
        <v>CO</v>
      </c>
      <c r="C1758" t="s">
        <v>20</v>
      </c>
      <c r="D1758" t="str">
        <f t="shared" si="166"/>
        <v>F</v>
      </c>
      <c r="E1758" t="s">
        <v>2</v>
      </c>
      <c r="F1758">
        <v>1274</v>
      </c>
      <c r="G1758">
        <v>520</v>
      </c>
      <c r="H1758">
        <v>575</v>
      </c>
      <c r="I1758">
        <v>7</v>
      </c>
      <c r="J1758">
        <v>21997</v>
      </c>
      <c r="K1758">
        <v>2</v>
      </c>
      <c r="L1758">
        <v>32</v>
      </c>
      <c r="M1758">
        <v>541</v>
      </c>
      <c r="N1758">
        <v>548</v>
      </c>
      <c r="O1758">
        <v>6</v>
      </c>
      <c r="P1758">
        <f>VLOOKUP(A1758, vlookup_table!$A:$E, 2, FALSE)</f>
        <v>0</v>
      </c>
      <c r="Q1758" s="2">
        <f>VLOOKUP(A1758, vlookup_table!$A:$E, 3, FALSE)</f>
        <v>2711</v>
      </c>
      <c r="R1758" s="1" t="str">
        <f>VLOOKUP(A1758, vlookup_table!$A:$E, 4, FALSE)</f>
        <v>T1</v>
      </c>
      <c r="S1758" s="2">
        <f>VLOOKUP(A1758, vlookup_table!$A:$E, 5, FALSE)</f>
        <v>7</v>
      </c>
      <c r="T1758">
        <f t="shared" si="162"/>
        <v>70</v>
      </c>
      <c r="U1758">
        <f t="shared" si="163"/>
        <v>1927</v>
      </c>
      <c r="V1758" s="4" t="str">
        <f t="shared" si="167"/>
        <v>11</v>
      </c>
      <c r="W1758" t="str">
        <f t="shared" si="164"/>
        <v>Pueblo</v>
      </c>
    </row>
    <row r="1759" spans="1:23" x14ac:dyDescent="0.35">
      <c r="A1759">
        <v>139857</v>
      </c>
      <c r="B1759" s="2" t="str">
        <f t="shared" si="165"/>
        <v>NA</v>
      </c>
      <c r="C1759" t="s">
        <v>29</v>
      </c>
      <c r="D1759" t="str">
        <f t="shared" si="166"/>
        <v>F</v>
      </c>
      <c r="E1759" t="s">
        <v>2</v>
      </c>
      <c r="F1759">
        <v>481</v>
      </c>
      <c r="G1759">
        <v>280</v>
      </c>
      <c r="H1759">
        <v>319</v>
      </c>
      <c r="I1759">
        <v>0</v>
      </c>
      <c r="J1759">
        <v>10294</v>
      </c>
      <c r="K1759">
        <v>0</v>
      </c>
      <c r="L1759">
        <v>30</v>
      </c>
      <c r="M1759">
        <v>335</v>
      </c>
      <c r="N1759">
        <v>279</v>
      </c>
      <c r="O1759">
        <v>7.2</v>
      </c>
      <c r="P1759">
        <f>VLOOKUP(A1759, vlookup_table!$A:$E, 2, FALSE)</f>
        <v>0</v>
      </c>
      <c r="Q1759" s="2">
        <f>VLOOKUP(A1759, vlookup_table!$A:$E, 3, FALSE)</f>
        <v>1701</v>
      </c>
      <c r="R1759" s="1" t="str">
        <f>VLOOKUP(A1759, vlookup_table!$A:$E, 4, FALSE)</f>
        <v>T2</v>
      </c>
      <c r="S1759" s="2">
        <f>VLOOKUP(A1759, vlookup_table!$A:$E, 5, FALSE)</f>
        <v>5</v>
      </c>
      <c r="T1759">
        <f t="shared" si="162"/>
        <v>80</v>
      </c>
      <c r="U1759">
        <f t="shared" si="163"/>
        <v>1917</v>
      </c>
      <c r="V1759" s="4" t="str">
        <f t="shared" si="167"/>
        <v>01</v>
      </c>
      <c r="W1759" t="str">
        <f t="shared" si="164"/>
        <v>Pueblo</v>
      </c>
    </row>
    <row r="1760" spans="1:23" x14ac:dyDescent="0.35">
      <c r="A1760">
        <v>152325</v>
      </c>
      <c r="B1760" s="2" t="str">
        <f t="shared" si="165"/>
        <v>NA</v>
      </c>
      <c r="C1760" t="s">
        <v>4</v>
      </c>
      <c r="D1760" t="str">
        <f t="shared" si="166"/>
        <v>M</v>
      </c>
      <c r="E1760" t="s">
        <v>0</v>
      </c>
      <c r="F1760">
        <v>1728</v>
      </c>
      <c r="G1760">
        <v>470</v>
      </c>
      <c r="H1760">
        <v>523</v>
      </c>
      <c r="I1760">
        <v>30</v>
      </c>
      <c r="J1760">
        <v>16413</v>
      </c>
      <c r="K1760">
        <v>10</v>
      </c>
      <c r="L1760">
        <v>50</v>
      </c>
      <c r="M1760">
        <v>511</v>
      </c>
      <c r="N1760">
        <v>503</v>
      </c>
      <c r="O1760">
        <v>25</v>
      </c>
      <c r="P1760">
        <f>VLOOKUP(A1760, vlookup_table!$A:$E, 2, FALSE)</f>
        <v>1</v>
      </c>
      <c r="Q1760" s="2">
        <f>VLOOKUP(A1760, vlookup_table!$A:$E, 3, FALSE)</f>
        <v>4601</v>
      </c>
      <c r="R1760" s="1" t="str">
        <f>VLOOKUP(A1760, vlookup_table!$A:$E, 4, FALSE)</f>
        <v>S2</v>
      </c>
      <c r="S1760" s="2">
        <f>VLOOKUP(A1760, vlookup_table!$A:$E, 5, FALSE)</f>
        <v>25</v>
      </c>
      <c r="T1760">
        <f t="shared" si="162"/>
        <v>51</v>
      </c>
      <c r="U1760">
        <f t="shared" si="163"/>
        <v>1946</v>
      </c>
      <c r="V1760" s="4" t="str">
        <f t="shared" si="167"/>
        <v>01</v>
      </c>
      <c r="W1760" t="str">
        <f t="shared" si="164"/>
        <v>Suburbano</v>
      </c>
    </row>
    <row r="1761" spans="1:23" x14ac:dyDescent="0.35">
      <c r="A1761">
        <v>43559</v>
      </c>
      <c r="B1761" s="2" t="str">
        <f t="shared" si="165"/>
        <v>FL</v>
      </c>
      <c r="C1761" t="s">
        <v>7</v>
      </c>
      <c r="D1761" t="str">
        <f t="shared" si="166"/>
        <v>M</v>
      </c>
      <c r="E1761" t="s">
        <v>0</v>
      </c>
      <c r="F1761">
        <v>1322</v>
      </c>
      <c r="G1761">
        <v>355</v>
      </c>
      <c r="H1761">
        <v>454</v>
      </c>
      <c r="I1761">
        <v>7</v>
      </c>
      <c r="J1761">
        <v>14439</v>
      </c>
      <c r="K1761">
        <v>4</v>
      </c>
      <c r="L1761">
        <v>36</v>
      </c>
      <c r="M1761">
        <v>405</v>
      </c>
      <c r="N1761">
        <v>408</v>
      </c>
      <c r="O1761">
        <v>3.5666666669999998</v>
      </c>
      <c r="P1761">
        <f>VLOOKUP(A1761, vlookup_table!$A:$E, 2, FALSE)</f>
        <v>0</v>
      </c>
      <c r="Q1761" s="2">
        <f>VLOOKUP(A1761, vlookup_table!$A:$E, 3, FALSE)</f>
        <v>1301</v>
      </c>
      <c r="R1761" s="1" t="str">
        <f>VLOOKUP(A1761, vlookup_table!$A:$E, 4, FALSE)</f>
        <v>R1</v>
      </c>
      <c r="S1761" s="2">
        <f>VLOOKUP(A1761, vlookup_table!$A:$E, 5, FALSE)</f>
        <v>2</v>
      </c>
      <c r="T1761">
        <f t="shared" si="162"/>
        <v>84</v>
      </c>
      <c r="U1761">
        <f t="shared" si="163"/>
        <v>1913</v>
      </c>
      <c r="V1761" s="4" t="str">
        <f t="shared" si="167"/>
        <v>01</v>
      </c>
      <c r="W1761" t="str">
        <f t="shared" si="164"/>
        <v>Rural</v>
      </c>
    </row>
    <row r="1762" spans="1:23" x14ac:dyDescent="0.35">
      <c r="A1762">
        <v>81527</v>
      </c>
      <c r="B1762" s="2" t="str">
        <f t="shared" si="165"/>
        <v>NA</v>
      </c>
      <c r="C1762" t="s">
        <v>10</v>
      </c>
      <c r="D1762" t="str">
        <f t="shared" si="166"/>
        <v>F</v>
      </c>
      <c r="E1762" t="s">
        <v>2</v>
      </c>
      <c r="F1762">
        <v>429</v>
      </c>
      <c r="G1762">
        <v>232</v>
      </c>
      <c r="H1762">
        <v>346</v>
      </c>
      <c r="I1762">
        <v>0</v>
      </c>
      <c r="J1762">
        <v>11632</v>
      </c>
      <c r="K1762">
        <v>1</v>
      </c>
      <c r="L1762">
        <v>65</v>
      </c>
      <c r="M1762">
        <v>297</v>
      </c>
      <c r="N1762">
        <v>276</v>
      </c>
      <c r="O1762">
        <v>7.692307692</v>
      </c>
      <c r="P1762">
        <f>VLOOKUP(A1762, vlookup_table!$A:$E, 2, FALSE)</f>
        <v>2</v>
      </c>
      <c r="Q1762" s="2">
        <f>VLOOKUP(A1762, vlookup_table!$A:$E, 3, FALSE)</f>
        <v>1501</v>
      </c>
      <c r="R1762" s="1" t="str">
        <f>VLOOKUP(A1762, vlookup_table!$A:$E, 4, FALSE)</f>
        <v>R2</v>
      </c>
      <c r="S1762" s="2">
        <f>VLOOKUP(A1762, vlookup_table!$A:$E, 5, FALSE)</f>
        <v>3</v>
      </c>
      <c r="T1762">
        <f t="shared" si="162"/>
        <v>82</v>
      </c>
      <c r="U1762">
        <f t="shared" si="163"/>
        <v>1915</v>
      </c>
      <c r="V1762" s="4" t="str">
        <f t="shared" si="167"/>
        <v>01</v>
      </c>
      <c r="W1762" t="str">
        <f t="shared" si="164"/>
        <v>Rural</v>
      </c>
    </row>
    <row r="1763" spans="1:23" x14ac:dyDescent="0.35">
      <c r="A1763">
        <v>146913</v>
      </c>
      <c r="B1763" s="2" t="str">
        <f t="shared" si="165"/>
        <v>NA</v>
      </c>
      <c r="C1763" t="s">
        <v>4</v>
      </c>
      <c r="D1763" t="str">
        <f t="shared" si="166"/>
        <v>F</v>
      </c>
      <c r="E1763" t="s">
        <v>2</v>
      </c>
      <c r="F1763">
        <v>2674</v>
      </c>
      <c r="G1763">
        <v>561</v>
      </c>
      <c r="H1763">
        <v>662</v>
      </c>
      <c r="I1763">
        <v>77</v>
      </c>
      <c r="J1763">
        <v>37883</v>
      </c>
      <c r="K1763">
        <v>6</v>
      </c>
      <c r="L1763">
        <v>43</v>
      </c>
      <c r="M1763">
        <v>574</v>
      </c>
      <c r="N1763">
        <v>648</v>
      </c>
      <c r="O1763">
        <v>19.166666670000001</v>
      </c>
      <c r="P1763">
        <f>VLOOKUP(A1763, vlookup_table!$A:$E, 2, FALSE)</f>
        <v>28</v>
      </c>
      <c r="Q1763" s="2">
        <f>VLOOKUP(A1763, vlookup_table!$A:$E, 3, FALSE)</f>
        <v>3201</v>
      </c>
      <c r="R1763" s="1" t="str">
        <f>VLOOKUP(A1763, vlookup_table!$A:$E, 4, FALSE)</f>
        <v>S1</v>
      </c>
      <c r="S1763" s="2">
        <f>VLOOKUP(A1763, vlookup_table!$A:$E, 5, FALSE)</f>
        <v>25</v>
      </c>
      <c r="T1763">
        <f t="shared" si="162"/>
        <v>65</v>
      </c>
      <c r="U1763">
        <f t="shared" si="163"/>
        <v>1932</v>
      </c>
      <c r="V1763" s="4" t="str">
        <f t="shared" si="167"/>
        <v>01</v>
      </c>
      <c r="W1763" t="str">
        <f t="shared" si="164"/>
        <v>Suburbano</v>
      </c>
    </row>
    <row r="1764" spans="1:23" x14ac:dyDescent="0.35">
      <c r="A1764">
        <v>5968</v>
      </c>
      <c r="B1764" s="2" t="str">
        <f t="shared" si="165"/>
        <v>NA</v>
      </c>
      <c r="C1764" t="s">
        <v>10</v>
      </c>
      <c r="D1764" t="str">
        <f t="shared" si="166"/>
        <v>F</v>
      </c>
      <c r="E1764" t="s">
        <v>2</v>
      </c>
      <c r="F1764">
        <v>685</v>
      </c>
      <c r="G1764">
        <v>359</v>
      </c>
      <c r="H1764">
        <v>375</v>
      </c>
      <c r="I1764">
        <v>0</v>
      </c>
      <c r="J1764">
        <v>14570</v>
      </c>
      <c r="K1764">
        <v>4</v>
      </c>
      <c r="L1764">
        <v>81</v>
      </c>
      <c r="M1764">
        <v>365</v>
      </c>
      <c r="N1764">
        <v>372</v>
      </c>
      <c r="O1764">
        <v>3.5892857139999998</v>
      </c>
      <c r="P1764">
        <f>VLOOKUP(A1764, vlookup_table!$A:$E, 2, FALSE)</f>
        <v>0</v>
      </c>
      <c r="Q1764" s="2">
        <f>VLOOKUP(A1764, vlookup_table!$A:$E, 3, FALSE)</f>
        <v>0</v>
      </c>
      <c r="R1764" s="1" t="str">
        <f>VLOOKUP(A1764, vlookup_table!$A:$E, 4, FALSE)</f>
        <v>U1</v>
      </c>
      <c r="S1764" s="2">
        <f>VLOOKUP(A1764, vlookup_table!$A:$E, 5, FALSE)</f>
        <v>12</v>
      </c>
      <c r="T1764">
        <f t="shared" si="162"/>
        <v>97</v>
      </c>
      <c r="U1764">
        <f t="shared" si="163"/>
        <v>1900</v>
      </c>
      <c r="V1764" s="4" t="str">
        <f t="shared" si="167"/>
        <v>0</v>
      </c>
      <c r="W1764" t="str">
        <f t="shared" si="164"/>
        <v>Urbano</v>
      </c>
    </row>
    <row r="1765" spans="1:23" x14ac:dyDescent="0.35">
      <c r="A1765">
        <v>3953</v>
      </c>
      <c r="B1765" s="2" t="str">
        <f t="shared" si="165"/>
        <v>NA</v>
      </c>
      <c r="C1765" t="s">
        <v>40</v>
      </c>
      <c r="D1765" t="str">
        <f t="shared" si="166"/>
        <v>M</v>
      </c>
      <c r="E1765" t="s">
        <v>0</v>
      </c>
      <c r="F1765">
        <v>2254</v>
      </c>
      <c r="G1765">
        <v>484</v>
      </c>
      <c r="H1765">
        <v>518</v>
      </c>
      <c r="I1765">
        <v>60</v>
      </c>
      <c r="J1765">
        <v>15930</v>
      </c>
      <c r="K1765">
        <v>7</v>
      </c>
      <c r="L1765">
        <v>85</v>
      </c>
      <c r="M1765">
        <v>479</v>
      </c>
      <c r="N1765">
        <v>542</v>
      </c>
      <c r="O1765">
        <v>16.25</v>
      </c>
      <c r="P1765">
        <f>VLOOKUP(A1765, vlookup_table!$A:$E, 2, FALSE)</f>
        <v>0</v>
      </c>
      <c r="Q1765" s="2">
        <f>VLOOKUP(A1765, vlookup_table!$A:$E, 3, FALSE)</f>
        <v>0</v>
      </c>
      <c r="R1765" s="1" t="str">
        <f>VLOOKUP(A1765, vlookup_table!$A:$E, 4, FALSE)</f>
        <v>S2</v>
      </c>
      <c r="S1765" s="2">
        <f>VLOOKUP(A1765, vlookup_table!$A:$E, 5, FALSE)</f>
        <v>20</v>
      </c>
      <c r="T1765">
        <f t="shared" si="162"/>
        <v>97</v>
      </c>
      <c r="U1765">
        <f t="shared" si="163"/>
        <v>1900</v>
      </c>
      <c r="V1765" s="4" t="str">
        <f t="shared" si="167"/>
        <v>0</v>
      </c>
      <c r="W1765" t="str">
        <f t="shared" si="164"/>
        <v>Suburbano</v>
      </c>
    </row>
    <row r="1766" spans="1:23" x14ac:dyDescent="0.35">
      <c r="A1766">
        <v>13177</v>
      </c>
      <c r="B1766" s="2" t="str">
        <f t="shared" si="165"/>
        <v>NA</v>
      </c>
      <c r="C1766" t="s">
        <v>4</v>
      </c>
      <c r="D1766" t="str">
        <f t="shared" si="166"/>
        <v>M</v>
      </c>
      <c r="E1766" t="s">
        <v>0</v>
      </c>
      <c r="F1766">
        <v>479</v>
      </c>
      <c r="G1766">
        <v>208</v>
      </c>
      <c r="H1766">
        <v>322</v>
      </c>
      <c r="I1766">
        <v>1</v>
      </c>
      <c r="J1766">
        <v>11081</v>
      </c>
      <c r="K1766">
        <v>3</v>
      </c>
      <c r="L1766">
        <v>59</v>
      </c>
      <c r="M1766">
        <v>268</v>
      </c>
      <c r="N1766">
        <v>272</v>
      </c>
      <c r="O1766">
        <v>9.5555555559999998</v>
      </c>
      <c r="P1766">
        <f>VLOOKUP(A1766, vlookup_table!$A:$E, 2, FALSE)</f>
        <v>0</v>
      </c>
      <c r="Q1766" s="2">
        <f>VLOOKUP(A1766, vlookup_table!$A:$E, 3, FALSE)</f>
        <v>3901</v>
      </c>
      <c r="R1766" s="1" t="str">
        <f>VLOOKUP(A1766, vlookup_table!$A:$E, 4, FALSE)</f>
        <v>T2</v>
      </c>
      <c r="S1766" s="2">
        <f>VLOOKUP(A1766, vlookup_table!$A:$E, 5, FALSE)</f>
        <v>10</v>
      </c>
      <c r="T1766">
        <f t="shared" si="162"/>
        <v>58</v>
      </c>
      <c r="U1766">
        <f t="shared" si="163"/>
        <v>1939</v>
      </c>
      <c r="V1766" s="4" t="str">
        <f t="shared" si="167"/>
        <v>01</v>
      </c>
      <c r="W1766" t="str">
        <f t="shared" si="164"/>
        <v>Pueblo</v>
      </c>
    </row>
    <row r="1767" spans="1:23" x14ac:dyDescent="0.35">
      <c r="A1767">
        <v>38632</v>
      </c>
      <c r="B1767" s="2" t="str">
        <f t="shared" si="165"/>
        <v>FL</v>
      </c>
      <c r="C1767" t="s">
        <v>7</v>
      </c>
      <c r="D1767" t="str">
        <f t="shared" si="166"/>
        <v>F</v>
      </c>
      <c r="E1767" t="s">
        <v>2</v>
      </c>
      <c r="F1767">
        <v>860</v>
      </c>
      <c r="G1767">
        <v>458</v>
      </c>
      <c r="H1767">
        <v>505</v>
      </c>
      <c r="I1767">
        <v>0</v>
      </c>
      <c r="J1767">
        <v>19217</v>
      </c>
      <c r="K1767">
        <v>24</v>
      </c>
      <c r="L1767">
        <v>31</v>
      </c>
      <c r="M1767">
        <v>453</v>
      </c>
      <c r="N1767">
        <v>495</v>
      </c>
      <c r="O1767">
        <v>13.51111111</v>
      </c>
      <c r="P1767">
        <f>VLOOKUP(A1767, vlookup_table!$A:$E, 2, FALSE)</f>
        <v>0</v>
      </c>
      <c r="Q1767" s="2">
        <f>VLOOKUP(A1767, vlookup_table!$A:$E, 3, FALSE)</f>
        <v>5008</v>
      </c>
      <c r="R1767" s="1" t="str">
        <f>VLOOKUP(A1767, vlookup_table!$A:$E, 4, FALSE)</f>
        <v>S1</v>
      </c>
      <c r="S1767" s="2">
        <f>VLOOKUP(A1767, vlookup_table!$A:$E, 5, FALSE)</f>
        <v>38</v>
      </c>
      <c r="T1767">
        <f t="shared" si="162"/>
        <v>47</v>
      </c>
      <c r="U1767">
        <f t="shared" si="163"/>
        <v>1950</v>
      </c>
      <c r="V1767" s="4" t="str">
        <f t="shared" si="167"/>
        <v>08</v>
      </c>
      <c r="W1767" t="str">
        <f t="shared" si="164"/>
        <v>Suburbano</v>
      </c>
    </row>
    <row r="1768" spans="1:23" x14ac:dyDescent="0.35">
      <c r="A1768">
        <v>578</v>
      </c>
      <c r="B1768" s="2" t="str">
        <f t="shared" si="165"/>
        <v>NA</v>
      </c>
      <c r="C1768" t="s">
        <v>4</v>
      </c>
      <c r="D1768" t="str">
        <f t="shared" si="166"/>
        <v>F</v>
      </c>
      <c r="E1768" t="s">
        <v>2</v>
      </c>
      <c r="F1768">
        <v>1821</v>
      </c>
      <c r="G1768">
        <v>454</v>
      </c>
      <c r="H1768">
        <v>505</v>
      </c>
      <c r="I1768">
        <v>21</v>
      </c>
      <c r="J1768">
        <v>17008</v>
      </c>
      <c r="K1768">
        <v>7</v>
      </c>
      <c r="L1768">
        <v>39</v>
      </c>
      <c r="M1768">
        <v>466</v>
      </c>
      <c r="N1768">
        <v>486</v>
      </c>
      <c r="O1768">
        <v>7.384615385</v>
      </c>
      <c r="P1768">
        <f>VLOOKUP(A1768, vlookup_table!$A:$E, 2, FALSE)</f>
        <v>28</v>
      </c>
      <c r="Q1768" s="2">
        <f>VLOOKUP(A1768, vlookup_table!$A:$E, 3, FALSE)</f>
        <v>0</v>
      </c>
      <c r="R1768" s="1" t="str">
        <f>VLOOKUP(A1768, vlookup_table!$A:$E, 4, FALSE)</f>
        <v>S2</v>
      </c>
      <c r="S1768" s="2">
        <f>VLOOKUP(A1768, vlookup_table!$A:$E, 5, FALSE)</f>
        <v>10</v>
      </c>
      <c r="T1768">
        <f t="shared" si="162"/>
        <v>97</v>
      </c>
      <c r="U1768">
        <f t="shared" si="163"/>
        <v>1900</v>
      </c>
      <c r="V1768" s="4" t="str">
        <f t="shared" si="167"/>
        <v>0</v>
      </c>
      <c r="W1768" t="str">
        <f t="shared" si="164"/>
        <v>Suburbano</v>
      </c>
    </row>
    <row r="1769" spans="1:23" x14ac:dyDescent="0.35">
      <c r="A1769">
        <v>186980</v>
      </c>
      <c r="B1769" s="2" t="str">
        <f t="shared" si="165"/>
        <v>TX</v>
      </c>
      <c r="C1769" t="s">
        <v>6</v>
      </c>
      <c r="D1769" t="str">
        <f t="shared" si="166"/>
        <v>M</v>
      </c>
      <c r="E1769" t="s">
        <v>0</v>
      </c>
      <c r="F1769">
        <v>1076</v>
      </c>
      <c r="G1769">
        <v>490</v>
      </c>
      <c r="H1769">
        <v>578</v>
      </c>
      <c r="I1769">
        <v>2</v>
      </c>
      <c r="J1769">
        <v>19138</v>
      </c>
      <c r="K1769">
        <v>1</v>
      </c>
      <c r="L1769">
        <v>79</v>
      </c>
      <c r="M1769">
        <v>503</v>
      </c>
      <c r="N1769">
        <v>550</v>
      </c>
      <c r="O1769">
        <v>14.545454550000001</v>
      </c>
      <c r="P1769">
        <f>VLOOKUP(A1769, vlookup_table!$A:$E, 2, FALSE)</f>
        <v>0</v>
      </c>
      <c r="Q1769" s="2">
        <f>VLOOKUP(A1769, vlookup_table!$A:$E, 3, FALSE)</f>
        <v>5311</v>
      </c>
      <c r="R1769" s="1" t="str">
        <f>VLOOKUP(A1769, vlookup_table!$A:$E, 4, FALSE)</f>
        <v>R2</v>
      </c>
      <c r="S1769" s="2">
        <f>VLOOKUP(A1769, vlookup_table!$A:$E, 5, FALSE)</f>
        <v>50</v>
      </c>
      <c r="T1769">
        <f t="shared" si="162"/>
        <v>44</v>
      </c>
      <c r="U1769">
        <f t="shared" si="163"/>
        <v>1953</v>
      </c>
      <c r="V1769" s="4" t="str">
        <f t="shared" si="167"/>
        <v>11</v>
      </c>
      <c r="W1769" t="str">
        <f t="shared" si="164"/>
        <v>Rural</v>
      </c>
    </row>
    <row r="1770" spans="1:23" x14ac:dyDescent="0.35">
      <c r="A1770">
        <v>172475</v>
      </c>
      <c r="B1770" s="2" t="str">
        <f t="shared" si="165"/>
        <v>NA</v>
      </c>
      <c r="C1770" t="s">
        <v>4</v>
      </c>
      <c r="D1770" t="str">
        <f t="shared" si="166"/>
        <v>F</v>
      </c>
      <c r="E1770" t="s">
        <v>2</v>
      </c>
      <c r="F1770">
        <v>1231</v>
      </c>
      <c r="G1770">
        <v>323</v>
      </c>
      <c r="H1770">
        <v>412</v>
      </c>
      <c r="I1770">
        <v>13</v>
      </c>
      <c r="J1770">
        <v>14716</v>
      </c>
      <c r="K1770">
        <v>2</v>
      </c>
      <c r="L1770">
        <v>67</v>
      </c>
      <c r="M1770">
        <v>398</v>
      </c>
      <c r="N1770">
        <v>367</v>
      </c>
      <c r="O1770">
        <v>12.3</v>
      </c>
      <c r="P1770">
        <f>VLOOKUP(A1770, vlookup_table!$A:$E, 2, FALSE)</f>
        <v>0</v>
      </c>
      <c r="Q1770" s="2">
        <f>VLOOKUP(A1770, vlookup_table!$A:$E, 3, FALSE)</f>
        <v>4602</v>
      </c>
      <c r="R1770" s="1" t="str">
        <f>VLOOKUP(A1770, vlookup_table!$A:$E, 4, FALSE)</f>
        <v>T2</v>
      </c>
      <c r="S1770" s="2">
        <f>VLOOKUP(A1770, vlookup_table!$A:$E, 5, FALSE)</f>
        <v>16</v>
      </c>
      <c r="T1770">
        <f t="shared" si="162"/>
        <v>51</v>
      </c>
      <c r="U1770">
        <f t="shared" si="163"/>
        <v>1946</v>
      </c>
      <c r="V1770" s="4" t="str">
        <f t="shared" si="167"/>
        <v>02</v>
      </c>
      <c r="W1770" t="str">
        <f t="shared" si="164"/>
        <v>Pueblo</v>
      </c>
    </row>
    <row r="1771" spans="1:23" x14ac:dyDescent="0.35">
      <c r="A1771">
        <v>33526</v>
      </c>
      <c r="B1771" s="2" t="str">
        <f t="shared" si="165"/>
        <v>FL</v>
      </c>
      <c r="C1771" t="s">
        <v>7</v>
      </c>
      <c r="D1771" t="str">
        <f t="shared" si="166"/>
        <v>F</v>
      </c>
      <c r="E1771" t="s">
        <v>2</v>
      </c>
      <c r="F1771">
        <v>440</v>
      </c>
      <c r="G1771">
        <v>185</v>
      </c>
      <c r="H1771">
        <v>299</v>
      </c>
      <c r="I1771">
        <v>1</v>
      </c>
      <c r="J1771">
        <v>9983</v>
      </c>
      <c r="K1771">
        <v>1</v>
      </c>
      <c r="L1771">
        <v>68</v>
      </c>
      <c r="M1771">
        <v>231</v>
      </c>
      <c r="N1771">
        <v>253</v>
      </c>
      <c r="O1771">
        <v>8.9166666669999994</v>
      </c>
      <c r="P1771">
        <f>VLOOKUP(A1771, vlookup_table!$A:$E, 2, FALSE)</f>
        <v>0</v>
      </c>
      <c r="Q1771" s="2">
        <f>VLOOKUP(A1771, vlookup_table!$A:$E, 3, FALSE)</f>
        <v>5308</v>
      </c>
      <c r="R1771" s="1" t="str">
        <f>VLOOKUP(A1771, vlookup_table!$A:$E, 4, FALSE)</f>
        <v>R2</v>
      </c>
      <c r="S1771" s="2">
        <f>VLOOKUP(A1771, vlookup_table!$A:$E, 5, FALSE)</f>
        <v>5</v>
      </c>
      <c r="T1771">
        <f t="shared" si="162"/>
        <v>44</v>
      </c>
      <c r="U1771">
        <f t="shared" si="163"/>
        <v>1953</v>
      </c>
      <c r="V1771" s="4" t="str">
        <f t="shared" si="167"/>
        <v>08</v>
      </c>
      <c r="W1771" t="str">
        <f t="shared" si="164"/>
        <v>Rural</v>
      </c>
    </row>
    <row r="1772" spans="1:23" x14ac:dyDescent="0.35">
      <c r="A1772">
        <v>69465</v>
      </c>
      <c r="B1772" s="2" t="str">
        <f t="shared" si="165"/>
        <v>MI</v>
      </c>
      <c r="C1772" t="s">
        <v>1</v>
      </c>
      <c r="D1772" t="str">
        <f t="shared" si="166"/>
        <v>M</v>
      </c>
      <c r="E1772" t="s">
        <v>0</v>
      </c>
      <c r="F1772">
        <v>1572</v>
      </c>
      <c r="G1772">
        <v>566</v>
      </c>
      <c r="H1772">
        <v>684</v>
      </c>
      <c r="I1772">
        <v>31</v>
      </c>
      <c r="J1772">
        <v>23133</v>
      </c>
      <c r="K1772">
        <v>3</v>
      </c>
      <c r="L1772">
        <v>79</v>
      </c>
      <c r="M1772">
        <v>587</v>
      </c>
      <c r="N1772">
        <v>623</v>
      </c>
      <c r="O1772">
        <v>10</v>
      </c>
      <c r="P1772">
        <f>VLOOKUP(A1772, vlookup_table!$A:$E, 2, FALSE)</f>
        <v>1</v>
      </c>
      <c r="Q1772" s="2">
        <f>VLOOKUP(A1772, vlookup_table!$A:$E, 3, FALSE)</f>
        <v>4601</v>
      </c>
      <c r="R1772" s="1" t="str">
        <f>VLOOKUP(A1772, vlookup_table!$A:$E, 4, FALSE)</f>
        <v>S1</v>
      </c>
      <c r="S1772" s="2">
        <f>VLOOKUP(A1772, vlookup_table!$A:$E, 5, FALSE)</f>
        <v>20</v>
      </c>
      <c r="T1772">
        <f t="shared" si="162"/>
        <v>51</v>
      </c>
      <c r="U1772">
        <f t="shared" si="163"/>
        <v>1946</v>
      </c>
      <c r="V1772" s="4" t="str">
        <f t="shared" si="167"/>
        <v>01</v>
      </c>
      <c r="W1772" t="str">
        <f t="shared" si="164"/>
        <v>Suburbano</v>
      </c>
    </row>
    <row r="1773" spans="1:23" x14ac:dyDescent="0.35">
      <c r="A1773">
        <v>190391</v>
      </c>
      <c r="B1773" s="2" t="str">
        <f t="shared" si="165"/>
        <v>NC</v>
      </c>
      <c r="C1773" t="s">
        <v>18</v>
      </c>
      <c r="D1773" t="str">
        <f t="shared" si="166"/>
        <v>M</v>
      </c>
      <c r="E1773" t="s">
        <v>0</v>
      </c>
      <c r="F1773">
        <v>347</v>
      </c>
      <c r="G1773">
        <v>166</v>
      </c>
      <c r="H1773">
        <v>233</v>
      </c>
      <c r="I1773">
        <v>2</v>
      </c>
      <c r="J1773">
        <v>8507</v>
      </c>
      <c r="K1773">
        <v>1</v>
      </c>
      <c r="L1773">
        <v>75</v>
      </c>
      <c r="M1773">
        <v>202</v>
      </c>
      <c r="N1773">
        <v>204</v>
      </c>
      <c r="O1773">
        <v>14.75</v>
      </c>
      <c r="P1773">
        <f>VLOOKUP(A1773, vlookup_table!$A:$E, 2, FALSE)</f>
        <v>1</v>
      </c>
      <c r="Q1773" s="2">
        <f>VLOOKUP(A1773, vlookup_table!$A:$E, 3, FALSE)</f>
        <v>3003</v>
      </c>
      <c r="R1773" s="1" t="str">
        <f>VLOOKUP(A1773, vlookup_table!$A:$E, 4, FALSE)</f>
        <v>R3</v>
      </c>
      <c r="S1773" s="2">
        <f>VLOOKUP(A1773, vlookup_table!$A:$E, 5, FALSE)</f>
        <v>16</v>
      </c>
      <c r="T1773">
        <f t="shared" si="162"/>
        <v>67</v>
      </c>
      <c r="U1773">
        <f t="shared" si="163"/>
        <v>1930</v>
      </c>
      <c r="V1773" s="4" t="str">
        <f t="shared" si="167"/>
        <v>03</v>
      </c>
      <c r="W1773" t="str">
        <f t="shared" si="164"/>
        <v>Rural</v>
      </c>
    </row>
    <row r="1774" spans="1:23" x14ac:dyDescent="0.35">
      <c r="A1774">
        <v>26378</v>
      </c>
      <c r="B1774" s="2" t="str">
        <f t="shared" si="165"/>
        <v>NA</v>
      </c>
      <c r="C1774" t="s">
        <v>5</v>
      </c>
      <c r="D1774" t="str">
        <f t="shared" si="166"/>
        <v>NA</v>
      </c>
      <c r="F1774">
        <v>1153</v>
      </c>
      <c r="G1774">
        <v>562</v>
      </c>
      <c r="H1774">
        <v>629</v>
      </c>
      <c r="I1774">
        <v>8</v>
      </c>
      <c r="J1774">
        <v>22327</v>
      </c>
      <c r="K1774">
        <v>6</v>
      </c>
      <c r="L1774">
        <v>41</v>
      </c>
      <c r="M1774">
        <v>583</v>
      </c>
      <c r="N1774">
        <v>609</v>
      </c>
      <c r="O1774">
        <v>50</v>
      </c>
      <c r="P1774">
        <f>VLOOKUP(A1774, vlookup_table!$A:$E, 2, FALSE)</f>
        <v>0</v>
      </c>
      <c r="Q1774" s="2">
        <f>VLOOKUP(A1774, vlookup_table!$A:$E, 3, FALSE)</f>
        <v>3701</v>
      </c>
      <c r="R1774" s="1" t="str">
        <f>VLOOKUP(A1774, vlookup_table!$A:$E, 4, FALSE)</f>
        <v>T1</v>
      </c>
      <c r="S1774" s="2">
        <f>VLOOKUP(A1774, vlookup_table!$A:$E, 5, FALSE)</f>
        <v>100</v>
      </c>
      <c r="T1774">
        <f t="shared" si="162"/>
        <v>60</v>
      </c>
      <c r="U1774">
        <f t="shared" si="163"/>
        <v>1937</v>
      </c>
      <c r="V1774" s="4" t="str">
        <f t="shared" si="167"/>
        <v>01</v>
      </c>
      <c r="W1774" t="str">
        <f t="shared" si="164"/>
        <v>Pueblo</v>
      </c>
    </row>
    <row r="1775" spans="1:23" x14ac:dyDescent="0.35">
      <c r="A1775">
        <v>12998</v>
      </c>
      <c r="B1775" s="2" t="str">
        <f t="shared" si="165"/>
        <v>WA</v>
      </c>
      <c r="C1775" t="s">
        <v>14</v>
      </c>
      <c r="D1775" t="str">
        <f t="shared" si="166"/>
        <v>F</v>
      </c>
      <c r="E1775" t="s">
        <v>2</v>
      </c>
      <c r="F1775">
        <v>2075</v>
      </c>
      <c r="G1775">
        <v>723</v>
      </c>
      <c r="H1775">
        <v>845</v>
      </c>
      <c r="I1775">
        <v>53</v>
      </c>
      <c r="J1775">
        <v>29233</v>
      </c>
      <c r="K1775">
        <v>7</v>
      </c>
      <c r="L1775">
        <v>46</v>
      </c>
      <c r="M1775">
        <v>743</v>
      </c>
      <c r="N1775">
        <v>823</v>
      </c>
      <c r="O1775">
        <v>5.5172413789999997</v>
      </c>
      <c r="P1775">
        <f>VLOOKUP(A1775, vlookup_table!$A:$E, 2, FALSE)</f>
        <v>0</v>
      </c>
      <c r="Q1775" s="2">
        <f>VLOOKUP(A1775, vlookup_table!$A:$E, 3, FALSE)</f>
        <v>1801</v>
      </c>
      <c r="R1775" s="1" t="str">
        <f>VLOOKUP(A1775, vlookup_table!$A:$E, 4, FALSE)</f>
        <v>U1</v>
      </c>
      <c r="S1775" s="2">
        <f>VLOOKUP(A1775, vlookup_table!$A:$E, 5, FALSE)</f>
        <v>6</v>
      </c>
      <c r="T1775">
        <f t="shared" si="162"/>
        <v>79</v>
      </c>
      <c r="U1775">
        <f t="shared" si="163"/>
        <v>1918</v>
      </c>
      <c r="V1775" s="4" t="str">
        <f t="shared" si="167"/>
        <v>01</v>
      </c>
      <c r="W1775" t="str">
        <f t="shared" si="164"/>
        <v>Urbano</v>
      </c>
    </row>
    <row r="1776" spans="1:23" x14ac:dyDescent="0.35">
      <c r="A1776">
        <v>128035</v>
      </c>
      <c r="B1776" s="2" t="str">
        <f t="shared" si="165"/>
        <v>TX</v>
      </c>
      <c r="C1776" t="s">
        <v>6</v>
      </c>
      <c r="D1776" t="str">
        <f t="shared" si="166"/>
        <v>F</v>
      </c>
      <c r="E1776" t="s">
        <v>2</v>
      </c>
      <c r="F1776">
        <v>360</v>
      </c>
      <c r="G1776">
        <v>167</v>
      </c>
      <c r="H1776">
        <v>269</v>
      </c>
      <c r="I1776">
        <v>0</v>
      </c>
      <c r="J1776">
        <v>8048</v>
      </c>
      <c r="K1776">
        <v>1</v>
      </c>
      <c r="L1776">
        <v>85</v>
      </c>
      <c r="M1776">
        <v>235</v>
      </c>
      <c r="N1776">
        <v>219</v>
      </c>
      <c r="O1776">
        <v>11.9</v>
      </c>
      <c r="P1776">
        <f>VLOOKUP(A1776, vlookup_table!$A:$E, 2, FALSE)</f>
        <v>1</v>
      </c>
      <c r="Q1776" s="2">
        <f>VLOOKUP(A1776, vlookup_table!$A:$E, 3, FALSE)</f>
        <v>2506</v>
      </c>
      <c r="R1776" s="1" t="str">
        <f>VLOOKUP(A1776, vlookup_table!$A:$E, 4, FALSE)</f>
        <v>T2</v>
      </c>
      <c r="S1776" s="2">
        <f>VLOOKUP(A1776, vlookup_table!$A:$E, 5, FALSE)</f>
        <v>21</v>
      </c>
      <c r="T1776">
        <f t="shared" si="162"/>
        <v>72</v>
      </c>
      <c r="U1776">
        <f t="shared" si="163"/>
        <v>1925</v>
      </c>
      <c r="V1776" s="4" t="str">
        <f t="shared" si="167"/>
        <v>06</v>
      </c>
      <c r="W1776" t="str">
        <f t="shared" si="164"/>
        <v>Pueblo</v>
      </c>
    </row>
    <row r="1777" spans="1:23" x14ac:dyDescent="0.35">
      <c r="A1777">
        <v>16756</v>
      </c>
      <c r="B1777" s="2" t="str">
        <f t="shared" si="165"/>
        <v>NC</v>
      </c>
      <c r="C1777" t="s">
        <v>18</v>
      </c>
      <c r="D1777" t="str">
        <f t="shared" si="166"/>
        <v>M</v>
      </c>
      <c r="E1777" t="s">
        <v>0</v>
      </c>
      <c r="F1777">
        <v>542</v>
      </c>
      <c r="G1777">
        <v>211</v>
      </c>
      <c r="H1777">
        <v>361</v>
      </c>
      <c r="I1777">
        <v>1</v>
      </c>
      <c r="J1777">
        <v>19216</v>
      </c>
      <c r="K1777">
        <v>2</v>
      </c>
      <c r="L1777">
        <v>74</v>
      </c>
      <c r="M1777">
        <v>245</v>
      </c>
      <c r="N1777">
        <v>269</v>
      </c>
      <c r="O1777">
        <v>15.4</v>
      </c>
      <c r="P1777">
        <f>VLOOKUP(A1777, vlookup_table!$A:$E, 2, FALSE)</f>
        <v>0</v>
      </c>
      <c r="Q1777" s="2">
        <f>VLOOKUP(A1777, vlookup_table!$A:$E, 3, FALSE)</f>
        <v>6801</v>
      </c>
      <c r="R1777" s="1" t="str">
        <f>VLOOKUP(A1777, vlookup_table!$A:$E, 4, FALSE)</f>
        <v>S2</v>
      </c>
      <c r="S1777" s="2">
        <f>VLOOKUP(A1777, vlookup_table!$A:$E, 5, FALSE)</f>
        <v>15</v>
      </c>
      <c r="T1777">
        <f t="shared" si="162"/>
        <v>29</v>
      </c>
      <c r="U1777">
        <f t="shared" si="163"/>
        <v>1968</v>
      </c>
      <c r="V1777" s="4" t="str">
        <f t="shared" si="167"/>
        <v>01</v>
      </c>
      <c r="W1777" t="str">
        <f t="shared" si="164"/>
        <v>Suburbano</v>
      </c>
    </row>
    <row r="1778" spans="1:23" x14ac:dyDescent="0.35">
      <c r="A1778">
        <v>142313</v>
      </c>
      <c r="B1778" s="2" t="str">
        <f t="shared" si="165"/>
        <v>NV</v>
      </c>
      <c r="C1778" t="s">
        <v>35</v>
      </c>
      <c r="D1778" t="str">
        <f t="shared" si="166"/>
        <v>F</v>
      </c>
      <c r="E1778" t="s">
        <v>2</v>
      </c>
      <c r="F1778">
        <v>948</v>
      </c>
      <c r="G1778">
        <v>325</v>
      </c>
      <c r="H1778">
        <v>398</v>
      </c>
      <c r="I1778">
        <v>3</v>
      </c>
      <c r="J1778">
        <v>15038</v>
      </c>
      <c r="K1778">
        <v>9</v>
      </c>
      <c r="L1778">
        <v>19</v>
      </c>
      <c r="M1778">
        <v>353</v>
      </c>
      <c r="N1778">
        <v>367</v>
      </c>
      <c r="O1778">
        <v>3.411764706</v>
      </c>
      <c r="P1778">
        <f>VLOOKUP(A1778, vlookup_table!$A:$E, 2, FALSE)</f>
        <v>28</v>
      </c>
      <c r="Q1778" s="2">
        <f>VLOOKUP(A1778, vlookup_table!$A:$E, 3, FALSE)</f>
        <v>3701</v>
      </c>
      <c r="R1778" s="1" t="str">
        <f>VLOOKUP(A1778, vlookup_table!$A:$E, 4, FALSE)</f>
        <v>T2</v>
      </c>
      <c r="S1778" s="2">
        <f>VLOOKUP(A1778, vlookup_table!$A:$E, 5, FALSE)</f>
        <v>1</v>
      </c>
      <c r="T1778">
        <f t="shared" si="162"/>
        <v>60</v>
      </c>
      <c r="U1778">
        <f t="shared" si="163"/>
        <v>1937</v>
      </c>
      <c r="V1778" s="4" t="str">
        <f t="shared" si="167"/>
        <v>01</v>
      </c>
      <c r="W1778" t="str">
        <f t="shared" si="164"/>
        <v>Pueblo</v>
      </c>
    </row>
    <row r="1779" spans="1:23" x14ac:dyDescent="0.35">
      <c r="A1779">
        <v>132903</v>
      </c>
      <c r="B1779" s="2" t="str">
        <f t="shared" si="165"/>
        <v>NA</v>
      </c>
      <c r="C1779" t="s">
        <v>24</v>
      </c>
      <c r="D1779" t="str">
        <f t="shared" si="166"/>
        <v>F</v>
      </c>
      <c r="E1779" t="s">
        <v>2</v>
      </c>
      <c r="F1779">
        <v>483</v>
      </c>
      <c r="G1779">
        <v>180</v>
      </c>
      <c r="H1779">
        <v>223</v>
      </c>
      <c r="I1779">
        <v>2</v>
      </c>
      <c r="J1779">
        <v>7610</v>
      </c>
      <c r="K1779">
        <v>0</v>
      </c>
      <c r="L1779">
        <v>61</v>
      </c>
      <c r="M1779">
        <v>206</v>
      </c>
      <c r="N1779">
        <v>207</v>
      </c>
      <c r="O1779">
        <v>15</v>
      </c>
      <c r="P1779">
        <f>VLOOKUP(A1779, vlookup_table!$A:$E, 2, FALSE)</f>
        <v>0</v>
      </c>
      <c r="Q1779" s="2">
        <f>VLOOKUP(A1779, vlookup_table!$A:$E, 3, FALSE)</f>
        <v>6201</v>
      </c>
      <c r="R1779" s="1" t="str">
        <f>VLOOKUP(A1779, vlookup_table!$A:$E, 4, FALSE)</f>
        <v>R2</v>
      </c>
      <c r="S1779" s="2">
        <f>VLOOKUP(A1779, vlookup_table!$A:$E, 5, FALSE)</f>
        <v>21</v>
      </c>
      <c r="T1779">
        <f t="shared" si="162"/>
        <v>35</v>
      </c>
      <c r="U1779">
        <f t="shared" si="163"/>
        <v>1962</v>
      </c>
      <c r="V1779" s="4" t="str">
        <f t="shared" si="167"/>
        <v>01</v>
      </c>
      <c r="W1779" t="str">
        <f t="shared" si="164"/>
        <v>Rural</v>
      </c>
    </row>
    <row r="1780" spans="1:23" x14ac:dyDescent="0.35">
      <c r="A1780">
        <v>153957</v>
      </c>
      <c r="B1780" s="2" t="str">
        <f t="shared" si="165"/>
        <v>NA</v>
      </c>
      <c r="C1780" t="s">
        <v>4</v>
      </c>
      <c r="D1780" t="str">
        <f t="shared" si="166"/>
        <v>F</v>
      </c>
      <c r="E1780" t="s">
        <v>2</v>
      </c>
      <c r="F1780">
        <v>1488</v>
      </c>
      <c r="G1780">
        <v>406</v>
      </c>
      <c r="H1780">
        <v>407</v>
      </c>
      <c r="I1780">
        <v>5</v>
      </c>
      <c r="J1780">
        <v>10419</v>
      </c>
      <c r="K1780">
        <v>34</v>
      </c>
      <c r="L1780">
        <v>36</v>
      </c>
      <c r="M1780">
        <v>400</v>
      </c>
      <c r="N1780">
        <v>402</v>
      </c>
      <c r="O1780">
        <v>9</v>
      </c>
      <c r="P1780">
        <f>VLOOKUP(A1780, vlookup_table!$A:$E, 2, FALSE)</f>
        <v>28</v>
      </c>
      <c r="Q1780" s="2">
        <f>VLOOKUP(A1780, vlookup_table!$A:$E, 3, FALSE)</f>
        <v>5601</v>
      </c>
      <c r="R1780" s="1" t="str">
        <f>VLOOKUP(A1780, vlookup_table!$A:$E, 4, FALSE)</f>
        <v>S2</v>
      </c>
      <c r="S1780" s="2">
        <f>VLOOKUP(A1780, vlookup_table!$A:$E, 5, FALSE)</f>
        <v>5</v>
      </c>
      <c r="T1780">
        <f t="shared" si="162"/>
        <v>41</v>
      </c>
      <c r="U1780">
        <f t="shared" si="163"/>
        <v>1956</v>
      </c>
      <c r="V1780" s="4" t="str">
        <f t="shared" si="167"/>
        <v>01</v>
      </c>
      <c r="W1780" t="str">
        <f t="shared" si="164"/>
        <v>Suburbano</v>
      </c>
    </row>
    <row r="1781" spans="1:23" x14ac:dyDescent="0.35">
      <c r="A1781">
        <v>61808</v>
      </c>
      <c r="B1781" s="2" t="str">
        <f t="shared" si="165"/>
        <v>NA</v>
      </c>
      <c r="C1781" t="s">
        <v>16</v>
      </c>
      <c r="D1781" t="str">
        <f t="shared" si="166"/>
        <v>M</v>
      </c>
      <c r="E1781" t="s">
        <v>0</v>
      </c>
      <c r="F1781">
        <v>809</v>
      </c>
      <c r="G1781">
        <v>385</v>
      </c>
      <c r="H1781">
        <v>511</v>
      </c>
      <c r="I1781">
        <v>1</v>
      </c>
      <c r="J1781">
        <v>14699</v>
      </c>
      <c r="K1781">
        <v>5</v>
      </c>
      <c r="L1781">
        <v>70</v>
      </c>
      <c r="M1781">
        <v>482</v>
      </c>
      <c r="N1781">
        <v>413</v>
      </c>
      <c r="O1781">
        <v>20</v>
      </c>
      <c r="P1781">
        <f>VLOOKUP(A1781, vlookup_table!$A:$E, 2, FALSE)</f>
        <v>1</v>
      </c>
      <c r="Q1781" s="2">
        <f>VLOOKUP(A1781, vlookup_table!$A:$E, 3, FALSE)</f>
        <v>4901</v>
      </c>
      <c r="R1781" s="1" t="str">
        <f>VLOOKUP(A1781, vlookup_table!$A:$E, 4, FALSE)</f>
        <v>T2</v>
      </c>
      <c r="S1781" s="2">
        <f>VLOOKUP(A1781, vlookup_table!$A:$E, 5, FALSE)</f>
        <v>25</v>
      </c>
      <c r="T1781">
        <f t="shared" si="162"/>
        <v>48</v>
      </c>
      <c r="U1781">
        <f t="shared" si="163"/>
        <v>1949</v>
      </c>
      <c r="V1781" s="4" t="str">
        <f t="shared" si="167"/>
        <v>01</v>
      </c>
      <c r="W1781" t="str">
        <f t="shared" si="164"/>
        <v>Pueblo</v>
      </c>
    </row>
    <row r="1782" spans="1:23" x14ac:dyDescent="0.35">
      <c r="A1782">
        <v>143707</v>
      </c>
      <c r="B1782" s="2" t="str">
        <f t="shared" si="165"/>
        <v>NA</v>
      </c>
      <c r="C1782" t="s">
        <v>4</v>
      </c>
      <c r="D1782" t="str">
        <f t="shared" si="166"/>
        <v>M</v>
      </c>
      <c r="E1782" t="s">
        <v>0</v>
      </c>
      <c r="F1782">
        <v>2083</v>
      </c>
      <c r="G1782">
        <v>198</v>
      </c>
      <c r="H1782">
        <v>211</v>
      </c>
      <c r="I1782">
        <v>53</v>
      </c>
      <c r="J1782">
        <v>6972</v>
      </c>
      <c r="K1782">
        <v>72</v>
      </c>
      <c r="L1782">
        <v>20</v>
      </c>
      <c r="M1782">
        <v>186</v>
      </c>
      <c r="N1782">
        <v>220</v>
      </c>
      <c r="O1782">
        <v>3.8125</v>
      </c>
      <c r="P1782">
        <f>VLOOKUP(A1782, vlookup_table!$A:$E, 2, FALSE)</f>
        <v>0</v>
      </c>
      <c r="Q1782" s="2">
        <f>VLOOKUP(A1782, vlookup_table!$A:$E, 3, FALSE)</f>
        <v>5901</v>
      </c>
      <c r="R1782" s="1" t="str">
        <f>VLOOKUP(A1782, vlookup_table!$A:$E, 4, FALSE)</f>
        <v>U2</v>
      </c>
      <c r="S1782" s="2">
        <f>VLOOKUP(A1782, vlookup_table!$A:$E, 5, FALSE)</f>
        <v>4</v>
      </c>
      <c r="T1782">
        <f t="shared" si="162"/>
        <v>38</v>
      </c>
      <c r="U1782">
        <f t="shared" si="163"/>
        <v>1959</v>
      </c>
      <c r="V1782" s="4" t="str">
        <f t="shared" si="167"/>
        <v>01</v>
      </c>
      <c r="W1782" t="str">
        <f t="shared" si="164"/>
        <v>Urbano</v>
      </c>
    </row>
    <row r="1783" spans="1:23" x14ac:dyDescent="0.35">
      <c r="A1783">
        <v>122001</v>
      </c>
      <c r="B1783" s="2" t="str">
        <f t="shared" si="165"/>
        <v>TX</v>
      </c>
      <c r="C1783" t="s">
        <v>6</v>
      </c>
      <c r="D1783" t="str">
        <f t="shared" si="166"/>
        <v>M</v>
      </c>
      <c r="E1783" t="s">
        <v>0</v>
      </c>
      <c r="F1783">
        <v>597</v>
      </c>
      <c r="G1783">
        <v>425</v>
      </c>
      <c r="H1783">
        <v>488</v>
      </c>
      <c r="I1783">
        <v>0</v>
      </c>
      <c r="J1783">
        <v>17264</v>
      </c>
      <c r="K1783">
        <v>25</v>
      </c>
      <c r="L1783">
        <v>38</v>
      </c>
      <c r="M1783">
        <v>448</v>
      </c>
      <c r="N1783">
        <v>475</v>
      </c>
      <c r="O1783">
        <v>13</v>
      </c>
      <c r="P1783">
        <f>VLOOKUP(A1783, vlookup_table!$A:$E, 2, FALSE)</f>
        <v>1</v>
      </c>
      <c r="Q1783" s="2">
        <f>VLOOKUP(A1783, vlookup_table!$A:$E, 3, FALSE)</f>
        <v>6001</v>
      </c>
      <c r="R1783" s="1" t="str">
        <f>VLOOKUP(A1783, vlookup_table!$A:$E, 4, FALSE)</f>
        <v>S1</v>
      </c>
      <c r="S1783" s="2">
        <f>VLOOKUP(A1783, vlookup_table!$A:$E, 5, FALSE)</f>
        <v>30</v>
      </c>
      <c r="T1783">
        <f t="shared" si="162"/>
        <v>37</v>
      </c>
      <c r="U1783">
        <f t="shared" si="163"/>
        <v>1960</v>
      </c>
      <c r="V1783" s="4" t="str">
        <f t="shared" si="167"/>
        <v>01</v>
      </c>
      <c r="W1783" t="str">
        <f t="shared" si="164"/>
        <v>Suburbano</v>
      </c>
    </row>
    <row r="1784" spans="1:23" x14ac:dyDescent="0.35">
      <c r="A1784">
        <v>180786</v>
      </c>
      <c r="B1784" s="2" t="str">
        <f t="shared" si="165"/>
        <v>WA</v>
      </c>
      <c r="C1784" t="s">
        <v>14</v>
      </c>
      <c r="D1784" t="str">
        <f t="shared" si="166"/>
        <v>M</v>
      </c>
      <c r="E1784" t="s">
        <v>13</v>
      </c>
      <c r="F1784">
        <v>1271</v>
      </c>
      <c r="G1784">
        <v>324</v>
      </c>
      <c r="H1784">
        <v>417</v>
      </c>
      <c r="I1784">
        <v>22</v>
      </c>
      <c r="J1784">
        <v>17340</v>
      </c>
      <c r="K1784">
        <v>6</v>
      </c>
      <c r="L1784">
        <v>53</v>
      </c>
      <c r="M1784">
        <v>351</v>
      </c>
      <c r="N1784">
        <v>393</v>
      </c>
      <c r="O1784">
        <v>9.5</v>
      </c>
      <c r="P1784">
        <f>VLOOKUP(A1784, vlookup_table!$A:$E, 2, FALSE)</f>
        <v>1</v>
      </c>
      <c r="Q1784" s="2">
        <f>VLOOKUP(A1784, vlookup_table!$A:$E, 3, FALSE)</f>
        <v>2106</v>
      </c>
      <c r="R1784" s="1" t="str">
        <f>VLOOKUP(A1784, vlookup_table!$A:$E, 4, FALSE)</f>
        <v>C1</v>
      </c>
      <c r="S1784" s="2">
        <f>VLOOKUP(A1784, vlookup_table!$A:$E, 5, FALSE)</f>
        <v>18</v>
      </c>
      <c r="T1784">
        <f t="shared" si="162"/>
        <v>76</v>
      </c>
      <c r="U1784">
        <f t="shared" si="163"/>
        <v>1921</v>
      </c>
      <c r="V1784" s="4" t="str">
        <f t="shared" si="167"/>
        <v>06</v>
      </c>
      <c r="W1784" t="str">
        <f t="shared" si="164"/>
        <v>Ciudad</v>
      </c>
    </row>
    <row r="1785" spans="1:23" x14ac:dyDescent="0.35">
      <c r="A1785">
        <v>96031</v>
      </c>
      <c r="B1785" s="2" t="str">
        <f t="shared" si="165"/>
        <v>IL</v>
      </c>
      <c r="C1785" t="s">
        <v>25</v>
      </c>
      <c r="D1785" t="str">
        <f t="shared" si="166"/>
        <v>M</v>
      </c>
      <c r="E1785" t="s">
        <v>0</v>
      </c>
      <c r="F1785">
        <v>440</v>
      </c>
      <c r="G1785">
        <v>286</v>
      </c>
      <c r="H1785">
        <v>375</v>
      </c>
      <c r="I1785">
        <v>0</v>
      </c>
      <c r="J1785">
        <v>12840</v>
      </c>
      <c r="K1785">
        <v>1</v>
      </c>
      <c r="L1785">
        <v>88</v>
      </c>
      <c r="M1785">
        <v>331</v>
      </c>
      <c r="N1785">
        <v>323</v>
      </c>
      <c r="O1785">
        <v>6</v>
      </c>
      <c r="P1785">
        <f>VLOOKUP(A1785, vlookup_table!$A:$E, 2, FALSE)</f>
        <v>1002</v>
      </c>
      <c r="Q1785" s="2">
        <f>VLOOKUP(A1785, vlookup_table!$A:$E, 3, FALSE)</f>
        <v>3601</v>
      </c>
      <c r="R1785" s="1" t="str">
        <f>VLOOKUP(A1785, vlookup_table!$A:$E, 4, FALSE)</f>
        <v>R2</v>
      </c>
      <c r="S1785" s="2">
        <f>VLOOKUP(A1785, vlookup_table!$A:$E, 5, FALSE)</f>
        <v>5</v>
      </c>
      <c r="T1785">
        <f t="shared" si="162"/>
        <v>61</v>
      </c>
      <c r="U1785">
        <f t="shared" si="163"/>
        <v>1936</v>
      </c>
      <c r="V1785" s="4" t="str">
        <f t="shared" si="167"/>
        <v>01</v>
      </c>
      <c r="W1785" t="str">
        <f t="shared" si="164"/>
        <v>Rural</v>
      </c>
    </row>
    <row r="1786" spans="1:23" x14ac:dyDescent="0.35">
      <c r="A1786">
        <v>60477</v>
      </c>
      <c r="B1786" s="2" t="str">
        <f t="shared" si="165"/>
        <v>NA</v>
      </c>
      <c r="C1786" t="s">
        <v>16</v>
      </c>
      <c r="D1786" t="str">
        <f t="shared" si="166"/>
        <v>M</v>
      </c>
      <c r="E1786" t="s">
        <v>0</v>
      </c>
      <c r="F1786">
        <v>614</v>
      </c>
      <c r="G1786">
        <v>289</v>
      </c>
      <c r="H1786">
        <v>385</v>
      </c>
      <c r="I1786">
        <v>0</v>
      </c>
      <c r="J1786">
        <v>16415</v>
      </c>
      <c r="K1786">
        <v>2</v>
      </c>
      <c r="L1786">
        <v>76</v>
      </c>
      <c r="M1786">
        <v>317</v>
      </c>
      <c r="N1786">
        <v>335</v>
      </c>
      <c r="O1786">
        <v>15</v>
      </c>
      <c r="P1786">
        <f>VLOOKUP(A1786, vlookup_table!$A:$E, 2, FALSE)</f>
        <v>30</v>
      </c>
      <c r="Q1786" s="2">
        <f>VLOOKUP(A1786, vlookup_table!$A:$E, 3, FALSE)</f>
        <v>2401</v>
      </c>
      <c r="R1786" s="1" t="str">
        <f>VLOOKUP(A1786, vlookup_table!$A:$E, 4, FALSE)</f>
        <v>C3</v>
      </c>
      <c r="S1786" s="2">
        <f>VLOOKUP(A1786, vlookup_table!$A:$E, 5, FALSE)</f>
        <v>20</v>
      </c>
      <c r="T1786">
        <f t="shared" si="162"/>
        <v>73</v>
      </c>
      <c r="U1786">
        <f t="shared" si="163"/>
        <v>1924</v>
      </c>
      <c r="V1786" s="4" t="str">
        <f t="shared" si="167"/>
        <v>01</v>
      </c>
      <c r="W1786" t="str">
        <f t="shared" si="164"/>
        <v>Ciudad</v>
      </c>
    </row>
    <row r="1787" spans="1:23" x14ac:dyDescent="0.35">
      <c r="A1787">
        <v>144310</v>
      </c>
      <c r="B1787" s="2" t="str">
        <f t="shared" si="165"/>
        <v>NA</v>
      </c>
      <c r="C1787" t="s">
        <v>4</v>
      </c>
      <c r="D1787" t="str">
        <f t="shared" si="166"/>
        <v>M</v>
      </c>
      <c r="E1787" t="s">
        <v>0</v>
      </c>
      <c r="F1787">
        <v>2424</v>
      </c>
      <c r="G1787">
        <v>426</v>
      </c>
      <c r="H1787">
        <v>542</v>
      </c>
      <c r="I1787">
        <v>75</v>
      </c>
      <c r="J1787">
        <v>19561</v>
      </c>
      <c r="K1787">
        <v>32</v>
      </c>
      <c r="L1787">
        <v>47</v>
      </c>
      <c r="M1787">
        <v>446</v>
      </c>
      <c r="N1787">
        <v>483</v>
      </c>
      <c r="O1787">
        <v>14.5</v>
      </c>
      <c r="P1787">
        <f>VLOOKUP(A1787, vlookup_table!$A:$E, 2, FALSE)</f>
        <v>1</v>
      </c>
      <c r="Q1787" s="2">
        <f>VLOOKUP(A1787, vlookup_table!$A:$E, 3, FALSE)</f>
        <v>3801</v>
      </c>
      <c r="R1787" s="1" t="str">
        <f>VLOOKUP(A1787, vlookup_table!$A:$E, 4, FALSE)</f>
        <v>U2</v>
      </c>
      <c r="S1787" s="2">
        <f>VLOOKUP(A1787, vlookup_table!$A:$E, 5, FALSE)</f>
        <v>6</v>
      </c>
      <c r="T1787">
        <f t="shared" si="162"/>
        <v>59</v>
      </c>
      <c r="U1787">
        <f t="shared" si="163"/>
        <v>1938</v>
      </c>
      <c r="V1787" s="4" t="str">
        <f t="shared" si="167"/>
        <v>01</v>
      </c>
      <c r="W1787" t="str">
        <f t="shared" si="164"/>
        <v>Urbano</v>
      </c>
    </row>
    <row r="1788" spans="1:23" x14ac:dyDescent="0.35">
      <c r="A1788">
        <v>2170</v>
      </c>
      <c r="B1788" s="2" t="str">
        <f t="shared" si="165"/>
        <v>MI</v>
      </c>
      <c r="C1788" t="s">
        <v>1</v>
      </c>
      <c r="D1788" t="str">
        <f t="shared" si="166"/>
        <v>F</v>
      </c>
      <c r="E1788" t="s">
        <v>2</v>
      </c>
      <c r="F1788">
        <v>923</v>
      </c>
      <c r="G1788">
        <v>299</v>
      </c>
      <c r="H1788">
        <v>409</v>
      </c>
      <c r="I1788">
        <v>3</v>
      </c>
      <c r="J1788">
        <v>15965</v>
      </c>
      <c r="K1788">
        <v>3</v>
      </c>
      <c r="L1788">
        <v>79</v>
      </c>
      <c r="M1788">
        <v>364</v>
      </c>
      <c r="N1788">
        <v>353</v>
      </c>
      <c r="O1788">
        <v>7.6071428570000004</v>
      </c>
      <c r="P1788">
        <f>VLOOKUP(A1788, vlookup_table!$A:$E, 2, FALSE)</f>
        <v>0</v>
      </c>
      <c r="Q1788" s="2">
        <f>VLOOKUP(A1788, vlookup_table!$A:$E, 3, FALSE)</f>
        <v>3003</v>
      </c>
      <c r="R1788" s="1" t="str">
        <f>VLOOKUP(A1788, vlookup_table!$A:$E, 4, FALSE)</f>
        <v>T2</v>
      </c>
      <c r="S1788" s="2">
        <f>VLOOKUP(A1788, vlookup_table!$A:$E, 5, FALSE)</f>
        <v>7</v>
      </c>
      <c r="T1788">
        <f t="shared" si="162"/>
        <v>67</v>
      </c>
      <c r="U1788">
        <f t="shared" si="163"/>
        <v>1930</v>
      </c>
      <c r="V1788" s="4" t="str">
        <f t="shared" si="167"/>
        <v>03</v>
      </c>
      <c r="W1788" t="str">
        <f t="shared" si="164"/>
        <v>Pueblo</v>
      </c>
    </row>
    <row r="1789" spans="1:23" x14ac:dyDescent="0.35">
      <c r="A1789">
        <v>7846</v>
      </c>
      <c r="B1789" s="2" t="str">
        <f t="shared" si="165"/>
        <v>TX</v>
      </c>
      <c r="C1789" t="s">
        <v>6</v>
      </c>
      <c r="D1789" t="str">
        <f t="shared" si="166"/>
        <v>M</v>
      </c>
      <c r="E1789" t="s">
        <v>0</v>
      </c>
      <c r="F1789">
        <v>577</v>
      </c>
      <c r="G1789">
        <v>425</v>
      </c>
      <c r="H1789">
        <v>454</v>
      </c>
      <c r="I1789">
        <v>0</v>
      </c>
      <c r="J1789">
        <v>12951</v>
      </c>
      <c r="K1789">
        <v>18</v>
      </c>
      <c r="L1789">
        <v>62</v>
      </c>
      <c r="M1789">
        <v>437</v>
      </c>
      <c r="N1789">
        <v>437</v>
      </c>
      <c r="O1789">
        <v>7.375</v>
      </c>
      <c r="P1789">
        <f>VLOOKUP(A1789, vlookup_table!$A:$E, 2, FALSE)</f>
        <v>0</v>
      </c>
      <c r="Q1789" s="2">
        <f>VLOOKUP(A1789, vlookup_table!$A:$E, 3, FALSE)</f>
        <v>0</v>
      </c>
      <c r="R1789" s="1" t="str">
        <f>VLOOKUP(A1789, vlookup_table!$A:$E, 4, FALSE)</f>
        <v>S2</v>
      </c>
      <c r="S1789" s="2">
        <f>VLOOKUP(A1789, vlookup_table!$A:$E, 5, FALSE)</f>
        <v>10</v>
      </c>
      <c r="T1789">
        <f t="shared" si="162"/>
        <v>97</v>
      </c>
      <c r="U1789">
        <f t="shared" si="163"/>
        <v>1900</v>
      </c>
      <c r="V1789" s="4" t="str">
        <f t="shared" si="167"/>
        <v>0</v>
      </c>
      <c r="W1789" t="str">
        <f t="shared" si="164"/>
        <v>Suburbano</v>
      </c>
    </row>
    <row r="1790" spans="1:23" x14ac:dyDescent="0.35">
      <c r="A1790">
        <v>71904</v>
      </c>
      <c r="B1790" s="2" t="str">
        <f t="shared" si="165"/>
        <v>MI</v>
      </c>
      <c r="C1790" t="s">
        <v>1</v>
      </c>
      <c r="D1790" t="str">
        <f t="shared" si="166"/>
        <v>M</v>
      </c>
      <c r="E1790" t="s">
        <v>0</v>
      </c>
      <c r="F1790">
        <v>347</v>
      </c>
      <c r="G1790">
        <v>245</v>
      </c>
      <c r="H1790">
        <v>328</v>
      </c>
      <c r="I1790">
        <v>0</v>
      </c>
      <c r="J1790">
        <v>12777</v>
      </c>
      <c r="K1790">
        <v>0</v>
      </c>
      <c r="L1790">
        <v>74</v>
      </c>
      <c r="M1790">
        <v>310</v>
      </c>
      <c r="N1790">
        <v>286</v>
      </c>
      <c r="O1790">
        <v>4.904761905</v>
      </c>
      <c r="P1790">
        <f>VLOOKUP(A1790, vlookup_table!$A:$E, 2, FALSE)</f>
        <v>1</v>
      </c>
      <c r="Q1790" s="2">
        <f>VLOOKUP(A1790, vlookup_table!$A:$E, 3, FALSE)</f>
        <v>1901</v>
      </c>
      <c r="R1790" s="1" t="str">
        <f>VLOOKUP(A1790, vlookup_table!$A:$E, 4, FALSE)</f>
        <v>C3</v>
      </c>
      <c r="S1790" s="2">
        <f>VLOOKUP(A1790, vlookup_table!$A:$E, 5, FALSE)</f>
        <v>7</v>
      </c>
      <c r="T1790">
        <f t="shared" si="162"/>
        <v>78</v>
      </c>
      <c r="U1790">
        <f t="shared" si="163"/>
        <v>1919</v>
      </c>
      <c r="V1790" s="4" t="str">
        <f t="shared" si="167"/>
        <v>01</v>
      </c>
      <c r="W1790" t="str">
        <f t="shared" si="164"/>
        <v>Ciudad</v>
      </c>
    </row>
    <row r="1791" spans="1:23" x14ac:dyDescent="0.35">
      <c r="A1791">
        <v>2512</v>
      </c>
      <c r="B1791" s="2" t="str">
        <f t="shared" si="165"/>
        <v>NC</v>
      </c>
      <c r="C1791" t="s">
        <v>18</v>
      </c>
      <c r="D1791" t="str">
        <f t="shared" si="166"/>
        <v>M</v>
      </c>
      <c r="E1791" t="s">
        <v>0</v>
      </c>
      <c r="F1791">
        <v>1250</v>
      </c>
      <c r="G1791">
        <v>319</v>
      </c>
      <c r="H1791">
        <v>540</v>
      </c>
      <c r="I1791">
        <v>8</v>
      </c>
      <c r="J1791">
        <v>25660</v>
      </c>
      <c r="K1791">
        <v>3</v>
      </c>
      <c r="L1791">
        <v>33</v>
      </c>
      <c r="M1791">
        <v>411</v>
      </c>
      <c r="N1791">
        <v>429</v>
      </c>
      <c r="O1791">
        <v>25</v>
      </c>
      <c r="P1791">
        <f>VLOOKUP(A1791, vlookup_table!$A:$E, 2, FALSE)</f>
        <v>1002</v>
      </c>
      <c r="Q1791" s="2">
        <f>VLOOKUP(A1791, vlookup_table!$A:$E, 3, FALSE)</f>
        <v>2601</v>
      </c>
      <c r="R1791" s="1" t="str">
        <f>VLOOKUP(A1791, vlookup_table!$A:$E, 4, FALSE)</f>
        <v/>
      </c>
      <c r="S1791" s="2">
        <f>VLOOKUP(A1791, vlookup_table!$A:$E, 5, FALSE)</f>
        <v>25</v>
      </c>
      <c r="T1791">
        <f t="shared" si="162"/>
        <v>71</v>
      </c>
      <c r="U1791">
        <f t="shared" si="163"/>
        <v>1926</v>
      </c>
      <c r="V1791" s="4" t="str">
        <f t="shared" si="167"/>
        <v>01</v>
      </c>
      <c r="W1791" t="str">
        <f t="shared" si="164"/>
        <v>Desconocido</v>
      </c>
    </row>
    <row r="1792" spans="1:23" x14ac:dyDescent="0.35">
      <c r="A1792">
        <v>71682</v>
      </c>
      <c r="B1792" s="2" t="str">
        <f t="shared" si="165"/>
        <v>MI</v>
      </c>
      <c r="C1792" t="s">
        <v>1</v>
      </c>
      <c r="D1792" t="str">
        <f t="shared" si="166"/>
        <v>M</v>
      </c>
      <c r="E1792" t="s">
        <v>0</v>
      </c>
      <c r="F1792">
        <v>770</v>
      </c>
      <c r="G1792">
        <v>417</v>
      </c>
      <c r="H1792">
        <v>454</v>
      </c>
      <c r="I1792">
        <v>0</v>
      </c>
      <c r="J1792">
        <v>14053</v>
      </c>
      <c r="K1792">
        <v>3</v>
      </c>
      <c r="L1792">
        <v>88</v>
      </c>
      <c r="M1792">
        <v>426</v>
      </c>
      <c r="N1792">
        <v>450</v>
      </c>
      <c r="O1792">
        <v>10.6</v>
      </c>
      <c r="P1792">
        <f>VLOOKUP(A1792, vlookup_table!$A:$E, 2, FALSE)</f>
        <v>1</v>
      </c>
      <c r="Q1792" s="2">
        <f>VLOOKUP(A1792, vlookup_table!$A:$E, 3, FALSE)</f>
        <v>5511</v>
      </c>
      <c r="R1792" s="1" t="str">
        <f>VLOOKUP(A1792, vlookup_table!$A:$E, 4, FALSE)</f>
        <v>T2</v>
      </c>
      <c r="S1792" s="2">
        <f>VLOOKUP(A1792, vlookup_table!$A:$E, 5, FALSE)</f>
        <v>20</v>
      </c>
      <c r="T1792">
        <f t="shared" si="162"/>
        <v>42</v>
      </c>
      <c r="U1792">
        <f t="shared" si="163"/>
        <v>1955</v>
      </c>
      <c r="V1792" s="4" t="str">
        <f t="shared" si="167"/>
        <v>11</v>
      </c>
      <c r="W1792" t="str">
        <f t="shared" si="164"/>
        <v>Pueblo</v>
      </c>
    </row>
    <row r="1793" spans="1:23" x14ac:dyDescent="0.35">
      <c r="A1793">
        <v>142552</v>
      </c>
      <c r="B1793" s="2" t="str">
        <f t="shared" si="165"/>
        <v>NA</v>
      </c>
      <c r="C1793" t="s">
        <v>4</v>
      </c>
      <c r="D1793" t="str">
        <f t="shared" si="166"/>
        <v>M</v>
      </c>
      <c r="E1793" t="s">
        <v>0</v>
      </c>
      <c r="F1793">
        <v>1943</v>
      </c>
      <c r="G1793">
        <v>426</v>
      </c>
      <c r="H1793">
        <v>523</v>
      </c>
      <c r="I1793">
        <v>45</v>
      </c>
      <c r="J1793">
        <v>16702</v>
      </c>
      <c r="K1793">
        <v>3</v>
      </c>
      <c r="L1793">
        <v>48</v>
      </c>
      <c r="M1793">
        <v>444</v>
      </c>
      <c r="N1793">
        <v>439</v>
      </c>
      <c r="O1793">
        <v>13.33333333</v>
      </c>
      <c r="P1793">
        <f>VLOOKUP(A1793, vlookup_table!$A:$E, 2, FALSE)</f>
        <v>1</v>
      </c>
      <c r="Q1793" s="2">
        <f>VLOOKUP(A1793, vlookup_table!$A:$E, 3, FALSE)</f>
        <v>2801</v>
      </c>
      <c r="R1793" s="1" t="str">
        <f>VLOOKUP(A1793, vlookup_table!$A:$E, 4, FALSE)</f>
        <v>U2</v>
      </c>
      <c r="S1793" s="2">
        <f>VLOOKUP(A1793, vlookup_table!$A:$E, 5, FALSE)</f>
        <v>5</v>
      </c>
      <c r="T1793">
        <f t="shared" si="162"/>
        <v>69</v>
      </c>
      <c r="U1793">
        <f t="shared" si="163"/>
        <v>1928</v>
      </c>
      <c r="V1793" s="4" t="str">
        <f t="shared" si="167"/>
        <v>01</v>
      </c>
      <c r="W1793" t="str">
        <f t="shared" si="164"/>
        <v>Urbano</v>
      </c>
    </row>
    <row r="1794" spans="1:23" x14ac:dyDescent="0.35">
      <c r="A1794">
        <v>109429</v>
      </c>
      <c r="B1794" s="2" t="str">
        <f t="shared" si="165"/>
        <v>NA</v>
      </c>
      <c r="C1794" t="s">
        <v>31</v>
      </c>
      <c r="D1794" t="str">
        <f t="shared" si="166"/>
        <v>NA</v>
      </c>
      <c r="F1794">
        <v>589</v>
      </c>
      <c r="G1794">
        <v>378</v>
      </c>
      <c r="H1794">
        <v>422</v>
      </c>
      <c r="I1794">
        <v>0</v>
      </c>
      <c r="J1794">
        <v>15300</v>
      </c>
      <c r="K1794">
        <v>0</v>
      </c>
      <c r="L1794">
        <v>65</v>
      </c>
      <c r="M1794">
        <v>384</v>
      </c>
      <c r="N1794">
        <v>410</v>
      </c>
      <c r="O1794">
        <v>16</v>
      </c>
      <c r="P1794">
        <f>VLOOKUP(A1794, vlookup_table!$A:$E, 2, FALSE)</f>
        <v>0</v>
      </c>
      <c r="Q1794" s="2">
        <f>VLOOKUP(A1794, vlookup_table!$A:$E, 3, FALSE)</f>
        <v>0</v>
      </c>
      <c r="R1794" s="1" t="str">
        <f>VLOOKUP(A1794, vlookup_table!$A:$E, 4, FALSE)</f>
        <v>T2</v>
      </c>
      <c r="S1794" s="2">
        <f>VLOOKUP(A1794, vlookup_table!$A:$E, 5, FALSE)</f>
        <v>20</v>
      </c>
      <c r="T1794">
        <f t="shared" ref="T1794:T1857" si="168">$Y$2-U1794</f>
        <v>97</v>
      </c>
      <c r="U1794">
        <f t="shared" ref="U1794:U1857" si="169">1900 + INT(Q1794/100)</f>
        <v>1900</v>
      </c>
      <c r="V1794" s="4" t="str">
        <f t="shared" si="167"/>
        <v>0</v>
      </c>
      <c r="W1794" t="str">
        <f t="shared" ref="W1794:W1857" si="170">IF(LEFT(R1794,1)="C","Ciudad",
IF(LEFT(R1794,1)="T","Pueblo",
IF(LEFT(R1794,1)="R","Rural",
IF(LEFT(R1794,1)="S","Suburbano",
IF(LEFT(R1794,1)="U","Urbano","Desconocido")))))</f>
        <v>Pueblo</v>
      </c>
    </row>
    <row r="1795" spans="1:23" x14ac:dyDescent="0.35">
      <c r="A1795">
        <v>57332</v>
      </c>
      <c r="B1795" s="2" t="str">
        <f t="shared" ref="B1795:B1858" si="171">IF(OR(C1795="California",C1795="Cali"),"CA",
IF(OR(C1795="Arizona",C1795="AZ"),"AZ",
IF(OR(C1795="Washington",C1795="WA"),"WA",
IF(OR(C1795="Nevada",C1795="NV"),"NV",
IF(OR(C1795="Texas",C1795="TX"),"TX",
IF(OR(C1795="Oregon",C1795="OR"),"OR",
IF(OR(C1795="Florida",C1795="FL"),"FL",
IF(OR(C1795="Illinois",C1795="IL"),"IL",
IF(OR(C1795="North Carolina",C1795="NC"),"NC",
IF(OR(C1795="South Carolina",C1795="SC"),"SC",
IF(OR(C1795="New Jersey",C1795="NJ"),"NJ",
IF(OR(C1795="Missouri",C1795="MO"),"MO",
IF(OR(C1795="Alabama",C1795="AL"),"AL",
IF(OR(C1795="Colorado",C1795="CO"),"CO",
IF(OR(C1795="Michigan",C1795="MI"),"MI",
IF(OR(C1795="New York",C1795="NY"),"NY",
IF(OR(C1795="Arkansas",C1795="AR"),"AR",
"NA")))))))))))))))))</f>
        <v>NA</v>
      </c>
      <c r="C1795" t="s">
        <v>3</v>
      </c>
      <c r="D1795" t="str">
        <f t="shared" ref="D1795:D1858" si="172">IF(OR(E1795="F", E1795="female", E1795="Femal"),"F",
IF(OR(E1795="M", E1795="Male"),"M",
"NA"))</f>
        <v>M</v>
      </c>
      <c r="E1795" t="s">
        <v>0</v>
      </c>
      <c r="F1795">
        <v>687</v>
      </c>
      <c r="G1795">
        <v>368</v>
      </c>
      <c r="H1795">
        <v>419</v>
      </c>
      <c r="I1795">
        <v>0</v>
      </c>
      <c r="J1795">
        <v>14581</v>
      </c>
      <c r="K1795">
        <v>1</v>
      </c>
      <c r="L1795">
        <v>75</v>
      </c>
      <c r="M1795">
        <v>407</v>
      </c>
      <c r="N1795">
        <v>375</v>
      </c>
      <c r="O1795">
        <v>6.1052631579999996</v>
      </c>
      <c r="P1795">
        <f>VLOOKUP(A1795, vlookup_table!$A:$E, 2, FALSE)</f>
        <v>1</v>
      </c>
      <c r="Q1795" s="2">
        <f>VLOOKUP(A1795, vlookup_table!$A:$E, 3, FALSE)</f>
        <v>2808</v>
      </c>
      <c r="R1795" s="1" t="str">
        <f>VLOOKUP(A1795, vlookup_table!$A:$E, 4, FALSE)</f>
        <v>S2</v>
      </c>
      <c r="S1795" s="2">
        <f>VLOOKUP(A1795, vlookup_table!$A:$E, 5, FALSE)</f>
        <v>6</v>
      </c>
      <c r="T1795">
        <f t="shared" si="168"/>
        <v>69</v>
      </c>
      <c r="U1795">
        <f t="shared" si="169"/>
        <v>1928</v>
      </c>
      <c r="V1795" s="4" t="str">
        <f t="shared" ref="V1795:V1858" si="173">RIGHT(Q1795,2)</f>
        <v>08</v>
      </c>
      <c r="W1795" t="str">
        <f t="shared" si="170"/>
        <v>Suburbano</v>
      </c>
    </row>
    <row r="1796" spans="1:23" x14ac:dyDescent="0.35">
      <c r="A1796">
        <v>190778</v>
      </c>
      <c r="B1796" s="2" t="str">
        <f t="shared" si="171"/>
        <v>NC</v>
      </c>
      <c r="C1796" t="s">
        <v>18</v>
      </c>
      <c r="D1796" t="str">
        <f t="shared" si="172"/>
        <v>M</v>
      </c>
      <c r="E1796" t="s">
        <v>0</v>
      </c>
      <c r="F1796">
        <v>875</v>
      </c>
      <c r="G1796">
        <v>280</v>
      </c>
      <c r="H1796">
        <v>381</v>
      </c>
      <c r="I1796">
        <v>10</v>
      </c>
      <c r="J1796">
        <v>15917</v>
      </c>
      <c r="K1796">
        <v>2</v>
      </c>
      <c r="L1796">
        <v>50</v>
      </c>
      <c r="M1796">
        <v>317</v>
      </c>
      <c r="N1796">
        <v>343</v>
      </c>
      <c r="O1796">
        <v>7</v>
      </c>
      <c r="P1796">
        <f>VLOOKUP(A1796, vlookup_table!$A:$E, 2, FALSE)</f>
        <v>4</v>
      </c>
      <c r="Q1796" s="2">
        <f>VLOOKUP(A1796, vlookup_table!$A:$E, 3, FALSE)</f>
        <v>0</v>
      </c>
      <c r="R1796" s="1" t="str">
        <f>VLOOKUP(A1796, vlookup_table!$A:$E, 4, FALSE)</f>
        <v>R2</v>
      </c>
      <c r="S1796" s="2">
        <f>VLOOKUP(A1796, vlookup_table!$A:$E, 5, FALSE)</f>
        <v>20</v>
      </c>
      <c r="T1796">
        <f t="shared" si="168"/>
        <v>97</v>
      </c>
      <c r="U1796">
        <f t="shared" si="169"/>
        <v>1900</v>
      </c>
      <c r="V1796" s="4" t="str">
        <f t="shared" si="173"/>
        <v>0</v>
      </c>
      <c r="W1796" t="str">
        <f t="shared" si="170"/>
        <v>Rural</v>
      </c>
    </row>
    <row r="1797" spans="1:23" x14ac:dyDescent="0.35">
      <c r="A1797">
        <v>128235</v>
      </c>
      <c r="B1797" s="2" t="str">
        <f t="shared" si="171"/>
        <v>TX</v>
      </c>
      <c r="C1797" t="s">
        <v>6</v>
      </c>
      <c r="D1797" t="str">
        <f t="shared" si="172"/>
        <v>M</v>
      </c>
      <c r="E1797" t="s">
        <v>0</v>
      </c>
      <c r="F1797">
        <v>864</v>
      </c>
      <c r="G1797">
        <v>388</v>
      </c>
      <c r="H1797">
        <v>511</v>
      </c>
      <c r="I1797">
        <v>0</v>
      </c>
      <c r="J1797">
        <v>17015</v>
      </c>
      <c r="K1797">
        <v>2</v>
      </c>
      <c r="L1797">
        <v>67</v>
      </c>
      <c r="M1797">
        <v>480</v>
      </c>
      <c r="N1797">
        <v>402</v>
      </c>
      <c r="O1797">
        <v>8.230769231</v>
      </c>
      <c r="P1797">
        <f>VLOOKUP(A1797, vlookup_table!$A:$E, 2, FALSE)</f>
        <v>2</v>
      </c>
      <c r="Q1797" s="2">
        <f>VLOOKUP(A1797, vlookup_table!$A:$E, 3, FALSE)</f>
        <v>0</v>
      </c>
      <c r="R1797" s="1" t="str">
        <f>VLOOKUP(A1797, vlookup_table!$A:$E, 4, FALSE)</f>
        <v>C1</v>
      </c>
      <c r="S1797" s="2">
        <f>VLOOKUP(A1797, vlookup_table!$A:$E, 5, FALSE)</f>
        <v>8</v>
      </c>
      <c r="T1797">
        <f t="shared" si="168"/>
        <v>97</v>
      </c>
      <c r="U1797">
        <f t="shared" si="169"/>
        <v>1900</v>
      </c>
      <c r="V1797" s="4" t="str">
        <f t="shared" si="173"/>
        <v>0</v>
      </c>
      <c r="W1797" t="str">
        <f t="shared" si="170"/>
        <v>Ciudad</v>
      </c>
    </row>
    <row r="1798" spans="1:23" x14ac:dyDescent="0.35">
      <c r="A1798">
        <v>175113</v>
      </c>
      <c r="B1798" s="2" t="str">
        <f t="shared" si="171"/>
        <v>OR</v>
      </c>
      <c r="C1798" t="s">
        <v>26</v>
      </c>
      <c r="D1798" t="str">
        <f t="shared" si="172"/>
        <v>F</v>
      </c>
      <c r="E1798" t="s">
        <v>2</v>
      </c>
      <c r="F1798">
        <v>701</v>
      </c>
      <c r="G1798">
        <v>307</v>
      </c>
      <c r="H1798">
        <v>400</v>
      </c>
      <c r="I1798">
        <v>0</v>
      </c>
      <c r="J1798">
        <v>13820</v>
      </c>
      <c r="K1798">
        <v>5</v>
      </c>
      <c r="L1798">
        <v>45</v>
      </c>
      <c r="M1798">
        <v>352</v>
      </c>
      <c r="N1798">
        <v>353</v>
      </c>
      <c r="O1798">
        <v>25</v>
      </c>
      <c r="P1798">
        <f>VLOOKUP(A1798, vlookup_table!$A:$E, 2, FALSE)</f>
        <v>28</v>
      </c>
      <c r="Q1798" s="2">
        <f>VLOOKUP(A1798, vlookup_table!$A:$E, 3, FALSE)</f>
        <v>0</v>
      </c>
      <c r="R1798" s="1" t="str">
        <f>VLOOKUP(A1798, vlookup_table!$A:$E, 4, FALSE)</f>
        <v>T2</v>
      </c>
      <c r="S1798" s="2">
        <f>VLOOKUP(A1798, vlookup_table!$A:$E, 5, FALSE)</f>
        <v>25</v>
      </c>
      <c r="T1798">
        <f t="shared" si="168"/>
        <v>97</v>
      </c>
      <c r="U1798">
        <f t="shared" si="169"/>
        <v>1900</v>
      </c>
      <c r="V1798" s="4" t="str">
        <f t="shared" si="173"/>
        <v>0</v>
      </c>
      <c r="W1798" t="str">
        <f t="shared" si="170"/>
        <v>Pueblo</v>
      </c>
    </row>
    <row r="1799" spans="1:23" x14ac:dyDescent="0.35">
      <c r="A1799">
        <v>66757</v>
      </c>
      <c r="B1799" s="2" t="str">
        <f t="shared" si="171"/>
        <v>MI</v>
      </c>
      <c r="C1799" t="s">
        <v>1</v>
      </c>
      <c r="D1799" t="str">
        <f t="shared" si="172"/>
        <v>F</v>
      </c>
      <c r="E1799" t="s">
        <v>2</v>
      </c>
      <c r="F1799">
        <v>664</v>
      </c>
      <c r="G1799">
        <v>315</v>
      </c>
      <c r="H1799">
        <v>332</v>
      </c>
      <c r="I1799">
        <v>0</v>
      </c>
      <c r="J1799">
        <v>11283</v>
      </c>
      <c r="K1799">
        <v>0</v>
      </c>
      <c r="L1799">
        <v>63</v>
      </c>
      <c r="M1799">
        <v>308</v>
      </c>
      <c r="N1799">
        <v>336</v>
      </c>
      <c r="O1799">
        <v>3.613636364</v>
      </c>
      <c r="P1799">
        <f>VLOOKUP(A1799, vlookup_table!$A:$E, 2, FALSE)</f>
        <v>2</v>
      </c>
      <c r="Q1799" s="2">
        <f>VLOOKUP(A1799, vlookup_table!$A:$E, 3, FALSE)</f>
        <v>1209</v>
      </c>
      <c r="R1799" s="1" t="str">
        <f>VLOOKUP(A1799, vlookup_table!$A:$E, 4, FALSE)</f>
        <v/>
      </c>
      <c r="S1799" s="2">
        <f>VLOOKUP(A1799, vlookup_table!$A:$E, 5, FALSE)</f>
        <v>4</v>
      </c>
      <c r="T1799">
        <f t="shared" si="168"/>
        <v>85</v>
      </c>
      <c r="U1799">
        <f t="shared" si="169"/>
        <v>1912</v>
      </c>
      <c r="V1799" s="4" t="str">
        <f t="shared" si="173"/>
        <v>09</v>
      </c>
      <c r="W1799" t="str">
        <f t="shared" si="170"/>
        <v>Desconocido</v>
      </c>
    </row>
    <row r="1800" spans="1:23" x14ac:dyDescent="0.35">
      <c r="A1800">
        <v>154150</v>
      </c>
      <c r="B1800" s="2" t="str">
        <f t="shared" si="171"/>
        <v>NA</v>
      </c>
      <c r="C1800" t="s">
        <v>4</v>
      </c>
      <c r="D1800" t="str">
        <f t="shared" si="172"/>
        <v>M</v>
      </c>
      <c r="E1800" t="s">
        <v>0</v>
      </c>
      <c r="F1800">
        <v>755</v>
      </c>
      <c r="G1800">
        <v>218</v>
      </c>
      <c r="H1800">
        <v>290</v>
      </c>
      <c r="I1800">
        <v>3</v>
      </c>
      <c r="J1800">
        <v>8572</v>
      </c>
      <c r="K1800">
        <v>53</v>
      </c>
      <c r="L1800">
        <v>40</v>
      </c>
      <c r="M1800">
        <v>232</v>
      </c>
      <c r="N1800">
        <v>282</v>
      </c>
      <c r="O1800">
        <v>11.33333333</v>
      </c>
      <c r="P1800">
        <f>VLOOKUP(A1800, vlookup_table!$A:$E, 2, FALSE)</f>
        <v>1</v>
      </c>
      <c r="Q1800" s="2">
        <f>VLOOKUP(A1800, vlookup_table!$A:$E, 3, FALSE)</f>
        <v>4801</v>
      </c>
      <c r="R1800" s="1" t="str">
        <f>VLOOKUP(A1800, vlookup_table!$A:$E, 4, FALSE)</f>
        <v>R2</v>
      </c>
      <c r="S1800" s="2">
        <f>VLOOKUP(A1800, vlookup_table!$A:$E, 5, FALSE)</f>
        <v>14</v>
      </c>
      <c r="T1800">
        <f t="shared" si="168"/>
        <v>49</v>
      </c>
      <c r="U1800">
        <f t="shared" si="169"/>
        <v>1948</v>
      </c>
      <c r="V1800" s="4" t="str">
        <f t="shared" si="173"/>
        <v>01</v>
      </c>
      <c r="W1800" t="str">
        <f t="shared" si="170"/>
        <v>Rural</v>
      </c>
    </row>
    <row r="1801" spans="1:23" x14ac:dyDescent="0.35">
      <c r="A1801">
        <v>55392</v>
      </c>
      <c r="B1801" s="2" t="str">
        <f t="shared" si="171"/>
        <v>NA</v>
      </c>
      <c r="C1801" t="s">
        <v>34</v>
      </c>
      <c r="D1801" t="str">
        <f t="shared" si="172"/>
        <v>M</v>
      </c>
      <c r="E1801" t="s">
        <v>0</v>
      </c>
      <c r="F1801">
        <v>423</v>
      </c>
      <c r="G1801">
        <v>212</v>
      </c>
      <c r="H1801">
        <v>287</v>
      </c>
      <c r="I1801">
        <v>0</v>
      </c>
      <c r="J1801">
        <v>9065</v>
      </c>
      <c r="K1801">
        <v>1</v>
      </c>
      <c r="L1801">
        <v>80</v>
      </c>
      <c r="M1801">
        <v>262</v>
      </c>
      <c r="N1801">
        <v>251</v>
      </c>
      <c r="O1801">
        <v>5.9594594599999997</v>
      </c>
      <c r="P1801">
        <f>VLOOKUP(A1801, vlookup_table!$A:$E, 2, FALSE)</f>
        <v>0</v>
      </c>
      <c r="Q1801" s="2">
        <f>VLOOKUP(A1801, vlookup_table!$A:$E, 3, FALSE)</f>
        <v>4601</v>
      </c>
      <c r="R1801" s="1" t="str">
        <f>VLOOKUP(A1801, vlookup_table!$A:$E, 4, FALSE)</f>
        <v>R2</v>
      </c>
      <c r="S1801" s="2">
        <f>VLOOKUP(A1801, vlookup_table!$A:$E, 5, FALSE)</f>
        <v>6</v>
      </c>
      <c r="T1801">
        <f t="shared" si="168"/>
        <v>51</v>
      </c>
      <c r="U1801">
        <f t="shared" si="169"/>
        <v>1946</v>
      </c>
      <c r="V1801" s="4" t="str">
        <f t="shared" si="173"/>
        <v>01</v>
      </c>
      <c r="W1801" t="str">
        <f t="shared" si="170"/>
        <v>Rural</v>
      </c>
    </row>
    <row r="1802" spans="1:23" x14ac:dyDescent="0.35">
      <c r="A1802">
        <v>162234</v>
      </c>
      <c r="B1802" s="2" t="str">
        <f t="shared" si="171"/>
        <v>NA</v>
      </c>
      <c r="C1802" t="s">
        <v>4</v>
      </c>
      <c r="D1802" t="str">
        <f t="shared" si="172"/>
        <v>M</v>
      </c>
      <c r="E1802" t="s">
        <v>0</v>
      </c>
      <c r="F1802">
        <v>5540</v>
      </c>
      <c r="G1802">
        <v>757</v>
      </c>
      <c r="H1802">
        <v>857</v>
      </c>
      <c r="I1802">
        <v>99</v>
      </c>
      <c r="J1802">
        <v>31488</v>
      </c>
      <c r="K1802">
        <v>14</v>
      </c>
      <c r="L1802">
        <v>49</v>
      </c>
      <c r="M1802">
        <v>815</v>
      </c>
      <c r="N1802">
        <v>814</v>
      </c>
      <c r="O1802">
        <v>21</v>
      </c>
      <c r="P1802">
        <f>VLOOKUP(A1802, vlookup_table!$A:$E, 2, FALSE)</f>
        <v>1</v>
      </c>
      <c r="Q1802" s="2">
        <f>VLOOKUP(A1802, vlookup_table!$A:$E, 3, FALSE)</f>
        <v>1707</v>
      </c>
      <c r="R1802" s="1" t="str">
        <f>VLOOKUP(A1802, vlookup_table!$A:$E, 4, FALSE)</f>
        <v>S1</v>
      </c>
      <c r="S1802" s="2">
        <f>VLOOKUP(A1802, vlookup_table!$A:$E, 5, FALSE)</f>
        <v>26</v>
      </c>
      <c r="T1802">
        <f t="shared" si="168"/>
        <v>80</v>
      </c>
      <c r="U1802">
        <f t="shared" si="169"/>
        <v>1917</v>
      </c>
      <c r="V1802" s="4" t="str">
        <f t="shared" si="173"/>
        <v>07</v>
      </c>
      <c r="W1802" t="str">
        <f t="shared" si="170"/>
        <v>Suburbano</v>
      </c>
    </row>
    <row r="1803" spans="1:23" x14ac:dyDescent="0.35">
      <c r="A1803">
        <v>8880</v>
      </c>
      <c r="B1803" s="2" t="str">
        <f t="shared" si="171"/>
        <v>NA</v>
      </c>
      <c r="C1803" t="s">
        <v>4</v>
      </c>
      <c r="D1803" t="str">
        <f t="shared" si="172"/>
        <v>F</v>
      </c>
      <c r="E1803" t="s">
        <v>2</v>
      </c>
      <c r="F1803">
        <v>2596</v>
      </c>
      <c r="G1803">
        <v>515</v>
      </c>
      <c r="H1803">
        <v>588</v>
      </c>
      <c r="I1803">
        <v>91</v>
      </c>
      <c r="J1803">
        <v>20539</v>
      </c>
      <c r="K1803">
        <v>15</v>
      </c>
      <c r="L1803">
        <v>48</v>
      </c>
      <c r="M1803">
        <v>518</v>
      </c>
      <c r="N1803">
        <v>584</v>
      </c>
      <c r="O1803">
        <v>24.166666670000001</v>
      </c>
      <c r="P1803">
        <f>VLOOKUP(A1803, vlookup_table!$A:$E, 2, FALSE)</f>
        <v>0</v>
      </c>
      <c r="Q1803" s="2">
        <f>VLOOKUP(A1803, vlookup_table!$A:$E, 3, FALSE)</f>
        <v>4401</v>
      </c>
      <c r="R1803" s="1" t="str">
        <f>VLOOKUP(A1803, vlookup_table!$A:$E, 4, FALSE)</f>
        <v>S1</v>
      </c>
      <c r="S1803" s="2">
        <f>VLOOKUP(A1803, vlookup_table!$A:$E, 5, FALSE)</f>
        <v>25</v>
      </c>
      <c r="T1803">
        <f t="shared" si="168"/>
        <v>53</v>
      </c>
      <c r="U1803">
        <f t="shared" si="169"/>
        <v>1944</v>
      </c>
      <c r="V1803" s="4" t="str">
        <f t="shared" si="173"/>
        <v>01</v>
      </c>
      <c r="W1803" t="str">
        <f t="shared" si="170"/>
        <v>Suburbano</v>
      </c>
    </row>
    <row r="1804" spans="1:23" x14ac:dyDescent="0.35">
      <c r="A1804">
        <v>6643</v>
      </c>
      <c r="B1804" s="2" t="str">
        <f t="shared" si="171"/>
        <v>NA</v>
      </c>
      <c r="C1804" t="s">
        <v>4</v>
      </c>
      <c r="D1804" t="str">
        <f t="shared" si="172"/>
        <v>M</v>
      </c>
      <c r="E1804" t="s">
        <v>0</v>
      </c>
      <c r="F1804">
        <v>3199</v>
      </c>
      <c r="G1804">
        <v>490</v>
      </c>
      <c r="H1804">
        <v>641</v>
      </c>
      <c r="I1804">
        <v>94</v>
      </c>
      <c r="J1804">
        <v>27239</v>
      </c>
      <c r="K1804">
        <v>9</v>
      </c>
      <c r="L1804">
        <v>56</v>
      </c>
      <c r="M1804">
        <v>537</v>
      </c>
      <c r="N1804">
        <v>595</v>
      </c>
      <c r="O1804">
        <v>14.7</v>
      </c>
      <c r="P1804">
        <f>VLOOKUP(A1804, vlookup_table!$A:$E, 2, FALSE)</f>
        <v>1</v>
      </c>
      <c r="Q1804" s="2">
        <f>VLOOKUP(A1804, vlookup_table!$A:$E, 3, FALSE)</f>
        <v>2203</v>
      </c>
      <c r="R1804" s="1" t="str">
        <f>VLOOKUP(A1804, vlookup_table!$A:$E, 4, FALSE)</f>
        <v>C1</v>
      </c>
      <c r="S1804" s="2">
        <f>VLOOKUP(A1804, vlookup_table!$A:$E, 5, FALSE)</f>
        <v>16</v>
      </c>
      <c r="T1804">
        <f t="shared" si="168"/>
        <v>75</v>
      </c>
      <c r="U1804">
        <f t="shared" si="169"/>
        <v>1922</v>
      </c>
      <c r="V1804" s="4" t="str">
        <f t="shared" si="173"/>
        <v>03</v>
      </c>
      <c r="W1804" t="str">
        <f t="shared" si="170"/>
        <v>Ciudad</v>
      </c>
    </row>
    <row r="1805" spans="1:23" x14ac:dyDescent="0.35">
      <c r="A1805">
        <v>170827</v>
      </c>
      <c r="B1805" s="2" t="str">
        <f t="shared" si="171"/>
        <v>NA</v>
      </c>
      <c r="C1805" t="s">
        <v>4</v>
      </c>
      <c r="D1805" t="str">
        <f t="shared" si="172"/>
        <v>F</v>
      </c>
      <c r="E1805" t="s">
        <v>2</v>
      </c>
      <c r="F1805">
        <v>1257</v>
      </c>
      <c r="G1805">
        <v>356</v>
      </c>
      <c r="H1805">
        <v>445</v>
      </c>
      <c r="I1805">
        <v>3</v>
      </c>
      <c r="J1805">
        <v>17145</v>
      </c>
      <c r="K1805">
        <v>6</v>
      </c>
      <c r="L1805">
        <v>61</v>
      </c>
      <c r="M1805">
        <v>358</v>
      </c>
      <c r="N1805">
        <v>427</v>
      </c>
      <c r="O1805">
        <v>6.384615385</v>
      </c>
      <c r="P1805">
        <f>VLOOKUP(A1805, vlookup_table!$A:$E, 2, FALSE)</f>
        <v>2</v>
      </c>
      <c r="Q1805" s="2">
        <f>VLOOKUP(A1805, vlookup_table!$A:$E, 3, FALSE)</f>
        <v>201</v>
      </c>
      <c r="R1805" s="1" t="str">
        <f>VLOOKUP(A1805, vlookup_table!$A:$E, 4, FALSE)</f>
        <v>S2</v>
      </c>
      <c r="S1805" s="2">
        <f>VLOOKUP(A1805, vlookup_table!$A:$E, 5, FALSE)</f>
        <v>17</v>
      </c>
      <c r="T1805">
        <f t="shared" si="168"/>
        <v>95</v>
      </c>
      <c r="U1805">
        <f t="shared" si="169"/>
        <v>1902</v>
      </c>
      <c r="V1805" s="4" t="str">
        <f t="shared" si="173"/>
        <v>01</v>
      </c>
      <c r="W1805" t="str">
        <f t="shared" si="170"/>
        <v>Suburbano</v>
      </c>
    </row>
    <row r="1806" spans="1:23" x14ac:dyDescent="0.35">
      <c r="A1806">
        <v>105459</v>
      </c>
      <c r="B1806" s="2" t="str">
        <f t="shared" si="171"/>
        <v>NA</v>
      </c>
      <c r="C1806" t="s">
        <v>19</v>
      </c>
      <c r="D1806" t="str">
        <f t="shared" si="172"/>
        <v>F</v>
      </c>
      <c r="E1806" t="s">
        <v>2</v>
      </c>
      <c r="F1806">
        <v>205</v>
      </c>
      <c r="G1806">
        <v>189</v>
      </c>
      <c r="H1806">
        <v>255</v>
      </c>
      <c r="I1806">
        <v>0</v>
      </c>
      <c r="J1806">
        <v>8737</v>
      </c>
      <c r="K1806">
        <v>1</v>
      </c>
      <c r="L1806">
        <v>78</v>
      </c>
      <c r="M1806">
        <v>221</v>
      </c>
      <c r="N1806">
        <v>217</v>
      </c>
      <c r="O1806">
        <v>5.1666666670000003</v>
      </c>
      <c r="P1806">
        <f>VLOOKUP(A1806, vlookup_table!$A:$E, 2, FALSE)</f>
        <v>0</v>
      </c>
      <c r="Q1806" s="2">
        <f>VLOOKUP(A1806, vlookup_table!$A:$E, 3, FALSE)</f>
        <v>0</v>
      </c>
      <c r="R1806" s="1" t="str">
        <f>VLOOKUP(A1806, vlookup_table!$A:$E, 4, FALSE)</f>
        <v>R3</v>
      </c>
      <c r="S1806" s="2">
        <f>VLOOKUP(A1806, vlookup_table!$A:$E, 5, FALSE)</f>
        <v>5</v>
      </c>
      <c r="T1806">
        <f t="shared" si="168"/>
        <v>97</v>
      </c>
      <c r="U1806">
        <f t="shared" si="169"/>
        <v>1900</v>
      </c>
      <c r="V1806" s="4" t="str">
        <f t="shared" si="173"/>
        <v>0</v>
      </c>
      <c r="W1806" t="str">
        <f t="shared" si="170"/>
        <v>Rural</v>
      </c>
    </row>
    <row r="1807" spans="1:23" x14ac:dyDescent="0.35">
      <c r="A1807">
        <v>26289</v>
      </c>
      <c r="B1807" s="2" t="str">
        <f t="shared" si="171"/>
        <v>NA</v>
      </c>
      <c r="C1807" t="s">
        <v>5</v>
      </c>
      <c r="D1807" t="str">
        <f t="shared" si="172"/>
        <v>F</v>
      </c>
      <c r="E1807" t="s">
        <v>2</v>
      </c>
      <c r="F1807">
        <v>1173</v>
      </c>
      <c r="G1807">
        <v>503</v>
      </c>
      <c r="H1807">
        <v>660</v>
      </c>
      <c r="I1807">
        <v>4</v>
      </c>
      <c r="J1807">
        <v>21302</v>
      </c>
      <c r="K1807">
        <v>2</v>
      </c>
      <c r="L1807">
        <v>60</v>
      </c>
      <c r="M1807">
        <v>625</v>
      </c>
      <c r="N1807">
        <v>562</v>
      </c>
      <c r="O1807">
        <v>8.9310344829999995</v>
      </c>
      <c r="P1807">
        <f>VLOOKUP(A1807, vlookup_table!$A:$E, 2, FALSE)</f>
        <v>0</v>
      </c>
      <c r="Q1807" s="2">
        <f>VLOOKUP(A1807, vlookup_table!$A:$E, 3, FALSE)</f>
        <v>4601</v>
      </c>
      <c r="R1807" s="1" t="str">
        <f>VLOOKUP(A1807, vlookup_table!$A:$E, 4, FALSE)</f>
        <v>C1</v>
      </c>
      <c r="S1807" s="2">
        <f>VLOOKUP(A1807, vlookup_table!$A:$E, 5, FALSE)</f>
        <v>10</v>
      </c>
      <c r="T1807">
        <f t="shared" si="168"/>
        <v>51</v>
      </c>
      <c r="U1807">
        <f t="shared" si="169"/>
        <v>1946</v>
      </c>
      <c r="V1807" s="4" t="str">
        <f t="shared" si="173"/>
        <v>01</v>
      </c>
      <c r="W1807" t="str">
        <f t="shared" si="170"/>
        <v>Ciudad</v>
      </c>
    </row>
    <row r="1808" spans="1:23" x14ac:dyDescent="0.35">
      <c r="A1808">
        <v>67315</v>
      </c>
      <c r="B1808" s="2" t="str">
        <f t="shared" si="171"/>
        <v>MI</v>
      </c>
      <c r="C1808" t="s">
        <v>1</v>
      </c>
      <c r="D1808" t="str">
        <f t="shared" si="172"/>
        <v>F</v>
      </c>
      <c r="E1808" t="s">
        <v>2</v>
      </c>
      <c r="F1808">
        <v>862</v>
      </c>
      <c r="G1808">
        <v>476</v>
      </c>
      <c r="H1808">
        <v>511</v>
      </c>
      <c r="I1808">
        <v>0</v>
      </c>
      <c r="J1808">
        <v>16332</v>
      </c>
      <c r="K1808">
        <v>6</v>
      </c>
      <c r="L1808">
        <v>81</v>
      </c>
      <c r="M1808">
        <v>519</v>
      </c>
      <c r="N1808">
        <v>478</v>
      </c>
      <c r="O1808">
        <v>20.25</v>
      </c>
      <c r="P1808">
        <f>VLOOKUP(A1808, vlookup_table!$A:$E, 2, FALSE)</f>
        <v>2</v>
      </c>
      <c r="Q1808" s="2">
        <f>VLOOKUP(A1808, vlookup_table!$A:$E, 3, FALSE)</f>
        <v>2005</v>
      </c>
      <c r="R1808" s="1" t="str">
        <f>VLOOKUP(A1808, vlookup_table!$A:$E, 4, FALSE)</f>
        <v>S2</v>
      </c>
      <c r="S1808" s="2">
        <f>VLOOKUP(A1808, vlookup_table!$A:$E, 5, FALSE)</f>
        <v>27</v>
      </c>
      <c r="T1808">
        <f t="shared" si="168"/>
        <v>77</v>
      </c>
      <c r="U1808">
        <f t="shared" si="169"/>
        <v>1920</v>
      </c>
      <c r="V1808" s="4" t="str">
        <f t="shared" si="173"/>
        <v>05</v>
      </c>
      <c r="W1808" t="str">
        <f t="shared" si="170"/>
        <v>Suburbano</v>
      </c>
    </row>
    <row r="1809" spans="1:23" x14ac:dyDescent="0.35">
      <c r="A1809">
        <v>75910</v>
      </c>
      <c r="B1809" s="2" t="str">
        <f t="shared" si="171"/>
        <v>NA</v>
      </c>
      <c r="C1809" t="s">
        <v>15</v>
      </c>
      <c r="D1809" t="str">
        <f t="shared" si="172"/>
        <v>F</v>
      </c>
      <c r="E1809" t="s">
        <v>2</v>
      </c>
      <c r="F1809">
        <v>339</v>
      </c>
      <c r="G1809">
        <v>254</v>
      </c>
      <c r="H1809">
        <v>321</v>
      </c>
      <c r="I1809">
        <v>0</v>
      </c>
      <c r="J1809">
        <v>9822</v>
      </c>
      <c r="K1809">
        <v>1</v>
      </c>
      <c r="L1809">
        <v>56</v>
      </c>
      <c r="M1809">
        <v>271</v>
      </c>
      <c r="N1809">
        <v>293</v>
      </c>
      <c r="O1809">
        <v>5.9285714289999998</v>
      </c>
      <c r="P1809">
        <f>VLOOKUP(A1809, vlookup_table!$A:$E, 2, FALSE)</f>
        <v>0</v>
      </c>
      <c r="Q1809" s="2">
        <f>VLOOKUP(A1809, vlookup_table!$A:$E, 3, FALSE)</f>
        <v>0</v>
      </c>
      <c r="R1809" s="1" t="str">
        <f>VLOOKUP(A1809, vlookup_table!$A:$E, 4, FALSE)</f>
        <v/>
      </c>
      <c r="S1809" s="2">
        <f>VLOOKUP(A1809, vlookup_table!$A:$E, 5, FALSE)</f>
        <v>10</v>
      </c>
      <c r="T1809">
        <f t="shared" si="168"/>
        <v>97</v>
      </c>
      <c r="U1809">
        <f t="shared" si="169"/>
        <v>1900</v>
      </c>
      <c r="V1809" s="4" t="str">
        <f t="shared" si="173"/>
        <v>0</v>
      </c>
      <c r="W1809" t="str">
        <f t="shared" si="170"/>
        <v>Desconocido</v>
      </c>
    </row>
    <row r="1810" spans="1:23" x14ac:dyDescent="0.35">
      <c r="A1810">
        <v>103527</v>
      </c>
      <c r="B1810" s="2" t="str">
        <f t="shared" si="171"/>
        <v>MO</v>
      </c>
      <c r="C1810" t="s">
        <v>8</v>
      </c>
      <c r="D1810" t="str">
        <f t="shared" si="172"/>
        <v>M</v>
      </c>
      <c r="E1810" t="s">
        <v>0</v>
      </c>
      <c r="F1810">
        <v>392</v>
      </c>
      <c r="G1810">
        <v>218</v>
      </c>
      <c r="H1810">
        <v>300</v>
      </c>
      <c r="I1810">
        <v>0</v>
      </c>
      <c r="J1810">
        <v>10421</v>
      </c>
      <c r="K1810">
        <v>0</v>
      </c>
      <c r="L1810">
        <v>79</v>
      </c>
      <c r="M1810">
        <v>239</v>
      </c>
      <c r="N1810">
        <v>265</v>
      </c>
      <c r="O1810">
        <v>4.266666667</v>
      </c>
      <c r="P1810">
        <f>VLOOKUP(A1810, vlookup_table!$A:$E, 2, FALSE)</f>
        <v>1</v>
      </c>
      <c r="Q1810" s="2">
        <f>VLOOKUP(A1810, vlookup_table!$A:$E, 3, FALSE)</f>
        <v>5002</v>
      </c>
      <c r="R1810" s="1" t="str">
        <f>VLOOKUP(A1810, vlookup_table!$A:$E, 4, FALSE)</f>
        <v>R3</v>
      </c>
      <c r="S1810" s="2">
        <f>VLOOKUP(A1810, vlookup_table!$A:$E, 5, FALSE)</f>
        <v>4</v>
      </c>
      <c r="T1810">
        <f t="shared" si="168"/>
        <v>47</v>
      </c>
      <c r="U1810">
        <f t="shared" si="169"/>
        <v>1950</v>
      </c>
      <c r="V1810" s="4" t="str">
        <f t="shared" si="173"/>
        <v>02</v>
      </c>
      <c r="W1810" t="str">
        <f t="shared" si="170"/>
        <v>Rural</v>
      </c>
    </row>
    <row r="1811" spans="1:23" x14ac:dyDescent="0.35">
      <c r="A1811">
        <v>16247</v>
      </c>
      <c r="B1811" s="2" t="str">
        <f t="shared" si="171"/>
        <v>NC</v>
      </c>
      <c r="C1811" t="s">
        <v>18</v>
      </c>
      <c r="D1811" t="str">
        <f t="shared" si="172"/>
        <v>NA</v>
      </c>
      <c r="F1811">
        <v>576</v>
      </c>
      <c r="G1811">
        <v>289</v>
      </c>
      <c r="H1811">
        <v>323</v>
      </c>
      <c r="I1811">
        <v>0</v>
      </c>
      <c r="J1811">
        <v>10642</v>
      </c>
      <c r="K1811">
        <v>1</v>
      </c>
      <c r="L1811">
        <v>84</v>
      </c>
      <c r="M1811">
        <v>308</v>
      </c>
      <c r="N1811">
        <v>304</v>
      </c>
      <c r="O1811">
        <v>8.923076923</v>
      </c>
      <c r="P1811">
        <f>VLOOKUP(A1811, vlookup_table!$A:$E, 2, FALSE)</f>
        <v>2</v>
      </c>
      <c r="Q1811" s="2">
        <f>VLOOKUP(A1811, vlookup_table!$A:$E, 3, FALSE)</f>
        <v>0</v>
      </c>
      <c r="R1811" s="1" t="str">
        <f>VLOOKUP(A1811, vlookup_table!$A:$E, 4, FALSE)</f>
        <v>R2</v>
      </c>
      <c r="S1811" s="2">
        <f>VLOOKUP(A1811, vlookup_table!$A:$E, 5, FALSE)</f>
        <v>10</v>
      </c>
      <c r="T1811">
        <f t="shared" si="168"/>
        <v>97</v>
      </c>
      <c r="U1811">
        <f t="shared" si="169"/>
        <v>1900</v>
      </c>
      <c r="V1811" s="4" t="str">
        <f t="shared" si="173"/>
        <v>0</v>
      </c>
      <c r="W1811" t="str">
        <f t="shared" si="170"/>
        <v>Rural</v>
      </c>
    </row>
    <row r="1812" spans="1:23" x14ac:dyDescent="0.35">
      <c r="A1812">
        <v>166770</v>
      </c>
      <c r="B1812" s="2" t="str">
        <f t="shared" si="171"/>
        <v>NA</v>
      </c>
      <c r="C1812" t="s">
        <v>4</v>
      </c>
      <c r="D1812" t="str">
        <f t="shared" si="172"/>
        <v>F</v>
      </c>
      <c r="E1812" t="s">
        <v>2</v>
      </c>
      <c r="F1812">
        <v>2419</v>
      </c>
      <c r="G1812">
        <v>364</v>
      </c>
      <c r="H1812">
        <v>533</v>
      </c>
      <c r="I1812">
        <v>61</v>
      </c>
      <c r="J1812">
        <v>23128</v>
      </c>
      <c r="K1812">
        <v>6</v>
      </c>
      <c r="L1812">
        <v>59</v>
      </c>
      <c r="M1812">
        <v>409</v>
      </c>
      <c r="N1812">
        <v>470</v>
      </c>
      <c r="O1812">
        <v>9.8571428569999995</v>
      </c>
      <c r="P1812">
        <f>VLOOKUP(A1812, vlookup_table!$A:$E, 2, FALSE)</f>
        <v>0</v>
      </c>
      <c r="Q1812" s="2">
        <f>VLOOKUP(A1812, vlookup_table!$A:$E, 3, FALSE)</f>
        <v>3901</v>
      </c>
      <c r="R1812" s="1" t="str">
        <f>VLOOKUP(A1812, vlookup_table!$A:$E, 4, FALSE)</f>
        <v>R1</v>
      </c>
      <c r="S1812" s="2">
        <f>VLOOKUP(A1812, vlookup_table!$A:$E, 5, FALSE)</f>
        <v>5</v>
      </c>
      <c r="T1812">
        <f t="shared" si="168"/>
        <v>58</v>
      </c>
      <c r="U1812">
        <f t="shared" si="169"/>
        <v>1939</v>
      </c>
      <c r="V1812" s="4" t="str">
        <f t="shared" si="173"/>
        <v>01</v>
      </c>
      <c r="W1812" t="str">
        <f t="shared" si="170"/>
        <v>Rural</v>
      </c>
    </row>
    <row r="1813" spans="1:23" x14ac:dyDescent="0.35">
      <c r="A1813">
        <v>82580</v>
      </c>
      <c r="B1813" s="2" t="str">
        <f t="shared" si="171"/>
        <v>NA</v>
      </c>
      <c r="C1813" t="s">
        <v>17</v>
      </c>
      <c r="D1813" t="str">
        <f t="shared" si="172"/>
        <v>F</v>
      </c>
      <c r="E1813" t="s">
        <v>2</v>
      </c>
      <c r="F1813">
        <v>575</v>
      </c>
      <c r="G1813">
        <v>209</v>
      </c>
      <c r="H1813">
        <v>265</v>
      </c>
      <c r="I1813">
        <v>0</v>
      </c>
      <c r="J1813">
        <v>8620</v>
      </c>
      <c r="K1813">
        <v>13</v>
      </c>
      <c r="L1813">
        <v>62</v>
      </c>
      <c r="M1813">
        <v>212</v>
      </c>
      <c r="N1813">
        <v>247</v>
      </c>
      <c r="O1813">
        <v>4.4285714289999998</v>
      </c>
      <c r="P1813">
        <f>VLOOKUP(A1813, vlookup_table!$A:$E, 2, FALSE)</f>
        <v>2</v>
      </c>
      <c r="Q1813" s="2">
        <f>VLOOKUP(A1813, vlookup_table!$A:$E, 3, FALSE)</f>
        <v>1001</v>
      </c>
      <c r="R1813" s="1" t="str">
        <f>VLOOKUP(A1813, vlookup_table!$A:$E, 4, FALSE)</f>
        <v>C3</v>
      </c>
      <c r="S1813" s="2">
        <f>VLOOKUP(A1813, vlookup_table!$A:$E, 5, FALSE)</f>
        <v>5</v>
      </c>
      <c r="T1813">
        <f t="shared" si="168"/>
        <v>87</v>
      </c>
      <c r="U1813">
        <f t="shared" si="169"/>
        <v>1910</v>
      </c>
      <c r="V1813" s="4" t="str">
        <f t="shared" si="173"/>
        <v>01</v>
      </c>
      <c r="W1813" t="str">
        <f t="shared" si="170"/>
        <v>Ciudad</v>
      </c>
    </row>
    <row r="1814" spans="1:23" x14ac:dyDescent="0.35">
      <c r="A1814">
        <v>34883</v>
      </c>
      <c r="B1814" s="2" t="str">
        <f t="shared" si="171"/>
        <v>FL</v>
      </c>
      <c r="C1814" t="s">
        <v>7</v>
      </c>
      <c r="D1814" t="str">
        <f t="shared" si="172"/>
        <v>M</v>
      </c>
      <c r="E1814" t="s">
        <v>0</v>
      </c>
      <c r="F1814">
        <v>709</v>
      </c>
      <c r="G1814">
        <v>220</v>
      </c>
      <c r="H1814">
        <v>296</v>
      </c>
      <c r="I1814">
        <v>1</v>
      </c>
      <c r="J1814">
        <v>12538</v>
      </c>
      <c r="K1814">
        <v>3</v>
      </c>
      <c r="L1814">
        <v>15</v>
      </c>
      <c r="M1814">
        <v>254</v>
      </c>
      <c r="N1814">
        <v>264</v>
      </c>
      <c r="O1814">
        <v>7.3333333329999997</v>
      </c>
      <c r="P1814">
        <f>VLOOKUP(A1814, vlookup_table!$A:$E, 2, FALSE)</f>
        <v>2</v>
      </c>
      <c r="Q1814" s="2">
        <f>VLOOKUP(A1814, vlookup_table!$A:$E, 3, FALSE)</f>
        <v>3001</v>
      </c>
      <c r="R1814" s="1" t="str">
        <f>VLOOKUP(A1814, vlookup_table!$A:$E, 4, FALSE)</f>
        <v>T2</v>
      </c>
      <c r="S1814" s="2">
        <f>VLOOKUP(A1814, vlookup_table!$A:$E, 5, FALSE)</f>
        <v>5</v>
      </c>
      <c r="T1814">
        <f t="shared" si="168"/>
        <v>67</v>
      </c>
      <c r="U1814">
        <f t="shared" si="169"/>
        <v>1930</v>
      </c>
      <c r="V1814" s="4" t="str">
        <f t="shared" si="173"/>
        <v>01</v>
      </c>
      <c r="W1814" t="str">
        <f t="shared" si="170"/>
        <v>Pueblo</v>
      </c>
    </row>
    <row r="1815" spans="1:23" x14ac:dyDescent="0.35">
      <c r="A1815">
        <v>57647</v>
      </c>
      <c r="B1815" s="2" t="str">
        <f t="shared" si="171"/>
        <v>NA</v>
      </c>
      <c r="C1815" t="s">
        <v>3</v>
      </c>
      <c r="D1815" t="str">
        <f t="shared" si="172"/>
        <v>M</v>
      </c>
      <c r="E1815" t="s">
        <v>0</v>
      </c>
      <c r="F1815">
        <v>724</v>
      </c>
      <c r="G1815">
        <v>322</v>
      </c>
      <c r="H1815">
        <v>393</v>
      </c>
      <c r="I1815">
        <v>2</v>
      </c>
      <c r="J1815">
        <v>11652</v>
      </c>
      <c r="K1815">
        <v>1</v>
      </c>
      <c r="L1815">
        <v>67</v>
      </c>
      <c r="M1815">
        <v>380</v>
      </c>
      <c r="N1815">
        <v>363</v>
      </c>
      <c r="O1815">
        <v>17.222222219999999</v>
      </c>
      <c r="P1815">
        <f>VLOOKUP(A1815, vlookup_table!$A:$E, 2, FALSE)</f>
        <v>0</v>
      </c>
      <c r="Q1815" s="2">
        <f>VLOOKUP(A1815, vlookup_table!$A:$E, 3, FALSE)</f>
        <v>7309</v>
      </c>
      <c r="R1815" s="1" t="str">
        <f>VLOOKUP(A1815, vlookup_table!$A:$E, 4, FALSE)</f>
        <v>R2</v>
      </c>
      <c r="S1815" s="2">
        <f>VLOOKUP(A1815, vlookup_table!$A:$E, 5, FALSE)</f>
        <v>20</v>
      </c>
      <c r="T1815">
        <f t="shared" si="168"/>
        <v>24</v>
      </c>
      <c r="U1815">
        <f t="shared" si="169"/>
        <v>1973</v>
      </c>
      <c r="V1815" s="4" t="str">
        <f t="shared" si="173"/>
        <v>09</v>
      </c>
      <c r="W1815" t="str">
        <f t="shared" si="170"/>
        <v>Rural</v>
      </c>
    </row>
    <row r="1816" spans="1:23" x14ac:dyDescent="0.35">
      <c r="A1816">
        <v>82995</v>
      </c>
      <c r="B1816" s="2" t="str">
        <f t="shared" si="171"/>
        <v>NA</v>
      </c>
      <c r="C1816" t="s">
        <v>17</v>
      </c>
      <c r="D1816" t="str">
        <f t="shared" si="172"/>
        <v>M</v>
      </c>
      <c r="E1816" t="s">
        <v>0</v>
      </c>
      <c r="F1816">
        <v>719</v>
      </c>
      <c r="G1816">
        <v>365</v>
      </c>
      <c r="H1816">
        <v>519</v>
      </c>
      <c r="I1816">
        <v>0</v>
      </c>
      <c r="J1816">
        <v>18970</v>
      </c>
      <c r="K1816">
        <v>0</v>
      </c>
      <c r="L1816">
        <v>87</v>
      </c>
      <c r="M1816">
        <v>561</v>
      </c>
      <c r="N1816">
        <v>430</v>
      </c>
      <c r="O1816">
        <v>4.4000000000000004</v>
      </c>
      <c r="P1816">
        <f>VLOOKUP(A1816, vlookup_table!$A:$E, 2, FALSE)</f>
        <v>1002</v>
      </c>
      <c r="Q1816" s="2">
        <f>VLOOKUP(A1816, vlookup_table!$A:$E, 3, FALSE)</f>
        <v>3603</v>
      </c>
      <c r="R1816" s="1" t="str">
        <f>VLOOKUP(A1816, vlookup_table!$A:$E, 4, FALSE)</f>
        <v>S2</v>
      </c>
      <c r="S1816" s="2">
        <f>VLOOKUP(A1816, vlookup_table!$A:$E, 5, FALSE)</f>
        <v>5</v>
      </c>
      <c r="T1816">
        <f t="shared" si="168"/>
        <v>61</v>
      </c>
      <c r="U1816">
        <f t="shared" si="169"/>
        <v>1936</v>
      </c>
      <c r="V1816" s="4" t="str">
        <f t="shared" si="173"/>
        <v>03</v>
      </c>
      <c r="W1816" t="str">
        <f t="shared" si="170"/>
        <v>Suburbano</v>
      </c>
    </row>
    <row r="1817" spans="1:23" x14ac:dyDescent="0.35">
      <c r="A1817">
        <v>74043</v>
      </c>
      <c r="B1817" s="2" t="str">
        <f t="shared" si="171"/>
        <v>MI</v>
      </c>
      <c r="C1817" t="s">
        <v>1</v>
      </c>
      <c r="D1817" t="str">
        <f t="shared" si="172"/>
        <v>F</v>
      </c>
      <c r="E1817" t="s">
        <v>2</v>
      </c>
      <c r="F1817">
        <v>411</v>
      </c>
      <c r="G1817">
        <v>199</v>
      </c>
      <c r="H1817">
        <v>272</v>
      </c>
      <c r="I1817">
        <v>0</v>
      </c>
      <c r="J1817">
        <v>9491</v>
      </c>
      <c r="K1817">
        <v>1</v>
      </c>
      <c r="L1817">
        <v>87</v>
      </c>
      <c r="M1817">
        <v>230</v>
      </c>
      <c r="N1817">
        <v>244</v>
      </c>
      <c r="O1817">
        <v>13</v>
      </c>
      <c r="P1817">
        <f>VLOOKUP(A1817, vlookup_table!$A:$E, 2, FALSE)</f>
        <v>0</v>
      </c>
      <c r="Q1817" s="2">
        <f>VLOOKUP(A1817, vlookup_table!$A:$E, 3, FALSE)</f>
        <v>2401</v>
      </c>
      <c r="R1817" s="1" t="str">
        <f>VLOOKUP(A1817, vlookup_table!$A:$E, 4, FALSE)</f>
        <v>R2</v>
      </c>
      <c r="S1817" s="2">
        <f>VLOOKUP(A1817, vlookup_table!$A:$E, 5, FALSE)</f>
        <v>12</v>
      </c>
      <c r="T1817">
        <f t="shared" si="168"/>
        <v>73</v>
      </c>
      <c r="U1817">
        <f t="shared" si="169"/>
        <v>1924</v>
      </c>
      <c r="V1817" s="4" t="str">
        <f t="shared" si="173"/>
        <v>01</v>
      </c>
      <c r="W1817" t="str">
        <f t="shared" si="170"/>
        <v>Rural</v>
      </c>
    </row>
    <row r="1818" spans="1:23" x14ac:dyDescent="0.35">
      <c r="A1818">
        <v>114438</v>
      </c>
      <c r="B1818" s="2" t="str">
        <f t="shared" si="171"/>
        <v>NA</v>
      </c>
      <c r="C1818" t="s">
        <v>32</v>
      </c>
      <c r="D1818" t="str">
        <f t="shared" si="172"/>
        <v>M</v>
      </c>
      <c r="E1818" t="s">
        <v>0</v>
      </c>
      <c r="F1818">
        <v>498</v>
      </c>
      <c r="G1818">
        <v>284</v>
      </c>
      <c r="H1818">
        <v>315</v>
      </c>
      <c r="I1818">
        <v>0</v>
      </c>
      <c r="J1818">
        <v>9667</v>
      </c>
      <c r="K1818">
        <v>2</v>
      </c>
      <c r="L1818">
        <v>56</v>
      </c>
      <c r="M1818">
        <v>304</v>
      </c>
      <c r="N1818">
        <v>274</v>
      </c>
      <c r="O1818">
        <v>11.5</v>
      </c>
      <c r="P1818">
        <f>VLOOKUP(A1818, vlookup_table!$A:$E, 2, FALSE)</f>
        <v>1</v>
      </c>
      <c r="Q1818" s="2">
        <f>VLOOKUP(A1818, vlookup_table!$A:$E, 3, FALSE)</f>
        <v>2512</v>
      </c>
      <c r="R1818" s="1" t="str">
        <f>VLOOKUP(A1818, vlookup_table!$A:$E, 4, FALSE)</f>
        <v>T2</v>
      </c>
      <c r="S1818" s="2">
        <f>VLOOKUP(A1818, vlookup_table!$A:$E, 5, FALSE)</f>
        <v>20</v>
      </c>
      <c r="T1818">
        <f t="shared" si="168"/>
        <v>72</v>
      </c>
      <c r="U1818">
        <f t="shared" si="169"/>
        <v>1925</v>
      </c>
      <c r="V1818" s="4" t="str">
        <f t="shared" si="173"/>
        <v>12</v>
      </c>
      <c r="W1818" t="str">
        <f t="shared" si="170"/>
        <v>Pueblo</v>
      </c>
    </row>
    <row r="1819" spans="1:23" x14ac:dyDescent="0.35">
      <c r="A1819">
        <v>122046</v>
      </c>
      <c r="B1819" s="2" t="str">
        <f t="shared" si="171"/>
        <v>TX</v>
      </c>
      <c r="C1819" t="s">
        <v>6</v>
      </c>
      <c r="D1819" t="str">
        <f t="shared" si="172"/>
        <v>F</v>
      </c>
      <c r="E1819" t="s">
        <v>2</v>
      </c>
      <c r="F1819">
        <v>716</v>
      </c>
      <c r="G1819">
        <v>291</v>
      </c>
      <c r="H1819">
        <v>454</v>
      </c>
      <c r="I1819">
        <v>1</v>
      </c>
      <c r="J1819">
        <v>23868</v>
      </c>
      <c r="K1819">
        <v>11</v>
      </c>
      <c r="L1819">
        <v>40</v>
      </c>
      <c r="M1819">
        <v>438</v>
      </c>
      <c r="N1819">
        <v>351</v>
      </c>
      <c r="O1819">
        <v>20</v>
      </c>
      <c r="P1819">
        <f>VLOOKUP(A1819, vlookup_table!$A:$E, 2, FALSE)</f>
        <v>0</v>
      </c>
      <c r="Q1819" s="2">
        <f>VLOOKUP(A1819, vlookup_table!$A:$E, 3, FALSE)</f>
        <v>3601</v>
      </c>
      <c r="R1819" s="1" t="str">
        <f>VLOOKUP(A1819, vlookup_table!$A:$E, 4, FALSE)</f>
        <v>C1</v>
      </c>
      <c r="S1819" s="2">
        <f>VLOOKUP(A1819, vlookup_table!$A:$E, 5, FALSE)</f>
        <v>25</v>
      </c>
      <c r="T1819">
        <f t="shared" si="168"/>
        <v>61</v>
      </c>
      <c r="U1819">
        <f t="shared" si="169"/>
        <v>1936</v>
      </c>
      <c r="V1819" s="4" t="str">
        <f t="shared" si="173"/>
        <v>01</v>
      </c>
      <c r="W1819" t="str">
        <f t="shared" si="170"/>
        <v>Ciudad</v>
      </c>
    </row>
    <row r="1820" spans="1:23" x14ac:dyDescent="0.35">
      <c r="A1820">
        <v>69122</v>
      </c>
      <c r="B1820" s="2" t="str">
        <f t="shared" si="171"/>
        <v>MI</v>
      </c>
      <c r="C1820" t="s">
        <v>1</v>
      </c>
      <c r="D1820" t="str">
        <f t="shared" si="172"/>
        <v>M</v>
      </c>
      <c r="E1820" t="s">
        <v>0</v>
      </c>
      <c r="F1820">
        <v>732</v>
      </c>
      <c r="G1820">
        <v>404</v>
      </c>
      <c r="H1820">
        <v>481</v>
      </c>
      <c r="I1820">
        <v>1</v>
      </c>
      <c r="J1820">
        <v>15554</v>
      </c>
      <c r="K1820">
        <v>2</v>
      </c>
      <c r="L1820">
        <v>73</v>
      </c>
      <c r="M1820">
        <v>431</v>
      </c>
      <c r="N1820">
        <v>434</v>
      </c>
      <c r="O1820">
        <v>10.5</v>
      </c>
      <c r="P1820">
        <f>VLOOKUP(A1820, vlookup_table!$A:$E, 2, FALSE)</f>
        <v>1</v>
      </c>
      <c r="Q1820" s="2">
        <f>VLOOKUP(A1820, vlookup_table!$A:$E, 3, FALSE)</f>
        <v>2701</v>
      </c>
      <c r="R1820" s="1" t="str">
        <f>VLOOKUP(A1820, vlookup_table!$A:$E, 4, FALSE)</f>
        <v>S2</v>
      </c>
      <c r="S1820" s="2">
        <f>VLOOKUP(A1820, vlookup_table!$A:$E, 5, FALSE)</f>
        <v>13</v>
      </c>
      <c r="T1820">
        <f t="shared" si="168"/>
        <v>70</v>
      </c>
      <c r="U1820">
        <f t="shared" si="169"/>
        <v>1927</v>
      </c>
      <c r="V1820" s="4" t="str">
        <f t="shared" si="173"/>
        <v>01</v>
      </c>
      <c r="W1820" t="str">
        <f t="shared" si="170"/>
        <v>Suburbano</v>
      </c>
    </row>
    <row r="1821" spans="1:23" x14ac:dyDescent="0.35">
      <c r="A1821">
        <v>118739</v>
      </c>
      <c r="B1821" s="2" t="str">
        <f t="shared" si="171"/>
        <v>TX</v>
      </c>
      <c r="C1821" t="s">
        <v>6</v>
      </c>
      <c r="D1821" t="str">
        <f t="shared" si="172"/>
        <v>M</v>
      </c>
      <c r="E1821" t="s">
        <v>0</v>
      </c>
      <c r="F1821">
        <v>1155</v>
      </c>
      <c r="G1821">
        <v>684</v>
      </c>
      <c r="H1821">
        <v>750</v>
      </c>
      <c r="I1821">
        <v>0</v>
      </c>
      <c r="J1821">
        <v>22931</v>
      </c>
      <c r="K1821">
        <v>5</v>
      </c>
      <c r="L1821">
        <v>43</v>
      </c>
      <c r="M1821">
        <v>695</v>
      </c>
      <c r="N1821">
        <v>728</v>
      </c>
      <c r="O1821">
        <v>12.5</v>
      </c>
      <c r="P1821">
        <f>VLOOKUP(A1821, vlookup_table!$A:$E, 2, FALSE)</f>
        <v>0</v>
      </c>
      <c r="Q1821" s="2">
        <f>VLOOKUP(A1821, vlookup_table!$A:$E, 3, FALSE)</f>
        <v>4701</v>
      </c>
      <c r="R1821" s="1" t="str">
        <f>VLOOKUP(A1821, vlookup_table!$A:$E, 4, FALSE)</f>
        <v>C1</v>
      </c>
      <c r="S1821" s="2">
        <f>VLOOKUP(A1821, vlookup_table!$A:$E, 5, FALSE)</f>
        <v>15</v>
      </c>
      <c r="T1821">
        <f t="shared" si="168"/>
        <v>50</v>
      </c>
      <c r="U1821">
        <f t="shared" si="169"/>
        <v>1947</v>
      </c>
      <c r="V1821" s="4" t="str">
        <f t="shared" si="173"/>
        <v>01</v>
      </c>
      <c r="W1821" t="str">
        <f t="shared" si="170"/>
        <v>Ciudad</v>
      </c>
    </row>
    <row r="1822" spans="1:23" x14ac:dyDescent="0.35">
      <c r="A1822">
        <v>68148</v>
      </c>
      <c r="B1822" s="2" t="str">
        <f t="shared" si="171"/>
        <v>MI</v>
      </c>
      <c r="C1822" t="s">
        <v>1</v>
      </c>
      <c r="D1822" t="str">
        <f t="shared" si="172"/>
        <v>F</v>
      </c>
      <c r="E1822" t="s">
        <v>2</v>
      </c>
      <c r="F1822">
        <v>245</v>
      </c>
      <c r="G1822">
        <v>189</v>
      </c>
      <c r="H1822">
        <v>224</v>
      </c>
      <c r="I1822">
        <v>0</v>
      </c>
      <c r="J1822">
        <v>8638</v>
      </c>
      <c r="K1822">
        <v>2</v>
      </c>
      <c r="L1822">
        <v>62</v>
      </c>
      <c r="M1822">
        <v>176</v>
      </c>
      <c r="N1822">
        <v>246</v>
      </c>
      <c r="O1822">
        <v>9.3333333330000006</v>
      </c>
      <c r="P1822">
        <f>VLOOKUP(A1822, vlookup_table!$A:$E, 2, FALSE)</f>
        <v>0</v>
      </c>
      <c r="Q1822" s="2">
        <f>VLOOKUP(A1822, vlookup_table!$A:$E, 3, FALSE)</f>
        <v>5401</v>
      </c>
      <c r="R1822" s="1" t="str">
        <f>VLOOKUP(A1822, vlookup_table!$A:$E, 4, FALSE)</f>
        <v>U4</v>
      </c>
      <c r="S1822" s="2">
        <f>VLOOKUP(A1822, vlookup_table!$A:$E, 5, FALSE)</f>
        <v>10</v>
      </c>
      <c r="T1822">
        <f t="shared" si="168"/>
        <v>43</v>
      </c>
      <c r="U1822">
        <f t="shared" si="169"/>
        <v>1954</v>
      </c>
      <c r="V1822" s="4" t="str">
        <f t="shared" si="173"/>
        <v>01</v>
      </c>
      <c r="W1822" t="str">
        <f t="shared" si="170"/>
        <v>Urbano</v>
      </c>
    </row>
    <row r="1823" spans="1:23" x14ac:dyDescent="0.35">
      <c r="A1823">
        <v>22644</v>
      </c>
      <c r="B1823" s="2" t="str">
        <f t="shared" si="171"/>
        <v>SC</v>
      </c>
      <c r="C1823" t="s">
        <v>11</v>
      </c>
      <c r="D1823" t="str">
        <f t="shared" si="172"/>
        <v>F</v>
      </c>
      <c r="E1823" t="s">
        <v>2</v>
      </c>
      <c r="F1823">
        <v>489</v>
      </c>
      <c r="G1823">
        <v>191</v>
      </c>
      <c r="H1823">
        <v>277</v>
      </c>
      <c r="I1823">
        <v>1</v>
      </c>
      <c r="J1823">
        <v>8579</v>
      </c>
      <c r="K1823">
        <v>0</v>
      </c>
      <c r="L1823">
        <v>83</v>
      </c>
      <c r="M1823">
        <v>221</v>
      </c>
      <c r="N1823">
        <v>244</v>
      </c>
      <c r="O1823">
        <v>9.1999999999999993</v>
      </c>
      <c r="P1823">
        <f>VLOOKUP(A1823, vlookup_table!$A:$E, 2, FALSE)</f>
        <v>2</v>
      </c>
      <c r="Q1823" s="2">
        <f>VLOOKUP(A1823, vlookup_table!$A:$E, 3, FALSE)</f>
        <v>4201</v>
      </c>
      <c r="R1823" s="1" t="str">
        <f>VLOOKUP(A1823, vlookup_table!$A:$E, 4, FALSE)</f>
        <v>R2</v>
      </c>
      <c r="S1823" s="2">
        <f>VLOOKUP(A1823, vlookup_table!$A:$E, 5, FALSE)</f>
        <v>21</v>
      </c>
      <c r="T1823">
        <f t="shared" si="168"/>
        <v>55</v>
      </c>
      <c r="U1823">
        <f t="shared" si="169"/>
        <v>1942</v>
      </c>
      <c r="V1823" s="4" t="str">
        <f t="shared" si="173"/>
        <v>01</v>
      </c>
      <c r="W1823" t="str">
        <f t="shared" si="170"/>
        <v>Rural</v>
      </c>
    </row>
    <row r="1824" spans="1:23" x14ac:dyDescent="0.35">
      <c r="A1824">
        <v>87239</v>
      </c>
      <c r="B1824" s="2" t="str">
        <f t="shared" si="171"/>
        <v>NA</v>
      </c>
      <c r="C1824" t="s">
        <v>39</v>
      </c>
      <c r="D1824" t="str">
        <f t="shared" si="172"/>
        <v>M</v>
      </c>
      <c r="E1824" t="s">
        <v>0</v>
      </c>
      <c r="F1824">
        <v>590</v>
      </c>
      <c r="G1824">
        <v>292</v>
      </c>
      <c r="H1824">
        <v>362</v>
      </c>
      <c r="I1824">
        <v>0</v>
      </c>
      <c r="J1824">
        <v>11338</v>
      </c>
      <c r="K1824">
        <v>0</v>
      </c>
      <c r="L1824">
        <v>68</v>
      </c>
      <c r="M1824">
        <v>341</v>
      </c>
      <c r="N1824">
        <v>333</v>
      </c>
      <c r="O1824">
        <v>8.5833333330000006</v>
      </c>
      <c r="P1824">
        <f>VLOOKUP(A1824, vlookup_table!$A:$E, 2, FALSE)</f>
        <v>1002</v>
      </c>
      <c r="Q1824" s="2">
        <f>VLOOKUP(A1824, vlookup_table!$A:$E, 3, FALSE)</f>
        <v>1601</v>
      </c>
      <c r="R1824" s="1" t="str">
        <f>VLOOKUP(A1824, vlookup_table!$A:$E, 4, FALSE)</f>
        <v>T2</v>
      </c>
      <c r="S1824" s="2">
        <f>VLOOKUP(A1824, vlookup_table!$A:$E, 5, FALSE)</f>
        <v>7</v>
      </c>
      <c r="T1824">
        <f t="shared" si="168"/>
        <v>81</v>
      </c>
      <c r="U1824">
        <f t="shared" si="169"/>
        <v>1916</v>
      </c>
      <c r="V1824" s="4" t="str">
        <f t="shared" si="173"/>
        <v>01</v>
      </c>
      <c r="W1824" t="str">
        <f t="shared" si="170"/>
        <v>Pueblo</v>
      </c>
    </row>
    <row r="1825" spans="1:23" x14ac:dyDescent="0.35">
      <c r="A1825">
        <v>108447</v>
      </c>
      <c r="B1825" s="2" t="str">
        <f t="shared" si="171"/>
        <v>NA</v>
      </c>
      <c r="C1825" t="s">
        <v>31</v>
      </c>
      <c r="D1825" t="str">
        <f t="shared" si="172"/>
        <v>F</v>
      </c>
      <c r="E1825" t="s">
        <v>2</v>
      </c>
      <c r="F1825">
        <v>764</v>
      </c>
      <c r="G1825">
        <v>354</v>
      </c>
      <c r="H1825">
        <v>401</v>
      </c>
      <c r="I1825">
        <v>0</v>
      </c>
      <c r="J1825">
        <v>12713</v>
      </c>
      <c r="K1825">
        <v>4</v>
      </c>
      <c r="L1825">
        <v>70</v>
      </c>
      <c r="M1825">
        <v>362</v>
      </c>
      <c r="N1825">
        <v>383</v>
      </c>
      <c r="O1825">
        <v>6.25</v>
      </c>
      <c r="P1825">
        <f>VLOOKUP(A1825, vlookup_table!$A:$E, 2, FALSE)</f>
        <v>0</v>
      </c>
      <c r="Q1825" s="2">
        <f>VLOOKUP(A1825, vlookup_table!$A:$E, 3, FALSE)</f>
        <v>0</v>
      </c>
      <c r="R1825" s="1" t="str">
        <f>VLOOKUP(A1825, vlookup_table!$A:$E, 4, FALSE)</f>
        <v>S2</v>
      </c>
      <c r="S1825" s="2">
        <f>VLOOKUP(A1825, vlookup_table!$A:$E, 5, FALSE)</f>
        <v>10</v>
      </c>
      <c r="T1825">
        <f t="shared" si="168"/>
        <v>97</v>
      </c>
      <c r="U1825">
        <f t="shared" si="169"/>
        <v>1900</v>
      </c>
      <c r="V1825" s="4" t="str">
        <f t="shared" si="173"/>
        <v>0</v>
      </c>
      <c r="W1825" t="str">
        <f t="shared" si="170"/>
        <v>Suburbano</v>
      </c>
    </row>
    <row r="1826" spans="1:23" x14ac:dyDescent="0.35">
      <c r="A1826">
        <v>49860</v>
      </c>
      <c r="B1826" s="2" t="str">
        <f t="shared" si="171"/>
        <v>NA</v>
      </c>
      <c r="C1826" t="s">
        <v>12</v>
      </c>
      <c r="D1826" t="str">
        <f t="shared" si="172"/>
        <v>F</v>
      </c>
      <c r="E1826" t="s">
        <v>2</v>
      </c>
      <c r="F1826">
        <v>670</v>
      </c>
      <c r="G1826">
        <v>318</v>
      </c>
      <c r="H1826">
        <v>386</v>
      </c>
      <c r="I1826">
        <v>0</v>
      </c>
      <c r="J1826">
        <v>12457</v>
      </c>
      <c r="K1826">
        <v>4</v>
      </c>
      <c r="L1826">
        <v>68</v>
      </c>
      <c r="M1826">
        <v>358</v>
      </c>
      <c r="N1826">
        <v>354</v>
      </c>
      <c r="O1826">
        <v>4.9583333329999997</v>
      </c>
      <c r="P1826">
        <f>VLOOKUP(A1826, vlookup_table!$A:$E, 2, FALSE)</f>
        <v>0</v>
      </c>
      <c r="Q1826" s="2">
        <f>VLOOKUP(A1826, vlookup_table!$A:$E, 3, FALSE)</f>
        <v>3512</v>
      </c>
      <c r="R1826" s="1" t="str">
        <f>VLOOKUP(A1826, vlookup_table!$A:$E, 4, FALSE)</f>
        <v>S2</v>
      </c>
      <c r="S1826" s="2">
        <f>VLOOKUP(A1826, vlookup_table!$A:$E, 5, FALSE)</f>
        <v>4</v>
      </c>
      <c r="T1826">
        <f t="shared" si="168"/>
        <v>62</v>
      </c>
      <c r="U1826">
        <f t="shared" si="169"/>
        <v>1935</v>
      </c>
      <c r="V1826" s="4" t="str">
        <f t="shared" si="173"/>
        <v>12</v>
      </c>
      <c r="W1826" t="str">
        <f t="shared" si="170"/>
        <v>Suburbano</v>
      </c>
    </row>
    <row r="1827" spans="1:23" x14ac:dyDescent="0.35">
      <c r="A1827">
        <v>88662</v>
      </c>
      <c r="B1827" s="2" t="str">
        <f t="shared" si="171"/>
        <v>IL</v>
      </c>
      <c r="C1827" t="s">
        <v>25</v>
      </c>
      <c r="D1827" t="str">
        <f t="shared" si="172"/>
        <v>M</v>
      </c>
      <c r="E1827" t="s">
        <v>0</v>
      </c>
      <c r="F1827">
        <v>1000</v>
      </c>
      <c r="G1827">
        <v>453</v>
      </c>
      <c r="H1827">
        <v>478</v>
      </c>
      <c r="I1827">
        <v>0</v>
      </c>
      <c r="J1827">
        <v>15134</v>
      </c>
      <c r="K1827">
        <v>7</v>
      </c>
      <c r="L1827">
        <v>72</v>
      </c>
      <c r="M1827">
        <v>463</v>
      </c>
      <c r="N1827">
        <v>458</v>
      </c>
      <c r="O1827">
        <v>8.7727272729999992</v>
      </c>
      <c r="P1827">
        <f>VLOOKUP(A1827, vlookup_table!$A:$E, 2, FALSE)</f>
        <v>0</v>
      </c>
      <c r="Q1827" s="2">
        <f>VLOOKUP(A1827, vlookup_table!$A:$E, 3, FALSE)</f>
        <v>3004</v>
      </c>
      <c r="R1827" s="1" t="str">
        <f>VLOOKUP(A1827, vlookup_table!$A:$E, 4, FALSE)</f>
        <v>S2</v>
      </c>
      <c r="S1827" s="2">
        <f>VLOOKUP(A1827, vlookup_table!$A:$E, 5, FALSE)</f>
        <v>12</v>
      </c>
      <c r="T1827">
        <f t="shared" si="168"/>
        <v>67</v>
      </c>
      <c r="U1827">
        <f t="shared" si="169"/>
        <v>1930</v>
      </c>
      <c r="V1827" s="4" t="str">
        <f t="shared" si="173"/>
        <v>04</v>
      </c>
      <c r="W1827" t="str">
        <f t="shared" si="170"/>
        <v>Suburbano</v>
      </c>
    </row>
    <row r="1828" spans="1:23" x14ac:dyDescent="0.35">
      <c r="A1828">
        <v>59225</v>
      </c>
      <c r="B1828" s="2" t="str">
        <f t="shared" si="171"/>
        <v>NA</v>
      </c>
      <c r="C1828" t="s">
        <v>16</v>
      </c>
      <c r="D1828" t="str">
        <f t="shared" si="172"/>
        <v>F</v>
      </c>
      <c r="E1828" t="s">
        <v>2</v>
      </c>
      <c r="F1828">
        <v>519</v>
      </c>
      <c r="G1828">
        <v>314</v>
      </c>
      <c r="H1828">
        <v>381</v>
      </c>
      <c r="I1828">
        <v>0</v>
      </c>
      <c r="J1828">
        <v>12167</v>
      </c>
      <c r="K1828">
        <v>0</v>
      </c>
      <c r="L1828">
        <v>82</v>
      </c>
      <c r="M1828">
        <v>357</v>
      </c>
      <c r="N1828">
        <v>349</v>
      </c>
      <c r="O1828">
        <v>5.6875</v>
      </c>
      <c r="P1828">
        <f>VLOOKUP(A1828, vlookup_table!$A:$E, 2, FALSE)</f>
        <v>2</v>
      </c>
      <c r="Q1828" s="2">
        <f>VLOOKUP(A1828, vlookup_table!$A:$E, 3, FALSE)</f>
        <v>0</v>
      </c>
      <c r="R1828" s="1" t="str">
        <f>VLOOKUP(A1828, vlookup_table!$A:$E, 4, FALSE)</f>
        <v>R2</v>
      </c>
      <c r="S1828" s="2">
        <f>VLOOKUP(A1828, vlookup_table!$A:$E, 5, FALSE)</f>
        <v>10</v>
      </c>
      <c r="T1828">
        <f t="shared" si="168"/>
        <v>97</v>
      </c>
      <c r="U1828">
        <f t="shared" si="169"/>
        <v>1900</v>
      </c>
      <c r="V1828" s="4" t="str">
        <f t="shared" si="173"/>
        <v>0</v>
      </c>
      <c r="W1828" t="str">
        <f t="shared" si="170"/>
        <v>Rural</v>
      </c>
    </row>
    <row r="1829" spans="1:23" x14ac:dyDescent="0.35">
      <c r="A1829">
        <v>190377</v>
      </c>
      <c r="B1829" s="2" t="str">
        <f t="shared" si="171"/>
        <v>FL</v>
      </c>
      <c r="C1829" t="s">
        <v>7</v>
      </c>
      <c r="D1829" t="str">
        <f t="shared" si="172"/>
        <v>F</v>
      </c>
      <c r="E1829" t="s">
        <v>2</v>
      </c>
      <c r="F1829">
        <v>720</v>
      </c>
      <c r="G1829">
        <v>364</v>
      </c>
      <c r="H1829">
        <v>521</v>
      </c>
      <c r="I1829">
        <v>1</v>
      </c>
      <c r="J1829">
        <v>18273</v>
      </c>
      <c r="K1829">
        <v>10</v>
      </c>
      <c r="L1829">
        <v>21</v>
      </c>
      <c r="M1829">
        <v>416</v>
      </c>
      <c r="N1829">
        <v>450</v>
      </c>
      <c r="O1829">
        <v>17.89473684</v>
      </c>
      <c r="P1829">
        <f>VLOOKUP(A1829, vlookup_table!$A:$E, 2, FALSE)</f>
        <v>28</v>
      </c>
      <c r="Q1829" s="2">
        <f>VLOOKUP(A1829, vlookup_table!$A:$E, 3, FALSE)</f>
        <v>0</v>
      </c>
      <c r="R1829" s="1" t="str">
        <f>VLOOKUP(A1829, vlookup_table!$A:$E, 4, FALSE)</f>
        <v/>
      </c>
      <c r="S1829" s="2">
        <f>VLOOKUP(A1829, vlookup_table!$A:$E, 5, FALSE)</f>
        <v>24</v>
      </c>
      <c r="T1829">
        <f t="shared" si="168"/>
        <v>97</v>
      </c>
      <c r="U1829">
        <f t="shared" si="169"/>
        <v>1900</v>
      </c>
      <c r="V1829" s="4" t="str">
        <f t="shared" si="173"/>
        <v>0</v>
      </c>
      <c r="W1829" t="str">
        <f t="shared" si="170"/>
        <v>Desconocido</v>
      </c>
    </row>
    <row r="1830" spans="1:23" x14ac:dyDescent="0.35">
      <c r="A1830">
        <v>151695</v>
      </c>
      <c r="B1830" s="2" t="str">
        <f t="shared" si="171"/>
        <v>NA</v>
      </c>
      <c r="C1830" t="s">
        <v>4</v>
      </c>
      <c r="D1830" t="str">
        <f t="shared" si="172"/>
        <v>M</v>
      </c>
      <c r="E1830" t="s">
        <v>0</v>
      </c>
      <c r="F1830">
        <v>2498</v>
      </c>
      <c r="G1830">
        <v>518</v>
      </c>
      <c r="H1830">
        <v>606</v>
      </c>
      <c r="I1830">
        <v>71</v>
      </c>
      <c r="J1830">
        <v>18830</v>
      </c>
      <c r="K1830">
        <v>7</v>
      </c>
      <c r="L1830">
        <v>55</v>
      </c>
      <c r="M1830">
        <v>550</v>
      </c>
      <c r="N1830">
        <v>570</v>
      </c>
      <c r="O1830">
        <v>25</v>
      </c>
      <c r="P1830">
        <f>VLOOKUP(A1830, vlookup_table!$A:$E, 2, FALSE)</f>
        <v>1</v>
      </c>
      <c r="Q1830" s="2">
        <f>VLOOKUP(A1830, vlookup_table!$A:$E, 3, FALSE)</f>
        <v>0</v>
      </c>
      <c r="R1830" s="1" t="str">
        <f>VLOOKUP(A1830, vlookup_table!$A:$E, 4, FALSE)</f>
        <v>T1</v>
      </c>
      <c r="S1830" s="2">
        <f>VLOOKUP(A1830, vlookup_table!$A:$E, 5, FALSE)</f>
        <v>35</v>
      </c>
      <c r="T1830">
        <f t="shared" si="168"/>
        <v>97</v>
      </c>
      <c r="U1830">
        <f t="shared" si="169"/>
        <v>1900</v>
      </c>
      <c r="V1830" s="4" t="str">
        <f t="shared" si="173"/>
        <v>0</v>
      </c>
      <c r="W1830" t="str">
        <f t="shared" si="170"/>
        <v>Pueblo</v>
      </c>
    </row>
    <row r="1831" spans="1:23" x14ac:dyDescent="0.35">
      <c r="A1831">
        <v>146301</v>
      </c>
      <c r="B1831" s="2" t="str">
        <f t="shared" si="171"/>
        <v>NA</v>
      </c>
      <c r="C1831" t="s">
        <v>21</v>
      </c>
      <c r="D1831" t="str">
        <f t="shared" si="172"/>
        <v>F</v>
      </c>
      <c r="E1831" t="s">
        <v>2</v>
      </c>
      <c r="F1831">
        <v>887</v>
      </c>
      <c r="G1831">
        <v>337</v>
      </c>
      <c r="H1831">
        <v>531</v>
      </c>
      <c r="I1831">
        <v>6</v>
      </c>
      <c r="J1831">
        <v>21539</v>
      </c>
      <c r="K1831">
        <v>2</v>
      </c>
      <c r="L1831">
        <v>43</v>
      </c>
      <c r="M1831">
        <v>459</v>
      </c>
      <c r="N1831">
        <v>433</v>
      </c>
      <c r="O1831">
        <v>9.6666666669999994</v>
      </c>
      <c r="P1831">
        <f>VLOOKUP(A1831, vlookup_table!$A:$E, 2, FALSE)</f>
        <v>0</v>
      </c>
      <c r="Q1831" s="2">
        <f>VLOOKUP(A1831, vlookup_table!$A:$E, 3, FALSE)</f>
        <v>6301</v>
      </c>
      <c r="R1831" s="1" t="str">
        <f>VLOOKUP(A1831, vlookup_table!$A:$E, 4, FALSE)</f>
        <v>U2</v>
      </c>
      <c r="S1831" s="2">
        <f>VLOOKUP(A1831, vlookup_table!$A:$E, 5, FALSE)</f>
        <v>17</v>
      </c>
      <c r="T1831">
        <f t="shared" si="168"/>
        <v>34</v>
      </c>
      <c r="U1831">
        <f t="shared" si="169"/>
        <v>1963</v>
      </c>
      <c r="V1831" s="4" t="str">
        <f t="shared" si="173"/>
        <v>01</v>
      </c>
      <c r="W1831" t="str">
        <f t="shared" si="170"/>
        <v>Urbano</v>
      </c>
    </row>
    <row r="1832" spans="1:23" x14ac:dyDescent="0.35">
      <c r="A1832">
        <v>27944</v>
      </c>
      <c r="B1832" s="2" t="str">
        <f t="shared" si="171"/>
        <v>NA</v>
      </c>
      <c r="C1832" t="s">
        <v>5</v>
      </c>
      <c r="D1832" t="str">
        <f t="shared" si="172"/>
        <v>F</v>
      </c>
      <c r="E1832" t="s">
        <v>2</v>
      </c>
      <c r="F1832">
        <v>687</v>
      </c>
      <c r="G1832">
        <v>379</v>
      </c>
      <c r="H1832">
        <v>380</v>
      </c>
      <c r="I1832">
        <v>0</v>
      </c>
      <c r="J1832">
        <v>12223</v>
      </c>
      <c r="K1832">
        <v>1</v>
      </c>
      <c r="L1832">
        <v>57</v>
      </c>
      <c r="M1832">
        <v>403</v>
      </c>
      <c r="N1832">
        <v>360</v>
      </c>
      <c r="O1832">
        <v>13.85714286</v>
      </c>
      <c r="P1832">
        <f>VLOOKUP(A1832, vlookup_table!$A:$E, 2, FALSE)</f>
        <v>0</v>
      </c>
      <c r="Q1832" s="2">
        <f>VLOOKUP(A1832, vlookup_table!$A:$E, 3, FALSE)</f>
        <v>5011</v>
      </c>
      <c r="R1832" s="1" t="str">
        <f>VLOOKUP(A1832, vlookup_table!$A:$E, 4, FALSE)</f>
        <v>C2</v>
      </c>
      <c r="S1832" s="2">
        <f>VLOOKUP(A1832, vlookup_table!$A:$E, 5, FALSE)</f>
        <v>33</v>
      </c>
      <c r="T1832">
        <f t="shared" si="168"/>
        <v>47</v>
      </c>
      <c r="U1832">
        <f t="shared" si="169"/>
        <v>1950</v>
      </c>
      <c r="V1832" s="4" t="str">
        <f t="shared" si="173"/>
        <v>11</v>
      </c>
      <c r="W1832" t="str">
        <f t="shared" si="170"/>
        <v>Ciudad</v>
      </c>
    </row>
    <row r="1833" spans="1:23" x14ac:dyDescent="0.35">
      <c r="A1833">
        <v>172801</v>
      </c>
      <c r="B1833" s="2" t="str">
        <f t="shared" si="171"/>
        <v>NA</v>
      </c>
      <c r="C1833" t="s">
        <v>4</v>
      </c>
      <c r="D1833" t="str">
        <f t="shared" si="172"/>
        <v>M</v>
      </c>
      <c r="E1833" t="s">
        <v>0</v>
      </c>
      <c r="F1833">
        <v>710</v>
      </c>
      <c r="G1833">
        <v>236</v>
      </c>
      <c r="H1833">
        <v>400</v>
      </c>
      <c r="I1833">
        <v>2</v>
      </c>
      <c r="J1833">
        <v>12318</v>
      </c>
      <c r="K1833">
        <v>4</v>
      </c>
      <c r="L1833">
        <v>79</v>
      </c>
      <c r="M1833">
        <v>388</v>
      </c>
      <c r="N1833">
        <v>313</v>
      </c>
      <c r="O1833">
        <v>13.57142857</v>
      </c>
      <c r="P1833">
        <f>VLOOKUP(A1833, vlookup_table!$A:$E, 2, FALSE)</f>
        <v>1002</v>
      </c>
      <c r="Q1833" s="2">
        <f>VLOOKUP(A1833, vlookup_table!$A:$E, 3, FALSE)</f>
        <v>0</v>
      </c>
      <c r="R1833" s="1" t="str">
        <f>VLOOKUP(A1833, vlookup_table!$A:$E, 4, FALSE)</f>
        <v>R2</v>
      </c>
      <c r="S1833" s="2">
        <f>VLOOKUP(A1833, vlookup_table!$A:$E, 5, FALSE)</f>
        <v>10</v>
      </c>
      <c r="T1833">
        <f t="shared" si="168"/>
        <v>97</v>
      </c>
      <c r="U1833">
        <f t="shared" si="169"/>
        <v>1900</v>
      </c>
      <c r="V1833" s="4" t="str">
        <f t="shared" si="173"/>
        <v>0</v>
      </c>
      <c r="W1833" t="str">
        <f t="shared" si="170"/>
        <v>Rural</v>
      </c>
    </row>
    <row r="1834" spans="1:23" x14ac:dyDescent="0.35">
      <c r="A1834">
        <v>78179</v>
      </c>
      <c r="B1834" s="2" t="str">
        <f t="shared" si="171"/>
        <v>NA</v>
      </c>
      <c r="C1834" t="s">
        <v>10</v>
      </c>
      <c r="D1834" t="str">
        <f t="shared" si="172"/>
        <v>M</v>
      </c>
      <c r="E1834" t="s">
        <v>13</v>
      </c>
      <c r="F1834">
        <v>708</v>
      </c>
      <c r="G1834">
        <v>358</v>
      </c>
      <c r="H1834">
        <v>414</v>
      </c>
      <c r="I1834">
        <v>0</v>
      </c>
      <c r="J1834">
        <v>14051</v>
      </c>
      <c r="K1834">
        <v>0</v>
      </c>
      <c r="L1834">
        <v>86</v>
      </c>
      <c r="M1834">
        <v>370</v>
      </c>
      <c r="N1834">
        <v>384</v>
      </c>
      <c r="O1834">
        <v>22.5</v>
      </c>
      <c r="P1834">
        <f>VLOOKUP(A1834, vlookup_table!$A:$E, 2, FALSE)</f>
        <v>1</v>
      </c>
      <c r="Q1834" s="2">
        <f>VLOOKUP(A1834, vlookup_table!$A:$E, 3, FALSE)</f>
        <v>6401</v>
      </c>
      <c r="R1834" s="1" t="str">
        <f>VLOOKUP(A1834, vlookup_table!$A:$E, 4, FALSE)</f>
        <v>C3</v>
      </c>
      <c r="S1834" s="2">
        <f>VLOOKUP(A1834, vlookup_table!$A:$E, 5, FALSE)</f>
        <v>10</v>
      </c>
      <c r="T1834">
        <f t="shared" si="168"/>
        <v>33</v>
      </c>
      <c r="U1834">
        <f t="shared" si="169"/>
        <v>1964</v>
      </c>
      <c r="V1834" s="4" t="str">
        <f t="shared" si="173"/>
        <v>01</v>
      </c>
      <c r="W1834" t="str">
        <f t="shared" si="170"/>
        <v>Ciudad</v>
      </c>
    </row>
    <row r="1835" spans="1:23" x14ac:dyDescent="0.35">
      <c r="A1835">
        <v>121755</v>
      </c>
      <c r="B1835" s="2" t="str">
        <f t="shared" si="171"/>
        <v>TX</v>
      </c>
      <c r="C1835" t="s">
        <v>6</v>
      </c>
      <c r="D1835" t="str">
        <f t="shared" si="172"/>
        <v>M</v>
      </c>
      <c r="E1835" t="s">
        <v>0</v>
      </c>
      <c r="F1835">
        <v>1364</v>
      </c>
      <c r="G1835">
        <v>634</v>
      </c>
      <c r="H1835">
        <v>811</v>
      </c>
      <c r="I1835">
        <v>22</v>
      </c>
      <c r="J1835">
        <v>42549</v>
      </c>
      <c r="K1835">
        <v>11</v>
      </c>
      <c r="L1835">
        <v>34</v>
      </c>
      <c r="M1835">
        <v>673</v>
      </c>
      <c r="N1835">
        <v>768</v>
      </c>
      <c r="O1835">
        <v>15</v>
      </c>
      <c r="P1835">
        <f>VLOOKUP(A1835, vlookup_table!$A:$E, 2, FALSE)</f>
        <v>0</v>
      </c>
      <c r="Q1835" s="2">
        <f>VLOOKUP(A1835, vlookup_table!$A:$E, 3, FALSE)</f>
        <v>2001</v>
      </c>
      <c r="R1835" s="1" t="str">
        <f>VLOOKUP(A1835, vlookup_table!$A:$E, 4, FALSE)</f>
        <v>C1</v>
      </c>
      <c r="S1835" s="2">
        <f>VLOOKUP(A1835, vlookup_table!$A:$E, 5, FALSE)</f>
        <v>15</v>
      </c>
      <c r="T1835">
        <f t="shared" si="168"/>
        <v>77</v>
      </c>
      <c r="U1835">
        <f t="shared" si="169"/>
        <v>1920</v>
      </c>
      <c r="V1835" s="4" t="str">
        <f t="shared" si="173"/>
        <v>01</v>
      </c>
      <c r="W1835" t="str">
        <f t="shared" si="170"/>
        <v>Ciudad</v>
      </c>
    </row>
    <row r="1836" spans="1:23" x14ac:dyDescent="0.35">
      <c r="A1836">
        <v>147747</v>
      </c>
      <c r="B1836" s="2" t="str">
        <f t="shared" si="171"/>
        <v>NA</v>
      </c>
      <c r="C1836" t="s">
        <v>4</v>
      </c>
      <c r="D1836" t="str">
        <f t="shared" si="172"/>
        <v>F</v>
      </c>
      <c r="E1836" t="s">
        <v>2</v>
      </c>
      <c r="F1836">
        <v>3005</v>
      </c>
      <c r="G1836">
        <v>348</v>
      </c>
      <c r="H1836">
        <v>503</v>
      </c>
      <c r="I1836">
        <v>87</v>
      </c>
      <c r="J1836">
        <v>18396</v>
      </c>
      <c r="K1836">
        <v>32</v>
      </c>
      <c r="L1836">
        <v>35</v>
      </c>
      <c r="M1836">
        <v>385</v>
      </c>
      <c r="N1836">
        <v>455</v>
      </c>
      <c r="O1836">
        <v>9.4705882349999992</v>
      </c>
      <c r="P1836">
        <f>VLOOKUP(A1836, vlookup_table!$A:$E, 2, FALSE)</f>
        <v>0</v>
      </c>
      <c r="Q1836" s="2">
        <f>VLOOKUP(A1836, vlookup_table!$A:$E, 3, FALSE)</f>
        <v>2008</v>
      </c>
      <c r="R1836" s="1" t="str">
        <f>VLOOKUP(A1836, vlookup_table!$A:$E, 4, FALSE)</f>
        <v>S1</v>
      </c>
      <c r="S1836" s="2">
        <f>VLOOKUP(A1836, vlookup_table!$A:$E, 5, FALSE)</f>
        <v>13</v>
      </c>
      <c r="T1836">
        <f t="shared" si="168"/>
        <v>77</v>
      </c>
      <c r="U1836">
        <f t="shared" si="169"/>
        <v>1920</v>
      </c>
      <c r="V1836" s="4" t="str">
        <f t="shared" si="173"/>
        <v>08</v>
      </c>
      <c r="W1836" t="str">
        <f t="shared" si="170"/>
        <v>Suburbano</v>
      </c>
    </row>
    <row r="1837" spans="1:23" x14ac:dyDescent="0.35">
      <c r="A1837">
        <v>3685</v>
      </c>
      <c r="B1837" s="2" t="str">
        <f t="shared" si="171"/>
        <v>WA</v>
      </c>
      <c r="C1837" t="s">
        <v>14</v>
      </c>
      <c r="D1837" t="str">
        <f t="shared" si="172"/>
        <v>F</v>
      </c>
      <c r="E1837" t="s">
        <v>2</v>
      </c>
      <c r="F1837">
        <v>827</v>
      </c>
      <c r="G1837">
        <v>277</v>
      </c>
      <c r="H1837">
        <v>371</v>
      </c>
      <c r="I1837">
        <v>1</v>
      </c>
      <c r="J1837">
        <v>12751</v>
      </c>
      <c r="K1837">
        <v>9</v>
      </c>
      <c r="L1837">
        <v>47</v>
      </c>
      <c r="M1837">
        <v>328</v>
      </c>
      <c r="N1837">
        <v>309</v>
      </c>
      <c r="O1837">
        <v>10.15789474</v>
      </c>
      <c r="P1837">
        <f>VLOOKUP(A1837, vlookup_table!$A:$E, 2, FALSE)</f>
        <v>0</v>
      </c>
      <c r="Q1837" s="2">
        <f>VLOOKUP(A1837, vlookup_table!$A:$E, 3, FALSE)</f>
        <v>4201</v>
      </c>
      <c r="R1837" s="1" t="str">
        <f>VLOOKUP(A1837, vlookup_table!$A:$E, 4, FALSE)</f>
        <v>S3</v>
      </c>
      <c r="S1837" s="2">
        <f>VLOOKUP(A1837, vlookup_table!$A:$E, 5, FALSE)</f>
        <v>15</v>
      </c>
      <c r="T1837">
        <f t="shared" si="168"/>
        <v>55</v>
      </c>
      <c r="U1837">
        <f t="shared" si="169"/>
        <v>1942</v>
      </c>
      <c r="V1837" s="4" t="str">
        <f t="shared" si="173"/>
        <v>01</v>
      </c>
      <c r="W1837" t="str">
        <f t="shared" si="170"/>
        <v>Suburbano</v>
      </c>
    </row>
    <row r="1838" spans="1:23" x14ac:dyDescent="0.35">
      <c r="A1838">
        <v>128934</v>
      </c>
      <c r="B1838" s="2" t="str">
        <f t="shared" si="171"/>
        <v>TX</v>
      </c>
      <c r="C1838" t="s">
        <v>6</v>
      </c>
      <c r="D1838" t="str">
        <f t="shared" si="172"/>
        <v>F</v>
      </c>
      <c r="E1838" t="s">
        <v>2</v>
      </c>
      <c r="F1838">
        <v>725</v>
      </c>
      <c r="G1838">
        <v>334</v>
      </c>
      <c r="H1838">
        <v>432</v>
      </c>
      <c r="I1838">
        <v>0</v>
      </c>
      <c r="J1838">
        <v>14447</v>
      </c>
      <c r="K1838">
        <v>14</v>
      </c>
      <c r="L1838">
        <v>53</v>
      </c>
      <c r="M1838">
        <v>354</v>
      </c>
      <c r="N1838">
        <v>418</v>
      </c>
      <c r="O1838">
        <v>15.4</v>
      </c>
      <c r="P1838">
        <f>VLOOKUP(A1838, vlookup_table!$A:$E, 2, FALSE)</f>
        <v>0</v>
      </c>
      <c r="Q1838" s="2">
        <f>VLOOKUP(A1838, vlookup_table!$A:$E, 3, FALSE)</f>
        <v>1</v>
      </c>
      <c r="R1838" s="1" t="str">
        <f>VLOOKUP(A1838, vlookup_table!$A:$E, 4, FALSE)</f>
        <v>S1</v>
      </c>
      <c r="S1838" s="2">
        <f>VLOOKUP(A1838, vlookup_table!$A:$E, 5, FALSE)</f>
        <v>20</v>
      </c>
      <c r="T1838">
        <f t="shared" si="168"/>
        <v>97</v>
      </c>
      <c r="U1838">
        <f t="shared" si="169"/>
        <v>1900</v>
      </c>
      <c r="V1838" s="4" t="str">
        <f t="shared" si="173"/>
        <v>1</v>
      </c>
      <c r="W1838" t="str">
        <f t="shared" si="170"/>
        <v>Suburbano</v>
      </c>
    </row>
    <row r="1839" spans="1:23" x14ac:dyDescent="0.35">
      <c r="A1839">
        <v>18038</v>
      </c>
      <c r="B1839" s="2" t="str">
        <f t="shared" si="171"/>
        <v>NC</v>
      </c>
      <c r="C1839" t="s">
        <v>18</v>
      </c>
      <c r="D1839" t="str">
        <f t="shared" si="172"/>
        <v>NA</v>
      </c>
      <c r="F1839">
        <v>548</v>
      </c>
      <c r="G1839">
        <v>197</v>
      </c>
      <c r="H1839">
        <v>300</v>
      </c>
      <c r="I1839">
        <v>7</v>
      </c>
      <c r="J1839">
        <v>10044</v>
      </c>
      <c r="K1839">
        <v>0</v>
      </c>
      <c r="L1839">
        <v>83</v>
      </c>
      <c r="M1839">
        <v>246</v>
      </c>
      <c r="N1839">
        <v>259</v>
      </c>
      <c r="O1839">
        <v>12.375</v>
      </c>
      <c r="P1839">
        <f>VLOOKUP(A1839, vlookup_table!$A:$E, 2, FALSE)</f>
        <v>0</v>
      </c>
      <c r="Q1839" s="2">
        <f>VLOOKUP(A1839, vlookup_table!$A:$E, 3, FALSE)</f>
        <v>0</v>
      </c>
      <c r="R1839" s="1" t="str">
        <f>VLOOKUP(A1839, vlookup_table!$A:$E, 4, FALSE)</f>
        <v>R2</v>
      </c>
      <c r="S1839" s="2">
        <f>VLOOKUP(A1839, vlookup_table!$A:$E, 5, FALSE)</f>
        <v>16</v>
      </c>
      <c r="T1839">
        <f t="shared" si="168"/>
        <v>97</v>
      </c>
      <c r="U1839">
        <f t="shared" si="169"/>
        <v>1900</v>
      </c>
      <c r="V1839" s="4" t="str">
        <f t="shared" si="173"/>
        <v>0</v>
      </c>
      <c r="W1839" t="str">
        <f t="shared" si="170"/>
        <v>Rural</v>
      </c>
    </row>
    <row r="1840" spans="1:23" x14ac:dyDescent="0.35">
      <c r="A1840">
        <v>180272</v>
      </c>
      <c r="B1840" s="2" t="str">
        <f t="shared" si="171"/>
        <v>WA</v>
      </c>
      <c r="C1840" t="s">
        <v>14</v>
      </c>
      <c r="D1840" t="str">
        <f t="shared" si="172"/>
        <v>F</v>
      </c>
      <c r="E1840" t="s">
        <v>2</v>
      </c>
      <c r="F1840">
        <v>1055</v>
      </c>
      <c r="G1840">
        <v>319</v>
      </c>
      <c r="H1840">
        <v>421</v>
      </c>
      <c r="I1840">
        <v>6</v>
      </c>
      <c r="J1840">
        <v>16161</v>
      </c>
      <c r="K1840">
        <v>5</v>
      </c>
      <c r="L1840">
        <v>49</v>
      </c>
      <c r="M1840">
        <v>379</v>
      </c>
      <c r="N1840">
        <v>375</v>
      </c>
      <c r="O1840">
        <v>14</v>
      </c>
      <c r="P1840">
        <f>VLOOKUP(A1840, vlookup_table!$A:$E, 2, FALSE)</f>
        <v>0</v>
      </c>
      <c r="Q1840" s="2">
        <f>VLOOKUP(A1840, vlookup_table!$A:$E, 3, FALSE)</f>
        <v>1801</v>
      </c>
      <c r="R1840" s="1" t="str">
        <f>VLOOKUP(A1840, vlookup_table!$A:$E, 4, FALSE)</f>
        <v>C2</v>
      </c>
      <c r="S1840" s="2">
        <f>VLOOKUP(A1840, vlookup_table!$A:$E, 5, FALSE)</f>
        <v>20</v>
      </c>
      <c r="T1840">
        <f t="shared" si="168"/>
        <v>79</v>
      </c>
      <c r="U1840">
        <f t="shared" si="169"/>
        <v>1918</v>
      </c>
      <c r="V1840" s="4" t="str">
        <f t="shared" si="173"/>
        <v>01</v>
      </c>
      <c r="W1840" t="str">
        <f t="shared" si="170"/>
        <v>Ciudad</v>
      </c>
    </row>
    <row r="1841" spans="1:23" x14ac:dyDescent="0.35">
      <c r="A1841">
        <v>164986</v>
      </c>
      <c r="B1841" s="2" t="str">
        <f t="shared" si="171"/>
        <v>NA</v>
      </c>
      <c r="C1841" t="s">
        <v>4</v>
      </c>
      <c r="D1841" t="str">
        <f t="shared" si="172"/>
        <v>F</v>
      </c>
      <c r="E1841" t="s">
        <v>2</v>
      </c>
      <c r="F1841">
        <v>3142</v>
      </c>
      <c r="G1841">
        <v>658</v>
      </c>
      <c r="H1841">
        <v>768</v>
      </c>
      <c r="I1841">
        <v>95</v>
      </c>
      <c r="J1841">
        <v>23169</v>
      </c>
      <c r="K1841">
        <v>8</v>
      </c>
      <c r="L1841">
        <v>69</v>
      </c>
      <c r="M1841">
        <v>770</v>
      </c>
      <c r="N1841">
        <v>675</v>
      </c>
      <c r="O1841">
        <v>12.5</v>
      </c>
      <c r="P1841">
        <f>VLOOKUP(A1841, vlookup_table!$A:$E, 2, FALSE)</f>
        <v>0</v>
      </c>
      <c r="Q1841" s="2">
        <f>VLOOKUP(A1841, vlookup_table!$A:$E, 3, FALSE)</f>
        <v>2901</v>
      </c>
      <c r="R1841" s="1" t="str">
        <f>VLOOKUP(A1841, vlookup_table!$A:$E, 4, FALSE)</f>
        <v>S1</v>
      </c>
      <c r="S1841" s="2">
        <f>VLOOKUP(A1841, vlookup_table!$A:$E, 5, FALSE)</f>
        <v>15</v>
      </c>
      <c r="T1841">
        <f t="shared" si="168"/>
        <v>68</v>
      </c>
      <c r="U1841">
        <f t="shared" si="169"/>
        <v>1929</v>
      </c>
      <c r="V1841" s="4" t="str">
        <f t="shared" si="173"/>
        <v>01</v>
      </c>
      <c r="W1841" t="str">
        <f t="shared" si="170"/>
        <v>Suburbano</v>
      </c>
    </row>
    <row r="1842" spans="1:23" x14ac:dyDescent="0.35">
      <c r="A1842">
        <v>65117</v>
      </c>
      <c r="B1842" s="2" t="str">
        <f t="shared" si="171"/>
        <v>MI</v>
      </c>
      <c r="C1842" t="s">
        <v>1</v>
      </c>
      <c r="D1842" t="str">
        <f t="shared" si="172"/>
        <v>F</v>
      </c>
      <c r="E1842" t="s">
        <v>2</v>
      </c>
      <c r="F1842">
        <v>479</v>
      </c>
      <c r="G1842">
        <v>280</v>
      </c>
      <c r="H1842">
        <v>350</v>
      </c>
      <c r="I1842">
        <v>1</v>
      </c>
      <c r="J1842">
        <v>10986</v>
      </c>
      <c r="K1842">
        <v>2</v>
      </c>
      <c r="L1842">
        <v>75</v>
      </c>
      <c r="M1842">
        <v>304</v>
      </c>
      <c r="N1842">
        <v>333</v>
      </c>
      <c r="O1842">
        <v>5.884615385</v>
      </c>
      <c r="P1842">
        <f>VLOOKUP(A1842, vlookup_table!$A:$E, 2, FALSE)</f>
        <v>28</v>
      </c>
      <c r="Q1842" s="2">
        <f>VLOOKUP(A1842, vlookup_table!$A:$E, 3, FALSE)</f>
        <v>5610</v>
      </c>
      <c r="R1842" s="1" t="str">
        <f>VLOOKUP(A1842, vlookup_table!$A:$E, 4, FALSE)</f>
        <v>T3</v>
      </c>
      <c r="S1842" s="2">
        <f>VLOOKUP(A1842, vlookup_table!$A:$E, 5, FALSE)</f>
        <v>10</v>
      </c>
      <c r="T1842">
        <f t="shared" si="168"/>
        <v>41</v>
      </c>
      <c r="U1842">
        <f t="shared" si="169"/>
        <v>1956</v>
      </c>
      <c r="V1842" s="4" t="str">
        <f t="shared" si="173"/>
        <v>10</v>
      </c>
      <c r="W1842" t="str">
        <f t="shared" si="170"/>
        <v>Pueblo</v>
      </c>
    </row>
    <row r="1843" spans="1:23" x14ac:dyDescent="0.35">
      <c r="A1843">
        <v>93995</v>
      </c>
      <c r="B1843" s="2" t="str">
        <f t="shared" si="171"/>
        <v>IL</v>
      </c>
      <c r="C1843" t="s">
        <v>25</v>
      </c>
      <c r="D1843" t="str">
        <f t="shared" si="172"/>
        <v>F</v>
      </c>
      <c r="E1843" t="s">
        <v>2</v>
      </c>
      <c r="F1843">
        <v>2172</v>
      </c>
      <c r="G1843">
        <v>427</v>
      </c>
      <c r="H1843">
        <v>805</v>
      </c>
      <c r="I1843">
        <v>54</v>
      </c>
      <c r="J1843">
        <v>34738</v>
      </c>
      <c r="K1843">
        <v>9</v>
      </c>
      <c r="L1843">
        <v>54</v>
      </c>
      <c r="M1843">
        <v>625</v>
      </c>
      <c r="N1843">
        <v>561</v>
      </c>
      <c r="O1843">
        <v>3.25</v>
      </c>
      <c r="P1843">
        <f>VLOOKUP(A1843, vlookup_table!$A:$E, 2, FALSE)</f>
        <v>0</v>
      </c>
      <c r="Q1843" s="2">
        <f>VLOOKUP(A1843, vlookup_table!$A:$E, 3, FALSE)</f>
        <v>0</v>
      </c>
      <c r="R1843" s="1" t="str">
        <f>VLOOKUP(A1843, vlookup_table!$A:$E, 4, FALSE)</f>
        <v>U1</v>
      </c>
      <c r="S1843" s="2">
        <f>VLOOKUP(A1843, vlookup_table!$A:$E, 5, FALSE)</f>
        <v>10</v>
      </c>
      <c r="T1843">
        <f t="shared" si="168"/>
        <v>97</v>
      </c>
      <c r="U1843">
        <f t="shared" si="169"/>
        <v>1900</v>
      </c>
      <c r="V1843" s="4" t="str">
        <f t="shared" si="173"/>
        <v>0</v>
      </c>
      <c r="W1843" t="str">
        <f t="shared" si="170"/>
        <v>Urbano</v>
      </c>
    </row>
    <row r="1844" spans="1:23" x14ac:dyDescent="0.35">
      <c r="A1844">
        <v>84097</v>
      </c>
      <c r="B1844" s="2" t="str">
        <f t="shared" si="171"/>
        <v>NA</v>
      </c>
      <c r="C1844" t="s">
        <v>17</v>
      </c>
      <c r="D1844" t="str">
        <f t="shared" si="172"/>
        <v>F</v>
      </c>
      <c r="E1844" t="s">
        <v>2</v>
      </c>
      <c r="F1844">
        <v>3410</v>
      </c>
      <c r="G1844">
        <v>710</v>
      </c>
      <c r="H1844">
        <v>932</v>
      </c>
      <c r="I1844">
        <v>80</v>
      </c>
      <c r="J1844">
        <v>47973</v>
      </c>
      <c r="K1844">
        <v>3</v>
      </c>
      <c r="L1844">
        <v>62</v>
      </c>
      <c r="M1844">
        <v>941</v>
      </c>
      <c r="N1844">
        <v>775</v>
      </c>
      <c r="O1844">
        <v>25</v>
      </c>
      <c r="P1844">
        <f>VLOOKUP(A1844, vlookup_table!$A:$E, 2, FALSE)</f>
        <v>2</v>
      </c>
      <c r="Q1844" s="2">
        <f>VLOOKUP(A1844, vlookup_table!$A:$E, 3, FALSE)</f>
        <v>1001</v>
      </c>
      <c r="R1844" s="1" t="str">
        <f>VLOOKUP(A1844, vlookup_table!$A:$E, 4, FALSE)</f>
        <v>S1</v>
      </c>
      <c r="S1844" s="2">
        <f>VLOOKUP(A1844, vlookup_table!$A:$E, 5, FALSE)</f>
        <v>25</v>
      </c>
      <c r="T1844">
        <f t="shared" si="168"/>
        <v>87</v>
      </c>
      <c r="U1844">
        <f t="shared" si="169"/>
        <v>1910</v>
      </c>
      <c r="V1844" s="4" t="str">
        <f t="shared" si="173"/>
        <v>01</v>
      </c>
      <c r="W1844" t="str">
        <f t="shared" si="170"/>
        <v>Suburbano</v>
      </c>
    </row>
    <row r="1845" spans="1:23" x14ac:dyDescent="0.35">
      <c r="A1845">
        <v>116267</v>
      </c>
      <c r="B1845" s="2" t="str">
        <f t="shared" si="171"/>
        <v>TX</v>
      </c>
      <c r="C1845" t="s">
        <v>6</v>
      </c>
      <c r="D1845" t="str">
        <f t="shared" si="172"/>
        <v>F</v>
      </c>
      <c r="E1845" t="s">
        <v>2</v>
      </c>
      <c r="F1845">
        <v>1088</v>
      </c>
      <c r="G1845">
        <v>421</v>
      </c>
      <c r="H1845">
        <v>557</v>
      </c>
      <c r="I1845">
        <v>3</v>
      </c>
      <c r="J1845">
        <v>21558</v>
      </c>
      <c r="K1845">
        <v>2</v>
      </c>
      <c r="L1845">
        <v>52</v>
      </c>
      <c r="M1845">
        <v>514</v>
      </c>
      <c r="N1845">
        <v>511</v>
      </c>
      <c r="O1845">
        <v>15</v>
      </c>
      <c r="P1845">
        <f>VLOOKUP(A1845, vlookup_table!$A:$E, 2, FALSE)</f>
        <v>0</v>
      </c>
      <c r="Q1845" s="2">
        <f>VLOOKUP(A1845, vlookup_table!$A:$E, 3, FALSE)</f>
        <v>2401</v>
      </c>
      <c r="R1845" s="1" t="str">
        <f>VLOOKUP(A1845, vlookup_table!$A:$E, 4, FALSE)</f>
        <v>S1</v>
      </c>
      <c r="S1845" s="2">
        <f>VLOOKUP(A1845, vlookup_table!$A:$E, 5, FALSE)</f>
        <v>20</v>
      </c>
      <c r="T1845">
        <f t="shared" si="168"/>
        <v>73</v>
      </c>
      <c r="U1845">
        <f t="shared" si="169"/>
        <v>1924</v>
      </c>
      <c r="V1845" s="4" t="str">
        <f t="shared" si="173"/>
        <v>01</v>
      </c>
      <c r="W1845" t="str">
        <f t="shared" si="170"/>
        <v>Suburbano</v>
      </c>
    </row>
    <row r="1846" spans="1:23" x14ac:dyDescent="0.35">
      <c r="A1846">
        <v>153898</v>
      </c>
      <c r="B1846" s="2" t="str">
        <f t="shared" si="171"/>
        <v>NA</v>
      </c>
      <c r="C1846" t="s">
        <v>4</v>
      </c>
      <c r="D1846" t="str">
        <f t="shared" si="172"/>
        <v>F</v>
      </c>
      <c r="E1846" t="s">
        <v>2</v>
      </c>
      <c r="F1846">
        <v>875</v>
      </c>
      <c r="G1846">
        <v>226</v>
      </c>
      <c r="H1846">
        <v>254</v>
      </c>
      <c r="I1846">
        <v>0</v>
      </c>
      <c r="J1846">
        <v>7095</v>
      </c>
      <c r="K1846">
        <v>14</v>
      </c>
      <c r="L1846">
        <v>31</v>
      </c>
      <c r="M1846">
        <v>224</v>
      </c>
      <c r="N1846">
        <v>254</v>
      </c>
      <c r="O1846">
        <v>6</v>
      </c>
      <c r="P1846">
        <f>VLOOKUP(A1846, vlookup_table!$A:$E, 2, FALSE)</f>
        <v>0</v>
      </c>
      <c r="Q1846" s="2">
        <f>VLOOKUP(A1846, vlookup_table!$A:$E, 3, FALSE)</f>
        <v>0</v>
      </c>
      <c r="R1846" s="1" t="str">
        <f>VLOOKUP(A1846, vlookup_table!$A:$E, 4, FALSE)</f>
        <v>U2</v>
      </c>
      <c r="S1846" s="2">
        <f>VLOOKUP(A1846, vlookup_table!$A:$E, 5, FALSE)</f>
        <v>10</v>
      </c>
      <c r="T1846">
        <f t="shared" si="168"/>
        <v>97</v>
      </c>
      <c r="U1846">
        <f t="shared" si="169"/>
        <v>1900</v>
      </c>
      <c r="V1846" s="4" t="str">
        <f t="shared" si="173"/>
        <v>0</v>
      </c>
      <c r="W1846" t="str">
        <f t="shared" si="170"/>
        <v>Urbano</v>
      </c>
    </row>
    <row r="1847" spans="1:23" x14ac:dyDescent="0.35">
      <c r="A1847">
        <v>161627</v>
      </c>
      <c r="B1847" s="2" t="str">
        <f t="shared" si="171"/>
        <v>NA</v>
      </c>
      <c r="C1847" t="s">
        <v>4</v>
      </c>
      <c r="D1847" t="str">
        <f t="shared" si="172"/>
        <v>M</v>
      </c>
      <c r="E1847" t="s">
        <v>0</v>
      </c>
      <c r="F1847">
        <v>883</v>
      </c>
      <c r="G1847">
        <v>247</v>
      </c>
      <c r="H1847">
        <v>336</v>
      </c>
      <c r="I1847">
        <v>1</v>
      </c>
      <c r="J1847">
        <v>11712</v>
      </c>
      <c r="K1847">
        <v>8</v>
      </c>
      <c r="L1847">
        <v>63</v>
      </c>
      <c r="M1847">
        <v>272</v>
      </c>
      <c r="N1847">
        <v>310</v>
      </c>
      <c r="O1847">
        <v>4.9444444440000002</v>
      </c>
      <c r="P1847">
        <f>VLOOKUP(A1847, vlookup_table!$A:$E, 2, FALSE)</f>
        <v>2</v>
      </c>
      <c r="Q1847" s="2">
        <f>VLOOKUP(A1847, vlookup_table!$A:$E, 3, FALSE)</f>
        <v>4401</v>
      </c>
      <c r="R1847" s="1" t="str">
        <f>VLOOKUP(A1847, vlookup_table!$A:$E, 4, FALSE)</f>
        <v>S2</v>
      </c>
      <c r="S1847" s="2">
        <f>VLOOKUP(A1847, vlookup_table!$A:$E, 5, FALSE)</f>
        <v>21</v>
      </c>
      <c r="T1847">
        <f t="shared" si="168"/>
        <v>53</v>
      </c>
      <c r="U1847">
        <f t="shared" si="169"/>
        <v>1944</v>
      </c>
      <c r="V1847" s="4" t="str">
        <f t="shared" si="173"/>
        <v>01</v>
      </c>
      <c r="W1847" t="str">
        <f t="shared" si="170"/>
        <v>Suburbano</v>
      </c>
    </row>
    <row r="1848" spans="1:23" x14ac:dyDescent="0.35">
      <c r="A1848">
        <v>22337</v>
      </c>
      <c r="B1848" s="2" t="str">
        <f t="shared" si="171"/>
        <v>NC</v>
      </c>
      <c r="C1848" t="s">
        <v>18</v>
      </c>
      <c r="D1848" t="str">
        <f t="shared" si="172"/>
        <v>F</v>
      </c>
      <c r="E1848" t="s">
        <v>38</v>
      </c>
      <c r="F1848">
        <v>514</v>
      </c>
      <c r="G1848">
        <v>239</v>
      </c>
      <c r="H1848">
        <v>322</v>
      </c>
      <c r="I1848">
        <v>0</v>
      </c>
      <c r="J1848">
        <v>11393</v>
      </c>
      <c r="K1848">
        <v>1</v>
      </c>
      <c r="L1848">
        <v>73</v>
      </c>
      <c r="M1848">
        <v>289</v>
      </c>
      <c r="N1848">
        <v>276</v>
      </c>
      <c r="O1848">
        <v>9.25</v>
      </c>
      <c r="P1848">
        <f>VLOOKUP(A1848, vlookup_table!$A:$E, 2, FALSE)</f>
        <v>0</v>
      </c>
      <c r="Q1848" s="2">
        <f>VLOOKUP(A1848, vlookup_table!$A:$E, 3, FALSE)</f>
        <v>0</v>
      </c>
      <c r="R1848" s="1" t="str">
        <f>VLOOKUP(A1848, vlookup_table!$A:$E, 4, FALSE)</f>
        <v>C2</v>
      </c>
      <c r="S1848" s="2">
        <f>VLOOKUP(A1848, vlookup_table!$A:$E, 5, FALSE)</f>
        <v>10</v>
      </c>
      <c r="T1848">
        <f t="shared" si="168"/>
        <v>97</v>
      </c>
      <c r="U1848">
        <f t="shared" si="169"/>
        <v>1900</v>
      </c>
      <c r="V1848" s="4" t="str">
        <f t="shared" si="173"/>
        <v>0</v>
      </c>
      <c r="W1848" t="str">
        <f t="shared" si="170"/>
        <v>Ciudad</v>
      </c>
    </row>
    <row r="1849" spans="1:23" x14ac:dyDescent="0.35">
      <c r="A1849">
        <v>7590</v>
      </c>
      <c r="B1849" s="2" t="str">
        <f t="shared" si="171"/>
        <v>TX</v>
      </c>
      <c r="C1849" t="s">
        <v>6</v>
      </c>
      <c r="D1849" t="str">
        <f t="shared" si="172"/>
        <v>F</v>
      </c>
      <c r="E1849" t="s">
        <v>2</v>
      </c>
      <c r="F1849">
        <v>689</v>
      </c>
      <c r="G1849">
        <v>344</v>
      </c>
      <c r="H1849">
        <v>377</v>
      </c>
      <c r="I1849">
        <v>4</v>
      </c>
      <c r="J1849">
        <v>16348</v>
      </c>
      <c r="K1849">
        <v>3</v>
      </c>
      <c r="L1849">
        <v>67</v>
      </c>
      <c r="M1849">
        <v>359</v>
      </c>
      <c r="N1849">
        <v>368</v>
      </c>
      <c r="O1849">
        <v>22.285714290000001</v>
      </c>
      <c r="P1849">
        <f>VLOOKUP(A1849, vlookup_table!$A:$E, 2, FALSE)</f>
        <v>2</v>
      </c>
      <c r="Q1849" s="2">
        <f>VLOOKUP(A1849, vlookup_table!$A:$E, 3, FALSE)</f>
        <v>606</v>
      </c>
      <c r="R1849" s="1" t="str">
        <f>VLOOKUP(A1849, vlookup_table!$A:$E, 4, FALSE)</f>
        <v>R2</v>
      </c>
      <c r="S1849" s="2">
        <f>VLOOKUP(A1849, vlookup_table!$A:$E, 5, FALSE)</f>
        <v>30</v>
      </c>
      <c r="T1849">
        <f t="shared" si="168"/>
        <v>91</v>
      </c>
      <c r="U1849">
        <f t="shared" si="169"/>
        <v>1906</v>
      </c>
      <c r="V1849" s="4" t="str">
        <f t="shared" si="173"/>
        <v>06</v>
      </c>
      <c r="W1849" t="str">
        <f t="shared" si="170"/>
        <v>Rural</v>
      </c>
    </row>
    <row r="1850" spans="1:23" x14ac:dyDescent="0.35">
      <c r="A1850">
        <v>108905</v>
      </c>
      <c r="B1850" s="2" t="str">
        <f t="shared" si="171"/>
        <v>NA</v>
      </c>
      <c r="C1850" t="s">
        <v>31</v>
      </c>
      <c r="D1850" t="str">
        <f t="shared" si="172"/>
        <v>F</v>
      </c>
      <c r="E1850" t="s">
        <v>2</v>
      </c>
      <c r="F1850">
        <v>708</v>
      </c>
      <c r="G1850">
        <v>368</v>
      </c>
      <c r="H1850">
        <v>441</v>
      </c>
      <c r="I1850">
        <v>1</v>
      </c>
      <c r="J1850">
        <v>14303</v>
      </c>
      <c r="K1850">
        <v>3</v>
      </c>
      <c r="L1850">
        <v>55</v>
      </c>
      <c r="M1850">
        <v>404</v>
      </c>
      <c r="N1850">
        <v>407</v>
      </c>
      <c r="O1850">
        <v>12.52631579</v>
      </c>
      <c r="P1850">
        <f>VLOOKUP(A1850, vlookup_table!$A:$E, 2, FALSE)</f>
        <v>0</v>
      </c>
      <c r="Q1850" s="2">
        <f>VLOOKUP(A1850, vlookup_table!$A:$E, 3, FALSE)</f>
        <v>0</v>
      </c>
      <c r="R1850" s="1" t="str">
        <f>VLOOKUP(A1850, vlookup_table!$A:$E, 4, FALSE)</f>
        <v>C1</v>
      </c>
      <c r="S1850" s="2">
        <f>VLOOKUP(A1850, vlookup_table!$A:$E, 5, FALSE)</f>
        <v>20</v>
      </c>
      <c r="T1850">
        <f t="shared" si="168"/>
        <v>97</v>
      </c>
      <c r="U1850">
        <f t="shared" si="169"/>
        <v>1900</v>
      </c>
      <c r="V1850" s="4" t="str">
        <f t="shared" si="173"/>
        <v>0</v>
      </c>
      <c r="W1850" t="str">
        <f t="shared" si="170"/>
        <v>Ciudad</v>
      </c>
    </row>
    <row r="1851" spans="1:23" x14ac:dyDescent="0.35">
      <c r="A1851">
        <v>100411</v>
      </c>
      <c r="B1851" s="2" t="str">
        <f t="shared" si="171"/>
        <v>MO</v>
      </c>
      <c r="C1851" t="s">
        <v>8</v>
      </c>
      <c r="D1851" t="str">
        <f t="shared" si="172"/>
        <v>M</v>
      </c>
      <c r="E1851" t="s">
        <v>0</v>
      </c>
      <c r="F1851">
        <v>733</v>
      </c>
      <c r="G1851">
        <v>337</v>
      </c>
      <c r="H1851">
        <v>426</v>
      </c>
      <c r="I1851">
        <v>0</v>
      </c>
      <c r="J1851">
        <v>15662</v>
      </c>
      <c r="K1851">
        <v>1</v>
      </c>
      <c r="L1851">
        <v>83</v>
      </c>
      <c r="M1851">
        <v>409</v>
      </c>
      <c r="N1851">
        <v>359</v>
      </c>
      <c r="O1851">
        <v>26.25</v>
      </c>
      <c r="P1851">
        <f>VLOOKUP(A1851, vlookup_table!$A:$E, 2, FALSE)</f>
        <v>1</v>
      </c>
      <c r="Q1851" s="2">
        <f>VLOOKUP(A1851, vlookup_table!$A:$E, 3, FALSE)</f>
        <v>6607</v>
      </c>
      <c r="R1851" s="1" t="str">
        <f>VLOOKUP(A1851, vlookup_table!$A:$E, 4, FALSE)</f>
        <v>S2</v>
      </c>
      <c r="S1851" s="2">
        <f>VLOOKUP(A1851, vlookup_table!$A:$E, 5, FALSE)</f>
        <v>30</v>
      </c>
      <c r="T1851">
        <f t="shared" si="168"/>
        <v>31</v>
      </c>
      <c r="U1851">
        <f t="shared" si="169"/>
        <v>1966</v>
      </c>
      <c r="V1851" s="4" t="str">
        <f t="shared" si="173"/>
        <v>07</v>
      </c>
      <c r="W1851" t="str">
        <f t="shared" si="170"/>
        <v>Suburbano</v>
      </c>
    </row>
    <row r="1852" spans="1:23" x14ac:dyDescent="0.35">
      <c r="A1852">
        <v>103488</v>
      </c>
      <c r="B1852" s="2" t="str">
        <f t="shared" si="171"/>
        <v>MO</v>
      </c>
      <c r="C1852" t="s">
        <v>8</v>
      </c>
      <c r="D1852" t="str">
        <f t="shared" si="172"/>
        <v>F</v>
      </c>
      <c r="E1852" t="s">
        <v>2</v>
      </c>
      <c r="F1852">
        <v>476</v>
      </c>
      <c r="G1852">
        <v>219</v>
      </c>
      <c r="H1852">
        <v>319</v>
      </c>
      <c r="I1852">
        <v>0</v>
      </c>
      <c r="J1852">
        <v>10966</v>
      </c>
      <c r="K1852">
        <v>1</v>
      </c>
      <c r="L1852">
        <v>74</v>
      </c>
      <c r="M1852">
        <v>280</v>
      </c>
      <c r="N1852">
        <v>272</v>
      </c>
      <c r="O1852">
        <v>5.434782609</v>
      </c>
      <c r="P1852">
        <f>VLOOKUP(A1852, vlookup_table!$A:$E, 2, FALSE)</f>
        <v>0</v>
      </c>
      <c r="Q1852" s="2">
        <f>VLOOKUP(A1852, vlookup_table!$A:$E, 3, FALSE)</f>
        <v>3001</v>
      </c>
      <c r="R1852" s="1" t="str">
        <f>VLOOKUP(A1852, vlookup_table!$A:$E, 4, FALSE)</f>
        <v>T2</v>
      </c>
      <c r="S1852" s="2">
        <f>VLOOKUP(A1852, vlookup_table!$A:$E, 5, FALSE)</f>
        <v>10</v>
      </c>
      <c r="T1852">
        <f t="shared" si="168"/>
        <v>67</v>
      </c>
      <c r="U1852">
        <f t="shared" si="169"/>
        <v>1930</v>
      </c>
      <c r="V1852" s="4" t="str">
        <f t="shared" si="173"/>
        <v>01</v>
      </c>
      <c r="W1852" t="str">
        <f t="shared" si="170"/>
        <v>Pueblo</v>
      </c>
    </row>
    <row r="1853" spans="1:23" x14ac:dyDescent="0.35">
      <c r="A1853">
        <v>99410</v>
      </c>
      <c r="B1853" s="2" t="str">
        <f t="shared" si="171"/>
        <v>MO</v>
      </c>
      <c r="C1853" t="s">
        <v>8</v>
      </c>
      <c r="D1853" t="str">
        <f t="shared" si="172"/>
        <v>F</v>
      </c>
      <c r="E1853" t="s">
        <v>2</v>
      </c>
      <c r="F1853">
        <v>2041</v>
      </c>
      <c r="G1853">
        <v>856</v>
      </c>
      <c r="H1853">
        <v>950</v>
      </c>
      <c r="I1853">
        <v>52</v>
      </c>
      <c r="J1853">
        <v>43661</v>
      </c>
      <c r="K1853">
        <v>7</v>
      </c>
      <c r="L1853">
        <v>68</v>
      </c>
      <c r="M1853">
        <v>858</v>
      </c>
      <c r="N1853">
        <v>943</v>
      </c>
      <c r="O1853">
        <v>9.8333333330000006</v>
      </c>
      <c r="P1853">
        <f>VLOOKUP(A1853, vlookup_table!$A:$E, 2, FALSE)</f>
        <v>0</v>
      </c>
      <c r="Q1853" s="2">
        <f>VLOOKUP(A1853, vlookup_table!$A:$E, 3, FALSE)</f>
        <v>2001</v>
      </c>
      <c r="R1853" s="1" t="str">
        <f>VLOOKUP(A1853, vlookup_table!$A:$E, 4, FALSE)</f>
        <v>C1</v>
      </c>
      <c r="S1853" s="2">
        <f>VLOOKUP(A1853, vlookup_table!$A:$E, 5, FALSE)</f>
        <v>17</v>
      </c>
      <c r="T1853">
        <f t="shared" si="168"/>
        <v>77</v>
      </c>
      <c r="U1853">
        <f t="shared" si="169"/>
        <v>1920</v>
      </c>
      <c r="V1853" s="4" t="str">
        <f t="shared" si="173"/>
        <v>01</v>
      </c>
      <c r="W1853" t="str">
        <f t="shared" si="170"/>
        <v>Ciudad</v>
      </c>
    </row>
    <row r="1854" spans="1:23" x14ac:dyDescent="0.35">
      <c r="A1854">
        <v>43949</v>
      </c>
      <c r="B1854" s="2" t="str">
        <f t="shared" si="171"/>
        <v>FL</v>
      </c>
      <c r="C1854" t="s">
        <v>7</v>
      </c>
      <c r="D1854" t="str">
        <f t="shared" si="172"/>
        <v>M</v>
      </c>
      <c r="E1854" t="s">
        <v>0</v>
      </c>
      <c r="F1854">
        <v>881</v>
      </c>
      <c r="G1854">
        <v>297</v>
      </c>
      <c r="H1854">
        <v>453</v>
      </c>
      <c r="I1854">
        <v>3</v>
      </c>
      <c r="J1854">
        <v>19104</v>
      </c>
      <c r="K1854">
        <v>6</v>
      </c>
      <c r="L1854">
        <v>13</v>
      </c>
      <c r="M1854">
        <v>363</v>
      </c>
      <c r="N1854">
        <v>375</v>
      </c>
      <c r="O1854">
        <v>6.7142857139999998</v>
      </c>
      <c r="P1854">
        <f>VLOOKUP(A1854, vlookup_table!$A:$E, 2, FALSE)</f>
        <v>0</v>
      </c>
      <c r="Q1854" s="2">
        <f>VLOOKUP(A1854, vlookup_table!$A:$E, 3, FALSE)</f>
        <v>1901</v>
      </c>
      <c r="R1854" s="1" t="str">
        <f>VLOOKUP(A1854, vlookup_table!$A:$E, 4, FALSE)</f>
        <v>C2</v>
      </c>
      <c r="S1854" s="2">
        <f>VLOOKUP(A1854, vlookup_table!$A:$E, 5, FALSE)</f>
        <v>6</v>
      </c>
      <c r="T1854">
        <f t="shared" si="168"/>
        <v>78</v>
      </c>
      <c r="U1854">
        <f t="shared" si="169"/>
        <v>1919</v>
      </c>
      <c r="V1854" s="4" t="str">
        <f t="shared" si="173"/>
        <v>01</v>
      </c>
      <c r="W1854" t="str">
        <f t="shared" si="170"/>
        <v>Ciudad</v>
      </c>
    </row>
    <row r="1855" spans="1:23" x14ac:dyDescent="0.35">
      <c r="A1855">
        <v>87706</v>
      </c>
      <c r="B1855" s="2" t="str">
        <f t="shared" si="171"/>
        <v>NA</v>
      </c>
      <c r="C1855" t="s">
        <v>39</v>
      </c>
      <c r="D1855" t="str">
        <f t="shared" si="172"/>
        <v>M</v>
      </c>
      <c r="E1855" t="s">
        <v>0</v>
      </c>
      <c r="F1855">
        <v>434</v>
      </c>
      <c r="G1855">
        <v>211</v>
      </c>
      <c r="H1855">
        <v>308</v>
      </c>
      <c r="I1855">
        <v>0</v>
      </c>
      <c r="J1855">
        <v>10350</v>
      </c>
      <c r="K1855">
        <v>1</v>
      </c>
      <c r="L1855">
        <v>55</v>
      </c>
      <c r="M1855">
        <v>299</v>
      </c>
      <c r="N1855">
        <v>243</v>
      </c>
      <c r="O1855">
        <v>11.4</v>
      </c>
      <c r="P1855">
        <f>VLOOKUP(A1855, vlookup_table!$A:$E, 2, FALSE)</f>
        <v>1</v>
      </c>
      <c r="Q1855" s="2">
        <f>VLOOKUP(A1855, vlookup_table!$A:$E, 3, FALSE)</f>
        <v>3201</v>
      </c>
      <c r="R1855" s="1" t="str">
        <f>VLOOKUP(A1855, vlookup_table!$A:$E, 4, FALSE)</f>
        <v>T2</v>
      </c>
      <c r="S1855" s="2">
        <f>VLOOKUP(A1855, vlookup_table!$A:$E, 5, FALSE)</f>
        <v>12</v>
      </c>
      <c r="T1855">
        <f t="shared" si="168"/>
        <v>65</v>
      </c>
      <c r="U1855">
        <f t="shared" si="169"/>
        <v>1932</v>
      </c>
      <c r="V1855" s="4" t="str">
        <f t="shared" si="173"/>
        <v>01</v>
      </c>
      <c r="W1855" t="str">
        <f t="shared" si="170"/>
        <v>Pueblo</v>
      </c>
    </row>
    <row r="1856" spans="1:23" x14ac:dyDescent="0.35">
      <c r="A1856">
        <v>122217</v>
      </c>
      <c r="B1856" s="2" t="str">
        <f t="shared" si="171"/>
        <v>TX</v>
      </c>
      <c r="C1856" t="s">
        <v>6</v>
      </c>
      <c r="D1856" t="str">
        <f t="shared" si="172"/>
        <v>F</v>
      </c>
      <c r="E1856" t="s">
        <v>2</v>
      </c>
      <c r="F1856">
        <v>1150</v>
      </c>
      <c r="G1856">
        <v>196</v>
      </c>
      <c r="H1856">
        <v>270</v>
      </c>
      <c r="I1856">
        <v>0</v>
      </c>
      <c r="J1856">
        <v>14466</v>
      </c>
      <c r="K1856">
        <v>36</v>
      </c>
      <c r="L1856">
        <v>35</v>
      </c>
      <c r="M1856">
        <v>212</v>
      </c>
      <c r="N1856">
        <v>245</v>
      </c>
      <c r="O1856">
        <v>7.6666666670000003</v>
      </c>
      <c r="P1856">
        <f>VLOOKUP(A1856, vlookup_table!$A:$E, 2, FALSE)</f>
        <v>0</v>
      </c>
      <c r="Q1856" s="2">
        <f>VLOOKUP(A1856, vlookup_table!$A:$E, 3, FALSE)</f>
        <v>3001</v>
      </c>
      <c r="R1856" s="1" t="str">
        <f>VLOOKUP(A1856, vlookup_table!$A:$E, 4, FALSE)</f>
        <v>U1</v>
      </c>
      <c r="S1856" s="2">
        <f>VLOOKUP(A1856, vlookup_table!$A:$E, 5, FALSE)</f>
        <v>5</v>
      </c>
      <c r="T1856">
        <f t="shared" si="168"/>
        <v>67</v>
      </c>
      <c r="U1856">
        <f t="shared" si="169"/>
        <v>1930</v>
      </c>
      <c r="V1856" s="4" t="str">
        <f t="shared" si="173"/>
        <v>01</v>
      </c>
      <c r="W1856" t="str">
        <f t="shared" si="170"/>
        <v>Urbano</v>
      </c>
    </row>
    <row r="1857" spans="1:23" x14ac:dyDescent="0.35">
      <c r="A1857">
        <v>29724</v>
      </c>
      <c r="B1857" s="2" t="str">
        <f t="shared" si="171"/>
        <v>NA</v>
      </c>
      <c r="C1857" t="s">
        <v>5</v>
      </c>
      <c r="D1857" t="str">
        <f t="shared" si="172"/>
        <v>F</v>
      </c>
      <c r="E1857" t="s">
        <v>2</v>
      </c>
      <c r="F1857">
        <v>529</v>
      </c>
      <c r="G1857">
        <v>259</v>
      </c>
      <c r="H1857">
        <v>304</v>
      </c>
      <c r="I1857">
        <v>0</v>
      </c>
      <c r="J1857">
        <v>9796</v>
      </c>
      <c r="K1857">
        <v>2</v>
      </c>
      <c r="L1857">
        <v>64</v>
      </c>
      <c r="M1857">
        <v>304</v>
      </c>
      <c r="N1857">
        <v>280</v>
      </c>
      <c r="O1857">
        <v>5.6111111109999996</v>
      </c>
      <c r="P1857">
        <f>VLOOKUP(A1857, vlookup_table!$A:$E, 2, FALSE)</f>
        <v>2</v>
      </c>
      <c r="Q1857" s="2">
        <f>VLOOKUP(A1857, vlookup_table!$A:$E, 3, FALSE)</f>
        <v>3606</v>
      </c>
      <c r="R1857" s="1" t="str">
        <f>VLOOKUP(A1857, vlookup_table!$A:$E, 4, FALSE)</f>
        <v>R2</v>
      </c>
      <c r="S1857" s="2">
        <f>VLOOKUP(A1857, vlookup_table!$A:$E, 5, FALSE)</f>
        <v>5</v>
      </c>
      <c r="T1857">
        <f t="shared" si="168"/>
        <v>61</v>
      </c>
      <c r="U1857">
        <f t="shared" si="169"/>
        <v>1936</v>
      </c>
      <c r="V1857" s="4" t="str">
        <f t="shared" si="173"/>
        <v>06</v>
      </c>
      <c r="W1857" t="str">
        <f t="shared" si="170"/>
        <v>Rural</v>
      </c>
    </row>
    <row r="1858" spans="1:23" x14ac:dyDescent="0.35">
      <c r="A1858">
        <v>172214</v>
      </c>
      <c r="B1858" s="2" t="str">
        <f t="shared" si="171"/>
        <v>NA</v>
      </c>
      <c r="C1858" t="s">
        <v>4</v>
      </c>
      <c r="D1858" t="str">
        <f t="shared" si="172"/>
        <v>F</v>
      </c>
      <c r="E1858" t="s">
        <v>2</v>
      </c>
      <c r="F1858">
        <v>1205</v>
      </c>
      <c r="G1858">
        <v>399</v>
      </c>
      <c r="H1858">
        <v>450</v>
      </c>
      <c r="I1858">
        <v>3</v>
      </c>
      <c r="J1858">
        <v>17611</v>
      </c>
      <c r="K1858">
        <v>5</v>
      </c>
      <c r="L1858">
        <v>61</v>
      </c>
      <c r="M1858">
        <v>408</v>
      </c>
      <c r="N1858">
        <v>444</v>
      </c>
      <c r="O1858">
        <v>9.8000000000000007</v>
      </c>
      <c r="P1858">
        <f>VLOOKUP(A1858, vlookup_table!$A:$E, 2, FALSE)</f>
        <v>0</v>
      </c>
      <c r="Q1858" s="2">
        <f>VLOOKUP(A1858, vlookup_table!$A:$E, 3, FALSE)</f>
        <v>4803</v>
      </c>
      <c r="R1858" s="1" t="str">
        <f>VLOOKUP(A1858, vlookup_table!$A:$E, 4, FALSE)</f>
        <v>S2</v>
      </c>
      <c r="S1858" s="2">
        <f>VLOOKUP(A1858, vlookup_table!$A:$E, 5, FALSE)</f>
        <v>5</v>
      </c>
      <c r="T1858">
        <f t="shared" ref="T1858:T1921" si="174">$Y$2-U1858</f>
        <v>49</v>
      </c>
      <c r="U1858">
        <f t="shared" ref="U1858:U1921" si="175">1900 + INT(Q1858/100)</f>
        <v>1948</v>
      </c>
      <c r="V1858" s="4" t="str">
        <f t="shared" si="173"/>
        <v>03</v>
      </c>
      <c r="W1858" t="str">
        <f t="shared" ref="W1858:W1921" si="176">IF(LEFT(R1858,1)="C","Ciudad",
IF(LEFT(R1858,1)="T","Pueblo",
IF(LEFT(R1858,1)="R","Rural",
IF(LEFT(R1858,1)="S","Suburbano",
IF(LEFT(R1858,1)="U","Urbano","Desconocido")))))</f>
        <v>Suburbano</v>
      </c>
    </row>
    <row r="1859" spans="1:23" x14ac:dyDescent="0.35">
      <c r="A1859">
        <v>106719</v>
      </c>
      <c r="B1859" s="2" t="str">
        <f t="shared" ref="B1859:B1922" si="177">IF(OR(C1859="California",C1859="Cali"),"CA",
IF(OR(C1859="Arizona",C1859="AZ"),"AZ",
IF(OR(C1859="Washington",C1859="WA"),"WA",
IF(OR(C1859="Nevada",C1859="NV"),"NV",
IF(OR(C1859="Texas",C1859="TX"),"TX",
IF(OR(C1859="Oregon",C1859="OR"),"OR",
IF(OR(C1859="Florida",C1859="FL"),"FL",
IF(OR(C1859="Illinois",C1859="IL"),"IL",
IF(OR(C1859="North Carolina",C1859="NC"),"NC",
IF(OR(C1859="South Carolina",C1859="SC"),"SC",
IF(OR(C1859="New Jersey",C1859="NJ"),"NJ",
IF(OR(C1859="Missouri",C1859="MO"),"MO",
IF(OR(C1859="Alabama",C1859="AL"),"AL",
IF(OR(C1859="Colorado",C1859="CO"),"CO",
IF(OR(C1859="Michigan",C1859="MI"),"MI",
IF(OR(C1859="New York",C1859="NY"),"NY",
IF(OR(C1859="Arkansas",C1859="AR"),"AR",
"NA")))))))))))))))))</f>
        <v>TX</v>
      </c>
      <c r="C1859" t="s">
        <v>6</v>
      </c>
      <c r="D1859" t="str">
        <f t="shared" ref="D1859:D1922" si="178">IF(OR(E1859="F", E1859="female", E1859="Femal"),"F",
IF(OR(E1859="M", E1859="Male"),"M",
"NA"))</f>
        <v>F</v>
      </c>
      <c r="E1859" t="s">
        <v>2</v>
      </c>
      <c r="F1859">
        <v>301</v>
      </c>
      <c r="G1859">
        <v>215</v>
      </c>
      <c r="H1859">
        <v>299</v>
      </c>
      <c r="I1859">
        <v>1</v>
      </c>
      <c r="J1859">
        <v>10813</v>
      </c>
      <c r="K1859">
        <v>11</v>
      </c>
      <c r="L1859">
        <v>63</v>
      </c>
      <c r="M1859">
        <v>273</v>
      </c>
      <c r="N1859">
        <v>262</v>
      </c>
      <c r="O1859">
        <v>8.9827586210000003</v>
      </c>
      <c r="P1859">
        <f>VLOOKUP(A1859, vlookup_table!$A:$E, 2, FALSE)</f>
        <v>28</v>
      </c>
      <c r="Q1859" s="2">
        <f>VLOOKUP(A1859, vlookup_table!$A:$E, 3, FALSE)</f>
        <v>601</v>
      </c>
      <c r="R1859" s="1" t="str">
        <f>VLOOKUP(A1859, vlookup_table!$A:$E, 4, FALSE)</f>
        <v>U3</v>
      </c>
      <c r="S1859" s="2">
        <f>VLOOKUP(A1859, vlookup_table!$A:$E, 5, FALSE)</f>
        <v>10</v>
      </c>
      <c r="T1859">
        <f t="shared" si="174"/>
        <v>91</v>
      </c>
      <c r="U1859">
        <f t="shared" si="175"/>
        <v>1906</v>
      </c>
      <c r="V1859" s="4" t="str">
        <f t="shared" ref="V1859:V1922" si="179">RIGHT(Q1859,2)</f>
        <v>01</v>
      </c>
      <c r="W1859" t="str">
        <f t="shared" si="176"/>
        <v>Urbano</v>
      </c>
    </row>
    <row r="1860" spans="1:23" x14ac:dyDescent="0.35">
      <c r="A1860">
        <v>12932</v>
      </c>
      <c r="B1860" s="2" t="str">
        <f t="shared" si="177"/>
        <v>NA</v>
      </c>
      <c r="C1860" t="s">
        <v>12</v>
      </c>
      <c r="D1860" t="str">
        <f t="shared" si="178"/>
        <v>F</v>
      </c>
      <c r="E1860" t="s">
        <v>2</v>
      </c>
      <c r="F1860">
        <v>910</v>
      </c>
      <c r="G1860">
        <v>302</v>
      </c>
      <c r="H1860">
        <v>548</v>
      </c>
      <c r="I1860">
        <v>18</v>
      </c>
      <c r="J1860">
        <v>23312</v>
      </c>
      <c r="K1860">
        <v>4</v>
      </c>
      <c r="L1860">
        <v>58</v>
      </c>
      <c r="M1860">
        <v>415</v>
      </c>
      <c r="N1860">
        <v>421</v>
      </c>
      <c r="O1860">
        <v>12.23076923</v>
      </c>
      <c r="P1860">
        <f>VLOOKUP(A1860, vlookup_table!$A:$E, 2, FALSE)</f>
        <v>28</v>
      </c>
      <c r="Q1860" s="2">
        <f>VLOOKUP(A1860, vlookup_table!$A:$E, 3, FALSE)</f>
        <v>4704</v>
      </c>
      <c r="R1860" s="1" t="str">
        <f>VLOOKUP(A1860, vlookup_table!$A:$E, 4, FALSE)</f>
        <v>C2</v>
      </c>
      <c r="S1860" s="2">
        <f>VLOOKUP(A1860, vlookup_table!$A:$E, 5, FALSE)</f>
        <v>21</v>
      </c>
      <c r="T1860">
        <f t="shared" si="174"/>
        <v>50</v>
      </c>
      <c r="U1860">
        <f t="shared" si="175"/>
        <v>1947</v>
      </c>
      <c r="V1860" s="4" t="str">
        <f t="shared" si="179"/>
        <v>04</v>
      </c>
      <c r="W1860" t="str">
        <f t="shared" si="176"/>
        <v>Ciudad</v>
      </c>
    </row>
    <row r="1861" spans="1:23" x14ac:dyDescent="0.35">
      <c r="A1861">
        <v>190726</v>
      </c>
      <c r="B1861" s="2" t="str">
        <f t="shared" si="177"/>
        <v>NA</v>
      </c>
      <c r="C1861" t="s">
        <v>65</v>
      </c>
      <c r="D1861" t="str">
        <f t="shared" si="178"/>
        <v>F</v>
      </c>
      <c r="E1861" t="s">
        <v>2</v>
      </c>
      <c r="F1861">
        <v>875</v>
      </c>
      <c r="G1861">
        <v>391</v>
      </c>
      <c r="H1861">
        <v>425</v>
      </c>
      <c r="I1861">
        <v>0</v>
      </c>
      <c r="J1861">
        <v>14468</v>
      </c>
      <c r="K1861">
        <v>3</v>
      </c>
      <c r="L1861">
        <v>71</v>
      </c>
      <c r="M1861">
        <v>415</v>
      </c>
      <c r="N1861">
        <v>381</v>
      </c>
      <c r="O1861">
        <v>11.42857143</v>
      </c>
      <c r="P1861">
        <f>VLOOKUP(A1861, vlookup_table!$A:$E, 2, FALSE)</f>
        <v>2</v>
      </c>
      <c r="Q1861" s="2">
        <f>VLOOKUP(A1861, vlookup_table!$A:$E, 3, FALSE)</f>
        <v>508</v>
      </c>
      <c r="R1861" s="1" t="str">
        <f>VLOOKUP(A1861, vlookup_table!$A:$E, 4, FALSE)</f>
        <v/>
      </c>
      <c r="S1861" s="2">
        <f>VLOOKUP(A1861, vlookup_table!$A:$E, 5, FALSE)</f>
        <v>10</v>
      </c>
      <c r="T1861">
        <f t="shared" si="174"/>
        <v>92</v>
      </c>
      <c r="U1861">
        <f t="shared" si="175"/>
        <v>1905</v>
      </c>
      <c r="V1861" s="4" t="str">
        <f t="shared" si="179"/>
        <v>08</v>
      </c>
      <c r="W1861" t="str">
        <f t="shared" si="176"/>
        <v>Desconocido</v>
      </c>
    </row>
    <row r="1862" spans="1:23" x14ac:dyDescent="0.35">
      <c r="A1862">
        <v>127511</v>
      </c>
      <c r="B1862" s="2" t="str">
        <f t="shared" si="177"/>
        <v>TX</v>
      </c>
      <c r="C1862" t="s">
        <v>6</v>
      </c>
      <c r="D1862" t="str">
        <f t="shared" si="178"/>
        <v>F</v>
      </c>
      <c r="E1862" t="s">
        <v>2</v>
      </c>
      <c r="F1862">
        <v>945</v>
      </c>
      <c r="G1862">
        <v>398</v>
      </c>
      <c r="H1862">
        <v>563</v>
      </c>
      <c r="I1862">
        <v>0</v>
      </c>
      <c r="J1862">
        <v>19790</v>
      </c>
      <c r="K1862">
        <v>6</v>
      </c>
      <c r="L1862">
        <v>53</v>
      </c>
      <c r="M1862">
        <v>578</v>
      </c>
      <c r="N1862">
        <v>446</v>
      </c>
      <c r="O1862">
        <v>17.18181818</v>
      </c>
      <c r="P1862">
        <f>VLOOKUP(A1862, vlookup_table!$A:$E, 2, FALSE)</f>
        <v>2</v>
      </c>
      <c r="Q1862" s="2">
        <f>VLOOKUP(A1862, vlookup_table!$A:$E, 3, FALSE)</f>
        <v>4104</v>
      </c>
      <c r="R1862" s="1" t="str">
        <f>VLOOKUP(A1862, vlookup_table!$A:$E, 4, FALSE)</f>
        <v>S1</v>
      </c>
      <c r="S1862" s="2">
        <f>VLOOKUP(A1862, vlookup_table!$A:$E, 5, FALSE)</f>
        <v>23</v>
      </c>
      <c r="T1862">
        <f t="shared" si="174"/>
        <v>56</v>
      </c>
      <c r="U1862">
        <f t="shared" si="175"/>
        <v>1941</v>
      </c>
      <c r="V1862" s="4" t="str">
        <f t="shared" si="179"/>
        <v>04</v>
      </c>
      <c r="W1862" t="str">
        <f t="shared" si="176"/>
        <v>Suburbano</v>
      </c>
    </row>
    <row r="1863" spans="1:23" x14ac:dyDescent="0.35">
      <c r="A1863">
        <v>56337</v>
      </c>
      <c r="B1863" s="2" t="str">
        <f t="shared" si="177"/>
        <v>NA</v>
      </c>
      <c r="C1863" t="s">
        <v>3</v>
      </c>
      <c r="D1863" t="str">
        <f t="shared" si="178"/>
        <v>F</v>
      </c>
      <c r="E1863" t="s">
        <v>2</v>
      </c>
      <c r="F1863">
        <v>714</v>
      </c>
      <c r="G1863">
        <v>187</v>
      </c>
      <c r="H1863">
        <v>376</v>
      </c>
      <c r="I1863">
        <v>0</v>
      </c>
      <c r="J1863">
        <v>13679</v>
      </c>
      <c r="K1863">
        <v>0</v>
      </c>
      <c r="L1863">
        <v>83</v>
      </c>
      <c r="M1863">
        <v>290</v>
      </c>
      <c r="N1863">
        <v>282</v>
      </c>
      <c r="O1863">
        <v>12.07142857</v>
      </c>
      <c r="P1863">
        <f>VLOOKUP(A1863, vlookup_table!$A:$E, 2, FALSE)</f>
        <v>0</v>
      </c>
      <c r="Q1863" s="2">
        <f>VLOOKUP(A1863, vlookup_table!$A:$E, 3, FALSE)</f>
        <v>3710</v>
      </c>
      <c r="R1863" s="1" t="str">
        <f>VLOOKUP(A1863, vlookup_table!$A:$E, 4, FALSE)</f>
        <v>T2</v>
      </c>
      <c r="S1863" s="2">
        <f>VLOOKUP(A1863, vlookup_table!$A:$E, 5, FALSE)</f>
        <v>15</v>
      </c>
      <c r="T1863">
        <f t="shared" si="174"/>
        <v>60</v>
      </c>
      <c r="U1863">
        <f t="shared" si="175"/>
        <v>1937</v>
      </c>
      <c r="V1863" s="4" t="str">
        <f t="shared" si="179"/>
        <v>10</v>
      </c>
      <c r="W1863" t="str">
        <f t="shared" si="176"/>
        <v>Pueblo</v>
      </c>
    </row>
    <row r="1864" spans="1:23" x14ac:dyDescent="0.35">
      <c r="A1864">
        <v>113692</v>
      </c>
      <c r="B1864" s="2" t="str">
        <f t="shared" si="177"/>
        <v>NA</v>
      </c>
      <c r="C1864" t="s">
        <v>32</v>
      </c>
      <c r="D1864" t="str">
        <f t="shared" si="178"/>
        <v>M</v>
      </c>
      <c r="E1864" t="s">
        <v>0</v>
      </c>
      <c r="F1864">
        <v>763</v>
      </c>
      <c r="G1864">
        <v>316</v>
      </c>
      <c r="H1864">
        <v>398</v>
      </c>
      <c r="I1864">
        <v>1</v>
      </c>
      <c r="J1864">
        <v>12903</v>
      </c>
      <c r="K1864">
        <v>4</v>
      </c>
      <c r="L1864">
        <v>29</v>
      </c>
      <c r="M1864">
        <v>334</v>
      </c>
      <c r="N1864">
        <v>378</v>
      </c>
      <c r="O1864">
        <v>5.5</v>
      </c>
      <c r="P1864">
        <f>VLOOKUP(A1864, vlookup_table!$A:$E, 2, FALSE)</f>
        <v>1</v>
      </c>
      <c r="Q1864" s="2">
        <f>VLOOKUP(A1864, vlookup_table!$A:$E, 3, FALSE)</f>
        <v>5101</v>
      </c>
      <c r="R1864" s="1" t="str">
        <f>VLOOKUP(A1864, vlookup_table!$A:$E, 4, FALSE)</f>
        <v>T1</v>
      </c>
      <c r="S1864" s="2">
        <f>VLOOKUP(A1864, vlookup_table!$A:$E, 5, FALSE)</f>
        <v>8</v>
      </c>
      <c r="T1864">
        <f t="shared" si="174"/>
        <v>46</v>
      </c>
      <c r="U1864">
        <f t="shared" si="175"/>
        <v>1951</v>
      </c>
      <c r="V1864" s="4" t="str">
        <f t="shared" si="179"/>
        <v>01</v>
      </c>
      <c r="W1864" t="str">
        <f t="shared" si="176"/>
        <v>Pueblo</v>
      </c>
    </row>
    <row r="1865" spans="1:23" x14ac:dyDescent="0.35">
      <c r="A1865">
        <v>79850</v>
      </c>
      <c r="B1865" s="2" t="str">
        <f t="shared" si="177"/>
        <v>NA</v>
      </c>
      <c r="C1865" t="s">
        <v>10</v>
      </c>
      <c r="D1865" t="str">
        <f t="shared" si="178"/>
        <v>M</v>
      </c>
      <c r="E1865" t="s">
        <v>13</v>
      </c>
      <c r="F1865">
        <v>515</v>
      </c>
      <c r="G1865">
        <v>258</v>
      </c>
      <c r="H1865">
        <v>327</v>
      </c>
      <c r="I1865">
        <v>3</v>
      </c>
      <c r="J1865">
        <v>11337</v>
      </c>
      <c r="K1865">
        <v>1</v>
      </c>
      <c r="L1865">
        <v>81</v>
      </c>
      <c r="M1865">
        <v>276</v>
      </c>
      <c r="N1865">
        <v>302</v>
      </c>
      <c r="O1865">
        <v>5.8571428570000004</v>
      </c>
      <c r="P1865">
        <f>VLOOKUP(A1865, vlookup_table!$A:$E, 2, FALSE)</f>
        <v>2</v>
      </c>
      <c r="Q1865" s="2">
        <f>VLOOKUP(A1865, vlookup_table!$A:$E, 3, FALSE)</f>
        <v>1401</v>
      </c>
      <c r="R1865" s="1" t="str">
        <f>VLOOKUP(A1865, vlookup_table!$A:$E, 4, FALSE)</f>
        <v>R2</v>
      </c>
      <c r="S1865" s="2">
        <f>VLOOKUP(A1865, vlookup_table!$A:$E, 5, FALSE)</f>
        <v>10</v>
      </c>
      <c r="T1865">
        <f t="shared" si="174"/>
        <v>83</v>
      </c>
      <c r="U1865">
        <f t="shared" si="175"/>
        <v>1914</v>
      </c>
      <c r="V1865" s="4" t="str">
        <f t="shared" si="179"/>
        <v>01</v>
      </c>
      <c r="W1865" t="str">
        <f t="shared" si="176"/>
        <v>Rural</v>
      </c>
    </row>
    <row r="1866" spans="1:23" x14ac:dyDescent="0.35">
      <c r="A1866">
        <v>28796</v>
      </c>
      <c r="B1866" s="2" t="str">
        <f t="shared" si="177"/>
        <v>NA</v>
      </c>
      <c r="C1866" t="s">
        <v>5</v>
      </c>
      <c r="D1866" t="str">
        <f t="shared" si="178"/>
        <v>M</v>
      </c>
      <c r="E1866" t="s">
        <v>0</v>
      </c>
      <c r="F1866">
        <v>448</v>
      </c>
      <c r="G1866">
        <v>192</v>
      </c>
      <c r="H1866">
        <v>299</v>
      </c>
      <c r="I1866">
        <v>1</v>
      </c>
      <c r="J1866">
        <v>9533</v>
      </c>
      <c r="K1866">
        <v>1</v>
      </c>
      <c r="L1866">
        <v>88</v>
      </c>
      <c r="M1866">
        <v>241</v>
      </c>
      <c r="N1866">
        <v>254</v>
      </c>
      <c r="O1866">
        <v>8.2941176470000002</v>
      </c>
      <c r="P1866">
        <f>VLOOKUP(A1866, vlookup_table!$A:$E, 2, FALSE)</f>
        <v>2</v>
      </c>
      <c r="Q1866" s="2">
        <f>VLOOKUP(A1866, vlookup_table!$A:$E, 3, FALSE)</f>
        <v>0</v>
      </c>
      <c r="R1866" s="1" t="str">
        <f>VLOOKUP(A1866, vlookup_table!$A:$E, 4, FALSE)</f>
        <v>R2</v>
      </c>
      <c r="S1866" s="2">
        <f>VLOOKUP(A1866, vlookup_table!$A:$E, 5, FALSE)</f>
        <v>10</v>
      </c>
      <c r="T1866">
        <f t="shared" si="174"/>
        <v>97</v>
      </c>
      <c r="U1866">
        <f t="shared" si="175"/>
        <v>1900</v>
      </c>
      <c r="V1866" s="4" t="str">
        <f t="shared" si="179"/>
        <v>0</v>
      </c>
      <c r="W1866" t="str">
        <f t="shared" si="176"/>
        <v>Rural</v>
      </c>
    </row>
    <row r="1867" spans="1:23" x14ac:dyDescent="0.35">
      <c r="A1867">
        <v>131032</v>
      </c>
      <c r="B1867" s="2" t="str">
        <f t="shared" si="177"/>
        <v>CO</v>
      </c>
      <c r="C1867" t="s">
        <v>20</v>
      </c>
      <c r="D1867" t="str">
        <f t="shared" si="178"/>
        <v>F</v>
      </c>
      <c r="E1867" t="s">
        <v>2</v>
      </c>
      <c r="F1867">
        <v>524</v>
      </c>
      <c r="G1867">
        <v>264</v>
      </c>
      <c r="H1867">
        <v>325</v>
      </c>
      <c r="I1867">
        <v>0</v>
      </c>
      <c r="J1867">
        <v>11359</v>
      </c>
      <c r="K1867">
        <v>0</v>
      </c>
      <c r="L1867">
        <v>36</v>
      </c>
      <c r="M1867">
        <v>269</v>
      </c>
      <c r="N1867">
        <v>329</v>
      </c>
      <c r="O1867">
        <v>11.8</v>
      </c>
      <c r="P1867">
        <f>VLOOKUP(A1867, vlookup_table!$A:$E, 2, FALSE)</f>
        <v>0</v>
      </c>
      <c r="Q1867" s="2">
        <f>VLOOKUP(A1867, vlookup_table!$A:$E, 3, FALSE)</f>
        <v>5801</v>
      </c>
      <c r="R1867" s="1" t="str">
        <f>VLOOKUP(A1867, vlookup_table!$A:$E, 4, FALSE)</f>
        <v>T2</v>
      </c>
      <c r="S1867" s="2">
        <f>VLOOKUP(A1867, vlookup_table!$A:$E, 5, FALSE)</f>
        <v>25</v>
      </c>
      <c r="T1867">
        <f t="shared" si="174"/>
        <v>39</v>
      </c>
      <c r="U1867">
        <f t="shared" si="175"/>
        <v>1958</v>
      </c>
      <c r="V1867" s="4" t="str">
        <f t="shared" si="179"/>
        <v>01</v>
      </c>
      <c r="W1867" t="str">
        <f t="shared" si="176"/>
        <v>Pueblo</v>
      </c>
    </row>
    <row r="1868" spans="1:23" x14ac:dyDescent="0.35">
      <c r="A1868">
        <v>86318</v>
      </c>
      <c r="B1868" s="2" t="str">
        <f t="shared" si="177"/>
        <v>NA</v>
      </c>
      <c r="C1868" t="s">
        <v>33</v>
      </c>
      <c r="D1868" t="str">
        <f t="shared" si="178"/>
        <v>F</v>
      </c>
      <c r="E1868" t="s">
        <v>2</v>
      </c>
      <c r="F1868">
        <v>397</v>
      </c>
      <c r="G1868">
        <v>166</v>
      </c>
      <c r="H1868">
        <v>274</v>
      </c>
      <c r="I1868">
        <v>3</v>
      </c>
      <c r="J1868">
        <v>10630</v>
      </c>
      <c r="K1868">
        <v>1</v>
      </c>
      <c r="L1868">
        <v>61</v>
      </c>
      <c r="M1868">
        <v>211</v>
      </c>
      <c r="N1868">
        <v>227</v>
      </c>
      <c r="O1868">
        <v>8.96875</v>
      </c>
      <c r="P1868">
        <f>VLOOKUP(A1868, vlookup_table!$A:$E, 2, FALSE)</f>
        <v>2</v>
      </c>
      <c r="Q1868" s="2">
        <f>VLOOKUP(A1868, vlookup_table!$A:$E, 3, FALSE)</f>
        <v>0</v>
      </c>
      <c r="R1868" s="1" t="str">
        <f>VLOOKUP(A1868, vlookup_table!$A:$E, 4, FALSE)</f>
        <v>R2</v>
      </c>
      <c r="S1868" s="2">
        <f>VLOOKUP(A1868, vlookup_table!$A:$E, 5, FALSE)</f>
        <v>5</v>
      </c>
      <c r="T1868">
        <f t="shared" si="174"/>
        <v>97</v>
      </c>
      <c r="U1868">
        <f t="shared" si="175"/>
        <v>1900</v>
      </c>
      <c r="V1868" s="4" t="str">
        <f t="shared" si="179"/>
        <v>0</v>
      </c>
      <c r="W1868" t="str">
        <f t="shared" si="176"/>
        <v>Rural</v>
      </c>
    </row>
    <row r="1869" spans="1:23" x14ac:dyDescent="0.35">
      <c r="A1869">
        <v>63725</v>
      </c>
      <c r="B1869" s="2" t="str">
        <f t="shared" si="177"/>
        <v>NA</v>
      </c>
      <c r="C1869" t="s">
        <v>16</v>
      </c>
      <c r="D1869" t="str">
        <f t="shared" si="178"/>
        <v>M</v>
      </c>
      <c r="E1869" t="s">
        <v>0</v>
      </c>
      <c r="F1869">
        <v>637</v>
      </c>
      <c r="G1869">
        <v>286</v>
      </c>
      <c r="H1869">
        <v>371</v>
      </c>
      <c r="I1869">
        <v>1</v>
      </c>
      <c r="J1869">
        <v>13061</v>
      </c>
      <c r="K1869">
        <v>1</v>
      </c>
      <c r="L1869">
        <v>76</v>
      </c>
      <c r="M1869">
        <v>316</v>
      </c>
      <c r="N1869">
        <v>335</v>
      </c>
      <c r="O1869">
        <v>25</v>
      </c>
      <c r="P1869">
        <f>VLOOKUP(A1869, vlookup_table!$A:$E, 2, FALSE)</f>
        <v>1002</v>
      </c>
      <c r="Q1869" s="2">
        <f>VLOOKUP(A1869, vlookup_table!$A:$E, 3, FALSE)</f>
        <v>2301</v>
      </c>
      <c r="R1869" s="1" t="str">
        <f>VLOOKUP(A1869, vlookup_table!$A:$E, 4, FALSE)</f>
        <v>R2</v>
      </c>
      <c r="S1869" s="2">
        <f>VLOOKUP(A1869, vlookup_table!$A:$E, 5, FALSE)</f>
        <v>25</v>
      </c>
      <c r="T1869">
        <f t="shared" si="174"/>
        <v>74</v>
      </c>
      <c r="U1869">
        <f t="shared" si="175"/>
        <v>1923</v>
      </c>
      <c r="V1869" s="4" t="str">
        <f t="shared" si="179"/>
        <v>01</v>
      </c>
      <c r="W1869" t="str">
        <f t="shared" si="176"/>
        <v>Rural</v>
      </c>
    </row>
    <row r="1870" spans="1:23" x14ac:dyDescent="0.35">
      <c r="A1870">
        <v>63572</v>
      </c>
      <c r="B1870" s="2" t="str">
        <f t="shared" si="177"/>
        <v>NA</v>
      </c>
      <c r="C1870" t="s">
        <v>16</v>
      </c>
      <c r="D1870" t="str">
        <f t="shared" si="178"/>
        <v>F</v>
      </c>
      <c r="E1870" t="s">
        <v>2</v>
      </c>
      <c r="F1870">
        <v>778</v>
      </c>
      <c r="G1870">
        <v>377</v>
      </c>
      <c r="H1870">
        <v>527</v>
      </c>
      <c r="I1870">
        <v>5</v>
      </c>
      <c r="J1870">
        <v>17251</v>
      </c>
      <c r="K1870">
        <v>0</v>
      </c>
      <c r="L1870">
        <v>71</v>
      </c>
      <c r="M1870">
        <v>422</v>
      </c>
      <c r="N1870">
        <v>447</v>
      </c>
      <c r="O1870">
        <v>5.8218181820000003</v>
      </c>
      <c r="P1870">
        <f>VLOOKUP(A1870, vlookup_table!$A:$E, 2, FALSE)</f>
        <v>0</v>
      </c>
      <c r="Q1870" s="2">
        <f>VLOOKUP(A1870, vlookup_table!$A:$E, 3, FALSE)</f>
        <v>4102</v>
      </c>
      <c r="R1870" s="1" t="str">
        <f>VLOOKUP(A1870, vlookup_table!$A:$E, 4, FALSE)</f>
        <v>R1</v>
      </c>
      <c r="S1870" s="2">
        <f>VLOOKUP(A1870, vlookup_table!$A:$E, 5, FALSE)</f>
        <v>12</v>
      </c>
      <c r="T1870">
        <f t="shared" si="174"/>
        <v>56</v>
      </c>
      <c r="U1870">
        <f t="shared" si="175"/>
        <v>1941</v>
      </c>
      <c r="V1870" s="4" t="str">
        <f t="shared" si="179"/>
        <v>02</v>
      </c>
      <c r="W1870" t="str">
        <f t="shared" si="176"/>
        <v>Rural</v>
      </c>
    </row>
    <row r="1871" spans="1:23" x14ac:dyDescent="0.35">
      <c r="A1871">
        <v>139663</v>
      </c>
      <c r="B1871" s="2" t="str">
        <f t="shared" si="177"/>
        <v>NA</v>
      </c>
      <c r="C1871" t="s">
        <v>29</v>
      </c>
      <c r="D1871" t="str">
        <f t="shared" si="178"/>
        <v>F</v>
      </c>
      <c r="E1871" t="s">
        <v>2</v>
      </c>
      <c r="F1871">
        <v>1008</v>
      </c>
      <c r="G1871">
        <v>360</v>
      </c>
      <c r="H1871">
        <v>426</v>
      </c>
      <c r="I1871">
        <v>3</v>
      </c>
      <c r="J1871">
        <v>14990</v>
      </c>
      <c r="K1871">
        <v>4</v>
      </c>
      <c r="L1871">
        <v>40</v>
      </c>
      <c r="M1871">
        <v>397</v>
      </c>
      <c r="N1871">
        <v>388</v>
      </c>
      <c r="O1871">
        <v>8.9166666669999994</v>
      </c>
      <c r="P1871">
        <f>VLOOKUP(A1871, vlookup_table!$A:$E, 2, FALSE)</f>
        <v>28</v>
      </c>
      <c r="Q1871" s="2">
        <f>VLOOKUP(A1871, vlookup_table!$A:$E, 3, FALSE)</f>
        <v>0</v>
      </c>
      <c r="R1871" s="1" t="str">
        <f>VLOOKUP(A1871, vlookup_table!$A:$E, 4, FALSE)</f>
        <v>S1</v>
      </c>
      <c r="S1871" s="2">
        <f>VLOOKUP(A1871, vlookup_table!$A:$E, 5, FALSE)</f>
        <v>5</v>
      </c>
      <c r="T1871">
        <f t="shared" si="174"/>
        <v>97</v>
      </c>
      <c r="U1871">
        <f t="shared" si="175"/>
        <v>1900</v>
      </c>
      <c r="V1871" s="4" t="str">
        <f t="shared" si="179"/>
        <v>0</v>
      </c>
      <c r="W1871" t="str">
        <f t="shared" si="176"/>
        <v>Suburbano</v>
      </c>
    </row>
    <row r="1872" spans="1:23" x14ac:dyDescent="0.35">
      <c r="A1872">
        <v>104848</v>
      </c>
      <c r="B1872" s="2" t="str">
        <f t="shared" si="177"/>
        <v>NA</v>
      </c>
      <c r="C1872" t="s">
        <v>19</v>
      </c>
      <c r="D1872" t="str">
        <f t="shared" si="178"/>
        <v>F</v>
      </c>
      <c r="E1872" t="s">
        <v>2</v>
      </c>
      <c r="F1872">
        <v>993</v>
      </c>
      <c r="G1872">
        <v>285</v>
      </c>
      <c r="H1872">
        <v>399</v>
      </c>
      <c r="I1872">
        <v>0</v>
      </c>
      <c r="J1872">
        <v>20996</v>
      </c>
      <c r="K1872">
        <v>5</v>
      </c>
      <c r="L1872">
        <v>18</v>
      </c>
      <c r="M1872">
        <v>366</v>
      </c>
      <c r="N1872">
        <v>329</v>
      </c>
      <c r="O1872">
        <v>5.2352941179999997</v>
      </c>
      <c r="P1872">
        <f>VLOOKUP(A1872, vlookup_table!$A:$E, 2, FALSE)</f>
        <v>0</v>
      </c>
      <c r="Q1872" s="2">
        <f>VLOOKUP(A1872, vlookup_table!$A:$E, 3, FALSE)</f>
        <v>1501</v>
      </c>
      <c r="R1872" s="1" t="str">
        <f>VLOOKUP(A1872, vlookup_table!$A:$E, 4, FALSE)</f>
        <v>S1</v>
      </c>
      <c r="S1872" s="2">
        <f>VLOOKUP(A1872, vlookup_table!$A:$E, 5, FALSE)</f>
        <v>7</v>
      </c>
      <c r="T1872">
        <f t="shared" si="174"/>
        <v>82</v>
      </c>
      <c r="U1872">
        <f t="shared" si="175"/>
        <v>1915</v>
      </c>
      <c r="V1872" s="4" t="str">
        <f t="shared" si="179"/>
        <v>01</v>
      </c>
      <c r="W1872" t="str">
        <f t="shared" si="176"/>
        <v>Suburbano</v>
      </c>
    </row>
    <row r="1873" spans="1:23" x14ac:dyDescent="0.35">
      <c r="A1873">
        <v>150776</v>
      </c>
      <c r="B1873" s="2" t="str">
        <f t="shared" si="177"/>
        <v>NA</v>
      </c>
      <c r="C1873" t="s">
        <v>4</v>
      </c>
      <c r="D1873" t="str">
        <f t="shared" si="178"/>
        <v>F</v>
      </c>
      <c r="E1873" t="s">
        <v>2</v>
      </c>
      <c r="F1873">
        <v>1149</v>
      </c>
      <c r="G1873">
        <v>222</v>
      </c>
      <c r="H1873">
        <v>273</v>
      </c>
      <c r="I1873">
        <v>0</v>
      </c>
      <c r="J1873">
        <v>9856</v>
      </c>
      <c r="K1873">
        <v>22</v>
      </c>
      <c r="L1873">
        <v>56</v>
      </c>
      <c r="M1873">
        <v>263</v>
      </c>
      <c r="N1873">
        <v>250</v>
      </c>
      <c r="O1873">
        <v>6.6190476189999998</v>
      </c>
      <c r="P1873">
        <f>VLOOKUP(A1873, vlookup_table!$A:$E, 2, FALSE)</f>
        <v>28028</v>
      </c>
      <c r="Q1873" s="2">
        <f>VLOOKUP(A1873, vlookup_table!$A:$E, 3, FALSE)</f>
        <v>4112</v>
      </c>
      <c r="R1873" s="1" t="str">
        <f>VLOOKUP(A1873, vlookup_table!$A:$E, 4, FALSE)</f>
        <v>U3</v>
      </c>
      <c r="S1873" s="2">
        <f>VLOOKUP(A1873, vlookup_table!$A:$E, 5, FALSE)</f>
        <v>8</v>
      </c>
      <c r="T1873">
        <f t="shared" si="174"/>
        <v>56</v>
      </c>
      <c r="U1873">
        <f t="shared" si="175"/>
        <v>1941</v>
      </c>
      <c r="V1873" s="4" t="str">
        <f t="shared" si="179"/>
        <v>12</v>
      </c>
      <c r="W1873" t="str">
        <f t="shared" si="176"/>
        <v>Urbano</v>
      </c>
    </row>
    <row r="1874" spans="1:23" x14ac:dyDescent="0.35">
      <c r="A1874">
        <v>43104</v>
      </c>
      <c r="B1874" s="2" t="str">
        <f t="shared" si="177"/>
        <v>NA</v>
      </c>
      <c r="C1874" t="s">
        <v>4</v>
      </c>
      <c r="D1874" t="str">
        <f t="shared" si="178"/>
        <v>F</v>
      </c>
      <c r="E1874" t="s">
        <v>2</v>
      </c>
      <c r="F1874">
        <v>5000</v>
      </c>
      <c r="G1874">
        <v>498</v>
      </c>
      <c r="H1874">
        <v>782</v>
      </c>
      <c r="I1874">
        <v>92</v>
      </c>
      <c r="J1874">
        <v>35814</v>
      </c>
      <c r="K1874">
        <v>18</v>
      </c>
      <c r="L1874">
        <v>31</v>
      </c>
      <c r="M1874">
        <v>700</v>
      </c>
      <c r="N1874">
        <v>632</v>
      </c>
      <c r="O1874">
        <v>5.8409090910000003</v>
      </c>
      <c r="P1874">
        <f>VLOOKUP(A1874, vlookup_table!$A:$E, 2, FALSE)</f>
        <v>1</v>
      </c>
      <c r="Q1874" s="2">
        <f>VLOOKUP(A1874, vlookup_table!$A:$E, 3, FALSE)</f>
        <v>5708</v>
      </c>
      <c r="R1874" s="1" t="str">
        <f>VLOOKUP(A1874, vlookup_table!$A:$E, 4, FALSE)</f>
        <v>C1</v>
      </c>
      <c r="S1874" s="2">
        <f>VLOOKUP(A1874, vlookup_table!$A:$E, 5, FALSE)</f>
        <v>9</v>
      </c>
      <c r="T1874">
        <f t="shared" si="174"/>
        <v>40</v>
      </c>
      <c r="U1874">
        <f t="shared" si="175"/>
        <v>1957</v>
      </c>
      <c r="V1874" s="4" t="str">
        <f t="shared" si="179"/>
        <v>08</v>
      </c>
      <c r="W1874" t="str">
        <f t="shared" si="176"/>
        <v>Ciudad</v>
      </c>
    </row>
    <row r="1875" spans="1:23" x14ac:dyDescent="0.35">
      <c r="A1875">
        <v>162254</v>
      </c>
      <c r="B1875" s="2" t="str">
        <f t="shared" si="177"/>
        <v>NA</v>
      </c>
      <c r="C1875" t="s">
        <v>4</v>
      </c>
      <c r="D1875" t="str">
        <f t="shared" si="178"/>
        <v>F</v>
      </c>
      <c r="E1875" t="s">
        <v>2</v>
      </c>
      <c r="F1875">
        <v>5564</v>
      </c>
      <c r="G1875">
        <v>839</v>
      </c>
      <c r="H1875">
        <v>892</v>
      </c>
      <c r="I1875">
        <v>99</v>
      </c>
      <c r="J1875">
        <v>32899</v>
      </c>
      <c r="K1875">
        <v>9</v>
      </c>
      <c r="L1875">
        <v>54</v>
      </c>
      <c r="M1875">
        <v>860</v>
      </c>
      <c r="N1875">
        <v>860</v>
      </c>
      <c r="O1875">
        <v>19.166666670000001</v>
      </c>
      <c r="P1875">
        <f>VLOOKUP(A1875, vlookup_table!$A:$E, 2, FALSE)</f>
        <v>0</v>
      </c>
      <c r="Q1875" s="2">
        <f>VLOOKUP(A1875, vlookup_table!$A:$E, 3, FALSE)</f>
        <v>5801</v>
      </c>
      <c r="R1875" s="1" t="str">
        <f>VLOOKUP(A1875, vlookup_table!$A:$E, 4, FALSE)</f>
        <v>S1</v>
      </c>
      <c r="S1875" s="2">
        <f>VLOOKUP(A1875, vlookup_table!$A:$E, 5, FALSE)</f>
        <v>35</v>
      </c>
      <c r="T1875">
        <f t="shared" si="174"/>
        <v>39</v>
      </c>
      <c r="U1875">
        <f t="shared" si="175"/>
        <v>1958</v>
      </c>
      <c r="V1875" s="4" t="str">
        <f t="shared" si="179"/>
        <v>01</v>
      </c>
      <c r="W1875" t="str">
        <f t="shared" si="176"/>
        <v>Suburbano</v>
      </c>
    </row>
    <row r="1876" spans="1:23" x14ac:dyDescent="0.35">
      <c r="A1876">
        <v>52902</v>
      </c>
      <c r="B1876" s="2" t="str">
        <f t="shared" si="177"/>
        <v>NA</v>
      </c>
      <c r="C1876" t="s">
        <v>12</v>
      </c>
      <c r="D1876" t="str">
        <f t="shared" si="178"/>
        <v>F</v>
      </c>
      <c r="E1876" t="s">
        <v>2</v>
      </c>
      <c r="F1876">
        <v>929</v>
      </c>
      <c r="G1876">
        <v>505</v>
      </c>
      <c r="H1876">
        <v>606</v>
      </c>
      <c r="I1876">
        <v>4</v>
      </c>
      <c r="J1876">
        <v>22435</v>
      </c>
      <c r="K1876">
        <v>4</v>
      </c>
      <c r="L1876">
        <v>53</v>
      </c>
      <c r="M1876">
        <v>546</v>
      </c>
      <c r="N1876">
        <v>561</v>
      </c>
      <c r="O1876">
        <v>15</v>
      </c>
      <c r="P1876">
        <f>VLOOKUP(A1876, vlookup_table!$A:$E, 2, FALSE)</f>
        <v>28</v>
      </c>
      <c r="Q1876" s="2">
        <f>VLOOKUP(A1876, vlookup_table!$A:$E, 3, FALSE)</f>
        <v>0</v>
      </c>
      <c r="R1876" s="1" t="str">
        <f>VLOOKUP(A1876, vlookup_table!$A:$E, 4, FALSE)</f>
        <v>C1</v>
      </c>
      <c r="S1876" s="2">
        <f>VLOOKUP(A1876, vlookup_table!$A:$E, 5, FALSE)</f>
        <v>17</v>
      </c>
      <c r="T1876">
        <f t="shared" si="174"/>
        <v>97</v>
      </c>
      <c r="U1876">
        <f t="shared" si="175"/>
        <v>1900</v>
      </c>
      <c r="V1876" s="4" t="str">
        <f t="shared" si="179"/>
        <v>0</v>
      </c>
      <c r="W1876" t="str">
        <f t="shared" si="176"/>
        <v>Ciudad</v>
      </c>
    </row>
    <row r="1877" spans="1:23" x14ac:dyDescent="0.35">
      <c r="A1877">
        <v>79213</v>
      </c>
      <c r="B1877" s="2" t="str">
        <f t="shared" si="177"/>
        <v>NA</v>
      </c>
      <c r="C1877" t="s">
        <v>10</v>
      </c>
      <c r="D1877" t="str">
        <f t="shared" si="178"/>
        <v>M</v>
      </c>
      <c r="E1877" t="s">
        <v>13</v>
      </c>
      <c r="F1877">
        <v>575</v>
      </c>
      <c r="G1877">
        <v>318</v>
      </c>
      <c r="H1877">
        <v>414</v>
      </c>
      <c r="I1877">
        <v>0</v>
      </c>
      <c r="J1877">
        <v>12909</v>
      </c>
      <c r="K1877">
        <v>0</v>
      </c>
      <c r="L1877">
        <v>89</v>
      </c>
      <c r="M1877">
        <v>341</v>
      </c>
      <c r="N1877">
        <v>379</v>
      </c>
      <c r="O1877">
        <v>8.4736842110000001</v>
      </c>
      <c r="P1877">
        <f>VLOOKUP(A1877, vlookup_table!$A:$E, 2, FALSE)</f>
        <v>2</v>
      </c>
      <c r="Q1877" s="2">
        <f>VLOOKUP(A1877, vlookup_table!$A:$E, 3, FALSE)</f>
        <v>2903</v>
      </c>
      <c r="R1877" s="1" t="str">
        <f>VLOOKUP(A1877, vlookup_table!$A:$E, 4, FALSE)</f>
        <v>R2</v>
      </c>
      <c r="S1877" s="2">
        <f>VLOOKUP(A1877, vlookup_table!$A:$E, 5, FALSE)</f>
        <v>12</v>
      </c>
      <c r="T1877">
        <f t="shared" si="174"/>
        <v>68</v>
      </c>
      <c r="U1877">
        <f t="shared" si="175"/>
        <v>1929</v>
      </c>
      <c r="V1877" s="4" t="str">
        <f t="shared" si="179"/>
        <v>03</v>
      </c>
      <c r="W1877" t="str">
        <f t="shared" si="176"/>
        <v>Rural</v>
      </c>
    </row>
    <row r="1878" spans="1:23" x14ac:dyDescent="0.35">
      <c r="A1878">
        <v>178432</v>
      </c>
      <c r="B1878" s="2" t="str">
        <f t="shared" si="177"/>
        <v>WA</v>
      </c>
      <c r="C1878" t="s">
        <v>14</v>
      </c>
      <c r="D1878" t="str">
        <f t="shared" si="178"/>
        <v>F</v>
      </c>
      <c r="E1878" t="s">
        <v>2</v>
      </c>
      <c r="F1878">
        <v>1627</v>
      </c>
      <c r="G1878">
        <v>456</v>
      </c>
      <c r="H1878">
        <v>586</v>
      </c>
      <c r="I1878">
        <v>30</v>
      </c>
      <c r="J1878">
        <v>20311</v>
      </c>
      <c r="K1878">
        <v>6</v>
      </c>
      <c r="L1878">
        <v>53</v>
      </c>
      <c r="M1878">
        <v>508</v>
      </c>
      <c r="N1878">
        <v>537</v>
      </c>
      <c r="O1878">
        <v>9.2666666670000009</v>
      </c>
      <c r="P1878">
        <f>VLOOKUP(A1878, vlookup_table!$A:$E, 2, FALSE)</f>
        <v>2</v>
      </c>
      <c r="Q1878" s="2">
        <f>VLOOKUP(A1878, vlookup_table!$A:$E, 3, FALSE)</f>
        <v>2806</v>
      </c>
      <c r="R1878" s="1" t="str">
        <f>VLOOKUP(A1878, vlookup_table!$A:$E, 4, FALSE)</f>
        <v>S1</v>
      </c>
      <c r="S1878" s="2">
        <f>VLOOKUP(A1878, vlookup_table!$A:$E, 5, FALSE)</f>
        <v>14</v>
      </c>
      <c r="T1878">
        <f t="shared" si="174"/>
        <v>69</v>
      </c>
      <c r="U1878">
        <f t="shared" si="175"/>
        <v>1928</v>
      </c>
      <c r="V1878" s="4" t="str">
        <f t="shared" si="179"/>
        <v>06</v>
      </c>
      <c r="W1878" t="str">
        <f t="shared" si="176"/>
        <v>Suburbano</v>
      </c>
    </row>
    <row r="1879" spans="1:23" x14ac:dyDescent="0.35">
      <c r="A1879">
        <v>11267</v>
      </c>
      <c r="B1879" s="2" t="str">
        <f t="shared" si="177"/>
        <v>MI</v>
      </c>
      <c r="C1879" t="s">
        <v>1</v>
      </c>
      <c r="D1879" t="str">
        <f t="shared" si="178"/>
        <v>F</v>
      </c>
      <c r="E1879" t="s">
        <v>2</v>
      </c>
      <c r="F1879">
        <v>428</v>
      </c>
      <c r="G1879">
        <v>208</v>
      </c>
      <c r="H1879">
        <v>293</v>
      </c>
      <c r="I1879">
        <v>0</v>
      </c>
      <c r="J1879">
        <v>10491</v>
      </c>
      <c r="K1879">
        <v>1</v>
      </c>
      <c r="L1879">
        <v>85</v>
      </c>
      <c r="M1879">
        <v>243</v>
      </c>
      <c r="N1879">
        <v>268</v>
      </c>
      <c r="O1879">
        <v>6.461538462</v>
      </c>
      <c r="P1879">
        <f>VLOOKUP(A1879, vlookup_table!$A:$E, 2, FALSE)</f>
        <v>2</v>
      </c>
      <c r="Q1879" s="2">
        <f>VLOOKUP(A1879, vlookup_table!$A:$E, 3, FALSE)</f>
        <v>1002</v>
      </c>
      <c r="R1879" s="1" t="str">
        <f>VLOOKUP(A1879, vlookup_table!$A:$E, 4, FALSE)</f>
        <v>R2</v>
      </c>
      <c r="S1879" s="2">
        <f>VLOOKUP(A1879, vlookup_table!$A:$E, 5, FALSE)</f>
        <v>6</v>
      </c>
      <c r="T1879">
        <f t="shared" si="174"/>
        <v>87</v>
      </c>
      <c r="U1879">
        <f t="shared" si="175"/>
        <v>1910</v>
      </c>
      <c r="V1879" s="4" t="str">
        <f t="shared" si="179"/>
        <v>02</v>
      </c>
      <c r="W1879" t="str">
        <f t="shared" si="176"/>
        <v>Rural</v>
      </c>
    </row>
    <row r="1880" spans="1:23" x14ac:dyDescent="0.35">
      <c r="A1880">
        <v>129468</v>
      </c>
      <c r="B1880" s="2" t="str">
        <f t="shared" si="177"/>
        <v>CO</v>
      </c>
      <c r="C1880" t="s">
        <v>20</v>
      </c>
      <c r="D1880" t="str">
        <f t="shared" si="178"/>
        <v>F</v>
      </c>
      <c r="E1880" t="s">
        <v>2</v>
      </c>
      <c r="F1880">
        <v>717</v>
      </c>
      <c r="G1880">
        <v>333</v>
      </c>
      <c r="H1880">
        <v>360</v>
      </c>
      <c r="I1880">
        <v>0</v>
      </c>
      <c r="J1880">
        <v>11669</v>
      </c>
      <c r="K1880">
        <v>3</v>
      </c>
      <c r="L1880">
        <v>58</v>
      </c>
      <c r="M1880">
        <v>341</v>
      </c>
      <c r="N1880">
        <v>344</v>
      </c>
      <c r="O1880">
        <v>25</v>
      </c>
      <c r="P1880">
        <f>VLOOKUP(A1880, vlookup_table!$A:$E, 2, FALSE)</f>
        <v>0</v>
      </c>
      <c r="Q1880" s="2">
        <f>VLOOKUP(A1880, vlookup_table!$A:$E, 3, FALSE)</f>
        <v>5301</v>
      </c>
      <c r="R1880" s="1" t="str">
        <f>VLOOKUP(A1880, vlookup_table!$A:$E, 4, FALSE)</f>
        <v>S2</v>
      </c>
      <c r="S1880" s="2">
        <f>VLOOKUP(A1880, vlookup_table!$A:$E, 5, FALSE)</f>
        <v>20</v>
      </c>
      <c r="T1880">
        <f t="shared" si="174"/>
        <v>44</v>
      </c>
      <c r="U1880">
        <f t="shared" si="175"/>
        <v>1953</v>
      </c>
      <c r="V1880" s="4" t="str">
        <f t="shared" si="179"/>
        <v>01</v>
      </c>
      <c r="W1880" t="str">
        <f t="shared" si="176"/>
        <v>Suburbano</v>
      </c>
    </row>
    <row r="1881" spans="1:23" x14ac:dyDescent="0.35">
      <c r="A1881">
        <v>54134</v>
      </c>
      <c r="B1881" s="2" t="str">
        <f t="shared" si="177"/>
        <v>NA</v>
      </c>
      <c r="C1881" t="s">
        <v>12</v>
      </c>
      <c r="D1881" t="str">
        <f t="shared" si="178"/>
        <v>M</v>
      </c>
      <c r="E1881" t="s">
        <v>0</v>
      </c>
      <c r="F1881">
        <v>452</v>
      </c>
      <c r="G1881">
        <v>193</v>
      </c>
      <c r="H1881">
        <v>270</v>
      </c>
      <c r="I1881">
        <v>0</v>
      </c>
      <c r="J1881">
        <v>9283</v>
      </c>
      <c r="K1881">
        <v>0</v>
      </c>
      <c r="L1881">
        <v>79</v>
      </c>
      <c r="M1881">
        <v>256</v>
      </c>
      <c r="N1881">
        <v>230</v>
      </c>
      <c r="O1881">
        <v>5.64</v>
      </c>
      <c r="P1881">
        <f>VLOOKUP(A1881, vlookup_table!$A:$E, 2, FALSE)</f>
        <v>1</v>
      </c>
      <c r="Q1881" s="2">
        <f>VLOOKUP(A1881, vlookup_table!$A:$E, 3, FALSE)</f>
        <v>1601</v>
      </c>
      <c r="R1881" s="1" t="str">
        <f>VLOOKUP(A1881, vlookup_table!$A:$E, 4, FALSE)</f>
        <v>T3</v>
      </c>
      <c r="S1881" s="2">
        <f>VLOOKUP(A1881, vlookup_table!$A:$E, 5, FALSE)</f>
        <v>10</v>
      </c>
      <c r="T1881">
        <f t="shared" si="174"/>
        <v>81</v>
      </c>
      <c r="U1881">
        <f t="shared" si="175"/>
        <v>1916</v>
      </c>
      <c r="V1881" s="4" t="str">
        <f t="shared" si="179"/>
        <v>01</v>
      </c>
      <c r="W1881" t="str">
        <f t="shared" si="176"/>
        <v>Pueblo</v>
      </c>
    </row>
    <row r="1882" spans="1:23" x14ac:dyDescent="0.35">
      <c r="A1882">
        <v>162492</v>
      </c>
      <c r="B1882" s="2" t="str">
        <f t="shared" si="177"/>
        <v>NA</v>
      </c>
      <c r="C1882" t="s">
        <v>4</v>
      </c>
      <c r="D1882" t="str">
        <f t="shared" si="178"/>
        <v>F</v>
      </c>
      <c r="E1882" t="s">
        <v>2</v>
      </c>
      <c r="F1882">
        <v>2625</v>
      </c>
      <c r="G1882">
        <v>513</v>
      </c>
      <c r="H1882">
        <v>523</v>
      </c>
      <c r="I1882">
        <v>93</v>
      </c>
      <c r="J1882">
        <v>15740</v>
      </c>
      <c r="K1882">
        <v>10</v>
      </c>
      <c r="L1882">
        <v>65</v>
      </c>
      <c r="M1882">
        <v>533</v>
      </c>
      <c r="N1882">
        <v>517</v>
      </c>
      <c r="O1882">
        <v>12.82608696</v>
      </c>
      <c r="P1882">
        <f>VLOOKUP(A1882, vlookup_table!$A:$E, 2, FALSE)</f>
        <v>0</v>
      </c>
      <c r="Q1882" s="2">
        <f>VLOOKUP(A1882, vlookup_table!$A:$E, 3, FALSE)</f>
        <v>3710</v>
      </c>
      <c r="R1882" s="1" t="str">
        <f>VLOOKUP(A1882, vlookup_table!$A:$E, 4, FALSE)</f>
        <v>S1</v>
      </c>
      <c r="S1882" s="2">
        <f>VLOOKUP(A1882, vlookup_table!$A:$E, 5, FALSE)</f>
        <v>10</v>
      </c>
      <c r="T1882">
        <f t="shared" si="174"/>
        <v>60</v>
      </c>
      <c r="U1882">
        <f t="shared" si="175"/>
        <v>1937</v>
      </c>
      <c r="V1882" s="4" t="str">
        <f t="shared" si="179"/>
        <v>10</v>
      </c>
      <c r="W1882" t="str">
        <f t="shared" si="176"/>
        <v>Suburbano</v>
      </c>
    </row>
    <row r="1883" spans="1:23" x14ac:dyDescent="0.35">
      <c r="A1883">
        <v>13342</v>
      </c>
      <c r="B1883" s="2" t="str">
        <f t="shared" si="177"/>
        <v>NA</v>
      </c>
      <c r="C1883" t="s">
        <v>4</v>
      </c>
      <c r="D1883" t="str">
        <f t="shared" si="178"/>
        <v>F</v>
      </c>
      <c r="E1883" t="s">
        <v>2</v>
      </c>
      <c r="F1883">
        <v>2113</v>
      </c>
      <c r="G1883">
        <v>422</v>
      </c>
      <c r="H1883">
        <v>532</v>
      </c>
      <c r="I1883">
        <v>58</v>
      </c>
      <c r="J1883">
        <v>19377</v>
      </c>
      <c r="K1883">
        <v>7</v>
      </c>
      <c r="L1883">
        <v>63</v>
      </c>
      <c r="M1883">
        <v>450</v>
      </c>
      <c r="N1883">
        <v>502</v>
      </c>
      <c r="O1883">
        <v>9</v>
      </c>
      <c r="P1883">
        <f>VLOOKUP(A1883, vlookup_table!$A:$E, 2, FALSE)</f>
        <v>0</v>
      </c>
      <c r="Q1883" s="2">
        <f>VLOOKUP(A1883, vlookup_table!$A:$E, 3, FALSE)</f>
        <v>4601</v>
      </c>
      <c r="R1883" s="1" t="str">
        <f>VLOOKUP(A1883, vlookup_table!$A:$E, 4, FALSE)</f>
        <v>U1</v>
      </c>
      <c r="S1883" s="2">
        <f>VLOOKUP(A1883, vlookup_table!$A:$E, 5, FALSE)</f>
        <v>5</v>
      </c>
      <c r="T1883">
        <f t="shared" si="174"/>
        <v>51</v>
      </c>
      <c r="U1883">
        <f t="shared" si="175"/>
        <v>1946</v>
      </c>
      <c r="V1883" s="4" t="str">
        <f t="shared" si="179"/>
        <v>01</v>
      </c>
      <c r="W1883" t="str">
        <f t="shared" si="176"/>
        <v>Urbano</v>
      </c>
    </row>
    <row r="1884" spans="1:23" x14ac:dyDescent="0.35">
      <c r="A1884">
        <v>169323</v>
      </c>
      <c r="B1884" s="2" t="str">
        <f t="shared" si="177"/>
        <v>NA</v>
      </c>
      <c r="C1884" t="s">
        <v>4</v>
      </c>
      <c r="D1884" t="str">
        <f t="shared" si="178"/>
        <v>F</v>
      </c>
      <c r="E1884" t="s">
        <v>2</v>
      </c>
      <c r="F1884">
        <v>1104</v>
      </c>
      <c r="G1884">
        <v>266</v>
      </c>
      <c r="H1884">
        <v>319</v>
      </c>
      <c r="I1884">
        <v>1</v>
      </c>
      <c r="J1884">
        <v>9833</v>
      </c>
      <c r="K1884">
        <v>18</v>
      </c>
      <c r="L1884">
        <v>57</v>
      </c>
      <c r="M1884">
        <v>275</v>
      </c>
      <c r="N1884">
        <v>323</v>
      </c>
      <c r="O1884">
        <v>2.6379310340000002</v>
      </c>
      <c r="P1884">
        <f>VLOOKUP(A1884, vlookup_table!$A:$E, 2, FALSE)</f>
        <v>0</v>
      </c>
      <c r="Q1884" s="2">
        <f>VLOOKUP(A1884, vlookup_table!$A:$E, 3, FALSE)</f>
        <v>2608</v>
      </c>
      <c r="R1884" s="1" t="str">
        <f>VLOOKUP(A1884, vlookup_table!$A:$E, 4, FALSE)</f>
        <v>S2</v>
      </c>
      <c r="S1884" s="2">
        <f>VLOOKUP(A1884, vlookup_table!$A:$E, 5, FALSE)</f>
        <v>3</v>
      </c>
      <c r="T1884">
        <f t="shared" si="174"/>
        <v>71</v>
      </c>
      <c r="U1884">
        <f t="shared" si="175"/>
        <v>1926</v>
      </c>
      <c r="V1884" s="4" t="str">
        <f t="shared" si="179"/>
        <v>08</v>
      </c>
      <c r="W1884" t="str">
        <f t="shared" si="176"/>
        <v>Suburbano</v>
      </c>
    </row>
    <row r="1885" spans="1:23" x14ac:dyDescent="0.35">
      <c r="A1885">
        <v>125444</v>
      </c>
      <c r="B1885" s="2" t="str">
        <f t="shared" si="177"/>
        <v>TX</v>
      </c>
      <c r="C1885" t="s">
        <v>6</v>
      </c>
      <c r="D1885" t="str">
        <f t="shared" si="178"/>
        <v>M</v>
      </c>
      <c r="E1885" t="s">
        <v>0</v>
      </c>
      <c r="F1885">
        <v>362</v>
      </c>
      <c r="G1885">
        <v>208</v>
      </c>
      <c r="H1885">
        <v>255</v>
      </c>
      <c r="I1885">
        <v>0</v>
      </c>
      <c r="J1885">
        <v>7220</v>
      </c>
      <c r="K1885">
        <v>9</v>
      </c>
      <c r="L1885">
        <v>85</v>
      </c>
      <c r="M1885">
        <v>217</v>
      </c>
      <c r="N1885">
        <v>238</v>
      </c>
      <c r="O1885">
        <v>7.1428571429999996</v>
      </c>
      <c r="P1885">
        <f>VLOOKUP(A1885, vlookup_table!$A:$E, 2, FALSE)</f>
        <v>1</v>
      </c>
      <c r="Q1885" s="2">
        <f>VLOOKUP(A1885, vlookup_table!$A:$E, 3, FALSE)</f>
        <v>4811</v>
      </c>
      <c r="R1885" s="1" t="str">
        <f>VLOOKUP(A1885, vlookup_table!$A:$E, 4, FALSE)</f>
        <v>U4</v>
      </c>
      <c r="S1885" s="2">
        <f>VLOOKUP(A1885, vlookup_table!$A:$E, 5, FALSE)</f>
        <v>10</v>
      </c>
      <c r="T1885">
        <f t="shared" si="174"/>
        <v>49</v>
      </c>
      <c r="U1885">
        <f t="shared" si="175"/>
        <v>1948</v>
      </c>
      <c r="V1885" s="4" t="str">
        <f t="shared" si="179"/>
        <v>11</v>
      </c>
      <c r="W1885" t="str">
        <f t="shared" si="176"/>
        <v>Urbano</v>
      </c>
    </row>
    <row r="1886" spans="1:23" x14ac:dyDescent="0.35">
      <c r="A1886">
        <v>70076</v>
      </c>
      <c r="B1886" s="2" t="str">
        <f t="shared" si="177"/>
        <v>MI</v>
      </c>
      <c r="C1886" t="s">
        <v>1</v>
      </c>
      <c r="D1886" t="str">
        <f t="shared" si="178"/>
        <v>M</v>
      </c>
      <c r="E1886" t="s">
        <v>0</v>
      </c>
      <c r="F1886">
        <v>403</v>
      </c>
      <c r="G1886">
        <v>327</v>
      </c>
      <c r="H1886">
        <v>364</v>
      </c>
      <c r="I1886">
        <v>0</v>
      </c>
      <c r="J1886">
        <v>15337</v>
      </c>
      <c r="K1886">
        <v>3</v>
      </c>
      <c r="L1886">
        <v>80</v>
      </c>
      <c r="M1886">
        <v>375</v>
      </c>
      <c r="N1886">
        <v>304</v>
      </c>
      <c r="O1886">
        <v>7.32</v>
      </c>
      <c r="P1886">
        <f>VLOOKUP(A1886, vlookup_table!$A:$E, 2, FALSE)</f>
        <v>1</v>
      </c>
      <c r="Q1886" s="2">
        <f>VLOOKUP(A1886, vlookup_table!$A:$E, 3, FALSE)</f>
        <v>3407</v>
      </c>
      <c r="R1886" s="1" t="str">
        <f>VLOOKUP(A1886, vlookup_table!$A:$E, 4, FALSE)</f>
        <v>S3</v>
      </c>
      <c r="S1886" s="2">
        <f>VLOOKUP(A1886, vlookup_table!$A:$E, 5, FALSE)</f>
        <v>10</v>
      </c>
      <c r="T1886">
        <f t="shared" si="174"/>
        <v>63</v>
      </c>
      <c r="U1886">
        <f t="shared" si="175"/>
        <v>1934</v>
      </c>
      <c r="V1886" s="4" t="str">
        <f t="shared" si="179"/>
        <v>07</v>
      </c>
      <c r="W1886" t="str">
        <f t="shared" si="176"/>
        <v>Suburbano</v>
      </c>
    </row>
    <row r="1887" spans="1:23" x14ac:dyDescent="0.35">
      <c r="A1887">
        <v>4048</v>
      </c>
      <c r="B1887" s="2" t="str">
        <f t="shared" si="177"/>
        <v>IL</v>
      </c>
      <c r="C1887" t="s">
        <v>25</v>
      </c>
      <c r="D1887" t="str">
        <f t="shared" si="178"/>
        <v>F</v>
      </c>
      <c r="E1887" t="s">
        <v>2</v>
      </c>
      <c r="F1887">
        <v>1014</v>
      </c>
      <c r="G1887">
        <v>262</v>
      </c>
      <c r="H1887">
        <v>350</v>
      </c>
      <c r="I1887">
        <v>15</v>
      </c>
      <c r="J1887">
        <v>10522</v>
      </c>
      <c r="K1887">
        <v>45</v>
      </c>
      <c r="L1887">
        <v>40</v>
      </c>
      <c r="M1887">
        <v>273</v>
      </c>
      <c r="N1887">
        <v>306</v>
      </c>
      <c r="O1887">
        <v>11.1875</v>
      </c>
      <c r="P1887">
        <f>VLOOKUP(A1887, vlookup_table!$A:$E, 2, FALSE)</f>
        <v>0</v>
      </c>
      <c r="Q1887" s="2">
        <f>VLOOKUP(A1887, vlookup_table!$A:$E, 3, FALSE)</f>
        <v>3401</v>
      </c>
      <c r="R1887" s="1" t="str">
        <f>VLOOKUP(A1887, vlookup_table!$A:$E, 4, FALSE)</f>
        <v>U2</v>
      </c>
      <c r="S1887" s="2">
        <f>VLOOKUP(A1887, vlookup_table!$A:$E, 5, FALSE)</f>
        <v>17</v>
      </c>
      <c r="T1887">
        <f t="shared" si="174"/>
        <v>63</v>
      </c>
      <c r="U1887">
        <f t="shared" si="175"/>
        <v>1934</v>
      </c>
      <c r="V1887" s="4" t="str">
        <f t="shared" si="179"/>
        <v>01</v>
      </c>
      <c r="W1887" t="str">
        <f t="shared" si="176"/>
        <v>Urbano</v>
      </c>
    </row>
    <row r="1888" spans="1:23" x14ac:dyDescent="0.35">
      <c r="A1888">
        <v>68669</v>
      </c>
      <c r="B1888" s="2" t="str">
        <f t="shared" si="177"/>
        <v>MI</v>
      </c>
      <c r="C1888" t="s">
        <v>1</v>
      </c>
      <c r="D1888" t="str">
        <f t="shared" si="178"/>
        <v>F</v>
      </c>
      <c r="E1888" t="s">
        <v>2</v>
      </c>
      <c r="F1888">
        <v>732</v>
      </c>
      <c r="G1888">
        <v>377</v>
      </c>
      <c r="H1888">
        <v>453</v>
      </c>
      <c r="I1888">
        <v>0</v>
      </c>
      <c r="J1888">
        <v>14455</v>
      </c>
      <c r="K1888">
        <v>6</v>
      </c>
      <c r="L1888">
        <v>70</v>
      </c>
      <c r="M1888">
        <v>478</v>
      </c>
      <c r="N1888">
        <v>396</v>
      </c>
      <c r="O1888">
        <v>9.5</v>
      </c>
      <c r="P1888">
        <f>VLOOKUP(A1888, vlookup_table!$A:$E, 2, FALSE)</f>
        <v>0</v>
      </c>
      <c r="Q1888" s="2">
        <f>VLOOKUP(A1888, vlookup_table!$A:$E, 3, FALSE)</f>
        <v>1801</v>
      </c>
      <c r="R1888" s="1" t="str">
        <f>VLOOKUP(A1888, vlookup_table!$A:$E, 4, FALSE)</f>
        <v>S2</v>
      </c>
      <c r="S1888" s="2">
        <f>VLOOKUP(A1888, vlookup_table!$A:$E, 5, FALSE)</f>
        <v>15</v>
      </c>
      <c r="T1888">
        <f t="shared" si="174"/>
        <v>79</v>
      </c>
      <c r="U1888">
        <f t="shared" si="175"/>
        <v>1918</v>
      </c>
      <c r="V1888" s="4" t="str">
        <f t="shared" si="179"/>
        <v>01</v>
      </c>
      <c r="W1888" t="str">
        <f t="shared" si="176"/>
        <v>Suburbano</v>
      </c>
    </row>
    <row r="1889" spans="1:23" x14ac:dyDescent="0.35">
      <c r="A1889">
        <v>155943</v>
      </c>
      <c r="B1889" s="2" t="str">
        <f t="shared" si="177"/>
        <v>NA</v>
      </c>
      <c r="C1889" t="s">
        <v>4</v>
      </c>
      <c r="D1889" t="str">
        <f t="shared" si="178"/>
        <v>M</v>
      </c>
      <c r="E1889" t="s">
        <v>0</v>
      </c>
      <c r="F1889">
        <v>1309</v>
      </c>
      <c r="G1889">
        <v>409</v>
      </c>
      <c r="H1889">
        <v>432</v>
      </c>
      <c r="I1889">
        <v>1</v>
      </c>
      <c r="J1889">
        <v>12004</v>
      </c>
      <c r="K1889">
        <v>7</v>
      </c>
      <c r="L1889">
        <v>58</v>
      </c>
      <c r="M1889">
        <v>419</v>
      </c>
      <c r="N1889">
        <v>424</v>
      </c>
      <c r="O1889">
        <v>12</v>
      </c>
      <c r="P1889">
        <f>VLOOKUP(A1889, vlookup_table!$A:$E, 2, FALSE)</f>
        <v>1</v>
      </c>
      <c r="Q1889" s="2">
        <f>VLOOKUP(A1889, vlookup_table!$A:$E, 3, FALSE)</f>
        <v>2201</v>
      </c>
      <c r="R1889" s="1" t="str">
        <f>VLOOKUP(A1889, vlookup_table!$A:$E, 4, FALSE)</f>
        <v>C2</v>
      </c>
      <c r="S1889" s="2">
        <f>VLOOKUP(A1889, vlookup_table!$A:$E, 5, FALSE)</f>
        <v>12</v>
      </c>
      <c r="T1889">
        <f t="shared" si="174"/>
        <v>75</v>
      </c>
      <c r="U1889">
        <f t="shared" si="175"/>
        <v>1922</v>
      </c>
      <c r="V1889" s="4" t="str">
        <f t="shared" si="179"/>
        <v>01</v>
      </c>
      <c r="W1889" t="str">
        <f t="shared" si="176"/>
        <v>Ciudad</v>
      </c>
    </row>
    <row r="1890" spans="1:23" x14ac:dyDescent="0.35">
      <c r="A1890">
        <v>40968</v>
      </c>
      <c r="B1890" s="2" t="str">
        <f t="shared" si="177"/>
        <v>FL</v>
      </c>
      <c r="C1890" t="s">
        <v>7</v>
      </c>
      <c r="D1890" t="str">
        <f t="shared" si="178"/>
        <v>F</v>
      </c>
      <c r="E1890" t="s">
        <v>2</v>
      </c>
      <c r="F1890">
        <v>961</v>
      </c>
      <c r="G1890">
        <v>297</v>
      </c>
      <c r="H1890">
        <v>386</v>
      </c>
      <c r="I1890">
        <v>2</v>
      </c>
      <c r="J1890">
        <v>12625</v>
      </c>
      <c r="K1890">
        <v>5</v>
      </c>
      <c r="L1890">
        <v>47</v>
      </c>
      <c r="M1890">
        <v>341</v>
      </c>
      <c r="N1890">
        <v>366</v>
      </c>
      <c r="O1890">
        <v>13.66666667</v>
      </c>
      <c r="P1890">
        <f>VLOOKUP(A1890, vlookup_table!$A:$E, 2, FALSE)</f>
        <v>0</v>
      </c>
      <c r="Q1890" s="2">
        <f>VLOOKUP(A1890, vlookup_table!$A:$E, 3, FALSE)</f>
        <v>0</v>
      </c>
      <c r="R1890" s="1" t="str">
        <f>VLOOKUP(A1890, vlookup_table!$A:$E, 4, FALSE)</f>
        <v>T2</v>
      </c>
      <c r="S1890" s="2">
        <f>VLOOKUP(A1890, vlookup_table!$A:$E, 5, FALSE)</f>
        <v>17</v>
      </c>
      <c r="T1890">
        <f t="shared" si="174"/>
        <v>97</v>
      </c>
      <c r="U1890">
        <f t="shared" si="175"/>
        <v>1900</v>
      </c>
      <c r="V1890" s="4" t="str">
        <f t="shared" si="179"/>
        <v>0</v>
      </c>
      <c r="W1890" t="str">
        <f t="shared" si="176"/>
        <v>Pueblo</v>
      </c>
    </row>
    <row r="1891" spans="1:23" x14ac:dyDescent="0.35">
      <c r="A1891">
        <v>101109</v>
      </c>
      <c r="B1891" s="2" t="str">
        <f t="shared" si="177"/>
        <v>MO</v>
      </c>
      <c r="C1891" t="s">
        <v>8</v>
      </c>
      <c r="D1891" t="str">
        <f t="shared" si="178"/>
        <v>F</v>
      </c>
      <c r="E1891" t="s">
        <v>2</v>
      </c>
      <c r="F1891">
        <v>883</v>
      </c>
      <c r="G1891">
        <v>468</v>
      </c>
      <c r="H1891">
        <v>517</v>
      </c>
      <c r="I1891">
        <v>0</v>
      </c>
      <c r="J1891">
        <v>15167</v>
      </c>
      <c r="K1891">
        <v>1</v>
      </c>
      <c r="L1891">
        <v>69</v>
      </c>
      <c r="M1891">
        <v>503</v>
      </c>
      <c r="N1891">
        <v>493</v>
      </c>
      <c r="O1891">
        <v>13.8</v>
      </c>
      <c r="P1891">
        <f>VLOOKUP(A1891, vlookup_table!$A:$E, 2, FALSE)</f>
        <v>0</v>
      </c>
      <c r="Q1891" s="2">
        <f>VLOOKUP(A1891, vlookup_table!$A:$E, 3, FALSE)</f>
        <v>2801</v>
      </c>
      <c r="R1891" s="1" t="str">
        <f>VLOOKUP(A1891, vlookup_table!$A:$E, 4, FALSE)</f>
        <v>C1</v>
      </c>
      <c r="S1891" s="2">
        <f>VLOOKUP(A1891, vlookup_table!$A:$E, 5, FALSE)</f>
        <v>10</v>
      </c>
      <c r="T1891">
        <f t="shared" si="174"/>
        <v>69</v>
      </c>
      <c r="U1891">
        <f t="shared" si="175"/>
        <v>1928</v>
      </c>
      <c r="V1891" s="4" t="str">
        <f t="shared" si="179"/>
        <v>01</v>
      </c>
      <c r="W1891" t="str">
        <f t="shared" si="176"/>
        <v>Ciudad</v>
      </c>
    </row>
    <row r="1892" spans="1:23" x14ac:dyDescent="0.35">
      <c r="A1892">
        <v>14279</v>
      </c>
      <c r="B1892" s="2" t="str">
        <f t="shared" si="177"/>
        <v>CO</v>
      </c>
      <c r="C1892" t="s">
        <v>20</v>
      </c>
      <c r="D1892" t="str">
        <f t="shared" si="178"/>
        <v>M</v>
      </c>
      <c r="E1892" t="s">
        <v>0</v>
      </c>
      <c r="F1892">
        <v>1285</v>
      </c>
      <c r="G1892">
        <v>474</v>
      </c>
      <c r="H1892">
        <v>584</v>
      </c>
      <c r="I1892">
        <v>12</v>
      </c>
      <c r="J1892">
        <v>21521</v>
      </c>
      <c r="K1892">
        <v>4</v>
      </c>
      <c r="L1892">
        <v>39</v>
      </c>
      <c r="M1892">
        <v>510</v>
      </c>
      <c r="N1892">
        <v>535</v>
      </c>
      <c r="O1892">
        <v>5.1875</v>
      </c>
      <c r="P1892">
        <f>VLOOKUP(A1892, vlookup_table!$A:$E, 2, FALSE)</f>
        <v>2</v>
      </c>
      <c r="Q1892" s="2">
        <f>VLOOKUP(A1892, vlookup_table!$A:$E, 3, FALSE)</f>
        <v>5701</v>
      </c>
      <c r="R1892" s="1" t="str">
        <f>VLOOKUP(A1892, vlookup_table!$A:$E, 4, FALSE)</f>
        <v>T1</v>
      </c>
      <c r="S1892" s="2">
        <f>VLOOKUP(A1892, vlookup_table!$A:$E, 5, FALSE)</f>
        <v>11</v>
      </c>
      <c r="T1892">
        <f t="shared" si="174"/>
        <v>40</v>
      </c>
      <c r="U1892">
        <f t="shared" si="175"/>
        <v>1957</v>
      </c>
      <c r="V1892" s="4" t="str">
        <f t="shared" si="179"/>
        <v>01</v>
      </c>
      <c r="W1892" t="str">
        <f t="shared" si="176"/>
        <v>Pueblo</v>
      </c>
    </row>
    <row r="1893" spans="1:23" x14ac:dyDescent="0.35">
      <c r="A1893">
        <v>83887</v>
      </c>
      <c r="B1893" s="2" t="str">
        <f t="shared" si="177"/>
        <v>NA</v>
      </c>
      <c r="C1893" t="s">
        <v>17</v>
      </c>
      <c r="D1893" t="str">
        <f t="shared" si="178"/>
        <v>F</v>
      </c>
      <c r="E1893" t="s">
        <v>2</v>
      </c>
      <c r="F1893">
        <v>889</v>
      </c>
      <c r="G1893">
        <v>272</v>
      </c>
      <c r="H1893">
        <v>450</v>
      </c>
      <c r="I1893">
        <v>0</v>
      </c>
      <c r="J1893">
        <v>14767</v>
      </c>
      <c r="K1893">
        <v>3</v>
      </c>
      <c r="L1893">
        <v>69</v>
      </c>
      <c r="M1893">
        <v>398</v>
      </c>
      <c r="N1893">
        <v>341</v>
      </c>
      <c r="O1893">
        <v>16</v>
      </c>
      <c r="P1893">
        <f>VLOOKUP(A1893, vlookup_table!$A:$E, 2, FALSE)</f>
        <v>2</v>
      </c>
      <c r="Q1893" s="2">
        <f>VLOOKUP(A1893, vlookup_table!$A:$E, 3, FALSE)</f>
        <v>6801</v>
      </c>
      <c r="R1893" s="1" t="str">
        <f>VLOOKUP(A1893, vlookup_table!$A:$E, 4, FALSE)</f>
        <v>S2</v>
      </c>
      <c r="S1893" s="2">
        <f>VLOOKUP(A1893, vlookup_table!$A:$E, 5, FALSE)</f>
        <v>17</v>
      </c>
      <c r="T1893">
        <f t="shared" si="174"/>
        <v>29</v>
      </c>
      <c r="U1893">
        <f t="shared" si="175"/>
        <v>1968</v>
      </c>
      <c r="V1893" s="4" t="str">
        <f t="shared" si="179"/>
        <v>01</v>
      </c>
      <c r="W1893" t="str">
        <f t="shared" si="176"/>
        <v>Suburbano</v>
      </c>
    </row>
    <row r="1894" spans="1:23" x14ac:dyDescent="0.35">
      <c r="A1894">
        <v>17089</v>
      </c>
      <c r="B1894" s="2" t="str">
        <f t="shared" si="177"/>
        <v>NC</v>
      </c>
      <c r="C1894" t="s">
        <v>18</v>
      </c>
      <c r="D1894" t="str">
        <f t="shared" si="178"/>
        <v>F</v>
      </c>
      <c r="E1894" t="s">
        <v>38</v>
      </c>
      <c r="F1894">
        <v>609</v>
      </c>
      <c r="G1894">
        <v>257</v>
      </c>
      <c r="H1894">
        <v>323</v>
      </c>
      <c r="I1894">
        <v>0</v>
      </c>
      <c r="J1894">
        <v>10569</v>
      </c>
      <c r="K1894">
        <v>0</v>
      </c>
      <c r="L1894">
        <v>95</v>
      </c>
      <c r="M1894">
        <v>338</v>
      </c>
      <c r="N1894">
        <v>299</v>
      </c>
      <c r="O1894">
        <v>6</v>
      </c>
      <c r="P1894">
        <f>VLOOKUP(A1894, vlookup_table!$A:$E, 2, FALSE)</f>
        <v>0</v>
      </c>
      <c r="Q1894" s="2">
        <f>VLOOKUP(A1894, vlookup_table!$A:$E, 3, FALSE)</f>
        <v>0</v>
      </c>
      <c r="R1894" s="1" t="str">
        <f>VLOOKUP(A1894, vlookup_table!$A:$E, 4, FALSE)</f>
        <v>R2</v>
      </c>
      <c r="S1894" s="2">
        <f>VLOOKUP(A1894, vlookup_table!$A:$E, 5, FALSE)</f>
        <v>5</v>
      </c>
      <c r="T1894">
        <f t="shared" si="174"/>
        <v>97</v>
      </c>
      <c r="U1894">
        <f t="shared" si="175"/>
        <v>1900</v>
      </c>
      <c r="V1894" s="4" t="str">
        <f t="shared" si="179"/>
        <v>0</v>
      </c>
      <c r="W1894" t="str">
        <f t="shared" si="176"/>
        <v>Rural</v>
      </c>
    </row>
    <row r="1895" spans="1:23" x14ac:dyDescent="0.35">
      <c r="A1895">
        <v>92183</v>
      </c>
      <c r="B1895" s="2" t="str">
        <f t="shared" si="177"/>
        <v>IL</v>
      </c>
      <c r="C1895" t="s">
        <v>25</v>
      </c>
      <c r="D1895" t="str">
        <f t="shared" si="178"/>
        <v>F</v>
      </c>
      <c r="E1895" t="s">
        <v>2</v>
      </c>
      <c r="F1895">
        <v>1240</v>
      </c>
      <c r="G1895">
        <v>395</v>
      </c>
      <c r="H1895">
        <v>550</v>
      </c>
      <c r="I1895">
        <v>6</v>
      </c>
      <c r="J1895">
        <v>19153</v>
      </c>
      <c r="K1895">
        <v>4</v>
      </c>
      <c r="L1895">
        <v>70</v>
      </c>
      <c r="M1895">
        <v>496</v>
      </c>
      <c r="N1895">
        <v>436</v>
      </c>
      <c r="O1895">
        <v>5.375</v>
      </c>
      <c r="P1895">
        <f>VLOOKUP(A1895, vlookup_table!$A:$E, 2, FALSE)</f>
        <v>28</v>
      </c>
      <c r="Q1895" s="2">
        <f>VLOOKUP(A1895, vlookup_table!$A:$E, 3, FALSE)</f>
        <v>1101</v>
      </c>
      <c r="R1895" s="1" t="str">
        <f>VLOOKUP(A1895, vlookup_table!$A:$E, 4, FALSE)</f>
        <v>C1</v>
      </c>
      <c r="S1895" s="2">
        <f>VLOOKUP(A1895, vlookup_table!$A:$E, 5, FALSE)</f>
        <v>5</v>
      </c>
      <c r="T1895">
        <f t="shared" si="174"/>
        <v>86</v>
      </c>
      <c r="U1895">
        <f t="shared" si="175"/>
        <v>1911</v>
      </c>
      <c r="V1895" s="4" t="str">
        <f t="shared" si="179"/>
        <v>01</v>
      </c>
      <c r="W1895" t="str">
        <f t="shared" si="176"/>
        <v>Ciudad</v>
      </c>
    </row>
    <row r="1896" spans="1:23" x14ac:dyDescent="0.35">
      <c r="A1896">
        <v>65374</v>
      </c>
      <c r="B1896" s="2" t="str">
        <f t="shared" si="177"/>
        <v>MI</v>
      </c>
      <c r="C1896" t="s">
        <v>1</v>
      </c>
      <c r="D1896" t="str">
        <f t="shared" si="178"/>
        <v>M</v>
      </c>
      <c r="E1896" t="s">
        <v>0</v>
      </c>
      <c r="F1896">
        <v>426</v>
      </c>
      <c r="G1896">
        <v>267</v>
      </c>
      <c r="H1896">
        <v>343</v>
      </c>
      <c r="I1896">
        <v>0</v>
      </c>
      <c r="J1896">
        <v>13836</v>
      </c>
      <c r="K1896">
        <v>9</v>
      </c>
      <c r="L1896">
        <v>71</v>
      </c>
      <c r="M1896">
        <v>315</v>
      </c>
      <c r="N1896">
        <v>314</v>
      </c>
      <c r="O1896">
        <v>16.75</v>
      </c>
      <c r="P1896">
        <f>VLOOKUP(A1896, vlookup_table!$A:$E, 2, FALSE)</f>
        <v>1</v>
      </c>
      <c r="Q1896" s="2">
        <f>VLOOKUP(A1896, vlookup_table!$A:$E, 3, FALSE)</f>
        <v>2608</v>
      </c>
      <c r="R1896" s="1" t="str">
        <f>VLOOKUP(A1896, vlookup_table!$A:$E, 4, FALSE)</f>
        <v>U4</v>
      </c>
      <c r="S1896" s="2">
        <f>VLOOKUP(A1896, vlookup_table!$A:$E, 5, FALSE)</f>
        <v>20</v>
      </c>
      <c r="T1896">
        <f t="shared" si="174"/>
        <v>71</v>
      </c>
      <c r="U1896">
        <f t="shared" si="175"/>
        <v>1926</v>
      </c>
      <c r="V1896" s="4" t="str">
        <f t="shared" si="179"/>
        <v>08</v>
      </c>
      <c r="W1896" t="str">
        <f t="shared" si="176"/>
        <v>Urbano</v>
      </c>
    </row>
    <row r="1897" spans="1:23" x14ac:dyDescent="0.35">
      <c r="A1897">
        <v>27082</v>
      </c>
      <c r="B1897" s="2" t="str">
        <f t="shared" si="177"/>
        <v>TX</v>
      </c>
      <c r="C1897" t="s">
        <v>6</v>
      </c>
      <c r="D1897" t="str">
        <f t="shared" si="178"/>
        <v>M</v>
      </c>
      <c r="E1897" t="s">
        <v>0</v>
      </c>
      <c r="F1897">
        <v>792</v>
      </c>
      <c r="G1897">
        <v>260</v>
      </c>
      <c r="H1897">
        <v>396</v>
      </c>
      <c r="I1897">
        <v>8</v>
      </c>
      <c r="J1897">
        <v>14354</v>
      </c>
      <c r="K1897">
        <v>3</v>
      </c>
      <c r="L1897">
        <v>66</v>
      </c>
      <c r="M1897">
        <v>320</v>
      </c>
      <c r="N1897">
        <v>337</v>
      </c>
      <c r="O1897">
        <v>11.33333333</v>
      </c>
      <c r="P1897">
        <f>VLOOKUP(A1897, vlookup_table!$A:$E, 2, FALSE)</f>
        <v>1</v>
      </c>
      <c r="Q1897" s="2">
        <f>VLOOKUP(A1897, vlookup_table!$A:$E, 3, FALSE)</f>
        <v>4612</v>
      </c>
      <c r="R1897" s="1" t="str">
        <f>VLOOKUP(A1897, vlookup_table!$A:$E, 4, FALSE)</f>
        <v>S2</v>
      </c>
      <c r="S1897" s="2">
        <f>VLOOKUP(A1897, vlookup_table!$A:$E, 5, FALSE)</f>
        <v>10</v>
      </c>
      <c r="T1897">
        <f t="shared" si="174"/>
        <v>51</v>
      </c>
      <c r="U1897">
        <f t="shared" si="175"/>
        <v>1946</v>
      </c>
      <c r="V1897" s="4" t="str">
        <f t="shared" si="179"/>
        <v>12</v>
      </c>
      <c r="W1897" t="str">
        <f t="shared" si="176"/>
        <v>Suburbano</v>
      </c>
    </row>
    <row r="1898" spans="1:23" x14ac:dyDescent="0.35">
      <c r="A1898">
        <v>108115</v>
      </c>
      <c r="B1898" s="2" t="str">
        <f t="shared" si="177"/>
        <v>NA</v>
      </c>
      <c r="C1898" t="s">
        <v>31</v>
      </c>
      <c r="D1898" t="str">
        <f t="shared" si="178"/>
        <v>M</v>
      </c>
      <c r="E1898" t="s">
        <v>0</v>
      </c>
      <c r="F1898">
        <v>801</v>
      </c>
      <c r="G1898">
        <v>487</v>
      </c>
      <c r="H1898">
        <v>550</v>
      </c>
      <c r="I1898">
        <v>0</v>
      </c>
      <c r="J1898">
        <v>15880</v>
      </c>
      <c r="K1898">
        <v>7</v>
      </c>
      <c r="L1898">
        <v>73</v>
      </c>
      <c r="M1898">
        <v>523</v>
      </c>
      <c r="N1898">
        <v>509</v>
      </c>
      <c r="O1898">
        <v>13.272727270000001</v>
      </c>
      <c r="P1898">
        <f>VLOOKUP(A1898, vlookup_table!$A:$E, 2, FALSE)</f>
        <v>1</v>
      </c>
      <c r="Q1898" s="2">
        <f>VLOOKUP(A1898, vlookup_table!$A:$E, 3, FALSE)</f>
        <v>3511</v>
      </c>
      <c r="R1898" s="1" t="str">
        <f>VLOOKUP(A1898, vlookup_table!$A:$E, 4, FALSE)</f>
        <v>S1</v>
      </c>
      <c r="S1898" s="2">
        <f>VLOOKUP(A1898, vlookup_table!$A:$E, 5, FALSE)</f>
        <v>100</v>
      </c>
      <c r="T1898">
        <f t="shared" si="174"/>
        <v>62</v>
      </c>
      <c r="U1898">
        <f t="shared" si="175"/>
        <v>1935</v>
      </c>
      <c r="V1898" s="4" t="str">
        <f t="shared" si="179"/>
        <v>11</v>
      </c>
      <c r="W1898" t="str">
        <f t="shared" si="176"/>
        <v>Suburbano</v>
      </c>
    </row>
    <row r="1899" spans="1:23" x14ac:dyDescent="0.35">
      <c r="A1899">
        <v>86278</v>
      </c>
      <c r="B1899" s="2" t="str">
        <f t="shared" si="177"/>
        <v>NA</v>
      </c>
      <c r="C1899" t="s">
        <v>33</v>
      </c>
      <c r="D1899" t="str">
        <f t="shared" si="178"/>
        <v>M</v>
      </c>
      <c r="E1899" t="s">
        <v>0</v>
      </c>
      <c r="F1899">
        <v>554</v>
      </c>
      <c r="G1899">
        <v>294</v>
      </c>
      <c r="H1899">
        <v>344</v>
      </c>
      <c r="I1899">
        <v>0</v>
      </c>
      <c r="J1899">
        <v>10936</v>
      </c>
      <c r="K1899">
        <v>2</v>
      </c>
      <c r="L1899">
        <v>58</v>
      </c>
      <c r="M1899">
        <v>319</v>
      </c>
      <c r="N1899">
        <v>287</v>
      </c>
      <c r="O1899">
        <v>7.5294117649999999</v>
      </c>
      <c r="P1899">
        <f>VLOOKUP(A1899, vlookup_table!$A:$E, 2, FALSE)</f>
        <v>1</v>
      </c>
      <c r="Q1899" s="2">
        <f>VLOOKUP(A1899, vlookup_table!$A:$E, 3, FALSE)</f>
        <v>3201</v>
      </c>
      <c r="R1899" s="1" t="str">
        <f>VLOOKUP(A1899, vlookup_table!$A:$E, 4, FALSE)</f>
        <v>C2</v>
      </c>
      <c r="S1899" s="2">
        <f>VLOOKUP(A1899, vlookup_table!$A:$E, 5, FALSE)</f>
        <v>9</v>
      </c>
      <c r="T1899">
        <f t="shared" si="174"/>
        <v>65</v>
      </c>
      <c r="U1899">
        <f t="shared" si="175"/>
        <v>1932</v>
      </c>
      <c r="V1899" s="4" t="str">
        <f t="shared" si="179"/>
        <v>01</v>
      </c>
      <c r="W1899" t="str">
        <f t="shared" si="176"/>
        <v>Ciudad</v>
      </c>
    </row>
    <row r="1900" spans="1:23" x14ac:dyDescent="0.35">
      <c r="A1900">
        <v>87904</v>
      </c>
      <c r="B1900" s="2" t="str">
        <f t="shared" si="177"/>
        <v>IL</v>
      </c>
      <c r="C1900" t="s">
        <v>25</v>
      </c>
      <c r="D1900" t="str">
        <f t="shared" si="178"/>
        <v>M</v>
      </c>
      <c r="E1900" t="s">
        <v>0</v>
      </c>
      <c r="F1900">
        <v>1141</v>
      </c>
      <c r="G1900">
        <v>453</v>
      </c>
      <c r="H1900">
        <v>536</v>
      </c>
      <c r="I1900">
        <v>1</v>
      </c>
      <c r="J1900">
        <v>17140</v>
      </c>
      <c r="K1900">
        <v>4</v>
      </c>
      <c r="L1900">
        <v>74</v>
      </c>
      <c r="M1900">
        <v>498</v>
      </c>
      <c r="N1900">
        <v>481</v>
      </c>
      <c r="O1900">
        <v>8.615384615</v>
      </c>
      <c r="P1900">
        <f>VLOOKUP(A1900, vlookup_table!$A:$E, 2, FALSE)</f>
        <v>1</v>
      </c>
      <c r="Q1900" s="2">
        <f>VLOOKUP(A1900, vlookup_table!$A:$E, 3, FALSE)</f>
        <v>3209</v>
      </c>
      <c r="R1900" s="1" t="str">
        <f>VLOOKUP(A1900, vlookup_table!$A:$E, 4, FALSE)</f>
        <v>U2</v>
      </c>
      <c r="S1900" s="2">
        <f>VLOOKUP(A1900, vlookup_table!$A:$E, 5, FALSE)</f>
        <v>21</v>
      </c>
      <c r="T1900">
        <f t="shared" si="174"/>
        <v>65</v>
      </c>
      <c r="U1900">
        <f t="shared" si="175"/>
        <v>1932</v>
      </c>
      <c r="V1900" s="4" t="str">
        <f t="shared" si="179"/>
        <v>09</v>
      </c>
      <c r="W1900" t="str">
        <f t="shared" si="176"/>
        <v>Urbano</v>
      </c>
    </row>
    <row r="1901" spans="1:23" x14ac:dyDescent="0.35">
      <c r="A1901">
        <v>5798</v>
      </c>
      <c r="B1901" s="2" t="str">
        <f t="shared" si="177"/>
        <v>TX</v>
      </c>
      <c r="C1901" t="s">
        <v>6</v>
      </c>
      <c r="D1901" t="str">
        <f t="shared" si="178"/>
        <v>NA</v>
      </c>
      <c r="F1901">
        <v>872</v>
      </c>
      <c r="G1901">
        <v>534</v>
      </c>
      <c r="H1901">
        <v>607</v>
      </c>
      <c r="I1901">
        <v>1</v>
      </c>
      <c r="J1901">
        <v>19255</v>
      </c>
      <c r="K1901">
        <v>1</v>
      </c>
      <c r="L1901">
        <v>63</v>
      </c>
      <c r="M1901">
        <v>548</v>
      </c>
      <c r="N1901">
        <v>594</v>
      </c>
      <c r="O1901">
        <v>79.166666669999998</v>
      </c>
      <c r="P1901">
        <f>VLOOKUP(A1901, vlookup_table!$A:$E, 2, FALSE)</f>
        <v>0</v>
      </c>
      <c r="Q1901" s="2">
        <f>VLOOKUP(A1901, vlookup_table!$A:$E, 3, FALSE)</f>
        <v>6501</v>
      </c>
      <c r="R1901" s="1" t="str">
        <f>VLOOKUP(A1901, vlookup_table!$A:$E, 4, FALSE)</f>
        <v>S1</v>
      </c>
      <c r="S1901" s="2">
        <f>VLOOKUP(A1901, vlookup_table!$A:$E, 5, FALSE)</f>
        <v>50</v>
      </c>
      <c r="T1901">
        <f t="shared" si="174"/>
        <v>32</v>
      </c>
      <c r="U1901">
        <f t="shared" si="175"/>
        <v>1965</v>
      </c>
      <c r="V1901" s="4" t="str">
        <f t="shared" si="179"/>
        <v>01</v>
      </c>
      <c r="W1901" t="str">
        <f t="shared" si="176"/>
        <v>Suburbano</v>
      </c>
    </row>
    <row r="1902" spans="1:23" x14ac:dyDescent="0.35">
      <c r="A1902">
        <v>115289</v>
      </c>
      <c r="B1902" s="2" t="str">
        <f t="shared" si="177"/>
        <v>NA</v>
      </c>
      <c r="C1902" t="s">
        <v>32</v>
      </c>
      <c r="D1902" t="str">
        <f t="shared" si="178"/>
        <v>F</v>
      </c>
      <c r="E1902" t="s">
        <v>2</v>
      </c>
      <c r="F1902">
        <v>848</v>
      </c>
      <c r="G1902">
        <v>372</v>
      </c>
      <c r="H1902">
        <v>426</v>
      </c>
      <c r="I1902">
        <v>3</v>
      </c>
      <c r="J1902">
        <v>13972</v>
      </c>
      <c r="K1902">
        <v>1</v>
      </c>
      <c r="L1902">
        <v>72</v>
      </c>
      <c r="M1902">
        <v>386</v>
      </c>
      <c r="N1902">
        <v>404</v>
      </c>
      <c r="O1902">
        <v>10</v>
      </c>
      <c r="P1902">
        <f>VLOOKUP(A1902, vlookup_table!$A:$E, 2, FALSE)</f>
        <v>0</v>
      </c>
      <c r="Q1902" s="2">
        <f>VLOOKUP(A1902, vlookup_table!$A:$E, 3, FALSE)</f>
        <v>3801</v>
      </c>
      <c r="R1902" s="1" t="str">
        <f>VLOOKUP(A1902, vlookup_table!$A:$E, 4, FALSE)</f>
        <v>T3</v>
      </c>
      <c r="S1902" s="2">
        <f>VLOOKUP(A1902, vlookup_table!$A:$E, 5, FALSE)</f>
        <v>25</v>
      </c>
      <c r="T1902">
        <f t="shared" si="174"/>
        <v>59</v>
      </c>
      <c r="U1902">
        <f t="shared" si="175"/>
        <v>1938</v>
      </c>
      <c r="V1902" s="4" t="str">
        <f t="shared" si="179"/>
        <v>01</v>
      </c>
      <c r="W1902" t="str">
        <f t="shared" si="176"/>
        <v>Pueblo</v>
      </c>
    </row>
    <row r="1903" spans="1:23" x14ac:dyDescent="0.35">
      <c r="A1903">
        <v>186185</v>
      </c>
      <c r="B1903" s="2" t="str">
        <f t="shared" si="177"/>
        <v>CO</v>
      </c>
      <c r="C1903" t="s">
        <v>20</v>
      </c>
      <c r="D1903" t="str">
        <f t="shared" si="178"/>
        <v>M</v>
      </c>
      <c r="E1903" t="s">
        <v>0</v>
      </c>
      <c r="F1903">
        <v>985</v>
      </c>
      <c r="G1903">
        <v>478</v>
      </c>
      <c r="H1903">
        <v>591</v>
      </c>
      <c r="I1903">
        <v>3</v>
      </c>
      <c r="J1903">
        <v>20164</v>
      </c>
      <c r="K1903">
        <v>3</v>
      </c>
      <c r="L1903">
        <v>50</v>
      </c>
      <c r="M1903">
        <v>495</v>
      </c>
      <c r="N1903">
        <v>508</v>
      </c>
      <c r="O1903">
        <v>12.125</v>
      </c>
      <c r="P1903">
        <f>VLOOKUP(A1903, vlookup_table!$A:$E, 2, FALSE)</f>
        <v>1</v>
      </c>
      <c r="Q1903" s="2">
        <f>VLOOKUP(A1903, vlookup_table!$A:$E, 3, FALSE)</f>
        <v>2010</v>
      </c>
      <c r="R1903" s="1" t="str">
        <f>VLOOKUP(A1903, vlookup_table!$A:$E, 4, FALSE)</f>
        <v>S1</v>
      </c>
      <c r="S1903" s="2">
        <f>VLOOKUP(A1903, vlookup_table!$A:$E, 5, FALSE)</f>
        <v>15</v>
      </c>
      <c r="T1903">
        <f t="shared" si="174"/>
        <v>77</v>
      </c>
      <c r="U1903">
        <f t="shared" si="175"/>
        <v>1920</v>
      </c>
      <c r="V1903" s="4" t="str">
        <f t="shared" si="179"/>
        <v>10</v>
      </c>
      <c r="W1903" t="str">
        <f t="shared" si="176"/>
        <v>Suburbano</v>
      </c>
    </row>
    <row r="1904" spans="1:23" x14ac:dyDescent="0.35">
      <c r="A1904">
        <v>74589</v>
      </c>
      <c r="B1904" s="2" t="str">
        <f t="shared" si="177"/>
        <v>MI</v>
      </c>
      <c r="C1904" t="s">
        <v>1</v>
      </c>
      <c r="D1904" t="str">
        <f t="shared" si="178"/>
        <v>F</v>
      </c>
      <c r="E1904" t="s">
        <v>2</v>
      </c>
      <c r="F1904">
        <v>795</v>
      </c>
      <c r="G1904">
        <v>442</v>
      </c>
      <c r="H1904">
        <v>627</v>
      </c>
      <c r="I1904">
        <v>7</v>
      </c>
      <c r="J1904">
        <v>22204</v>
      </c>
      <c r="K1904">
        <v>8</v>
      </c>
      <c r="L1904">
        <v>71</v>
      </c>
      <c r="M1904">
        <v>475</v>
      </c>
      <c r="N1904">
        <v>557</v>
      </c>
      <c r="O1904">
        <v>9</v>
      </c>
      <c r="P1904">
        <f>VLOOKUP(A1904, vlookup_table!$A:$E, 2, FALSE)</f>
        <v>0</v>
      </c>
      <c r="Q1904" s="2">
        <f>VLOOKUP(A1904, vlookup_table!$A:$E, 3, FALSE)</f>
        <v>5401</v>
      </c>
      <c r="R1904" s="1" t="str">
        <f>VLOOKUP(A1904, vlookup_table!$A:$E, 4, FALSE)</f>
        <v>T1</v>
      </c>
      <c r="S1904" s="2">
        <f>VLOOKUP(A1904, vlookup_table!$A:$E, 5, FALSE)</f>
        <v>12</v>
      </c>
      <c r="T1904">
        <f t="shared" si="174"/>
        <v>43</v>
      </c>
      <c r="U1904">
        <f t="shared" si="175"/>
        <v>1954</v>
      </c>
      <c r="V1904" s="4" t="str">
        <f t="shared" si="179"/>
        <v>01</v>
      </c>
      <c r="W1904" t="str">
        <f t="shared" si="176"/>
        <v>Pueblo</v>
      </c>
    </row>
    <row r="1905" spans="1:23" x14ac:dyDescent="0.35">
      <c r="A1905">
        <v>65558</v>
      </c>
      <c r="B1905" s="2" t="str">
        <f t="shared" si="177"/>
        <v>MI</v>
      </c>
      <c r="C1905" t="s">
        <v>1</v>
      </c>
      <c r="D1905" t="str">
        <f t="shared" si="178"/>
        <v>F</v>
      </c>
      <c r="E1905" t="s">
        <v>2</v>
      </c>
      <c r="F1905">
        <v>556</v>
      </c>
      <c r="G1905">
        <v>317</v>
      </c>
      <c r="H1905">
        <v>346</v>
      </c>
      <c r="I1905">
        <v>0</v>
      </c>
      <c r="J1905">
        <v>11613</v>
      </c>
      <c r="K1905">
        <v>2</v>
      </c>
      <c r="L1905">
        <v>82</v>
      </c>
      <c r="M1905">
        <v>324</v>
      </c>
      <c r="N1905">
        <v>313</v>
      </c>
      <c r="O1905">
        <v>5.263157895</v>
      </c>
      <c r="P1905">
        <f>VLOOKUP(A1905, vlookup_table!$A:$E, 2, FALSE)</f>
        <v>0</v>
      </c>
      <c r="Q1905" s="2">
        <f>VLOOKUP(A1905, vlookup_table!$A:$E, 3, FALSE)</f>
        <v>5612</v>
      </c>
      <c r="R1905" s="1" t="str">
        <f>VLOOKUP(A1905, vlookup_table!$A:$E, 4, FALSE)</f>
        <v>U3</v>
      </c>
      <c r="S1905" s="2">
        <f>VLOOKUP(A1905, vlookup_table!$A:$E, 5, FALSE)</f>
        <v>10</v>
      </c>
      <c r="T1905">
        <f t="shared" si="174"/>
        <v>41</v>
      </c>
      <c r="U1905">
        <f t="shared" si="175"/>
        <v>1956</v>
      </c>
      <c r="V1905" s="4" t="str">
        <f t="shared" si="179"/>
        <v>12</v>
      </c>
      <c r="W1905" t="str">
        <f t="shared" si="176"/>
        <v>Urbano</v>
      </c>
    </row>
    <row r="1906" spans="1:23" x14ac:dyDescent="0.35">
      <c r="A1906">
        <v>22696</v>
      </c>
      <c r="B1906" s="2" t="str">
        <f t="shared" si="177"/>
        <v>SC</v>
      </c>
      <c r="C1906" t="s">
        <v>11</v>
      </c>
      <c r="D1906" t="str">
        <f t="shared" si="178"/>
        <v>F</v>
      </c>
      <c r="E1906" t="s">
        <v>2</v>
      </c>
      <c r="F1906">
        <v>630</v>
      </c>
      <c r="G1906">
        <v>279</v>
      </c>
      <c r="H1906">
        <v>371</v>
      </c>
      <c r="I1906">
        <v>2</v>
      </c>
      <c r="J1906">
        <v>12137</v>
      </c>
      <c r="K1906">
        <v>1</v>
      </c>
      <c r="L1906">
        <v>85</v>
      </c>
      <c r="M1906">
        <v>323</v>
      </c>
      <c r="N1906">
        <v>329</v>
      </c>
      <c r="O1906">
        <v>11.5</v>
      </c>
      <c r="P1906">
        <f>VLOOKUP(A1906, vlookup_table!$A:$E, 2, FALSE)</f>
        <v>0</v>
      </c>
      <c r="Q1906" s="2">
        <f>VLOOKUP(A1906, vlookup_table!$A:$E, 3, FALSE)</f>
        <v>6201</v>
      </c>
      <c r="R1906" s="1" t="str">
        <f>VLOOKUP(A1906, vlookup_table!$A:$E, 4, FALSE)</f>
        <v>R2</v>
      </c>
      <c r="S1906" s="2">
        <f>VLOOKUP(A1906, vlookup_table!$A:$E, 5, FALSE)</f>
        <v>20</v>
      </c>
      <c r="T1906">
        <f t="shared" si="174"/>
        <v>35</v>
      </c>
      <c r="U1906">
        <f t="shared" si="175"/>
        <v>1962</v>
      </c>
      <c r="V1906" s="4" t="str">
        <f t="shared" si="179"/>
        <v>01</v>
      </c>
      <c r="W1906" t="str">
        <f t="shared" si="176"/>
        <v>Rural</v>
      </c>
    </row>
    <row r="1907" spans="1:23" x14ac:dyDescent="0.35">
      <c r="A1907">
        <v>387</v>
      </c>
      <c r="B1907" s="2" t="str">
        <f t="shared" si="177"/>
        <v>NA</v>
      </c>
      <c r="C1907" t="s">
        <v>16</v>
      </c>
      <c r="D1907" t="str">
        <f t="shared" si="178"/>
        <v>F</v>
      </c>
      <c r="E1907" t="s">
        <v>2</v>
      </c>
      <c r="F1907">
        <v>789</v>
      </c>
      <c r="G1907">
        <v>413</v>
      </c>
      <c r="H1907">
        <v>447</v>
      </c>
      <c r="I1907">
        <v>0</v>
      </c>
      <c r="J1907">
        <v>14123</v>
      </c>
      <c r="K1907">
        <v>5</v>
      </c>
      <c r="L1907">
        <v>72</v>
      </c>
      <c r="M1907">
        <v>430</v>
      </c>
      <c r="N1907">
        <v>425</v>
      </c>
      <c r="O1907">
        <v>5.8333333329999997</v>
      </c>
      <c r="P1907">
        <f>VLOOKUP(A1907, vlookup_table!$A:$E, 2, FALSE)</f>
        <v>2</v>
      </c>
      <c r="Q1907" s="2">
        <f>VLOOKUP(A1907, vlookup_table!$A:$E, 3, FALSE)</f>
        <v>0</v>
      </c>
      <c r="R1907" s="1" t="str">
        <f>VLOOKUP(A1907, vlookup_table!$A:$E, 4, FALSE)</f>
        <v>T2</v>
      </c>
      <c r="S1907" s="2">
        <f>VLOOKUP(A1907, vlookup_table!$A:$E, 5, FALSE)</f>
        <v>5</v>
      </c>
      <c r="T1907">
        <f t="shared" si="174"/>
        <v>97</v>
      </c>
      <c r="U1907">
        <f t="shared" si="175"/>
        <v>1900</v>
      </c>
      <c r="V1907" s="4" t="str">
        <f t="shared" si="179"/>
        <v>0</v>
      </c>
      <c r="W1907" t="str">
        <f t="shared" si="176"/>
        <v>Pueblo</v>
      </c>
    </row>
    <row r="1908" spans="1:23" x14ac:dyDescent="0.35">
      <c r="A1908">
        <v>98033</v>
      </c>
      <c r="B1908" s="2" t="str">
        <f t="shared" si="177"/>
        <v>IL</v>
      </c>
      <c r="C1908" t="s">
        <v>25</v>
      </c>
      <c r="D1908" t="str">
        <f t="shared" si="178"/>
        <v>F</v>
      </c>
      <c r="E1908" t="s">
        <v>2</v>
      </c>
      <c r="F1908">
        <v>152</v>
      </c>
      <c r="G1908">
        <v>152</v>
      </c>
      <c r="H1908">
        <v>267</v>
      </c>
      <c r="I1908">
        <v>0</v>
      </c>
      <c r="J1908">
        <v>9395</v>
      </c>
      <c r="K1908">
        <v>0</v>
      </c>
      <c r="L1908">
        <v>80</v>
      </c>
      <c r="M1908">
        <v>200</v>
      </c>
      <c r="N1908">
        <v>204</v>
      </c>
      <c r="O1908">
        <v>14.66666667</v>
      </c>
      <c r="P1908">
        <f>VLOOKUP(A1908, vlookup_table!$A:$E, 2, FALSE)</f>
        <v>2</v>
      </c>
      <c r="Q1908" s="2">
        <f>VLOOKUP(A1908, vlookup_table!$A:$E, 3, FALSE)</f>
        <v>1912</v>
      </c>
      <c r="R1908" s="1" t="str">
        <f>VLOOKUP(A1908, vlookup_table!$A:$E, 4, FALSE)</f>
        <v>R3</v>
      </c>
      <c r="S1908" s="2">
        <f>VLOOKUP(A1908, vlookup_table!$A:$E, 5, FALSE)</f>
        <v>20</v>
      </c>
      <c r="T1908">
        <f t="shared" si="174"/>
        <v>78</v>
      </c>
      <c r="U1908">
        <f t="shared" si="175"/>
        <v>1919</v>
      </c>
      <c r="V1908" s="4" t="str">
        <f t="shared" si="179"/>
        <v>12</v>
      </c>
      <c r="W1908" t="str">
        <f t="shared" si="176"/>
        <v>Rural</v>
      </c>
    </row>
    <row r="1909" spans="1:23" x14ac:dyDescent="0.35">
      <c r="A1909">
        <v>110308</v>
      </c>
      <c r="B1909" s="2" t="str">
        <f t="shared" si="177"/>
        <v>NA</v>
      </c>
      <c r="C1909" t="s">
        <v>31</v>
      </c>
      <c r="D1909" t="str">
        <f t="shared" si="178"/>
        <v>F</v>
      </c>
      <c r="E1909" t="s">
        <v>2</v>
      </c>
      <c r="F1909">
        <v>1384</v>
      </c>
      <c r="G1909">
        <v>554</v>
      </c>
      <c r="H1909">
        <v>749</v>
      </c>
      <c r="I1909">
        <v>19</v>
      </c>
      <c r="J1909">
        <v>27245</v>
      </c>
      <c r="K1909">
        <v>2</v>
      </c>
      <c r="L1909">
        <v>53</v>
      </c>
      <c r="M1909">
        <v>643</v>
      </c>
      <c r="N1909">
        <v>667</v>
      </c>
      <c r="O1909">
        <v>8</v>
      </c>
      <c r="P1909">
        <f>VLOOKUP(A1909, vlookup_table!$A:$E, 2, FALSE)</f>
        <v>0</v>
      </c>
      <c r="Q1909" s="2">
        <f>VLOOKUP(A1909, vlookup_table!$A:$E, 3, FALSE)</f>
        <v>3701</v>
      </c>
      <c r="R1909" s="1" t="str">
        <f>VLOOKUP(A1909, vlookup_table!$A:$E, 4, FALSE)</f>
        <v>C1</v>
      </c>
      <c r="S1909" s="2">
        <f>VLOOKUP(A1909, vlookup_table!$A:$E, 5, FALSE)</f>
        <v>15</v>
      </c>
      <c r="T1909">
        <f t="shared" si="174"/>
        <v>60</v>
      </c>
      <c r="U1909">
        <f t="shared" si="175"/>
        <v>1937</v>
      </c>
      <c r="V1909" s="4" t="str">
        <f t="shared" si="179"/>
        <v>01</v>
      </c>
      <c r="W1909" t="str">
        <f t="shared" si="176"/>
        <v>Ciudad</v>
      </c>
    </row>
    <row r="1910" spans="1:23" x14ac:dyDescent="0.35">
      <c r="A1910">
        <v>3496</v>
      </c>
      <c r="B1910" s="2" t="str">
        <f t="shared" si="177"/>
        <v>TX</v>
      </c>
      <c r="C1910" t="s">
        <v>6</v>
      </c>
      <c r="D1910" t="str">
        <f t="shared" si="178"/>
        <v>M</v>
      </c>
      <c r="E1910" t="s">
        <v>0</v>
      </c>
      <c r="F1910">
        <v>688</v>
      </c>
      <c r="G1910">
        <v>562</v>
      </c>
      <c r="H1910">
        <v>596</v>
      </c>
      <c r="I1910">
        <v>0</v>
      </c>
      <c r="J1910">
        <v>18272</v>
      </c>
      <c r="K1910">
        <v>11</v>
      </c>
      <c r="L1910">
        <v>46</v>
      </c>
      <c r="M1910">
        <v>564</v>
      </c>
      <c r="N1910">
        <v>582</v>
      </c>
      <c r="O1910">
        <v>12</v>
      </c>
      <c r="P1910">
        <f>VLOOKUP(A1910, vlookup_table!$A:$E, 2, FALSE)</f>
        <v>1</v>
      </c>
      <c r="Q1910" s="2">
        <f>VLOOKUP(A1910, vlookup_table!$A:$E, 3, FALSE)</f>
        <v>6703</v>
      </c>
      <c r="R1910" s="1" t="str">
        <f>VLOOKUP(A1910, vlookup_table!$A:$E, 4, FALSE)</f>
        <v>C1</v>
      </c>
      <c r="S1910" s="2">
        <f>VLOOKUP(A1910, vlookup_table!$A:$E, 5, FALSE)</f>
        <v>10</v>
      </c>
      <c r="T1910">
        <f t="shared" si="174"/>
        <v>30</v>
      </c>
      <c r="U1910">
        <f t="shared" si="175"/>
        <v>1967</v>
      </c>
      <c r="V1910" s="4" t="str">
        <f t="shared" si="179"/>
        <v>03</v>
      </c>
      <c r="W1910" t="str">
        <f t="shared" si="176"/>
        <v>Ciudad</v>
      </c>
    </row>
    <row r="1911" spans="1:23" x14ac:dyDescent="0.35">
      <c r="A1911">
        <v>138262</v>
      </c>
      <c r="B1911" s="2" t="str">
        <f t="shared" si="177"/>
        <v>AZ</v>
      </c>
      <c r="C1911" t="s">
        <v>42</v>
      </c>
      <c r="D1911" t="str">
        <f t="shared" si="178"/>
        <v>F</v>
      </c>
      <c r="E1911" t="s">
        <v>37</v>
      </c>
      <c r="F1911">
        <v>569</v>
      </c>
      <c r="G1911">
        <v>156</v>
      </c>
      <c r="H1911">
        <v>202</v>
      </c>
      <c r="I1911">
        <v>0</v>
      </c>
      <c r="J1911">
        <v>7914</v>
      </c>
      <c r="K1911">
        <v>9</v>
      </c>
      <c r="L1911">
        <v>38</v>
      </c>
      <c r="M1911">
        <v>158</v>
      </c>
      <c r="N1911">
        <v>187</v>
      </c>
      <c r="O1911">
        <v>5.1666666670000003</v>
      </c>
      <c r="P1911">
        <f>VLOOKUP(A1911, vlookup_table!$A:$E, 2, FALSE)</f>
        <v>28</v>
      </c>
      <c r="Q1911" s="2">
        <f>VLOOKUP(A1911, vlookup_table!$A:$E, 3, FALSE)</f>
        <v>6201</v>
      </c>
      <c r="R1911" s="1" t="str">
        <f>VLOOKUP(A1911, vlookup_table!$A:$E, 4, FALSE)</f>
        <v>C2</v>
      </c>
      <c r="S1911" s="2">
        <f>VLOOKUP(A1911, vlookup_table!$A:$E, 5, FALSE)</f>
        <v>5</v>
      </c>
      <c r="T1911">
        <f t="shared" si="174"/>
        <v>35</v>
      </c>
      <c r="U1911">
        <f t="shared" si="175"/>
        <v>1962</v>
      </c>
      <c r="V1911" s="4" t="str">
        <f t="shared" si="179"/>
        <v>01</v>
      </c>
      <c r="W1911" t="str">
        <f t="shared" si="176"/>
        <v>Ciudad</v>
      </c>
    </row>
    <row r="1912" spans="1:23" x14ac:dyDescent="0.35">
      <c r="A1912">
        <v>80437</v>
      </c>
      <c r="B1912" s="2" t="str">
        <f t="shared" si="177"/>
        <v>NA</v>
      </c>
      <c r="C1912" t="s">
        <v>10</v>
      </c>
      <c r="D1912" t="str">
        <f t="shared" si="178"/>
        <v>M</v>
      </c>
      <c r="E1912" t="s">
        <v>13</v>
      </c>
      <c r="F1912">
        <v>491</v>
      </c>
      <c r="G1912">
        <v>227</v>
      </c>
      <c r="H1912">
        <v>358</v>
      </c>
      <c r="I1912">
        <v>0</v>
      </c>
      <c r="J1912">
        <v>14229</v>
      </c>
      <c r="K1912">
        <v>2</v>
      </c>
      <c r="L1912">
        <v>81</v>
      </c>
      <c r="M1912">
        <v>323</v>
      </c>
      <c r="N1912">
        <v>276</v>
      </c>
      <c r="O1912">
        <v>11.84615385</v>
      </c>
      <c r="P1912">
        <f>VLOOKUP(A1912, vlookup_table!$A:$E, 2, FALSE)</f>
        <v>1</v>
      </c>
      <c r="Q1912" s="2">
        <f>VLOOKUP(A1912, vlookup_table!$A:$E, 3, FALSE)</f>
        <v>6702</v>
      </c>
      <c r="R1912" s="1" t="str">
        <f>VLOOKUP(A1912, vlookup_table!$A:$E, 4, FALSE)</f>
        <v>C2</v>
      </c>
      <c r="S1912" s="2">
        <f>VLOOKUP(A1912, vlookup_table!$A:$E, 5, FALSE)</f>
        <v>10</v>
      </c>
      <c r="T1912">
        <f t="shared" si="174"/>
        <v>30</v>
      </c>
      <c r="U1912">
        <f t="shared" si="175"/>
        <v>1967</v>
      </c>
      <c r="V1912" s="4" t="str">
        <f t="shared" si="179"/>
        <v>02</v>
      </c>
      <c r="W1912" t="str">
        <f t="shared" si="176"/>
        <v>Ciudad</v>
      </c>
    </row>
    <row r="1913" spans="1:23" x14ac:dyDescent="0.35">
      <c r="A1913">
        <v>186580</v>
      </c>
      <c r="B1913" s="2" t="str">
        <f t="shared" si="177"/>
        <v>TX</v>
      </c>
      <c r="C1913" t="s">
        <v>6</v>
      </c>
      <c r="D1913" t="str">
        <f t="shared" si="178"/>
        <v>F</v>
      </c>
      <c r="E1913" t="s">
        <v>2</v>
      </c>
      <c r="F1913">
        <v>651</v>
      </c>
      <c r="G1913">
        <v>197</v>
      </c>
      <c r="H1913">
        <v>284</v>
      </c>
      <c r="I1913">
        <v>2</v>
      </c>
      <c r="J1913">
        <v>9858</v>
      </c>
      <c r="K1913">
        <v>1</v>
      </c>
      <c r="L1913">
        <v>70</v>
      </c>
      <c r="M1913">
        <v>250</v>
      </c>
      <c r="N1913">
        <v>252</v>
      </c>
      <c r="O1913">
        <v>8.2777777780000008</v>
      </c>
      <c r="P1913">
        <f>VLOOKUP(A1913, vlookup_table!$A:$E, 2, FALSE)</f>
        <v>0</v>
      </c>
      <c r="Q1913" s="2">
        <f>VLOOKUP(A1913, vlookup_table!$A:$E, 3, FALSE)</f>
        <v>3007</v>
      </c>
      <c r="R1913" s="1" t="str">
        <f>VLOOKUP(A1913, vlookup_table!$A:$E, 4, FALSE)</f>
        <v>T2</v>
      </c>
      <c r="S1913" s="2">
        <f>VLOOKUP(A1913, vlookup_table!$A:$E, 5, FALSE)</f>
        <v>5</v>
      </c>
      <c r="T1913">
        <f t="shared" si="174"/>
        <v>67</v>
      </c>
      <c r="U1913">
        <f t="shared" si="175"/>
        <v>1930</v>
      </c>
      <c r="V1913" s="4" t="str">
        <f t="shared" si="179"/>
        <v>07</v>
      </c>
      <c r="W1913" t="str">
        <f t="shared" si="176"/>
        <v>Pueblo</v>
      </c>
    </row>
    <row r="1914" spans="1:23" x14ac:dyDescent="0.35">
      <c r="A1914">
        <v>8863</v>
      </c>
      <c r="B1914" s="2" t="str">
        <f t="shared" si="177"/>
        <v>FL</v>
      </c>
      <c r="C1914" t="s">
        <v>7</v>
      </c>
      <c r="D1914" t="str">
        <f t="shared" si="178"/>
        <v>M</v>
      </c>
      <c r="E1914" t="s">
        <v>0</v>
      </c>
      <c r="F1914">
        <v>1307</v>
      </c>
      <c r="G1914">
        <v>310</v>
      </c>
      <c r="H1914">
        <v>450</v>
      </c>
      <c r="I1914">
        <v>17</v>
      </c>
      <c r="J1914">
        <v>23204</v>
      </c>
      <c r="K1914">
        <v>13</v>
      </c>
      <c r="L1914">
        <v>19</v>
      </c>
      <c r="M1914">
        <v>381</v>
      </c>
      <c r="N1914">
        <v>383</v>
      </c>
      <c r="O1914">
        <v>18</v>
      </c>
      <c r="P1914">
        <f>VLOOKUP(A1914, vlookup_table!$A:$E, 2, FALSE)</f>
        <v>1</v>
      </c>
      <c r="Q1914" s="2">
        <f>VLOOKUP(A1914, vlookup_table!$A:$E, 3, FALSE)</f>
        <v>5503</v>
      </c>
      <c r="R1914" s="1" t="str">
        <f>VLOOKUP(A1914, vlookup_table!$A:$E, 4, FALSE)</f>
        <v>U2</v>
      </c>
      <c r="S1914" s="2">
        <f>VLOOKUP(A1914, vlookup_table!$A:$E, 5, FALSE)</f>
        <v>40</v>
      </c>
      <c r="T1914">
        <f t="shared" si="174"/>
        <v>42</v>
      </c>
      <c r="U1914">
        <f t="shared" si="175"/>
        <v>1955</v>
      </c>
      <c r="V1914" s="4" t="str">
        <f t="shared" si="179"/>
        <v>03</v>
      </c>
      <c r="W1914" t="str">
        <f t="shared" si="176"/>
        <v>Urbano</v>
      </c>
    </row>
    <row r="1915" spans="1:23" x14ac:dyDescent="0.35">
      <c r="A1915">
        <v>120734</v>
      </c>
      <c r="B1915" s="2" t="str">
        <f t="shared" si="177"/>
        <v>TX</v>
      </c>
      <c r="C1915" t="s">
        <v>6</v>
      </c>
      <c r="D1915" t="str">
        <f t="shared" si="178"/>
        <v>F</v>
      </c>
      <c r="E1915" t="s">
        <v>2</v>
      </c>
      <c r="F1915">
        <v>241</v>
      </c>
      <c r="G1915">
        <v>164</v>
      </c>
      <c r="H1915">
        <v>290</v>
      </c>
      <c r="I1915">
        <v>0</v>
      </c>
      <c r="J1915">
        <v>9397</v>
      </c>
      <c r="K1915">
        <v>3</v>
      </c>
      <c r="L1915">
        <v>85</v>
      </c>
      <c r="M1915">
        <v>241</v>
      </c>
      <c r="N1915">
        <v>231</v>
      </c>
      <c r="O1915">
        <v>8.4666666670000001</v>
      </c>
      <c r="P1915">
        <f>VLOOKUP(A1915, vlookup_table!$A:$E, 2, FALSE)</f>
        <v>0</v>
      </c>
      <c r="Q1915" s="2">
        <f>VLOOKUP(A1915, vlookup_table!$A:$E, 3, FALSE)</f>
        <v>0</v>
      </c>
      <c r="R1915" s="1" t="str">
        <f>VLOOKUP(A1915, vlookup_table!$A:$E, 4, FALSE)</f>
        <v>R3</v>
      </c>
      <c r="S1915" s="2">
        <f>VLOOKUP(A1915, vlookup_table!$A:$E, 5, FALSE)</f>
        <v>5</v>
      </c>
      <c r="T1915">
        <f t="shared" si="174"/>
        <v>97</v>
      </c>
      <c r="U1915">
        <f t="shared" si="175"/>
        <v>1900</v>
      </c>
      <c r="V1915" s="4" t="str">
        <f t="shared" si="179"/>
        <v>0</v>
      </c>
      <c r="W1915" t="str">
        <f t="shared" si="176"/>
        <v>Rural</v>
      </c>
    </row>
    <row r="1916" spans="1:23" x14ac:dyDescent="0.35">
      <c r="A1916">
        <v>149414</v>
      </c>
      <c r="B1916" s="2" t="str">
        <f t="shared" si="177"/>
        <v>NA</v>
      </c>
      <c r="C1916" t="s">
        <v>4</v>
      </c>
      <c r="D1916" t="str">
        <f t="shared" si="178"/>
        <v>F</v>
      </c>
      <c r="E1916" t="s">
        <v>2</v>
      </c>
      <c r="F1916">
        <v>4240</v>
      </c>
      <c r="G1916">
        <v>714</v>
      </c>
      <c r="H1916">
        <v>919</v>
      </c>
      <c r="I1916">
        <v>95</v>
      </c>
      <c r="J1916">
        <v>49256</v>
      </c>
      <c r="K1916">
        <v>26</v>
      </c>
      <c r="L1916">
        <v>38</v>
      </c>
      <c r="M1916">
        <v>814</v>
      </c>
      <c r="N1916">
        <v>830</v>
      </c>
      <c r="O1916">
        <v>8.4666666670000001</v>
      </c>
      <c r="P1916">
        <f>VLOOKUP(A1916, vlookup_table!$A:$E, 2, FALSE)</f>
        <v>0</v>
      </c>
      <c r="Q1916" s="2">
        <f>VLOOKUP(A1916, vlookup_table!$A:$E, 3, FALSE)</f>
        <v>4606</v>
      </c>
      <c r="R1916" s="1" t="str">
        <f>VLOOKUP(A1916, vlookup_table!$A:$E, 4, FALSE)</f>
        <v>U2</v>
      </c>
      <c r="S1916" s="2">
        <f>VLOOKUP(A1916, vlookup_table!$A:$E, 5, FALSE)</f>
        <v>9</v>
      </c>
      <c r="T1916">
        <f t="shared" si="174"/>
        <v>51</v>
      </c>
      <c r="U1916">
        <f t="shared" si="175"/>
        <v>1946</v>
      </c>
      <c r="V1916" s="4" t="str">
        <f t="shared" si="179"/>
        <v>06</v>
      </c>
      <c r="W1916" t="str">
        <f t="shared" si="176"/>
        <v>Urbano</v>
      </c>
    </row>
    <row r="1917" spans="1:23" x14ac:dyDescent="0.35">
      <c r="A1917">
        <v>79900</v>
      </c>
      <c r="B1917" s="2" t="str">
        <f t="shared" si="177"/>
        <v>NA</v>
      </c>
      <c r="C1917" t="s">
        <v>10</v>
      </c>
      <c r="D1917" t="str">
        <f t="shared" si="178"/>
        <v>F</v>
      </c>
      <c r="E1917" t="s">
        <v>2</v>
      </c>
      <c r="F1917">
        <v>617</v>
      </c>
      <c r="G1917">
        <v>221</v>
      </c>
      <c r="H1917">
        <v>289</v>
      </c>
      <c r="I1917">
        <v>0</v>
      </c>
      <c r="J1917">
        <v>9366</v>
      </c>
      <c r="K1917">
        <v>2</v>
      </c>
      <c r="L1917">
        <v>75</v>
      </c>
      <c r="M1917">
        <v>247</v>
      </c>
      <c r="N1917">
        <v>249</v>
      </c>
      <c r="O1917">
        <v>24.222222219999999</v>
      </c>
      <c r="P1917">
        <f>VLOOKUP(A1917, vlookup_table!$A:$E, 2, FALSE)</f>
        <v>0</v>
      </c>
      <c r="Q1917" s="2">
        <f>VLOOKUP(A1917, vlookup_table!$A:$E, 3, FALSE)</f>
        <v>2905</v>
      </c>
      <c r="R1917" s="1" t="str">
        <f>VLOOKUP(A1917, vlookup_table!$A:$E, 4, FALSE)</f>
        <v>R2</v>
      </c>
      <c r="S1917" s="2">
        <f>VLOOKUP(A1917, vlookup_table!$A:$E, 5, FALSE)</f>
        <v>50</v>
      </c>
      <c r="T1917">
        <f t="shared" si="174"/>
        <v>68</v>
      </c>
      <c r="U1917">
        <f t="shared" si="175"/>
        <v>1929</v>
      </c>
      <c r="V1917" s="4" t="str">
        <f t="shared" si="179"/>
        <v>05</v>
      </c>
      <c r="W1917" t="str">
        <f t="shared" si="176"/>
        <v>Rural</v>
      </c>
    </row>
    <row r="1918" spans="1:23" x14ac:dyDescent="0.35">
      <c r="A1918">
        <v>154158</v>
      </c>
      <c r="B1918" s="2" t="str">
        <f t="shared" si="177"/>
        <v>NA</v>
      </c>
      <c r="C1918" t="s">
        <v>4</v>
      </c>
      <c r="D1918" t="str">
        <f t="shared" si="178"/>
        <v>F</v>
      </c>
      <c r="E1918" t="s">
        <v>2</v>
      </c>
      <c r="F1918">
        <v>838</v>
      </c>
      <c r="G1918">
        <v>163</v>
      </c>
      <c r="H1918">
        <v>241</v>
      </c>
      <c r="I1918">
        <v>5</v>
      </c>
      <c r="J1918">
        <v>6653</v>
      </c>
      <c r="K1918">
        <v>50</v>
      </c>
      <c r="L1918">
        <v>42</v>
      </c>
      <c r="M1918">
        <v>176</v>
      </c>
      <c r="N1918">
        <v>235</v>
      </c>
      <c r="O1918">
        <v>6.6666666670000003</v>
      </c>
      <c r="P1918">
        <f>VLOOKUP(A1918, vlookup_table!$A:$E, 2, FALSE)</f>
        <v>0</v>
      </c>
      <c r="Q1918" s="2">
        <f>VLOOKUP(A1918, vlookup_table!$A:$E, 3, FALSE)</f>
        <v>3601</v>
      </c>
      <c r="R1918" s="1" t="str">
        <f>VLOOKUP(A1918, vlookup_table!$A:$E, 4, FALSE)</f>
        <v>R2</v>
      </c>
      <c r="S1918" s="2">
        <f>VLOOKUP(A1918, vlookup_table!$A:$E, 5, FALSE)</f>
        <v>7</v>
      </c>
      <c r="T1918">
        <f t="shared" si="174"/>
        <v>61</v>
      </c>
      <c r="U1918">
        <f t="shared" si="175"/>
        <v>1936</v>
      </c>
      <c r="V1918" s="4" t="str">
        <f t="shared" si="179"/>
        <v>01</v>
      </c>
      <c r="W1918" t="str">
        <f t="shared" si="176"/>
        <v>Rural</v>
      </c>
    </row>
    <row r="1919" spans="1:23" x14ac:dyDescent="0.35">
      <c r="A1919">
        <v>23146</v>
      </c>
      <c r="B1919" s="2" t="str">
        <f t="shared" si="177"/>
        <v>SC</v>
      </c>
      <c r="C1919" t="s">
        <v>11</v>
      </c>
      <c r="D1919" t="str">
        <f t="shared" si="178"/>
        <v>M</v>
      </c>
      <c r="E1919" t="s">
        <v>0</v>
      </c>
      <c r="F1919">
        <v>688</v>
      </c>
      <c r="G1919">
        <v>402</v>
      </c>
      <c r="H1919">
        <v>475</v>
      </c>
      <c r="I1919">
        <v>0</v>
      </c>
      <c r="J1919">
        <v>16158</v>
      </c>
      <c r="K1919">
        <v>1</v>
      </c>
      <c r="L1919">
        <v>64</v>
      </c>
      <c r="M1919">
        <v>432</v>
      </c>
      <c r="N1919">
        <v>442</v>
      </c>
      <c r="O1919">
        <v>9.4</v>
      </c>
      <c r="P1919">
        <f>VLOOKUP(A1919, vlookup_table!$A:$E, 2, FALSE)</f>
        <v>1</v>
      </c>
      <c r="Q1919" s="2">
        <f>VLOOKUP(A1919, vlookup_table!$A:$E, 3, FALSE)</f>
        <v>2801</v>
      </c>
      <c r="R1919" s="1" t="str">
        <f>VLOOKUP(A1919, vlookup_table!$A:$E, 4, FALSE)</f>
        <v>C1</v>
      </c>
      <c r="S1919" s="2">
        <f>VLOOKUP(A1919, vlookup_table!$A:$E, 5, FALSE)</f>
        <v>5</v>
      </c>
      <c r="T1919">
        <f t="shared" si="174"/>
        <v>69</v>
      </c>
      <c r="U1919">
        <f t="shared" si="175"/>
        <v>1928</v>
      </c>
      <c r="V1919" s="4" t="str">
        <f t="shared" si="179"/>
        <v>01</v>
      </c>
      <c r="W1919" t="str">
        <f t="shared" si="176"/>
        <v>Ciudad</v>
      </c>
    </row>
    <row r="1920" spans="1:23" x14ac:dyDescent="0.35">
      <c r="A1920">
        <v>1617</v>
      </c>
      <c r="B1920" s="2" t="str">
        <f t="shared" si="177"/>
        <v>NA</v>
      </c>
      <c r="C1920" t="s">
        <v>4</v>
      </c>
      <c r="D1920" t="str">
        <f t="shared" si="178"/>
        <v>F</v>
      </c>
      <c r="E1920" t="s">
        <v>2</v>
      </c>
      <c r="F1920">
        <v>5970</v>
      </c>
      <c r="G1920">
        <v>1386</v>
      </c>
      <c r="H1920">
        <v>1273</v>
      </c>
      <c r="I1920">
        <v>98</v>
      </c>
      <c r="J1920">
        <v>62822</v>
      </c>
      <c r="K1920">
        <v>24</v>
      </c>
      <c r="L1920">
        <v>34</v>
      </c>
      <c r="M1920">
        <v>1496</v>
      </c>
      <c r="N1920">
        <v>1208</v>
      </c>
      <c r="O1920">
        <v>10.18181818</v>
      </c>
      <c r="P1920">
        <f>VLOOKUP(A1920, vlookup_table!$A:$E, 2, FALSE)</f>
        <v>0</v>
      </c>
      <c r="Q1920" s="2">
        <f>VLOOKUP(A1920, vlookup_table!$A:$E, 3, FALSE)</f>
        <v>2201</v>
      </c>
      <c r="R1920" s="1" t="str">
        <f>VLOOKUP(A1920, vlookup_table!$A:$E, 4, FALSE)</f>
        <v>S1</v>
      </c>
      <c r="S1920" s="2">
        <f>VLOOKUP(A1920, vlookup_table!$A:$E, 5, FALSE)</f>
        <v>15</v>
      </c>
      <c r="T1920">
        <f t="shared" si="174"/>
        <v>75</v>
      </c>
      <c r="U1920">
        <f t="shared" si="175"/>
        <v>1922</v>
      </c>
      <c r="V1920" s="4" t="str">
        <f t="shared" si="179"/>
        <v>01</v>
      </c>
      <c r="W1920" t="str">
        <f t="shared" si="176"/>
        <v>Suburbano</v>
      </c>
    </row>
    <row r="1921" spans="1:23" x14ac:dyDescent="0.35">
      <c r="A1921">
        <v>68022</v>
      </c>
      <c r="B1921" s="2" t="str">
        <f t="shared" si="177"/>
        <v>MI</v>
      </c>
      <c r="C1921" t="s">
        <v>1</v>
      </c>
      <c r="D1921" t="str">
        <f t="shared" si="178"/>
        <v>F</v>
      </c>
      <c r="E1921" t="s">
        <v>2</v>
      </c>
      <c r="F1921">
        <v>435</v>
      </c>
      <c r="G1921">
        <v>304</v>
      </c>
      <c r="H1921">
        <v>365</v>
      </c>
      <c r="I1921">
        <v>0</v>
      </c>
      <c r="J1921">
        <v>12197</v>
      </c>
      <c r="K1921">
        <v>0</v>
      </c>
      <c r="L1921">
        <v>62</v>
      </c>
      <c r="M1921">
        <v>322</v>
      </c>
      <c r="N1921">
        <v>325</v>
      </c>
      <c r="O1921">
        <v>10</v>
      </c>
      <c r="P1921">
        <f>VLOOKUP(A1921, vlookup_table!$A:$E, 2, FALSE)</f>
        <v>0</v>
      </c>
      <c r="Q1921" s="2">
        <f>VLOOKUP(A1921, vlookup_table!$A:$E, 3, FALSE)</f>
        <v>3104</v>
      </c>
      <c r="R1921" s="1" t="str">
        <f>VLOOKUP(A1921, vlookup_table!$A:$E, 4, FALSE)</f>
        <v>U2</v>
      </c>
      <c r="S1921" s="2">
        <f>VLOOKUP(A1921, vlookup_table!$A:$E, 5, FALSE)</f>
        <v>15</v>
      </c>
      <c r="T1921">
        <f t="shared" si="174"/>
        <v>66</v>
      </c>
      <c r="U1921">
        <f t="shared" si="175"/>
        <v>1931</v>
      </c>
      <c r="V1921" s="4" t="str">
        <f t="shared" si="179"/>
        <v>04</v>
      </c>
      <c r="W1921" t="str">
        <f t="shared" si="176"/>
        <v>Urbano</v>
      </c>
    </row>
    <row r="1922" spans="1:23" x14ac:dyDescent="0.35">
      <c r="A1922">
        <v>44705</v>
      </c>
      <c r="B1922" s="2" t="str">
        <f t="shared" si="177"/>
        <v>FL</v>
      </c>
      <c r="C1922" t="s">
        <v>7</v>
      </c>
      <c r="D1922" t="str">
        <f t="shared" si="178"/>
        <v>F</v>
      </c>
      <c r="E1922" t="s">
        <v>2</v>
      </c>
      <c r="F1922">
        <v>677</v>
      </c>
      <c r="G1922">
        <v>242</v>
      </c>
      <c r="H1922">
        <v>302</v>
      </c>
      <c r="I1922">
        <v>2</v>
      </c>
      <c r="J1922">
        <v>13521</v>
      </c>
      <c r="K1922">
        <v>7</v>
      </c>
      <c r="L1922">
        <v>8</v>
      </c>
      <c r="M1922">
        <v>261</v>
      </c>
      <c r="N1922">
        <v>282</v>
      </c>
      <c r="O1922">
        <v>9.8000000000000007</v>
      </c>
      <c r="P1922">
        <f>VLOOKUP(A1922, vlookup_table!$A:$E, 2, FALSE)</f>
        <v>28</v>
      </c>
      <c r="Q1922" s="2">
        <f>VLOOKUP(A1922, vlookup_table!$A:$E, 3, FALSE)</f>
        <v>2601</v>
      </c>
      <c r="R1922" s="1" t="str">
        <f>VLOOKUP(A1922, vlookup_table!$A:$E, 4, FALSE)</f>
        <v>C2</v>
      </c>
      <c r="S1922" s="2">
        <f>VLOOKUP(A1922, vlookup_table!$A:$E, 5, FALSE)</f>
        <v>15</v>
      </c>
      <c r="T1922">
        <f t="shared" ref="T1922:T1985" si="180">$Y$2-U1922</f>
        <v>71</v>
      </c>
      <c r="U1922">
        <f t="shared" ref="U1922:U1985" si="181">1900 + INT(Q1922/100)</f>
        <v>1926</v>
      </c>
      <c r="V1922" s="4" t="str">
        <f t="shared" si="179"/>
        <v>01</v>
      </c>
      <c r="W1922" t="str">
        <f t="shared" ref="W1922:W1985" si="182">IF(LEFT(R1922,1)="C","Ciudad",
IF(LEFT(R1922,1)="T","Pueblo",
IF(LEFT(R1922,1)="R","Rural",
IF(LEFT(R1922,1)="S","Suburbano",
IF(LEFT(R1922,1)="U","Urbano","Desconocido")))))</f>
        <v>Ciudad</v>
      </c>
    </row>
    <row r="1923" spans="1:23" x14ac:dyDescent="0.35">
      <c r="A1923">
        <v>49943</v>
      </c>
      <c r="B1923" s="2" t="str">
        <f t="shared" ref="B1923:B1986" si="183">IF(OR(C1923="California",C1923="Cali"),"CA",
IF(OR(C1923="Arizona",C1923="AZ"),"AZ",
IF(OR(C1923="Washington",C1923="WA"),"WA",
IF(OR(C1923="Nevada",C1923="NV"),"NV",
IF(OR(C1923="Texas",C1923="TX"),"TX",
IF(OR(C1923="Oregon",C1923="OR"),"OR",
IF(OR(C1923="Florida",C1923="FL"),"FL",
IF(OR(C1923="Illinois",C1923="IL"),"IL",
IF(OR(C1923="North Carolina",C1923="NC"),"NC",
IF(OR(C1923="South Carolina",C1923="SC"),"SC",
IF(OR(C1923="New Jersey",C1923="NJ"),"NJ",
IF(OR(C1923="Missouri",C1923="MO"),"MO",
IF(OR(C1923="Alabama",C1923="AL"),"AL",
IF(OR(C1923="Colorado",C1923="CO"),"CO",
IF(OR(C1923="Michigan",C1923="MI"),"MI",
IF(OR(C1923="New York",C1923="NY"),"NY",
IF(OR(C1923="Arkansas",C1923="AR"),"AR",
"NA")))))))))))))))))</f>
        <v>FL</v>
      </c>
      <c r="C1923" t="s">
        <v>7</v>
      </c>
      <c r="D1923" t="str">
        <f t="shared" ref="D1923:D1986" si="184">IF(OR(E1923="F", E1923="female", E1923="Femal"),"F",
IF(OR(E1923="M", E1923="Male"),"M",
"NA"))</f>
        <v>M</v>
      </c>
      <c r="E1923" t="s">
        <v>0</v>
      </c>
      <c r="F1923">
        <v>980</v>
      </c>
      <c r="G1923">
        <v>335</v>
      </c>
      <c r="H1923">
        <v>435</v>
      </c>
      <c r="I1923">
        <v>12</v>
      </c>
      <c r="J1923">
        <v>14977</v>
      </c>
      <c r="K1923">
        <v>8</v>
      </c>
      <c r="L1923">
        <v>13</v>
      </c>
      <c r="M1923">
        <v>387</v>
      </c>
      <c r="N1923">
        <v>381</v>
      </c>
      <c r="O1923">
        <v>11</v>
      </c>
      <c r="P1923">
        <f>VLOOKUP(A1923, vlookup_table!$A:$E, 2, FALSE)</f>
        <v>1</v>
      </c>
      <c r="Q1923" s="2">
        <f>VLOOKUP(A1923, vlookup_table!$A:$E, 3, FALSE)</f>
        <v>4001</v>
      </c>
      <c r="R1923" s="1" t="str">
        <f>VLOOKUP(A1923, vlookup_table!$A:$E, 4, FALSE)</f>
        <v>R2</v>
      </c>
      <c r="S1923" s="2">
        <f>VLOOKUP(A1923, vlookup_table!$A:$E, 5, FALSE)</f>
        <v>10</v>
      </c>
      <c r="T1923">
        <f t="shared" si="180"/>
        <v>57</v>
      </c>
      <c r="U1923">
        <f t="shared" si="181"/>
        <v>1940</v>
      </c>
      <c r="V1923" s="4" t="str">
        <f t="shared" ref="V1923:V1986" si="185">RIGHT(Q1923,2)</f>
        <v>01</v>
      </c>
      <c r="W1923" t="str">
        <f t="shared" si="182"/>
        <v>Rural</v>
      </c>
    </row>
    <row r="1924" spans="1:23" x14ac:dyDescent="0.35">
      <c r="A1924">
        <v>24152</v>
      </c>
      <c r="B1924" s="2" t="str">
        <f t="shared" si="183"/>
        <v>SC</v>
      </c>
      <c r="C1924" t="s">
        <v>11</v>
      </c>
      <c r="D1924" t="str">
        <f t="shared" si="184"/>
        <v>M</v>
      </c>
      <c r="E1924" t="s">
        <v>0</v>
      </c>
      <c r="F1924">
        <v>788</v>
      </c>
      <c r="G1924">
        <v>225</v>
      </c>
      <c r="H1924">
        <v>343</v>
      </c>
      <c r="I1924">
        <v>4</v>
      </c>
      <c r="J1924">
        <v>12754</v>
      </c>
      <c r="K1924">
        <v>2</v>
      </c>
      <c r="L1924">
        <v>47</v>
      </c>
      <c r="M1924">
        <v>275</v>
      </c>
      <c r="N1924">
        <v>299</v>
      </c>
      <c r="O1924">
        <v>6.7894736839999998</v>
      </c>
      <c r="P1924">
        <f>VLOOKUP(A1924, vlookup_table!$A:$E, 2, FALSE)</f>
        <v>1</v>
      </c>
      <c r="Q1924" s="2">
        <f>VLOOKUP(A1924, vlookup_table!$A:$E, 3, FALSE)</f>
        <v>2406</v>
      </c>
      <c r="R1924" s="1" t="str">
        <f>VLOOKUP(A1924, vlookup_table!$A:$E, 4, FALSE)</f>
        <v>T2</v>
      </c>
      <c r="S1924" s="2">
        <f>VLOOKUP(A1924, vlookup_table!$A:$E, 5, FALSE)</f>
        <v>8</v>
      </c>
      <c r="T1924">
        <f t="shared" si="180"/>
        <v>73</v>
      </c>
      <c r="U1924">
        <f t="shared" si="181"/>
        <v>1924</v>
      </c>
      <c r="V1924" s="4" t="str">
        <f t="shared" si="185"/>
        <v>06</v>
      </c>
      <c r="W1924" t="str">
        <f t="shared" si="182"/>
        <v>Pueblo</v>
      </c>
    </row>
    <row r="1925" spans="1:23" x14ac:dyDescent="0.35">
      <c r="A1925">
        <v>136645</v>
      </c>
      <c r="B1925" s="2" t="str">
        <f t="shared" si="183"/>
        <v>AZ</v>
      </c>
      <c r="C1925" t="s">
        <v>42</v>
      </c>
      <c r="D1925" t="str">
        <f t="shared" si="184"/>
        <v>NA</v>
      </c>
      <c r="F1925">
        <v>950</v>
      </c>
      <c r="G1925">
        <v>199</v>
      </c>
      <c r="H1925">
        <v>433</v>
      </c>
      <c r="I1925">
        <v>17</v>
      </c>
      <c r="J1925">
        <v>21071</v>
      </c>
      <c r="K1925">
        <v>33</v>
      </c>
      <c r="L1925">
        <v>11</v>
      </c>
      <c r="M1925">
        <v>371</v>
      </c>
      <c r="N1925">
        <v>361</v>
      </c>
      <c r="O1925">
        <v>9</v>
      </c>
      <c r="P1925">
        <f>VLOOKUP(A1925, vlookup_table!$A:$E, 2, FALSE)</f>
        <v>1002</v>
      </c>
      <c r="Q1925" s="2">
        <f>VLOOKUP(A1925, vlookup_table!$A:$E, 3, FALSE)</f>
        <v>3801</v>
      </c>
      <c r="R1925" s="1" t="str">
        <f>VLOOKUP(A1925, vlookup_table!$A:$E, 4, FALSE)</f>
        <v>S3</v>
      </c>
      <c r="S1925" s="2">
        <f>VLOOKUP(A1925, vlookup_table!$A:$E, 5, FALSE)</f>
        <v>10</v>
      </c>
      <c r="T1925">
        <f t="shared" si="180"/>
        <v>59</v>
      </c>
      <c r="U1925">
        <f t="shared" si="181"/>
        <v>1938</v>
      </c>
      <c r="V1925" s="4" t="str">
        <f t="shared" si="185"/>
        <v>01</v>
      </c>
      <c r="W1925" t="str">
        <f t="shared" si="182"/>
        <v>Suburbano</v>
      </c>
    </row>
    <row r="1926" spans="1:23" x14ac:dyDescent="0.35">
      <c r="A1926">
        <v>58597</v>
      </c>
      <c r="B1926" s="2" t="str">
        <f t="shared" si="183"/>
        <v>NA</v>
      </c>
      <c r="C1926" t="s">
        <v>3</v>
      </c>
      <c r="D1926" t="str">
        <f t="shared" si="184"/>
        <v>M</v>
      </c>
      <c r="E1926" t="s">
        <v>0</v>
      </c>
      <c r="F1926">
        <v>295</v>
      </c>
      <c r="G1926">
        <v>155</v>
      </c>
      <c r="H1926">
        <v>223</v>
      </c>
      <c r="I1926">
        <v>0</v>
      </c>
      <c r="J1926">
        <v>8290</v>
      </c>
      <c r="K1926">
        <v>1</v>
      </c>
      <c r="L1926">
        <v>81</v>
      </c>
      <c r="M1926">
        <v>161</v>
      </c>
      <c r="N1926">
        <v>199</v>
      </c>
      <c r="O1926">
        <v>25.11111111</v>
      </c>
      <c r="P1926">
        <f>VLOOKUP(A1926, vlookup_table!$A:$E, 2, FALSE)</f>
        <v>1</v>
      </c>
      <c r="Q1926" s="2">
        <f>VLOOKUP(A1926, vlookup_table!$A:$E, 3, FALSE)</f>
        <v>1707</v>
      </c>
      <c r="R1926" s="1" t="str">
        <f>VLOOKUP(A1926, vlookup_table!$A:$E, 4, FALSE)</f>
        <v>T3</v>
      </c>
      <c r="S1926" s="2">
        <f>VLOOKUP(A1926, vlookup_table!$A:$E, 5, FALSE)</f>
        <v>50</v>
      </c>
      <c r="T1926">
        <f t="shared" si="180"/>
        <v>80</v>
      </c>
      <c r="U1926">
        <f t="shared" si="181"/>
        <v>1917</v>
      </c>
      <c r="V1926" s="4" t="str">
        <f t="shared" si="185"/>
        <v>07</v>
      </c>
      <c r="W1926" t="str">
        <f t="shared" si="182"/>
        <v>Pueblo</v>
      </c>
    </row>
    <row r="1927" spans="1:23" x14ac:dyDescent="0.35">
      <c r="A1927">
        <v>165628</v>
      </c>
      <c r="B1927" s="2" t="str">
        <f t="shared" si="183"/>
        <v>NA</v>
      </c>
      <c r="C1927" t="s">
        <v>4</v>
      </c>
      <c r="D1927" t="str">
        <f t="shared" si="184"/>
        <v>M</v>
      </c>
      <c r="E1927" t="s">
        <v>0</v>
      </c>
      <c r="F1927">
        <v>1831</v>
      </c>
      <c r="G1927">
        <v>280</v>
      </c>
      <c r="H1927">
        <v>380</v>
      </c>
      <c r="I1927">
        <v>31</v>
      </c>
      <c r="J1927">
        <v>13119</v>
      </c>
      <c r="K1927">
        <v>22</v>
      </c>
      <c r="L1927">
        <v>41</v>
      </c>
      <c r="M1927">
        <v>324</v>
      </c>
      <c r="N1927">
        <v>313</v>
      </c>
      <c r="O1927">
        <v>5.1666666670000003</v>
      </c>
      <c r="P1927">
        <f>VLOOKUP(A1927, vlookup_table!$A:$E, 2, FALSE)</f>
        <v>1</v>
      </c>
      <c r="Q1927" s="2">
        <f>VLOOKUP(A1927, vlookup_table!$A:$E, 3, FALSE)</f>
        <v>2601</v>
      </c>
      <c r="R1927" s="1" t="str">
        <f>VLOOKUP(A1927, vlookup_table!$A:$E, 4, FALSE)</f>
        <v>U2</v>
      </c>
      <c r="S1927" s="2">
        <f>VLOOKUP(A1927, vlookup_table!$A:$E, 5, FALSE)</f>
        <v>5</v>
      </c>
      <c r="T1927">
        <f t="shared" si="180"/>
        <v>71</v>
      </c>
      <c r="U1927">
        <f t="shared" si="181"/>
        <v>1926</v>
      </c>
      <c r="V1927" s="4" t="str">
        <f t="shared" si="185"/>
        <v>01</v>
      </c>
      <c r="W1927" t="str">
        <f t="shared" si="182"/>
        <v>Urbano</v>
      </c>
    </row>
    <row r="1928" spans="1:23" x14ac:dyDescent="0.35">
      <c r="A1928">
        <v>45201</v>
      </c>
      <c r="B1928" s="2" t="str">
        <f t="shared" si="183"/>
        <v>FL</v>
      </c>
      <c r="C1928" t="s">
        <v>7</v>
      </c>
      <c r="D1928" t="str">
        <f t="shared" si="184"/>
        <v>M</v>
      </c>
      <c r="E1928" t="s">
        <v>0</v>
      </c>
      <c r="F1928">
        <v>817</v>
      </c>
      <c r="G1928">
        <v>282</v>
      </c>
      <c r="H1928">
        <v>473</v>
      </c>
      <c r="I1928">
        <v>13</v>
      </c>
      <c r="J1928">
        <v>36395</v>
      </c>
      <c r="K1928">
        <v>6</v>
      </c>
      <c r="L1928">
        <v>9</v>
      </c>
      <c r="M1928">
        <v>288</v>
      </c>
      <c r="N1928">
        <v>413</v>
      </c>
      <c r="O1928">
        <v>7.6666666670000003</v>
      </c>
      <c r="P1928">
        <f>VLOOKUP(A1928, vlookup_table!$A:$E, 2, FALSE)</f>
        <v>1</v>
      </c>
      <c r="Q1928" s="2">
        <f>VLOOKUP(A1928, vlookup_table!$A:$E, 3, FALSE)</f>
        <v>0</v>
      </c>
      <c r="R1928" s="1" t="str">
        <f>VLOOKUP(A1928, vlookup_table!$A:$E, 4, FALSE)</f>
        <v>U2</v>
      </c>
      <c r="S1928" s="2">
        <f>VLOOKUP(A1928, vlookup_table!$A:$E, 5, FALSE)</f>
        <v>11</v>
      </c>
      <c r="T1928">
        <f t="shared" si="180"/>
        <v>97</v>
      </c>
      <c r="U1928">
        <f t="shared" si="181"/>
        <v>1900</v>
      </c>
      <c r="V1928" s="4" t="str">
        <f t="shared" si="185"/>
        <v>0</v>
      </c>
      <c r="W1928" t="str">
        <f t="shared" si="182"/>
        <v>Urbano</v>
      </c>
    </row>
    <row r="1929" spans="1:23" x14ac:dyDescent="0.35">
      <c r="A1929">
        <v>34735</v>
      </c>
      <c r="B1929" s="2" t="str">
        <f t="shared" si="183"/>
        <v>FL</v>
      </c>
      <c r="C1929" t="s">
        <v>7</v>
      </c>
      <c r="D1929" t="str">
        <f t="shared" si="184"/>
        <v>F</v>
      </c>
      <c r="E1929" t="s">
        <v>2</v>
      </c>
      <c r="F1929">
        <v>838</v>
      </c>
      <c r="G1929">
        <v>354</v>
      </c>
      <c r="H1929">
        <v>437</v>
      </c>
      <c r="I1929">
        <v>1</v>
      </c>
      <c r="J1929">
        <v>17115</v>
      </c>
      <c r="K1929">
        <v>8</v>
      </c>
      <c r="L1929">
        <v>22</v>
      </c>
      <c r="M1929">
        <v>374</v>
      </c>
      <c r="N1929">
        <v>402</v>
      </c>
      <c r="O1929">
        <v>15</v>
      </c>
      <c r="P1929">
        <f>VLOOKUP(A1929, vlookup_table!$A:$E, 2, FALSE)</f>
        <v>0</v>
      </c>
      <c r="Q1929" s="2">
        <f>VLOOKUP(A1929, vlookup_table!$A:$E, 3, FALSE)</f>
        <v>3601</v>
      </c>
      <c r="R1929" s="1" t="str">
        <f>VLOOKUP(A1929, vlookup_table!$A:$E, 4, FALSE)</f>
        <v>S3</v>
      </c>
      <c r="S1929" s="2">
        <f>VLOOKUP(A1929, vlookup_table!$A:$E, 5, FALSE)</f>
        <v>20</v>
      </c>
      <c r="T1929">
        <f t="shared" si="180"/>
        <v>61</v>
      </c>
      <c r="U1929">
        <f t="shared" si="181"/>
        <v>1936</v>
      </c>
      <c r="V1929" s="4" t="str">
        <f t="shared" si="185"/>
        <v>01</v>
      </c>
      <c r="W1929" t="str">
        <f t="shared" si="182"/>
        <v>Suburbano</v>
      </c>
    </row>
    <row r="1930" spans="1:23" x14ac:dyDescent="0.35">
      <c r="A1930">
        <v>6845</v>
      </c>
      <c r="B1930" s="2" t="str">
        <f t="shared" si="183"/>
        <v>NA</v>
      </c>
      <c r="C1930" t="s">
        <v>21</v>
      </c>
      <c r="D1930" t="str">
        <f t="shared" si="184"/>
        <v>F</v>
      </c>
      <c r="E1930" t="s">
        <v>2</v>
      </c>
      <c r="F1930">
        <v>551</v>
      </c>
      <c r="G1930">
        <v>232</v>
      </c>
      <c r="H1930">
        <v>310</v>
      </c>
      <c r="I1930">
        <v>0</v>
      </c>
      <c r="J1930">
        <v>11759</v>
      </c>
      <c r="K1930">
        <v>1</v>
      </c>
      <c r="L1930">
        <v>56</v>
      </c>
      <c r="M1930">
        <v>297</v>
      </c>
      <c r="N1930">
        <v>252</v>
      </c>
      <c r="O1930">
        <v>16.866666670000001</v>
      </c>
      <c r="P1930">
        <f>VLOOKUP(A1930, vlookup_table!$A:$E, 2, FALSE)</f>
        <v>0</v>
      </c>
      <c r="Q1930" s="2">
        <f>VLOOKUP(A1930, vlookup_table!$A:$E, 3, FALSE)</f>
        <v>2004</v>
      </c>
      <c r="R1930" s="1" t="str">
        <f>VLOOKUP(A1930, vlookup_table!$A:$E, 4, FALSE)</f>
        <v>T2</v>
      </c>
      <c r="S1930" s="2">
        <f>VLOOKUP(A1930, vlookup_table!$A:$E, 5, FALSE)</f>
        <v>20</v>
      </c>
      <c r="T1930">
        <f t="shared" si="180"/>
        <v>77</v>
      </c>
      <c r="U1930">
        <f t="shared" si="181"/>
        <v>1920</v>
      </c>
      <c r="V1930" s="4" t="str">
        <f t="shared" si="185"/>
        <v>04</v>
      </c>
      <c r="W1930" t="str">
        <f t="shared" si="182"/>
        <v>Pueblo</v>
      </c>
    </row>
    <row r="1931" spans="1:23" x14ac:dyDescent="0.35">
      <c r="A1931">
        <v>181799</v>
      </c>
      <c r="B1931" s="2" t="str">
        <f t="shared" si="183"/>
        <v>WA</v>
      </c>
      <c r="C1931" t="s">
        <v>14</v>
      </c>
      <c r="D1931" t="str">
        <f t="shared" si="184"/>
        <v>M</v>
      </c>
      <c r="E1931" t="s">
        <v>13</v>
      </c>
      <c r="F1931">
        <v>2049</v>
      </c>
      <c r="G1931">
        <v>442</v>
      </c>
      <c r="H1931">
        <v>626</v>
      </c>
      <c r="I1931">
        <v>51</v>
      </c>
      <c r="J1931">
        <v>24413</v>
      </c>
      <c r="K1931">
        <v>5</v>
      </c>
      <c r="L1931">
        <v>43</v>
      </c>
      <c r="M1931">
        <v>448</v>
      </c>
      <c r="N1931">
        <v>573</v>
      </c>
      <c r="O1931">
        <v>25.4</v>
      </c>
      <c r="P1931">
        <f>VLOOKUP(A1931, vlookup_table!$A:$E, 2, FALSE)</f>
        <v>0</v>
      </c>
      <c r="Q1931" s="2">
        <f>VLOOKUP(A1931, vlookup_table!$A:$E, 3, FALSE)</f>
        <v>0</v>
      </c>
      <c r="R1931" s="1" t="str">
        <f>VLOOKUP(A1931, vlookup_table!$A:$E, 4, FALSE)</f>
        <v>C1</v>
      </c>
      <c r="S1931" s="2">
        <f>VLOOKUP(A1931, vlookup_table!$A:$E, 5, FALSE)</f>
        <v>35</v>
      </c>
      <c r="T1931">
        <f t="shared" si="180"/>
        <v>97</v>
      </c>
      <c r="U1931">
        <f t="shared" si="181"/>
        <v>1900</v>
      </c>
      <c r="V1931" s="4" t="str">
        <f t="shared" si="185"/>
        <v>0</v>
      </c>
      <c r="W1931" t="str">
        <f t="shared" si="182"/>
        <v>Ciudad</v>
      </c>
    </row>
    <row r="1932" spans="1:23" x14ac:dyDescent="0.35">
      <c r="A1932">
        <v>88153</v>
      </c>
      <c r="B1932" s="2" t="str">
        <f t="shared" si="183"/>
        <v>IL</v>
      </c>
      <c r="C1932" t="s">
        <v>25</v>
      </c>
      <c r="D1932" t="str">
        <f t="shared" si="184"/>
        <v>F</v>
      </c>
      <c r="E1932" t="s">
        <v>2</v>
      </c>
      <c r="F1932">
        <v>1380</v>
      </c>
      <c r="G1932">
        <v>385</v>
      </c>
      <c r="H1932">
        <v>485</v>
      </c>
      <c r="I1932">
        <v>11</v>
      </c>
      <c r="J1932">
        <v>16768</v>
      </c>
      <c r="K1932">
        <v>17</v>
      </c>
      <c r="L1932">
        <v>73</v>
      </c>
      <c r="M1932">
        <v>449</v>
      </c>
      <c r="N1932">
        <v>417</v>
      </c>
      <c r="O1932">
        <v>8.0625</v>
      </c>
      <c r="P1932">
        <f>VLOOKUP(A1932, vlookup_table!$A:$E, 2, FALSE)</f>
        <v>2</v>
      </c>
      <c r="Q1932" s="2">
        <f>VLOOKUP(A1932, vlookup_table!$A:$E, 3, FALSE)</f>
        <v>4801</v>
      </c>
      <c r="R1932" s="1" t="str">
        <f>VLOOKUP(A1932, vlookup_table!$A:$E, 4, FALSE)</f>
        <v>S2</v>
      </c>
      <c r="S1932" s="2">
        <f>VLOOKUP(A1932, vlookup_table!$A:$E, 5, FALSE)</f>
        <v>13</v>
      </c>
      <c r="T1932">
        <f t="shared" si="180"/>
        <v>49</v>
      </c>
      <c r="U1932">
        <f t="shared" si="181"/>
        <v>1948</v>
      </c>
      <c r="V1932" s="4" t="str">
        <f t="shared" si="185"/>
        <v>01</v>
      </c>
      <c r="W1932" t="str">
        <f t="shared" si="182"/>
        <v>Suburbano</v>
      </c>
    </row>
    <row r="1933" spans="1:23" x14ac:dyDescent="0.35">
      <c r="A1933">
        <v>92514</v>
      </c>
      <c r="B1933" s="2" t="str">
        <f t="shared" si="183"/>
        <v>IL</v>
      </c>
      <c r="C1933" t="s">
        <v>25</v>
      </c>
      <c r="D1933" t="str">
        <f t="shared" si="184"/>
        <v>F</v>
      </c>
      <c r="E1933" t="s">
        <v>2</v>
      </c>
      <c r="F1933">
        <v>1499</v>
      </c>
      <c r="G1933">
        <v>408</v>
      </c>
      <c r="H1933">
        <v>479</v>
      </c>
      <c r="I1933">
        <v>32</v>
      </c>
      <c r="J1933">
        <v>15991</v>
      </c>
      <c r="K1933">
        <v>2</v>
      </c>
      <c r="L1933">
        <v>71</v>
      </c>
      <c r="M1933">
        <v>419</v>
      </c>
      <c r="N1933">
        <v>444</v>
      </c>
      <c r="O1933">
        <v>9.1999999999999993</v>
      </c>
      <c r="P1933">
        <f>VLOOKUP(A1933, vlookup_table!$A:$E, 2, FALSE)</f>
        <v>0</v>
      </c>
      <c r="Q1933" s="2">
        <f>VLOOKUP(A1933, vlookup_table!$A:$E, 3, FALSE)</f>
        <v>6901</v>
      </c>
      <c r="R1933" s="1" t="str">
        <f>VLOOKUP(A1933, vlookup_table!$A:$E, 4, FALSE)</f>
        <v>S1</v>
      </c>
      <c r="S1933" s="2">
        <f>VLOOKUP(A1933, vlookup_table!$A:$E, 5, FALSE)</f>
        <v>15</v>
      </c>
      <c r="T1933">
        <f t="shared" si="180"/>
        <v>28</v>
      </c>
      <c r="U1933">
        <f t="shared" si="181"/>
        <v>1969</v>
      </c>
      <c r="V1933" s="4" t="str">
        <f t="shared" si="185"/>
        <v>01</v>
      </c>
      <c r="W1933" t="str">
        <f t="shared" si="182"/>
        <v>Suburbano</v>
      </c>
    </row>
    <row r="1934" spans="1:23" x14ac:dyDescent="0.35">
      <c r="A1934">
        <v>183954</v>
      </c>
      <c r="B1934" s="2" t="str">
        <f t="shared" si="183"/>
        <v>WA</v>
      </c>
      <c r="C1934" t="s">
        <v>14</v>
      </c>
      <c r="D1934" t="str">
        <f t="shared" si="184"/>
        <v>M</v>
      </c>
      <c r="E1934" t="s">
        <v>13</v>
      </c>
      <c r="F1934">
        <v>507</v>
      </c>
      <c r="G1934">
        <v>243</v>
      </c>
      <c r="H1934">
        <v>326</v>
      </c>
      <c r="I1934">
        <v>0</v>
      </c>
      <c r="J1934">
        <v>10337</v>
      </c>
      <c r="K1934">
        <v>1</v>
      </c>
      <c r="L1934">
        <v>59</v>
      </c>
      <c r="M1934">
        <v>335</v>
      </c>
      <c r="N1934">
        <v>265</v>
      </c>
      <c r="O1934">
        <v>11.66666667</v>
      </c>
      <c r="P1934">
        <f>VLOOKUP(A1934, vlookup_table!$A:$E, 2, FALSE)</f>
        <v>0</v>
      </c>
      <c r="Q1934" s="2">
        <f>VLOOKUP(A1934, vlookup_table!$A:$E, 3, FALSE)</f>
        <v>2201</v>
      </c>
      <c r="R1934" s="1" t="str">
        <f>VLOOKUP(A1934, vlookup_table!$A:$E, 4, FALSE)</f>
        <v>C3</v>
      </c>
      <c r="S1934" s="2">
        <f>VLOOKUP(A1934, vlookup_table!$A:$E, 5, FALSE)</f>
        <v>10</v>
      </c>
      <c r="T1934">
        <f t="shared" si="180"/>
        <v>75</v>
      </c>
      <c r="U1934">
        <f t="shared" si="181"/>
        <v>1922</v>
      </c>
      <c r="V1934" s="4" t="str">
        <f t="shared" si="185"/>
        <v>01</v>
      </c>
      <c r="W1934" t="str">
        <f t="shared" si="182"/>
        <v>Ciudad</v>
      </c>
    </row>
    <row r="1935" spans="1:23" x14ac:dyDescent="0.35">
      <c r="A1935">
        <v>141134</v>
      </c>
      <c r="B1935" s="2" t="str">
        <f t="shared" si="183"/>
        <v>NV</v>
      </c>
      <c r="C1935" t="s">
        <v>35</v>
      </c>
      <c r="D1935" t="str">
        <f t="shared" si="184"/>
        <v>M</v>
      </c>
      <c r="E1935" t="s">
        <v>0</v>
      </c>
      <c r="F1935">
        <v>603</v>
      </c>
      <c r="G1935">
        <v>199</v>
      </c>
      <c r="H1935">
        <v>280</v>
      </c>
      <c r="I1935">
        <v>1</v>
      </c>
      <c r="J1935">
        <v>12768</v>
      </c>
      <c r="K1935">
        <v>9</v>
      </c>
      <c r="L1935">
        <v>9</v>
      </c>
      <c r="M1935">
        <v>261</v>
      </c>
      <c r="N1935">
        <v>233</v>
      </c>
      <c r="O1935">
        <v>6.3333333329999997</v>
      </c>
      <c r="P1935">
        <f>VLOOKUP(A1935, vlookup_table!$A:$E, 2, FALSE)</f>
        <v>1</v>
      </c>
      <c r="Q1935" s="2">
        <f>VLOOKUP(A1935, vlookup_table!$A:$E, 3, FALSE)</f>
        <v>2601</v>
      </c>
      <c r="R1935" s="1" t="str">
        <f>VLOOKUP(A1935, vlookup_table!$A:$E, 4, FALSE)</f>
        <v>U4</v>
      </c>
      <c r="S1935" s="2">
        <f>VLOOKUP(A1935, vlookup_table!$A:$E, 5, FALSE)</f>
        <v>9</v>
      </c>
      <c r="T1935">
        <f t="shared" si="180"/>
        <v>71</v>
      </c>
      <c r="U1935">
        <f t="shared" si="181"/>
        <v>1926</v>
      </c>
      <c r="V1935" s="4" t="str">
        <f t="shared" si="185"/>
        <v>01</v>
      </c>
      <c r="W1935" t="str">
        <f t="shared" si="182"/>
        <v>Urbano</v>
      </c>
    </row>
    <row r="1936" spans="1:23" x14ac:dyDescent="0.35">
      <c r="A1936">
        <v>66532</v>
      </c>
      <c r="B1936" s="2" t="str">
        <f t="shared" si="183"/>
        <v>MI</v>
      </c>
      <c r="C1936" t="s">
        <v>1</v>
      </c>
      <c r="D1936" t="str">
        <f t="shared" si="184"/>
        <v>M</v>
      </c>
      <c r="E1936" t="s">
        <v>0</v>
      </c>
      <c r="F1936">
        <v>407</v>
      </c>
      <c r="G1936">
        <v>318</v>
      </c>
      <c r="H1936">
        <v>399</v>
      </c>
      <c r="I1936">
        <v>0</v>
      </c>
      <c r="J1936">
        <v>12183</v>
      </c>
      <c r="K1936">
        <v>3</v>
      </c>
      <c r="L1936">
        <v>75</v>
      </c>
      <c r="M1936">
        <v>324</v>
      </c>
      <c r="N1936">
        <v>383</v>
      </c>
      <c r="O1936">
        <v>5</v>
      </c>
      <c r="P1936">
        <f>VLOOKUP(A1936, vlookup_table!$A:$E, 2, FALSE)</f>
        <v>1</v>
      </c>
      <c r="Q1936" s="2">
        <f>VLOOKUP(A1936, vlookup_table!$A:$E, 3, FALSE)</f>
        <v>6801</v>
      </c>
      <c r="R1936" s="1" t="str">
        <f>VLOOKUP(A1936, vlookup_table!$A:$E, 4, FALSE)</f>
        <v>U4</v>
      </c>
      <c r="S1936" s="2">
        <f>VLOOKUP(A1936, vlookup_table!$A:$E, 5, FALSE)</f>
        <v>2</v>
      </c>
      <c r="T1936">
        <f t="shared" si="180"/>
        <v>29</v>
      </c>
      <c r="U1936">
        <f t="shared" si="181"/>
        <v>1968</v>
      </c>
      <c r="V1936" s="4" t="str">
        <f t="shared" si="185"/>
        <v>01</v>
      </c>
      <c r="W1936" t="str">
        <f t="shared" si="182"/>
        <v>Urbano</v>
      </c>
    </row>
    <row r="1937" spans="1:23" x14ac:dyDescent="0.35">
      <c r="A1937">
        <v>7924</v>
      </c>
      <c r="B1937" s="2" t="str">
        <f t="shared" si="183"/>
        <v>TX</v>
      </c>
      <c r="C1937" t="s">
        <v>6</v>
      </c>
      <c r="D1937" t="str">
        <f t="shared" si="184"/>
        <v>F</v>
      </c>
      <c r="E1937" t="s">
        <v>2</v>
      </c>
      <c r="F1937">
        <v>471</v>
      </c>
      <c r="G1937">
        <v>230</v>
      </c>
      <c r="H1937">
        <v>302</v>
      </c>
      <c r="I1937">
        <v>1</v>
      </c>
      <c r="J1937">
        <v>10209</v>
      </c>
      <c r="K1937">
        <v>2</v>
      </c>
      <c r="L1937">
        <v>80</v>
      </c>
      <c r="M1937">
        <v>268</v>
      </c>
      <c r="N1937">
        <v>273</v>
      </c>
      <c r="O1937">
        <v>9</v>
      </c>
      <c r="P1937">
        <f>VLOOKUP(A1937, vlookup_table!$A:$E, 2, FALSE)</f>
        <v>0</v>
      </c>
      <c r="Q1937" s="2">
        <f>VLOOKUP(A1937, vlookup_table!$A:$E, 3, FALSE)</f>
        <v>1912</v>
      </c>
      <c r="R1937" s="1" t="str">
        <f>VLOOKUP(A1937, vlookup_table!$A:$E, 4, FALSE)</f>
        <v/>
      </c>
      <c r="S1937" s="2">
        <f>VLOOKUP(A1937, vlookup_table!$A:$E, 5, FALSE)</f>
        <v>12</v>
      </c>
      <c r="T1937">
        <f t="shared" si="180"/>
        <v>78</v>
      </c>
      <c r="U1937">
        <f t="shared" si="181"/>
        <v>1919</v>
      </c>
      <c r="V1937" s="4" t="str">
        <f t="shared" si="185"/>
        <v>12</v>
      </c>
      <c r="W1937" t="str">
        <f t="shared" si="182"/>
        <v>Desconocido</v>
      </c>
    </row>
    <row r="1938" spans="1:23" x14ac:dyDescent="0.35">
      <c r="A1938">
        <v>27890</v>
      </c>
      <c r="B1938" s="2" t="str">
        <f t="shared" si="183"/>
        <v>NA</v>
      </c>
      <c r="C1938" t="s">
        <v>5</v>
      </c>
      <c r="D1938" t="str">
        <f t="shared" si="184"/>
        <v>F</v>
      </c>
      <c r="E1938" t="s">
        <v>2</v>
      </c>
      <c r="F1938">
        <v>929</v>
      </c>
      <c r="G1938">
        <v>403</v>
      </c>
      <c r="H1938">
        <v>467</v>
      </c>
      <c r="I1938">
        <v>8</v>
      </c>
      <c r="J1938">
        <v>15864</v>
      </c>
      <c r="K1938">
        <v>2</v>
      </c>
      <c r="L1938">
        <v>61</v>
      </c>
      <c r="M1938">
        <v>420</v>
      </c>
      <c r="N1938">
        <v>418</v>
      </c>
      <c r="O1938">
        <v>7.8333333329999997</v>
      </c>
      <c r="P1938">
        <f>VLOOKUP(A1938, vlookup_table!$A:$E, 2, FALSE)</f>
        <v>0</v>
      </c>
      <c r="Q1938" s="2">
        <f>VLOOKUP(A1938, vlookup_table!$A:$E, 3, FALSE)</f>
        <v>4801</v>
      </c>
      <c r="R1938" s="1" t="str">
        <f>VLOOKUP(A1938, vlookup_table!$A:$E, 4, FALSE)</f>
        <v>T1</v>
      </c>
      <c r="S1938" s="2">
        <f>VLOOKUP(A1938, vlookup_table!$A:$E, 5, FALSE)</f>
        <v>10</v>
      </c>
      <c r="T1938">
        <f t="shared" si="180"/>
        <v>49</v>
      </c>
      <c r="U1938">
        <f t="shared" si="181"/>
        <v>1948</v>
      </c>
      <c r="V1938" s="4" t="str">
        <f t="shared" si="185"/>
        <v>01</v>
      </c>
      <c r="W1938" t="str">
        <f t="shared" si="182"/>
        <v>Pueblo</v>
      </c>
    </row>
    <row r="1939" spans="1:23" x14ac:dyDescent="0.35">
      <c r="A1939">
        <v>58649</v>
      </c>
      <c r="B1939" s="2" t="str">
        <f t="shared" si="183"/>
        <v>NA</v>
      </c>
      <c r="C1939" t="s">
        <v>3</v>
      </c>
      <c r="D1939" t="str">
        <f t="shared" si="184"/>
        <v>F</v>
      </c>
      <c r="E1939" t="s">
        <v>2</v>
      </c>
      <c r="F1939">
        <v>521</v>
      </c>
      <c r="G1939">
        <v>258</v>
      </c>
      <c r="H1939">
        <v>371</v>
      </c>
      <c r="I1939">
        <v>0</v>
      </c>
      <c r="J1939">
        <v>13218</v>
      </c>
      <c r="K1939">
        <v>0</v>
      </c>
      <c r="L1939">
        <v>87</v>
      </c>
      <c r="M1939">
        <v>330</v>
      </c>
      <c r="N1939">
        <v>315</v>
      </c>
      <c r="O1939">
        <v>8.75</v>
      </c>
      <c r="P1939">
        <f>VLOOKUP(A1939, vlookup_table!$A:$E, 2, FALSE)</f>
        <v>0</v>
      </c>
      <c r="Q1939" s="2">
        <f>VLOOKUP(A1939, vlookup_table!$A:$E, 3, FALSE)</f>
        <v>2201</v>
      </c>
      <c r="R1939" s="1" t="str">
        <f>VLOOKUP(A1939, vlookup_table!$A:$E, 4, FALSE)</f>
        <v>C2</v>
      </c>
      <c r="S1939" s="2">
        <f>VLOOKUP(A1939, vlookup_table!$A:$E, 5, FALSE)</f>
        <v>10</v>
      </c>
      <c r="T1939">
        <f t="shared" si="180"/>
        <v>75</v>
      </c>
      <c r="U1939">
        <f t="shared" si="181"/>
        <v>1922</v>
      </c>
      <c r="V1939" s="4" t="str">
        <f t="shared" si="185"/>
        <v>01</v>
      </c>
      <c r="W1939" t="str">
        <f t="shared" si="182"/>
        <v>Ciudad</v>
      </c>
    </row>
    <row r="1940" spans="1:23" x14ac:dyDescent="0.35">
      <c r="A1940">
        <v>47371</v>
      </c>
      <c r="B1940" s="2" t="str">
        <f t="shared" si="183"/>
        <v>AL</v>
      </c>
      <c r="C1940" t="s">
        <v>23</v>
      </c>
      <c r="D1940" t="str">
        <f t="shared" si="184"/>
        <v>F</v>
      </c>
      <c r="E1940" t="s">
        <v>2</v>
      </c>
      <c r="F1940">
        <v>288</v>
      </c>
      <c r="G1940">
        <v>129</v>
      </c>
      <c r="H1940">
        <v>167</v>
      </c>
      <c r="I1940">
        <v>0</v>
      </c>
      <c r="J1940">
        <v>7079</v>
      </c>
      <c r="K1940">
        <v>0</v>
      </c>
      <c r="L1940">
        <v>96</v>
      </c>
      <c r="M1940">
        <v>164</v>
      </c>
      <c r="N1940">
        <v>131</v>
      </c>
      <c r="O1940">
        <v>5.2857142860000002</v>
      </c>
      <c r="P1940">
        <f>VLOOKUP(A1940, vlookup_table!$A:$E, 2, FALSE)</f>
        <v>0</v>
      </c>
      <c r="Q1940" s="2">
        <f>VLOOKUP(A1940, vlookup_table!$A:$E, 3, FALSE)</f>
        <v>2107</v>
      </c>
      <c r="R1940" s="1" t="str">
        <f>VLOOKUP(A1940, vlookup_table!$A:$E, 4, FALSE)</f>
        <v>C3</v>
      </c>
      <c r="S1940" s="2">
        <f>VLOOKUP(A1940, vlookup_table!$A:$E, 5, FALSE)</f>
        <v>5</v>
      </c>
      <c r="T1940">
        <f t="shared" si="180"/>
        <v>76</v>
      </c>
      <c r="U1940">
        <f t="shared" si="181"/>
        <v>1921</v>
      </c>
      <c r="V1940" s="4" t="str">
        <f t="shared" si="185"/>
        <v>07</v>
      </c>
      <c r="W1940" t="str">
        <f t="shared" si="182"/>
        <v>Ciudad</v>
      </c>
    </row>
    <row r="1941" spans="1:23" x14ac:dyDescent="0.35">
      <c r="A1941">
        <v>26887</v>
      </c>
      <c r="B1941" s="2" t="str">
        <f t="shared" si="183"/>
        <v>NA</v>
      </c>
      <c r="C1941" t="s">
        <v>5</v>
      </c>
      <c r="D1941" t="str">
        <f t="shared" si="184"/>
        <v>F</v>
      </c>
      <c r="E1941" t="s">
        <v>2</v>
      </c>
      <c r="F1941">
        <v>914</v>
      </c>
      <c r="G1941">
        <v>522</v>
      </c>
      <c r="H1941">
        <v>560</v>
      </c>
      <c r="I1941">
        <v>1</v>
      </c>
      <c r="J1941">
        <v>17163</v>
      </c>
      <c r="K1941">
        <v>3</v>
      </c>
      <c r="L1941">
        <v>30</v>
      </c>
      <c r="M1941">
        <v>542</v>
      </c>
      <c r="N1941">
        <v>540</v>
      </c>
      <c r="O1941">
        <v>25</v>
      </c>
      <c r="P1941">
        <f>VLOOKUP(A1941, vlookup_table!$A:$E, 2, FALSE)</f>
        <v>28</v>
      </c>
      <c r="Q1941" s="2">
        <f>VLOOKUP(A1941, vlookup_table!$A:$E, 3, FALSE)</f>
        <v>4801</v>
      </c>
      <c r="R1941" s="1" t="str">
        <f>VLOOKUP(A1941, vlookup_table!$A:$E, 4, FALSE)</f>
        <v>S1</v>
      </c>
      <c r="S1941" s="2">
        <f>VLOOKUP(A1941, vlookup_table!$A:$E, 5, FALSE)</f>
        <v>30</v>
      </c>
      <c r="T1941">
        <f t="shared" si="180"/>
        <v>49</v>
      </c>
      <c r="U1941">
        <f t="shared" si="181"/>
        <v>1948</v>
      </c>
      <c r="V1941" s="4" t="str">
        <f t="shared" si="185"/>
        <v>01</v>
      </c>
      <c r="W1941" t="str">
        <f t="shared" si="182"/>
        <v>Suburbano</v>
      </c>
    </row>
    <row r="1942" spans="1:23" x14ac:dyDescent="0.35">
      <c r="A1942">
        <v>80577</v>
      </c>
      <c r="B1942" s="2" t="str">
        <f t="shared" si="183"/>
        <v>NA</v>
      </c>
      <c r="C1942" t="s">
        <v>10</v>
      </c>
      <c r="D1942" t="str">
        <f t="shared" si="184"/>
        <v>F</v>
      </c>
      <c r="E1942" t="s">
        <v>2</v>
      </c>
      <c r="F1942">
        <v>466</v>
      </c>
      <c r="G1942">
        <v>270</v>
      </c>
      <c r="H1942">
        <v>354</v>
      </c>
      <c r="I1942">
        <v>0</v>
      </c>
      <c r="J1942">
        <v>11581</v>
      </c>
      <c r="K1942">
        <v>2</v>
      </c>
      <c r="L1942">
        <v>78</v>
      </c>
      <c r="M1942">
        <v>309</v>
      </c>
      <c r="N1942">
        <v>318</v>
      </c>
      <c r="O1942">
        <v>11.66666667</v>
      </c>
      <c r="P1942">
        <f>VLOOKUP(A1942, vlookup_table!$A:$E, 2, FALSE)</f>
        <v>0</v>
      </c>
      <c r="Q1942" s="2">
        <f>VLOOKUP(A1942, vlookup_table!$A:$E, 3, FALSE)</f>
        <v>6001</v>
      </c>
      <c r="R1942" s="1" t="str">
        <f>VLOOKUP(A1942, vlookup_table!$A:$E, 4, FALSE)</f>
        <v/>
      </c>
      <c r="S1942" s="2">
        <f>VLOOKUP(A1942, vlookup_table!$A:$E, 5, FALSE)</f>
        <v>10</v>
      </c>
      <c r="T1942">
        <f t="shared" si="180"/>
        <v>37</v>
      </c>
      <c r="U1942">
        <f t="shared" si="181"/>
        <v>1960</v>
      </c>
      <c r="V1942" s="4" t="str">
        <f t="shared" si="185"/>
        <v>01</v>
      </c>
      <c r="W1942" t="str">
        <f t="shared" si="182"/>
        <v>Desconocido</v>
      </c>
    </row>
    <row r="1943" spans="1:23" x14ac:dyDescent="0.35">
      <c r="A1943">
        <v>61933</v>
      </c>
      <c r="B1943" s="2" t="str">
        <f t="shared" si="183"/>
        <v>NA</v>
      </c>
      <c r="C1943" t="s">
        <v>16</v>
      </c>
      <c r="D1943" t="str">
        <f t="shared" si="184"/>
        <v>M</v>
      </c>
      <c r="E1943" t="s">
        <v>0</v>
      </c>
      <c r="F1943">
        <v>534</v>
      </c>
      <c r="G1943">
        <v>292</v>
      </c>
      <c r="H1943">
        <v>388</v>
      </c>
      <c r="I1943">
        <v>2</v>
      </c>
      <c r="J1943">
        <v>13534</v>
      </c>
      <c r="K1943">
        <v>5</v>
      </c>
      <c r="L1943">
        <v>70</v>
      </c>
      <c r="M1943">
        <v>306</v>
      </c>
      <c r="N1943">
        <v>363</v>
      </c>
      <c r="O1943">
        <v>20</v>
      </c>
      <c r="P1943">
        <f>VLOOKUP(A1943, vlookup_table!$A:$E, 2, FALSE)</f>
        <v>0</v>
      </c>
      <c r="Q1943" s="2">
        <f>VLOOKUP(A1943, vlookup_table!$A:$E, 3, FALSE)</f>
        <v>0</v>
      </c>
      <c r="R1943" s="1" t="str">
        <f>VLOOKUP(A1943, vlookup_table!$A:$E, 4, FALSE)</f>
        <v>C2</v>
      </c>
      <c r="S1943" s="2">
        <f>VLOOKUP(A1943, vlookup_table!$A:$E, 5, FALSE)</f>
        <v>20</v>
      </c>
      <c r="T1943">
        <f t="shared" si="180"/>
        <v>97</v>
      </c>
      <c r="U1943">
        <f t="shared" si="181"/>
        <v>1900</v>
      </c>
      <c r="V1943" s="4" t="str">
        <f t="shared" si="185"/>
        <v>0</v>
      </c>
      <c r="W1943" t="str">
        <f t="shared" si="182"/>
        <v>Ciudad</v>
      </c>
    </row>
    <row r="1944" spans="1:23" x14ac:dyDescent="0.35">
      <c r="A1944">
        <v>174358</v>
      </c>
      <c r="B1944" s="2" t="str">
        <f t="shared" si="183"/>
        <v>OR</v>
      </c>
      <c r="C1944" t="s">
        <v>26</v>
      </c>
      <c r="D1944" t="str">
        <f t="shared" si="184"/>
        <v>M</v>
      </c>
      <c r="E1944" t="s">
        <v>0</v>
      </c>
      <c r="F1944">
        <v>1550</v>
      </c>
      <c r="G1944">
        <v>456</v>
      </c>
      <c r="H1944">
        <v>709</v>
      </c>
      <c r="I1944">
        <v>24</v>
      </c>
      <c r="J1944">
        <v>22772</v>
      </c>
      <c r="K1944">
        <v>8</v>
      </c>
      <c r="L1944">
        <v>39</v>
      </c>
      <c r="M1944">
        <v>613</v>
      </c>
      <c r="N1944">
        <v>549</v>
      </c>
      <c r="O1944">
        <v>17.5</v>
      </c>
      <c r="P1944">
        <f>VLOOKUP(A1944, vlookup_table!$A:$E, 2, FALSE)</f>
        <v>1</v>
      </c>
      <c r="Q1944" s="2">
        <f>VLOOKUP(A1944, vlookup_table!$A:$E, 3, FALSE)</f>
        <v>4201</v>
      </c>
      <c r="R1944" s="1" t="str">
        <f>VLOOKUP(A1944, vlookup_table!$A:$E, 4, FALSE)</f>
        <v>S2</v>
      </c>
      <c r="S1944" s="2">
        <f>VLOOKUP(A1944, vlookup_table!$A:$E, 5, FALSE)</f>
        <v>10</v>
      </c>
      <c r="T1944">
        <f t="shared" si="180"/>
        <v>55</v>
      </c>
      <c r="U1944">
        <f t="shared" si="181"/>
        <v>1942</v>
      </c>
      <c r="V1944" s="4" t="str">
        <f t="shared" si="185"/>
        <v>01</v>
      </c>
      <c r="W1944" t="str">
        <f t="shared" si="182"/>
        <v>Suburbano</v>
      </c>
    </row>
    <row r="1945" spans="1:23" x14ac:dyDescent="0.35">
      <c r="A1945">
        <v>133555</v>
      </c>
      <c r="B1945" s="2" t="str">
        <f t="shared" si="183"/>
        <v>NA</v>
      </c>
      <c r="C1945" t="s">
        <v>21</v>
      </c>
      <c r="D1945" t="str">
        <f t="shared" si="184"/>
        <v>F</v>
      </c>
      <c r="E1945" t="s">
        <v>2</v>
      </c>
      <c r="F1945">
        <v>575</v>
      </c>
      <c r="G1945">
        <v>231</v>
      </c>
      <c r="H1945">
        <v>269</v>
      </c>
      <c r="I1945">
        <v>0</v>
      </c>
      <c r="J1945">
        <v>9659</v>
      </c>
      <c r="K1945">
        <v>5</v>
      </c>
      <c r="L1945">
        <v>58</v>
      </c>
      <c r="M1945">
        <v>245</v>
      </c>
      <c r="N1945">
        <v>248</v>
      </c>
      <c r="O1945">
        <v>15</v>
      </c>
      <c r="P1945">
        <f>VLOOKUP(A1945, vlookup_table!$A:$E, 2, FALSE)</f>
        <v>0</v>
      </c>
      <c r="Q1945" s="2">
        <f>VLOOKUP(A1945, vlookup_table!$A:$E, 3, FALSE)</f>
        <v>4701</v>
      </c>
      <c r="R1945" s="1" t="str">
        <f>VLOOKUP(A1945, vlookup_table!$A:$E, 4, FALSE)</f>
        <v>T2</v>
      </c>
      <c r="S1945" s="2">
        <f>VLOOKUP(A1945, vlookup_table!$A:$E, 5, FALSE)</f>
        <v>21</v>
      </c>
      <c r="T1945">
        <f t="shared" si="180"/>
        <v>50</v>
      </c>
      <c r="U1945">
        <f t="shared" si="181"/>
        <v>1947</v>
      </c>
      <c r="V1945" s="4" t="str">
        <f t="shared" si="185"/>
        <v>01</v>
      </c>
      <c r="W1945" t="str">
        <f t="shared" si="182"/>
        <v>Pueblo</v>
      </c>
    </row>
    <row r="1946" spans="1:23" x14ac:dyDescent="0.35">
      <c r="A1946">
        <v>82457</v>
      </c>
      <c r="B1946" s="2" t="str">
        <f t="shared" si="183"/>
        <v>NA</v>
      </c>
      <c r="C1946" t="s">
        <v>17</v>
      </c>
      <c r="D1946" t="str">
        <f t="shared" si="184"/>
        <v>F</v>
      </c>
      <c r="E1946" t="s">
        <v>2</v>
      </c>
      <c r="F1946">
        <v>687</v>
      </c>
      <c r="G1946">
        <v>230</v>
      </c>
      <c r="H1946">
        <v>267</v>
      </c>
      <c r="I1946">
        <v>0</v>
      </c>
      <c r="J1946">
        <v>11087</v>
      </c>
      <c r="K1946">
        <v>6</v>
      </c>
      <c r="L1946">
        <v>73</v>
      </c>
      <c r="M1946">
        <v>219</v>
      </c>
      <c r="N1946">
        <v>261</v>
      </c>
      <c r="O1946">
        <v>4.5921052629999997</v>
      </c>
      <c r="P1946">
        <f>VLOOKUP(A1946, vlookup_table!$A:$E, 2, FALSE)</f>
        <v>0</v>
      </c>
      <c r="Q1946" s="2">
        <f>VLOOKUP(A1946, vlookup_table!$A:$E, 3, FALSE)</f>
        <v>5301</v>
      </c>
      <c r="R1946" s="1" t="str">
        <f>VLOOKUP(A1946, vlookup_table!$A:$E, 4, FALSE)</f>
        <v>U3</v>
      </c>
      <c r="S1946" s="2">
        <f>VLOOKUP(A1946, vlookup_table!$A:$E, 5, FALSE)</f>
        <v>5</v>
      </c>
      <c r="T1946">
        <f t="shared" si="180"/>
        <v>44</v>
      </c>
      <c r="U1946">
        <f t="shared" si="181"/>
        <v>1953</v>
      </c>
      <c r="V1946" s="4" t="str">
        <f t="shared" si="185"/>
        <v>01</v>
      </c>
      <c r="W1946" t="str">
        <f t="shared" si="182"/>
        <v>Urbano</v>
      </c>
    </row>
    <row r="1947" spans="1:23" x14ac:dyDescent="0.35">
      <c r="A1947">
        <v>23065</v>
      </c>
      <c r="B1947" s="2" t="str">
        <f t="shared" si="183"/>
        <v>SC</v>
      </c>
      <c r="C1947" t="s">
        <v>11</v>
      </c>
      <c r="D1947" t="str">
        <f t="shared" si="184"/>
        <v>F</v>
      </c>
      <c r="E1947" t="s">
        <v>2</v>
      </c>
      <c r="F1947">
        <v>810</v>
      </c>
      <c r="G1947">
        <v>408</v>
      </c>
      <c r="H1947">
        <v>469</v>
      </c>
      <c r="I1947">
        <v>1</v>
      </c>
      <c r="J1947">
        <v>15766</v>
      </c>
      <c r="K1947">
        <v>3</v>
      </c>
      <c r="L1947">
        <v>53</v>
      </c>
      <c r="M1947">
        <v>421</v>
      </c>
      <c r="N1947">
        <v>455</v>
      </c>
      <c r="O1947">
        <v>12.83333333</v>
      </c>
      <c r="P1947">
        <f>VLOOKUP(A1947, vlookup_table!$A:$E, 2, FALSE)</f>
        <v>0</v>
      </c>
      <c r="Q1947" s="2">
        <f>VLOOKUP(A1947, vlookup_table!$A:$E, 3, FALSE)</f>
        <v>4809</v>
      </c>
      <c r="R1947" s="1" t="str">
        <f>VLOOKUP(A1947, vlookup_table!$A:$E, 4, FALSE)</f>
        <v>S1</v>
      </c>
      <c r="S1947" s="2">
        <f>VLOOKUP(A1947, vlookup_table!$A:$E, 5, FALSE)</f>
        <v>20</v>
      </c>
      <c r="T1947">
        <f t="shared" si="180"/>
        <v>49</v>
      </c>
      <c r="U1947">
        <f t="shared" si="181"/>
        <v>1948</v>
      </c>
      <c r="V1947" s="4" t="str">
        <f t="shared" si="185"/>
        <v>09</v>
      </c>
      <c r="W1947" t="str">
        <f t="shared" si="182"/>
        <v>Suburbano</v>
      </c>
    </row>
    <row r="1948" spans="1:23" x14ac:dyDescent="0.35">
      <c r="A1948">
        <v>88856</v>
      </c>
      <c r="B1948" s="2" t="str">
        <f t="shared" si="183"/>
        <v>IL</v>
      </c>
      <c r="C1948" t="s">
        <v>25</v>
      </c>
      <c r="D1948" t="str">
        <f t="shared" si="184"/>
        <v>F</v>
      </c>
      <c r="E1948" t="s">
        <v>2</v>
      </c>
      <c r="F1948">
        <v>2347</v>
      </c>
      <c r="G1948">
        <v>615</v>
      </c>
      <c r="H1948">
        <v>870</v>
      </c>
      <c r="I1948">
        <v>68</v>
      </c>
      <c r="J1948">
        <v>61923</v>
      </c>
      <c r="K1948">
        <v>13</v>
      </c>
      <c r="L1948">
        <v>63</v>
      </c>
      <c r="M1948">
        <v>736</v>
      </c>
      <c r="N1948">
        <v>786</v>
      </c>
      <c r="O1948">
        <v>3.0555555559999998</v>
      </c>
      <c r="P1948">
        <f>VLOOKUP(A1948, vlookup_table!$A:$E, 2, FALSE)</f>
        <v>2</v>
      </c>
      <c r="Q1948" s="2">
        <f>VLOOKUP(A1948, vlookup_table!$A:$E, 3, FALSE)</f>
        <v>3501</v>
      </c>
      <c r="R1948" s="1" t="str">
        <f>VLOOKUP(A1948, vlookup_table!$A:$E, 4, FALSE)</f>
        <v>S1</v>
      </c>
      <c r="S1948" s="2">
        <f>VLOOKUP(A1948, vlookup_table!$A:$E, 5, FALSE)</f>
        <v>4</v>
      </c>
      <c r="T1948">
        <f t="shared" si="180"/>
        <v>62</v>
      </c>
      <c r="U1948">
        <f t="shared" si="181"/>
        <v>1935</v>
      </c>
      <c r="V1948" s="4" t="str">
        <f t="shared" si="185"/>
        <v>01</v>
      </c>
      <c r="W1948" t="str">
        <f t="shared" si="182"/>
        <v>Suburbano</v>
      </c>
    </row>
    <row r="1949" spans="1:23" x14ac:dyDescent="0.35">
      <c r="A1949">
        <v>168393</v>
      </c>
      <c r="B1949" s="2" t="str">
        <f t="shared" si="183"/>
        <v>NA</v>
      </c>
      <c r="C1949" t="s">
        <v>4</v>
      </c>
      <c r="D1949" t="str">
        <f t="shared" si="184"/>
        <v>M</v>
      </c>
      <c r="E1949" t="s">
        <v>0</v>
      </c>
      <c r="F1949">
        <v>2298</v>
      </c>
      <c r="G1949">
        <v>290</v>
      </c>
      <c r="H1949">
        <v>322</v>
      </c>
      <c r="I1949">
        <v>72</v>
      </c>
      <c r="J1949">
        <v>13270</v>
      </c>
      <c r="K1949">
        <v>21</v>
      </c>
      <c r="L1949">
        <v>51</v>
      </c>
      <c r="M1949">
        <v>302</v>
      </c>
      <c r="N1949">
        <v>308</v>
      </c>
      <c r="O1949">
        <v>25</v>
      </c>
      <c r="P1949">
        <f>VLOOKUP(A1949, vlookup_table!$A:$E, 2, FALSE)</f>
        <v>4</v>
      </c>
      <c r="Q1949" s="2">
        <f>VLOOKUP(A1949, vlookup_table!$A:$E, 3, FALSE)</f>
        <v>4001</v>
      </c>
      <c r="R1949" s="1" t="str">
        <f>VLOOKUP(A1949, vlookup_table!$A:$E, 4, FALSE)</f>
        <v>U2</v>
      </c>
      <c r="S1949" s="2">
        <f>VLOOKUP(A1949, vlookup_table!$A:$E, 5, FALSE)</f>
        <v>25</v>
      </c>
      <c r="T1949">
        <f t="shared" si="180"/>
        <v>57</v>
      </c>
      <c r="U1949">
        <f t="shared" si="181"/>
        <v>1940</v>
      </c>
      <c r="V1949" s="4" t="str">
        <f t="shared" si="185"/>
        <v>01</v>
      </c>
      <c r="W1949" t="str">
        <f t="shared" si="182"/>
        <v>Urbano</v>
      </c>
    </row>
    <row r="1950" spans="1:23" x14ac:dyDescent="0.35">
      <c r="A1950">
        <v>143936</v>
      </c>
      <c r="B1950" s="2" t="str">
        <f t="shared" si="183"/>
        <v>NA</v>
      </c>
      <c r="C1950" t="s">
        <v>4</v>
      </c>
      <c r="D1950" t="str">
        <f t="shared" si="184"/>
        <v>M</v>
      </c>
      <c r="E1950" t="s">
        <v>0</v>
      </c>
      <c r="F1950">
        <v>4956</v>
      </c>
      <c r="G1950">
        <v>805</v>
      </c>
      <c r="H1950">
        <v>1058</v>
      </c>
      <c r="I1950">
        <v>95</v>
      </c>
      <c r="J1950">
        <v>64234</v>
      </c>
      <c r="K1950">
        <v>15</v>
      </c>
      <c r="L1950">
        <v>31</v>
      </c>
      <c r="M1950">
        <v>1081</v>
      </c>
      <c r="N1950">
        <v>861</v>
      </c>
      <c r="O1950">
        <v>32.5</v>
      </c>
      <c r="P1950">
        <f>VLOOKUP(A1950, vlookup_table!$A:$E, 2, FALSE)</f>
        <v>1</v>
      </c>
      <c r="Q1950" s="2">
        <f>VLOOKUP(A1950, vlookup_table!$A:$E, 3, FALSE)</f>
        <v>5101</v>
      </c>
      <c r="R1950" s="1" t="str">
        <f>VLOOKUP(A1950, vlookup_table!$A:$E, 4, FALSE)</f>
        <v>U1</v>
      </c>
      <c r="S1950" s="2">
        <f>VLOOKUP(A1950, vlookup_table!$A:$E, 5, FALSE)</f>
        <v>55</v>
      </c>
      <c r="T1950">
        <f t="shared" si="180"/>
        <v>46</v>
      </c>
      <c r="U1950">
        <f t="shared" si="181"/>
        <v>1951</v>
      </c>
      <c r="V1950" s="4" t="str">
        <f t="shared" si="185"/>
        <v>01</v>
      </c>
      <c r="W1950" t="str">
        <f t="shared" si="182"/>
        <v>Urbano</v>
      </c>
    </row>
    <row r="1951" spans="1:23" x14ac:dyDescent="0.35">
      <c r="A1951">
        <v>86436</v>
      </c>
      <c r="B1951" s="2" t="str">
        <f t="shared" si="183"/>
        <v>NA</v>
      </c>
      <c r="C1951" t="s">
        <v>30</v>
      </c>
      <c r="D1951" t="str">
        <f t="shared" si="184"/>
        <v>M</v>
      </c>
      <c r="E1951" t="s">
        <v>0</v>
      </c>
      <c r="F1951">
        <v>857</v>
      </c>
      <c r="G1951">
        <v>245</v>
      </c>
      <c r="H1951">
        <v>320</v>
      </c>
      <c r="I1951">
        <v>0</v>
      </c>
      <c r="J1951">
        <v>12951</v>
      </c>
      <c r="K1951">
        <v>0</v>
      </c>
      <c r="L1951">
        <v>62</v>
      </c>
      <c r="M1951">
        <v>282</v>
      </c>
      <c r="N1951">
        <v>275</v>
      </c>
      <c r="O1951">
        <v>5.628571429</v>
      </c>
      <c r="P1951">
        <f>VLOOKUP(A1951, vlookup_table!$A:$E, 2, FALSE)</f>
        <v>1</v>
      </c>
      <c r="Q1951" s="2">
        <f>VLOOKUP(A1951, vlookup_table!$A:$E, 3, FALSE)</f>
        <v>3011</v>
      </c>
      <c r="R1951" s="1" t="str">
        <f>VLOOKUP(A1951, vlookup_table!$A:$E, 4, FALSE)</f>
        <v>S2</v>
      </c>
      <c r="S1951" s="2">
        <f>VLOOKUP(A1951, vlookup_table!$A:$E, 5, FALSE)</f>
        <v>5</v>
      </c>
      <c r="T1951">
        <f t="shared" si="180"/>
        <v>67</v>
      </c>
      <c r="U1951">
        <f t="shared" si="181"/>
        <v>1930</v>
      </c>
      <c r="V1951" s="4" t="str">
        <f t="shared" si="185"/>
        <v>11</v>
      </c>
      <c r="W1951" t="str">
        <f t="shared" si="182"/>
        <v>Suburbano</v>
      </c>
    </row>
    <row r="1952" spans="1:23" x14ac:dyDescent="0.35">
      <c r="A1952">
        <v>138311</v>
      </c>
      <c r="B1952" s="2" t="str">
        <f t="shared" si="183"/>
        <v>AZ</v>
      </c>
      <c r="C1952" t="s">
        <v>9</v>
      </c>
      <c r="D1952" t="str">
        <f t="shared" si="184"/>
        <v>F</v>
      </c>
      <c r="E1952" t="s">
        <v>37</v>
      </c>
      <c r="F1952">
        <v>1708</v>
      </c>
      <c r="G1952">
        <v>437</v>
      </c>
      <c r="H1952">
        <v>684</v>
      </c>
      <c r="I1952">
        <v>36</v>
      </c>
      <c r="J1952">
        <v>29098</v>
      </c>
      <c r="K1952">
        <v>7</v>
      </c>
      <c r="L1952">
        <v>19</v>
      </c>
      <c r="M1952">
        <v>586</v>
      </c>
      <c r="N1952">
        <v>551</v>
      </c>
      <c r="O1952">
        <v>9.769230769</v>
      </c>
      <c r="P1952">
        <f>VLOOKUP(A1952, vlookup_table!$A:$E, 2, FALSE)</f>
        <v>2</v>
      </c>
      <c r="Q1952" s="2">
        <f>VLOOKUP(A1952, vlookup_table!$A:$E, 3, FALSE)</f>
        <v>1403</v>
      </c>
      <c r="R1952" s="1" t="str">
        <f>VLOOKUP(A1952, vlookup_table!$A:$E, 4, FALSE)</f>
        <v>S1</v>
      </c>
      <c r="S1952" s="2">
        <f>VLOOKUP(A1952, vlookup_table!$A:$E, 5, FALSE)</f>
        <v>20</v>
      </c>
      <c r="T1952">
        <f t="shared" si="180"/>
        <v>83</v>
      </c>
      <c r="U1952">
        <f t="shared" si="181"/>
        <v>1914</v>
      </c>
      <c r="V1952" s="4" t="str">
        <f t="shared" si="185"/>
        <v>03</v>
      </c>
      <c r="W1952" t="str">
        <f t="shared" si="182"/>
        <v>Suburbano</v>
      </c>
    </row>
    <row r="1953" spans="1:23" x14ac:dyDescent="0.35">
      <c r="A1953">
        <v>123469</v>
      </c>
      <c r="B1953" s="2" t="str">
        <f t="shared" si="183"/>
        <v>TX</v>
      </c>
      <c r="C1953" t="s">
        <v>6</v>
      </c>
      <c r="D1953" t="str">
        <f t="shared" si="184"/>
        <v>M</v>
      </c>
      <c r="E1953" t="s">
        <v>0</v>
      </c>
      <c r="F1953">
        <v>561</v>
      </c>
      <c r="G1953">
        <v>493</v>
      </c>
      <c r="H1953">
        <v>540</v>
      </c>
      <c r="I1953">
        <v>1</v>
      </c>
      <c r="J1953">
        <v>16623</v>
      </c>
      <c r="K1953">
        <v>5</v>
      </c>
      <c r="L1953">
        <v>68</v>
      </c>
      <c r="M1953">
        <v>529</v>
      </c>
      <c r="N1953">
        <v>506</v>
      </c>
      <c r="O1953">
        <v>5.2</v>
      </c>
      <c r="P1953">
        <f>VLOOKUP(A1953, vlookup_table!$A:$E, 2, FALSE)</f>
        <v>0</v>
      </c>
      <c r="Q1953" s="2">
        <f>VLOOKUP(A1953, vlookup_table!$A:$E, 3, FALSE)</f>
        <v>0</v>
      </c>
      <c r="R1953" s="1" t="str">
        <f>VLOOKUP(A1953, vlookup_table!$A:$E, 4, FALSE)</f>
        <v>T2</v>
      </c>
      <c r="S1953" s="2">
        <f>VLOOKUP(A1953, vlookup_table!$A:$E, 5, FALSE)</f>
        <v>5</v>
      </c>
      <c r="T1953">
        <f t="shared" si="180"/>
        <v>97</v>
      </c>
      <c r="U1953">
        <f t="shared" si="181"/>
        <v>1900</v>
      </c>
      <c r="V1953" s="4" t="str">
        <f t="shared" si="185"/>
        <v>0</v>
      </c>
      <c r="W1953" t="str">
        <f t="shared" si="182"/>
        <v>Pueblo</v>
      </c>
    </row>
    <row r="1954" spans="1:23" x14ac:dyDescent="0.35">
      <c r="A1954">
        <v>135341</v>
      </c>
      <c r="B1954" s="2" t="str">
        <f t="shared" si="183"/>
        <v>AZ</v>
      </c>
      <c r="C1954" t="s">
        <v>9</v>
      </c>
      <c r="D1954" t="str">
        <f t="shared" si="184"/>
        <v>F</v>
      </c>
      <c r="E1954" t="s">
        <v>37</v>
      </c>
      <c r="F1954">
        <v>700</v>
      </c>
      <c r="G1954">
        <v>205</v>
      </c>
      <c r="H1954">
        <v>295</v>
      </c>
      <c r="I1954">
        <v>0</v>
      </c>
      <c r="J1954">
        <v>12713</v>
      </c>
      <c r="K1954">
        <v>9</v>
      </c>
      <c r="L1954">
        <v>12</v>
      </c>
      <c r="M1954">
        <v>221</v>
      </c>
      <c r="N1954">
        <v>276</v>
      </c>
      <c r="O1954">
        <v>12.85714286</v>
      </c>
      <c r="P1954">
        <f>VLOOKUP(A1954, vlookup_table!$A:$E, 2, FALSE)</f>
        <v>0</v>
      </c>
      <c r="Q1954" s="2">
        <f>VLOOKUP(A1954, vlookup_table!$A:$E, 3, FALSE)</f>
        <v>0</v>
      </c>
      <c r="R1954" s="1" t="str">
        <f>VLOOKUP(A1954, vlookup_table!$A:$E, 4, FALSE)</f>
        <v>C2</v>
      </c>
      <c r="S1954" s="2">
        <f>VLOOKUP(A1954, vlookup_table!$A:$E, 5, FALSE)</f>
        <v>12</v>
      </c>
      <c r="T1954">
        <f t="shared" si="180"/>
        <v>97</v>
      </c>
      <c r="U1954">
        <f t="shared" si="181"/>
        <v>1900</v>
      </c>
      <c r="V1954" s="4" t="str">
        <f t="shared" si="185"/>
        <v>0</v>
      </c>
      <c r="W1954" t="str">
        <f t="shared" si="182"/>
        <v>Ciudad</v>
      </c>
    </row>
    <row r="1955" spans="1:23" x14ac:dyDescent="0.35">
      <c r="A1955">
        <v>33284</v>
      </c>
      <c r="B1955" s="2" t="str">
        <f t="shared" si="183"/>
        <v>FL</v>
      </c>
      <c r="C1955" t="s">
        <v>7</v>
      </c>
      <c r="D1955" t="str">
        <f t="shared" si="184"/>
        <v>M</v>
      </c>
      <c r="E1955" t="s">
        <v>0</v>
      </c>
      <c r="F1955">
        <v>696</v>
      </c>
      <c r="G1955">
        <v>303</v>
      </c>
      <c r="H1955">
        <v>369</v>
      </c>
      <c r="I1955">
        <v>1</v>
      </c>
      <c r="J1955">
        <v>11637</v>
      </c>
      <c r="K1955">
        <v>1</v>
      </c>
      <c r="L1955">
        <v>65</v>
      </c>
      <c r="M1955">
        <v>339</v>
      </c>
      <c r="N1955">
        <v>323</v>
      </c>
      <c r="O1955">
        <v>22.5</v>
      </c>
      <c r="P1955">
        <f>VLOOKUP(A1955, vlookup_table!$A:$E, 2, FALSE)</f>
        <v>1</v>
      </c>
      <c r="Q1955" s="2">
        <f>VLOOKUP(A1955, vlookup_table!$A:$E, 3, FALSE)</f>
        <v>3001</v>
      </c>
      <c r="R1955" s="1" t="str">
        <f>VLOOKUP(A1955, vlookup_table!$A:$E, 4, FALSE)</f>
        <v>C1</v>
      </c>
      <c r="S1955" s="2">
        <f>VLOOKUP(A1955, vlookup_table!$A:$E, 5, FALSE)</f>
        <v>20</v>
      </c>
      <c r="T1955">
        <f t="shared" si="180"/>
        <v>67</v>
      </c>
      <c r="U1955">
        <f t="shared" si="181"/>
        <v>1930</v>
      </c>
      <c r="V1955" s="4" t="str">
        <f t="shared" si="185"/>
        <v>01</v>
      </c>
      <c r="W1955" t="str">
        <f t="shared" si="182"/>
        <v>Ciudad</v>
      </c>
    </row>
    <row r="1956" spans="1:23" x14ac:dyDescent="0.35">
      <c r="A1956">
        <v>180837</v>
      </c>
      <c r="B1956" s="2" t="str">
        <f t="shared" si="183"/>
        <v>WA</v>
      </c>
      <c r="C1956" t="s">
        <v>14</v>
      </c>
      <c r="D1956" t="str">
        <f t="shared" si="184"/>
        <v>M</v>
      </c>
      <c r="E1956" t="s">
        <v>13</v>
      </c>
      <c r="F1956">
        <v>1039</v>
      </c>
      <c r="G1956">
        <v>279</v>
      </c>
      <c r="H1956">
        <v>435</v>
      </c>
      <c r="I1956">
        <v>4</v>
      </c>
      <c r="J1956">
        <v>15485</v>
      </c>
      <c r="K1956">
        <v>2</v>
      </c>
      <c r="L1956">
        <v>58</v>
      </c>
      <c r="M1956">
        <v>376</v>
      </c>
      <c r="N1956">
        <v>338</v>
      </c>
      <c r="O1956">
        <v>25</v>
      </c>
      <c r="P1956">
        <f>VLOOKUP(A1956, vlookup_table!$A:$E, 2, FALSE)</f>
        <v>1</v>
      </c>
      <c r="Q1956" s="2">
        <f>VLOOKUP(A1956, vlookup_table!$A:$E, 3, FALSE)</f>
        <v>3101</v>
      </c>
      <c r="R1956" s="1" t="str">
        <f>VLOOKUP(A1956, vlookup_table!$A:$E, 4, FALSE)</f>
        <v>C2</v>
      </c>
      <c r="S1956" s="2">
        <f>VLOOKUP(A1956, vlookup_table!$A:$E, 5, FALSE)</f>
        <v>50</v>
      </c>
      <c r="T1956">
        <f t="shared" si="180"/>
        <v>66</v>
      </c>
      <c r="U1956">
        <f t="shared" si="181"/>
        <v>1931</v>
      </c>
      <c r="V1956" s="4" t="str">
        <f t="shared" si="185"/>
        <v>01</v>
      </c>
      <c r="W1956" t="str">
        <f t="shared" si="182"/>
        <v>Ciudad</v>
      </c>
    </row>
    <row r="1957" spans="1:23" x14ac:dyDescent="0.35">
      <c r="A1957">
        <v>37747</v>
      </c>
      <c r="B1957" s="2" t="str">
        <f t="shared" si="183"/>
        <v>FL</v>
      </c>
      <c r="C1957" t="s">
        <v>7</v>
      </c>
      <c r="D1957" t="str">
        <f t="shared" si="184"/>
        <v>M</v>
      </c>
      <c r="E1957" t="s">
        <v>0</v>
      </c>
      <c r="F1957">
        <v>1909</v>
      </c>
      <c r="G1957">
        <v>473</v>
      </c>
      <c r="H1957">
        <v>779</v>
      </c>
      <c r="I1957">
        <v>45</v>
      </c>
      <c r="J1957">
        <v>25255</v>
      </c>
      <c r="K1957">
        <v>32</v>
      </c>
      <c r="L1957">
        <v>34</v>
      </c>
      <c r="M1957">
        <v>688</v>
      </c>
      <c r="N1957">
        <v>648</v>
      </c>
      <c r="O1957">
        <v>13.375</v>
      </c>
      <c r="P1957">
        <f>VLOOKUP(A1957, vlookup_table!$A:$E, 2, FALSE)</f>
        <v>1</v>
      </c>
      <c r="Q1957" s="2">
        <f>VLOOKUP(A1957, vlookup_table!$A:$E, 3, FALSE)</f>
        <v>6006</v>
      </c>
      <c r="R1957" s="1" t="str">
        <f>VLOOKUP(A1957, vlookup_table!$A:$E, 4, FALSE)</f>
        <v>U1</v>
      </c>
      <c r="S1957" s="2">
        <f>VLOOKUP(A1957, vlookup_table!$A:$E, 5, FALSE)</f>
        <v>18</v>
      </c>
      <c r="T1957">
        <f t="shared" si="180"/>
        <v>37</v>
      </c>
      <c r="U1957">
        <f t="shared" si="181"/>
        <v>1960</v>
      </c>
      <c r="V1957" s="4" t="str">
        <f t="shared" si="185"/>
        <v>06</v>
      </c>
      <c r="W1957" t="str">
        <f t="shared" si="182"/>
        <v>Urbano</v>
      </c>
    </row>
    <row r="1958" spans="1:23" x14ac:dyDescent="0.35">
      <c r="A1958">
        <v>108983</v>
      </c>
      <c r="B1958" s="2" t="str">
        <f t="shared" si="183"/>
        <v>NA</v>
      </c>
      <c r="C1958" t="s">
        <v>31</v>
      </c>
      <c r="D1958" t="str">
        <f t="shared" si="184"/>
        <v>M</v>
      </c>
      <c r="E1958" t="s">
        <v>0</v>
      </c>
      <c r="F1958">
        <v>535</v>
      </c>
      <c r="G1958">
        <v>165</v>
      </c>
      <c r="H1958">
        <v>199</v>
      </c>
      <c r="I1958">
        <v>0</v>
      </c>
      <c r="J1958">
        <v>7220</v>
      </c>
      <c r="K1958">
        <v>0</v>
      </c>
      <c r="L1958">
        <v>92</v>
      </c>
      <c r="M1958">
        <v>154</v>
      </c>
      <c r="N1958">
        <v>200</v>
      </c>
      <c r="O1958">
        <v>12</v>
      </c>
      <c r="P1958">
        <f>VLOOKUP(A1958, vlookup_table!$A:$E, 2, FALSE)</f>
        <v>0</v>
      </c>
      <c r="Q1958" s="2">
        <f>VLOOKUP(A1958, vlookup_table!$A:$E, 3, FALSE)</f>
        <v>2412</v>
      </c>
      <c r="R1958" s="1" t="str">
        <f>VLOOKUP(A1958, vlookup_table!$A:$E, 4, FALSE)</f>
        <v>C2</v>
      </c>
      <c r="S1958" s="2">
        <f>VLOOKUP(A1958, vlookup_table!$A:$E, 5, FALSE)</f>
        <v>17</v>
      </c>
      <c r="T1958">
        <f t="shared" si="180"/>
        <v>73</v>
      </c>
      <c r="U1958">
        <f t="shared" si="181"/>
        <v>1924</v>
      </c>
      <c r="V1958" s="4" t="str">
        <f t="shared" si="185"/>
        <v>12</v>
      </c>
      <c r="W1958" t="str">
        <f t="shared" si="182"/>
        <v>Ciudad</v>
      </c>
    </row>
    <row r="1959" spans="1:23" x14ac:dyDescent="0.35">
      <c r="A1959">
        <v>34591</v>
      </c>
      <c r="B1959" s="2" t="str">
        <f t="shared" si="183"/>
        <v>FL</v>
      </c>
      <c r="C1959" t="s">
        <v>7</v>
      </c>
      <c r="D1959" t="str">
        <f t="shared" si="184"/>
        <v>M</v>
      </c>
      <c r="E1959" t="s">
        <v>0</v>
      </c>
      <c r="F1959">
        <v>835</v>
      </c>
      <c r="G1959">
        <v>413</v>
      </c>
      <c r="H1959">
        <v>410</v>
      </c>
      <c r="I1959">
        <v>0</v>
      </c>
      <c r="J1959">
        <v>14004</v>
      </c>
      <c r="K1959">
        <v>7</v>
      </c>
      <c r="L1959">
        <v>20</v>
      </c>
      <c r="M1959">
        <v>414</v>
      </c>
      <c r="N1959">
        <v>429</v>
      </c>
      <c r="O1959">
        <v>19.666666670000001</v>
      </c>
      <c r="P1959">
        <f>VLOOKUP(A1959, vlookup_table!$A:$E, 2, FALSE)</f>
        <v>1</v>
      </c>
      <c r="Q1959" s="2">
        <f>VLOOKUP(A1959, vlookup_table!$A:$E, 3, FALSE)</f>
        <v>3401</v>
      </c>
      <c r="R1959" s="1" t="str">
        <f>VLOOKUP(A1959, vlookup_table!$A:$E, 4, FALSE)</f>
        <v>S2</v>
      </c>
      <c r="S1959" s="2">
        <f>VLOOKUP(A1959, vlookup_table!$A:$E, 5, FALSE)</f>
        <v>23</v>
      </c>
      <c r="T1959">
        <f t="shared" si="180"/>
        <v>63</v>
      </c>
      <c r="U1959">
        <f t="shared" si="181"/>
        <v>1934</v>
      </c>
      <c r="V1959" s="4" t="str">
        <f t="shared" si="185"/>
        <v>01</v>
      </c>
      <c r="W1959" t="str">
        <f t="shared" si="182"/>
        <v>Suburbano</v>
      </c>
    </row>
    <row r="1960" spans="1:23" x14ac:dyDescent="0.35">
      <c r="A1960">
        <v>100691</v>
      </c>
      <c r="B1960" s="2" t="str">
        <f t="shared" si="183"/>
        <v>MO</v>
      </c>
      <c r="C1960" t="s">
        <v>8</v>
      </c>
      <c r="D1960" t="str">
        <f t="shared" si="184"/>
        <v>M</v>
      </c>
      <c r="E1960" t="s">
        <v>0</v>
      </c>
      <c r="F1960">
        <v>553</v>
      </c>
      <c r="G1960">
        <v>196</v>
      </c>
      <c r="H1960">
        <v>236</v>
      </c>
      <c r="I1960">
        <v>0</v>
      </c>
      <c r="J1960">
        <v>9705</v>
      </c>
      <c r="K1960">
        <v>1</v>
      </c>
      <c r="L1960">
        <v>76</v>
      </c>
      <c r="M1960">
        <v>193</v>
      </c>
      <c r="N1960">
        <v>236</v>
      </c>
      <c r="O1960">
        <v>4</v>
      </c>
      <c r="P1960">
        <f>VLOOKUP(A1960, vlookup_table!$A:$E, 2, FALSE)</f>
        <v>0</v>
      </c>
      <c r="Q1960" s="2">
        <f>VLOOKUP(A1960, vlookup_table!$A:$E, 3, FALSE)</f>
        <v>1305</v>
      </c>
      <c r="R1960" s="1" t="str">
        <f>VLOOKUP(A1960, vlookup_table!$A:$E, 4, FALSE)</f>
        <v>C3</v>
      </c>
      <c r="S1960" s="2">
        <f>VLOOKUP(A1960, vlookup_table!$A:$E, 5, FALSE)</f>
        <v>5</v>
      </c>
      <c r="T1960">
        <f t="shared" si="180"/>
        <v>84</v>
      </c>
      <c r="U1960">
        <f t="shared" si="181"/>
        <v>1913</v>
      </c>
      <c r="V1960" s="4" t="str">
        <f t="shared" si="185"/>
        <v>05</v>
      </c>
      <c r="W1960" t="str">
        <f t="shared" si="182"/>
        <v>Ciudad</v>
      </c>
    </row>
    <row r="1961" spans="1:23" x14ac:dyDescent="0.35">
      <c r="A1961">
        <v>95347</v>
      </c>
      <c r="B1961" s="2" t="str">
        <f t="shared" si="183"/>
        <v>IL</v>
      </c>
      <c r="C1961" t="s">
        <v>25</v>
      </c>
      <c r="D1961" t="str">
        <f t="shared" si="184"/>
        <v>M</v>
      </c>
      <c r="E1961" t="s">
        <v>0</v>
      </c>
      <c r="F1961">
        <v>652</v>
      </c>
      <c r="G1961">
        <v>247</v>
      </c>
      <c r="H1961">
        <v>381</v>
      </c>
      <c r="I1961">
        <v>0</v>
      </c>
      <c r="J1961">
        <v>13469</v>
      </c>
      <c r="K1961">
        <v>1</v>
      </c>
      <c r="L1961">
        <v>72</v>
      </c>
      <c r="M1961">
        <v>354</v>
      </c>
      <c r="N1961">
        <v>306</v>
      </c>
      <c r="O1961">
        <v>8.2222222219999992</v>
      </c>
      <c r="P1961">
        <f>VLOOKUP(A1961, vlookup_table!$A:$E, 2, FALSE)</f>
        <v>1</v>
      </c>
      <c r="Q1961" s="2">
        <f>VLOOKUP(A1961, vlookup_table!$A:$E, 3, FALSE)</f>
        <v>3705</v>
      </c>
      <c r="R1961" s="1" t="str">
        <f>VLOOKUP(A1961, vlookup_table!$A:$E, 4, FALSE)</f>
        <v>T2</v>
      </c>
      <c r="S1961" s="2">
        <f>VLOOKUP(A1961, vlookup_table!$A:$E, 5, FALSE)</f>
        <v>7</v>
      </c>
      <c r="T1961">
        <f t="shared" si="180"/>
        <v>60</v>
      </c>
      <c r="U1961">
        <f t="shared" si="181"/>
        <v>1937</v>
      </c>
      <c r="V1961" s="4" t="str">
        <f t="shared" si="185"/>
        <v>05</v>
      </c>
      <c r="W1961" t="str">
        <f t="shared" si="182"/>
        <v>Pueblo</v>
      </c>
    </row>
    <row r="1962" spans="1:23" x14ac:dyDescent="0.35">
      <c r="A1962">
        <v>14717</v>
      </c>
      <c r="B1962" s="2" t="str">
        <f t="shared" si="183"/>
        <v>CO</v>
      </c>
      <c r="C1962" t="s">
        <v>20</v>
      </c>
      <c r="D1962" t="str">
        <f t="shared" si="184"/>
        <v>F</v>
      </c>
      <c r="E1962" t="s">
        <v>2</v>
      </c>
      <c r="F1962">
        <v>1125</v>
      </c>
      <c r="G1962">
        <v>205</v>
      </c>
      <c r="H1962">
        <v>131</v>
      </c>
      <c r="I1962">
        <v>0</v>
      </c>
      <c r="J1962">
        <v>21600</v>
      </c>
      <c r="K1962">
        <v>3</v>
      </c>
      <c r="L1962">
        <v>26</v>
      </c>
      <c r="M1962">
        <v>138</v>
      </c>
      <c r="N1962">
        <v>281</v>
      </c>
      <c r="O1962">
        <v>6.4583333329999997</v>
      </c>
      <c r="P1962">
        <f>VLOOKUP(A1962, vlookup_table!$A:$E, 2, FALSE)</f>
        <v>28</v>
      </c>
      <c r="Q1962" s="2">
        <f>VLOOKUP(A1962, vlookup_table!$A:$E, 3, FALSE)</f>
        <v>2610</v>
      </c>
      <c r="R1962" s="1" t="str">
        <f>VLOOKUP(A1962, vlookup_table!$A:$E, 4, FALSE)</f>
        <v>U2</v>
      </c>
      <c r="S1962" s="2">
        <f>VLOOKUP(A1962, vlookup_table!$A:$E, 5, FALSE)</f>
        <v>15</v>
      </c>
      <c r="T1962">
        <f t="shared" si="180"/>
        <v>71</v>
      </c>
      <c r="U1962">
        <f t="shared" si="181"/>
        <v>1926</v>
      </c>
      <c r="V1962" s="4" t="str">
        <f t="shared" si="185"/>
        <v>10</v>
      </c>
      <c r="W1962" t="str">
        <f t="shared" si="182"/>
        <v>Urbano</v>
      </c>
    </row>
    <row r="1963" spans="1:23" x14ac:dyDescent="0.35">
      <c r="A1963">
        <v>63612</v>
      </c>
      <c r="B1963" s="2" t="str">
        <f t="shared" si="183"/>
        <v>NA</v>
      </c>
      <c r="C1963" t="s">
        <v>16</v>
      </c>
      <c r="D1963" t="str">
        <f t="shared" si="184"/>
        <v>F</v>
      </c>
      <c r="E1963" t="s">
        <v>2</v>
      </c>
      <c r="F1963">
        <v>416</v>
      </c>
      <c r="G1963">
        <v>209</v>
      </c>
      <c r="H1963">
        <v>243</v>
      </c>
      <c r="I1963">
        <v>0</v>
      </c>
      <c r="J1963">
        <v>10117</v>
      </c>
      <c r="K1963">
        <v>0</v>
      </c>
      <c r="L1963">
        <v>76</v>
      </c>
      <c r="M1963">
        <v>221</v>
      </c>
      <c r="N1963">
        <v>229</v>
      </c>
      <c r="O1963">
        <v>13.5</v>
      </c>
      <c r="P1963">
        <f>VLOOKUP(A1963, vlookup_table!$A:$E, 2, FALSE)</f>
        <v>0</v>
      </c>
      <c r="Q1963" s="2">
        <f>VLOOKUP(A1963, vlookup_table!$A:$E, 3, FALSE)</f>
        <v>6801</v>
      </c>
      <c r="R1963" s="1" t="str">
        <f>VLOOKUP(A1963, vlookup_table!$A:$E, 4, FALSE)</f>
        <v>C2</v>
      </c>
      <c r="S1963" s="2">
        <f>VLOOKUP(A1963, vlookup_table!$A:$E, 5, FALSE)</f>
        <v>18</v>
      </c>
      <c r="T1963">
        <f t="shared" si="180"/>
        <v>29</v>
      </c>
      <c r="U1963">
        <f t="shared" si="181"/>
        <v>1968</v>
      </c>
      <c r="V1963" s="4" t="str">
        <f t="shared" si="185"/>
        <v>01</v>
      </c>
      <c r="W1963" t="str">
        <f t="shared" si="182"/>
        <v>Ciudad</v>
      </c>
    </row>
    <row r="1964" spans="1:23" x14ac:dyDescent="0.35">
      <c r="A1964">
        <v>21097</v>
      </c>
      <c r="B1964" s="2" t="str">
        <f t="shared" si="183"/>
        <v>NC</v>
      </c>
      <c r="C1964" t="s">
        <v>18</v>
      </c>
      <c r="D1964" t="str">
        <f t="shared" si="184"/>
        <v>M</v>
      </c>
      <c r="E1964" t="s">
        <v>0</v>
      </c>
      <c r="F1964">
        <v>623</v>
      </c>
      <c r="G1964">
        <v>273</v>
      </c>
      <c r="H1964">
        <v>319</v>
      </c>
      <c r="I1964">
        <v>0</v>
      </c>
      <c r="J1964">
        <v>10923</v>
      </c>
      <c r="K1964">
        <v>2</v>
      </c>
      <c r="L1964">
        <v>53</v>
      </c>
      <c r="M1964">
        <v>300</v>
      </c>
      <c r="N1964">
        <v>293</v>
      </c>
      <c r="O1964">
        <v>15</v>
      </c>
      <c r="P1964">
        <f>VLOOKUP(A1964, vlookup_table!$A:$E, 2, FALSE)</f>
        <v>1</v>
      </c>
      <c r="Q1964" s="2">
        <f>VLOOKUP(A1964, vlookup_table!$A:$E, 3, FALSE)</f>
        <v>0</v>
      </c>
      <c r="R1964" s="1" t="str">
        <f>VLOOKUP(A1964, vlookup_table!$A:$E, 4, FALSE)</f>
        <v>T2</v>
      </c>
      <c r="S1964" s="2">
        <f>VLOOKUP(A1964, vlookup_table!$A:$E, 5, FALSE)</f>
        <v>25</v>
      </c>
      <c r="T1964">
        <f t="shared" si="180"/>
        <v>97</v>
      </c>
      <c r="U1964">
        <f t="shared" si="181"/>
        <v>1900</v>
      </c>
      <c r="V1964" s="4" t="str">
        <f t="shared" si="185"/>
        <v>0</v>
      </c>
      <c r="W1964" t="str">
        <f t="shared" si="182"/>
        <v>Pueblo</v>
      </c>
    </row>
    <row r="1965" spans="1:23" x14ac:dyDescent="0.35">
      <c r="A1965">
        <v>178598</v>
      </c>
      <c r="B1965" s="2" t="str">
        <f t="shared" si="183"/>
        <v>WA</v>
      </c>
      <c r="C1965" t="s">
        <v>14</v>
      </c>
      <c r="D1965" t="str">
        <f t="shared" si="184"/>
        <v>F</v>
      </c>
      <c r="E1965" t="s">
        <v>2</v>
      </c>
      <c r="F1965">
        <v>1516</v>
      </c>
      <c r="G1965">
        <v>519</v>
      </c>
      <c r="H1965">
        <v>548</v>
      </c>
      <c r="I1965">
        <v>16</v>
      </c>
      <c r="J1965">
        <v>20117</v>
      </c>
      <c r="K1965">
        <v>17</v>
      </c>
      <c r="L1965">
        <v>44</v>
      </c>
      <c r="M1965">
        <v>555</v>
      </c>
      <c r="N1965">
        <v>527</v>
      </c>
      <c r="O1965">
        <v>4.1666666670000003</v>
      </c>
      <c r="P1965">
        <f>VLOOKUP(A1965, vlookup_table!$A:$E, 2, FALSE)</f>
        <v>0</v>
      </c>
      <c r="Q1965" s="2">
        <f>VLOOKUP(A1965, vlookup_table!$A:$E, 3, FALSE)</f>
        <v>4701</v>
      </c>
      <c r="R1965" s="1" t="str">
        <f>VLOOKUP(A1965, vlookup_table!$A:$E, 4, FALSE)</f>
        <v>S1</v>
      </c>
      <c r="S1965" s="2">
        <f>VLOOKUP(A1965, vlookup_table!$A:$E, 5, FALSE)</f>
        <v>4</v>
      </c>
      <c r="T1965">
        <f t="shared" si="180"/>
        <v>50</v>
      </c>
      <c r="U1965">
        <f t="shared" si="181"/>
        <v>1947</v>
      </c>
      <c r="V1965" s="4" t="str">
        <f t="shared" si="185"/>
        <v>01</v>
      </c>
      <c r="W1965" t="str">
        <f t="shared" si="182"/>
        <v>Suburbano</v>
      </c>
    </row>
    <row r="1966" spans="1:23" x14ac:dyDescent="0.35">
      <c r="A1966">
        <v>81630</v>
      </c>
      <c r="B1966" s="2" t="str">
        <f t="shared" si="183"/>
        <v>NA</v>
      </c>
      <c r="C1966" t="s">
        <v>10</v>
      </c>
      <c r="D1966" t="str">
        <f t="shared" si="184"/>
        <v>F</v>
      </c>
      <c r="E1966" t="s">
        <v>2</v>
      </c>
      <c r="F1966">
        <v>182</v>
      </c>
      <c r="G1966">
        <v>78</v>
      </c>
      <c r="H1966">
        <v>209</v>
      </c>
      <c r="I1966">
        <v>0</v>
      </c>
      <c r="J1966">
        <v>8279</v>
      </c>
      <c r="K1966">
        <v>2</v>
      </c>
      <c r="L1966">
        <v>59</v>
      </c>
      <c r="M1966">
        <v>181</v>
      </c>
      <c r="N1966">
        <v>126</v>
      </c>
      <c r="O1966">
        <v>4.3529411769999999</v>
      </c>
      <c r="P1966">
        <f>VLOOKUP(A1966, vlookup_table!$A:$E, 2, FALSE)</f>
        <v>0</v>
      </c>
      <c r="Q1966" s="2">
        <f>VLOOKUP(A1966, vlookup_table!$A:$E, 3, FALSE)</f>
        <v>0</v>
      </c>
      <c r="R1966" s="1" t="str">
        <f>VLOOKUP(A1966, vlookup_table!$A:$E, 4, FALSE)</f>
        <v>C3</v>
      </c>
      <c r="S1966" s="2">
        <f>VLOOKUP(A1966, vlookup_table!$A:$E, 5, FALSE)</f>
        <v>12</v>
      </c>
      <c r="T1966">
        <f t="shared" si="180"/>
        <v>97</v>
      </c>
      <c r="U1966">
        <f t="shared" si="181"/>
        <v>1900</v>
      </c>
      <c r="V1966" s="4" t="str">
        <f t="shared" si="185"/>
        <v>0</v>
      </c>
      <c r="W1966" t="str">
        <f t="shared" si="182"/>
        <v>Ciudad</v>
      </c>
    </row>
    <row r="1967" spans="1:23" x14ac:dyDescent="0.35">
      <c r="A1967">
        <v>57087</v>
      </c>
      <c r="B1967" s="2" t="str">
        <f t="shared" si="183"/>
        <v>NA</v>
      </c>
      <c r="C1967" t="s">
        <v>3</v>
      </c>
      <c r="D1967" t="str">
        <f t="shared" si="184"/>
        <v>M</v>
      </c>
      <c r="E1967" t="s">
        <v>0</v>
      </c>
      <c r="F1967">
        <v>821</v>
      </c>
      <c r="G1967">
        <v>259</v>
      </c>
      <c r="H1967">
        <v>334</v>
      </c>
      <c r="I1967">
        <v>1</v>
      </c>
      <c r="J1967">
        <v>10613</v>
      </c>
      <c r="K1967">
        <v>1</v>
      </c>
      <c r="L1967">
        <v>80</v>
      </c>
      <c r="M1967">
        <v>298</v>
      </c>
      <c r="N1967">
        <v>304</v>
      </c>
      <c r="O1967">
        <v>11.66666667</v>
      </c>
      <c r="P1967">
        <f>VLOOKUP(A1967, vlookup_table!$A:$E, 2, FALSE)</f>
        <v>1</v>
      </c>
      <c r="Q1967" s="2">
        <f>VLOOKUP(A1967, vlookup_table!$A:$E, 3, FALSE)</f>
        <v>4601</v>
      </c>
      <c r="R1967" s="1" t="str">
        <f>VLOOKUP(A1967, vlookup_table!$A:$E, 4, FALSE)</f>
        <v>R2</v>
      </c>
      <c r="S1967" s="2">
        <f>VLOOKUP(A1967, vlookup_table!$A:$E, 5, FALSE)</f>
        <v>15</v>
      </c>
      <c r="T1967">
        <f t="shared" si="180"/>
        <v>51</v>
      </c>
      <c r="U1967">
        <f t="shared" si="181"/>
        <v>1946</v>
      </c>
      <c r="V1967" s="4" t="str">
        <f t="shared" si="185"/>
        <v>01</v>
      </c>
      <c r="W1967" t="str">
        <f t="shared" si="182"/>
        <v>Rural</v>
      </c>
    </row>
    <row r="1968" spans="1:23" x14ac:dyDescent="0.35">
      <c r="A1968">
        <v>81985</v>
      </c>
      <c r="B1968" s="2" t="str">
        <f t="shared" si="183"/>
        <v>NA</v>
      </c>
      <c r="C1968" t="s">
        <v>10</v>
      </c>
      <c r="D1968" t="str">
        <f t="shared" si="184"/>
        <v>M</v>
      </c>
      <c r="E1968" t="s">
        <v>13</v>
      </c>
      <c r="F1968">
        <v>486</v>
      </c>
      <c r="G1968">
        <v>274</v>
      </c>
      <c r="H1968">
        <v>336</v>
      </c>
      <c r="I1968">
        <v>0</v>
      </c>
      <c r="J1968">
        <v>11085</v>
      </c>
      <c r="K1968">
        <v>0</v>
      </c>
      <c r="L1968">
        <v>83</v>
      </c>
      <c r="M1968">
        <v>327</v>
      </c>
      <c r="N1968">
        <v>289</v>
      </c>
      <c r="O1968">
        <v>7.5454545450000001</v>
      </c>
      <c r="P1968">
        <f>VLOOKUP(A1968, vlookup_table!$A:$E, 2, FALSE)</f>
        <v>0</v>
      </c>
      <c r="Q1968" s="2">
        <f>VLOOKUP(A1968, vlookup_table!$A:$E, 3, FALSE)</f>
        <v>6611</v>
      </c>
      <c r="R1968" s="1" t="str">
        <f>VLOOKUP(A1968, vlookup_table!$A:$E, 4, FALSE)</f>
        <v>R2</v>
      </c>
      <c r="S1968" s="2">
        <f>VLOOKUP(A1968, vlookup_table!$A:$E, 5, FALSE)</f>
        <v>14</v>
      </c>
      <c r="T1968">
        <f t="shared" si="180"/>
        <v>31</v>
      </c>
      <c r="U1968">
        <f t="shared" si="181"/>
        <v>1966</v>
      </c>
      <c r="V1968" s="4" t="str">
        <f t="shared" si="185"/>
        <v>11</v>
      </c>
      <c r="W1968" t="str">
        <f t="shared" si="182"/>
        <v>Rural</v>
      </c>
    </row>
    <row r="1969" spans="1:23" x14ac:dyDescent="0.35">
      <c r="A1969">
        <v>148795</v>
      </c>
      <c r="B1969" s="2" t="str">
        <f t="shared" si="183"/>
        <v>NA</v>
      </c>
      <c r="C1969" t="s">
        <v>4</v>
      </c>
      <c r="D1969" t="str">
        <f t="shared" si="184"/>
        <v>M</v>
      </c>
      <c r="E1969" t="s">
        <v>0</v>
      </c>
      <c r="F1969">
        <v>2259</v>
      </c>
      <c r="G1969">
        <v>557</v>
      </c>
      <c r="H1969">
        <v>603</v>
      </c>
      <c r="I1969">
        <v>71</v>
      </c>
      <c r="J1969">
        <v>18914</v>
      </c>
      <c r="K1969">
        <v>18</v>
      </c>
      <c r="L1969">
        <v>48</v>
      </c>
      <c r="M1969">
        <v>567</v>
      </c>
      <c r="N1969">
        <v>600</v>
      </c>
      <c r="O1969">
        <v>6.4</v>
      </c>
      <c r="P1969">
        <f>VLOOKUP(A1969, vlookup_table!$A:$E, 2, FALSE)</f>
        <v>0</v>
      </c>
      <c r="Q1969" s="2">
        <f>VLOOKUP(A1969, vlookup_table!$A:$E, 3, FALSE)</f>
        <v>5401</v>
      </c>
      <c r="R1969" s="1" t="str">
        <f>VLOOKUP(A1969, vlookup_table!$A:$E, 4, FALSE)</f>
        <v>S1</v>
      </c>
      <c r="S1969" s="2">
        <f>VLOOKUP(A1969, vlookup_table!$A:$E, 5, FALSE)</f>
        <v>10</v>
      </c>
      <c r="T1969">
        <f t="shared" si="180"/>
        <v>43</v>
      </c>
      <c r="U1969">
        <f t="shared" si="181"/>
        <v>1954</v>
      </c>
      <c r="V1969" s="4" t="str">
        <f t="shared" si="185"/>
        <v>01</v>
      </c>
      <c r="W1969" t="str">
        <f t="shared" si="182"/>
        <v>Suburbano</v>
      </c>
    </row>
    <row r="1970" spans="1:23" x14ac:dyDescent="0.35">
      <c r="A1970">
        <v>78778</v>
      </c>
      <c r="B1970" s="2" t="str">
        <f t="shared" si="183"/>
        <v>NA</v>
      </c>
      <c r="C1970" t="s">
        <v>10</v>
      </c>
      <c r="D1970" t="str">
        <f t="shared" si="184"/>
        <v>M</v>
      </c>
      <c r="E1970" t="s">
        <v>13</v>
      </c>
      <c r="F1970">
        <v>659</v>
      </c>
      <c r="G1970">
        <v>315</v>
      </c>
      <c r="H1970">
        <v>399</v>
      </c>
      <c r="I1970">
        <v>0</v>
      </c>
      <c r="J1970">
        <v>14721</v>
      </c>
      <c r="K1970">
        <v>9</v>
      </c>
      <c r="L1970">
        <v>83</v>
      </c>
      <c r="M1970">
        <v>365</v>
      </c>
      <c r="N1970">
        <v>356</v>
      </c>
      <c r="O1970">
        <v>13.16666667</v>
      </c>
      <c r="P1970">
        <f>VLOOKUP(A1970, vlookup_table!$A:$E, 2, FALSE)</f>
        <v>1</v>
      </c>
      <c r="Q1970" s="2">
        <f>VLOOKUP(A1970, vlookup_table!$A:$E, 3, FALSE)</f>
        <v>2706</v>
      </c>
      <c r="R1970" s="1" t="str">
        <f>VLOOKUP(A1970, vlookup_table!$A:$E, 4, FALSE)</f>
        <v>S2</v>
      </c>
      <c r="S1970" s="2">
        <f>VLOOKUP(A1970, vlookup_table!$A:$E, 5, FALSE)</f>
        <v>21</v>
      </c>
      <c r="T1970">
        <f t="shared" si="180"/>
        <v>70</v>
      </c>
      <c r="U1970">
        <f t="shared" si="181"/>
        <v>1927</v>
      </c>
      <c r="V1970" s="4" t="str">
        <f t="shared" si="185"/>
        <v>06</v>
      </c>
      <c r="W1970" t="str">
        <f t="shared" si="182"/>
        <v>Suburbano</v>
      </c>
    </row>
    <row r="1971" spans="1:23" x14ac:dyDescent="0.35">
      <c r="A1971">
        <v>121256</v>
      </c>
      <c r="B1971" s="2" t="str">
        <f t="shared" si="183"/>
        <v>TX</v>
      </c>
      <c r="C1971" t="s">
        <v>6</v>
      </c>
      <c r="D1971" t="str">
        <f t="shared" si="184"/>
        <v>M</v>
      </c>
      <c r="E1971" t="s">
        <v>0</v>
      </c>
      <c r="F1971">
        <v>423</v>
      </c>
      <c r="G1971">
        <v>294</v>
      </c>
      <c r="H1971">
        <v>360</v>
      </c>
      <c r="I1971">
        <v>0</v>
      </c>
      <c r="J1971">
        <v>10114</v>
      </c>
      <c r="K1971">
        <v>6</v>
      </c>
      <c r="L1971">
        <v>73</v>
      </c>
      <c r="M1971">
        <v>323</v>
      </c>
      <c r="N1971">
        <v>322</v>
      </c>
      <c r="O1971">
        <v>9.6956521739999992</v>
      </c>
      <c r="P1971">
        <f>VLOOKUP(A1971, vlookup_table!$A:$E, 2, FALSE)</f>
        <v>1</v>
      </c>
      <c r="Q1971" s="2">
        <f>VLOOKUP(A1971, vlookup_table!$A:$E, 3, FALSE)</f>
        <v>0</v>
      </c>
      <c r="R1971" s="1" t="str">
        <f>VLOOKUP(A1971, vlookup_table!$A:$E, 4, FALSE)</f>
        <v>S3</v>
      </c>
      <c r="S1971" s="2">
        <f>VLOOKUP(A1971, vlookup_table!$A:$E, 5, FALSE)</f>
        <v>15</v>
      </c>
      <c r="T1971">
        <f t="shared" si="180"/>
        <v>97</v>
      </c>
      <c r="U1971">
        <f t="shared" si="181"/>
        <v>1900</v>
      </c>
      <c r="V1971" s="4" t="str">
        <f t="shared" si="185"/>
        <v>0</v>
      </c>
      <c r="W1971" t="str">
        <f t="shared" si="182"/>
        <v>Suburbano</v>
      </c>
    </row>
    <row r="1972" spans="1:23" x14ac:dyDescent="0.35">
      <c r="A1972">
        <v>177041</v>
      </c>
      <c r="B1972" s="2" t="str">
        <f t="shared" si="183"/>
        <v>OR</v>
      </c>
      <c r="C1972" t="s">
        <v>26</v>
      </c>
      <c r="D1972" t="str">
        <f t="shared" si="184"/>
        <v>F</v>
      </c>
      <c r="E1972" t="s">
        <v>2</v>
      </c>
      <c r="F1972">
        <v>661</v>
      </c>
      <c r="G1972">
        <v>259</v>
      </c>
      <c r="H1972">
        <v>327</v>
      </c>
      <c r="I1972">
        <v>3</v>
      </c>
      <c r="J1972">
        <v>11461</v>
      </c>
      <c r="K1972">
        <v>1</v>
      </c>
      <c r="L1972">
        <v>47</v>
      </c>
      <c r="M1972">
        <v>286</v>
      </c>
      <c r="N1972">
        <v>292</v>
      </c>
      <c r="O1972">
        <v>12.5</v>
      </c>
      <c r="P1972">
        <f>VLOOKUP(A1972, vlookup_table!$A:$E, 2, FALSE)</f>
        <v>2</v>
      </c>
      <c r="Q1972" s="2">
        <f>VLOOKUP(A1972, vlookup_table!$A:$E, 3, FALSE)</f>
        <v>0</v>
      </c>
      <c r="R1972" s="1" t="str">
        <f>VLOOKUP(A1972, vlookup_table!$A:$E, 4, FALSE)</f>
        <v>R2</v>
      </c>
      <c r="S1972" s="2">
        <f>VLOOKUP(A1972, vlookup_table!$A:$E, 5, FALSE)</f>
        <v>15</v>
      </c>
      <c r="T1972">
        <f t="shared" si="180"/>
        <v>97</v>
      </c>
      <c r="U1972">
        <f t="shared" si="181"/>
        <v>1900</v>
      </c>
      <c r="V1972" s="4" t="str">
        <f t="shared" si="185"/>
        <v>0</v>
      </c>
      <c r="W1972" t="str">
        <f t="shared" si="182"/>
        <v>Rural</v>
      </c>
    </row>
    <row r="1973" spans="1:23" x14ac:dyDescent="0.35">
      <c r="A1973">
        <v>141209</v>
      </c>
      <c r="B1973" s="2" t="str">
        <f t="shared" si="183"/>
        <v>CO</v>
      </c>
      <c r="C1973" t="s">
        <v>20</v>
      </c>
      <c r="D1973" t="str">
        <f t="shared" si="184"/>
        <v>M</v>
      </c>
      <c r="E1973" t="s">
        <v>0</v>
      </c>
      <c r="F1973">
        <v>660</v>
      </c>
      <c r="G1973">
        <v>203</v>
      </c>
      <c r="H1973">
        <v>262</v>
      </c>
      <c r="I1973">
        <v>0</v>
      </c>
      <c r="J1973">
        <v>12060</v>
      </c>
      <c r="K1973">
        <v>10</v>
      </c>
      <c r="L1973">
        <v>43</v>
      </c>
      <c r="M1973">
        <v>238</v>
      </c>
      <c r="N1973">
        <v>223</v>
      </c>
      <c r="O1973">
        <v>15.33333333</v>
      </c>
      <c r="P1973">
        <f>VLOOKUP(A1973, vlookup_table!$A:$E, 2, FALSE)</f>
        <v>0</v>
      </c>
      <c r="Q1973" s="2">
        <f>VLOOKUP(A1973, vlookup_table!$A:$E, 3, FALSE)</f>
        <v>0</v>
      </c>
      <c r="R1973" s="1" t="str">
        <f>VLOOKUP(A1973, vlookup_table!$A:$E, 4, FALSE)</f>
        <v>S2</v>
      </c>
      <c r="S1973" s="2">
        <f>VLOOKUP(A1973, vlookup_table!$A:$E, 5, FALSE)</f>
        <v>10</v>
      </c>
      <c r="T1973">
        <f t="shared" si="180"/>
        <v>97</v>
      </c>
      <c r="U1973">
        <f t="shared" si="181"/>
        <v>1900</v>
      </c>
      <c r="V1973" s="4" t="str">
        <f t="shared" si="185"/>
        <v>0</v>
      </c>
      <c r="W1973" t="str">
        <f t="shared" si="182"/>
        <v>Suburbano</v>
      </c>
    </row>
    <row r="1974" spans="1:23" x14ac:dyDescent="0.35">
      <c r="A1974">
        <v>75346</v>
      </c>
      <c r="B1974" s="2" t="str">
        <f t="shared" si="183"/>
        <v>NA</v>
      </c>
      <c r="C1974" t="s">
        <v>15</v>
      </c>
      <c r="D1974" t="str">
        <f t="shared" si="184"/>
        <v>M</v>
      </c>
      <c r="E1974" t="s">
        <v>0</v>
      </c>
      <c r="F1974">
        <v>349</v>
      </c>
      <c r="G1974">
        <v>228</v>
      </c>
      <c r="H1974">
        <v>311</v>
      </c>
      <c r="I1974">
        <v>0</v>
      </c>
      <c r="J1974">
        <v>10584</v>
      </c>
      <c r="K1974">
        <v>4</v>
      </c>
      <c r="L1974">
        <v>76</v>
      </c>
      <c r="M1974">
        <v>308</v>
      </c>
      <c r="N1974">
        <v>259</v>
      </c>
      <c r="O1974">
        <v>8.1111111109999996</v>
      </c>
      <c r="P1974">
        <f>VLOOKUP(A1974, vlookup_table!$A:$E, 2, FALSE)</f>
        <v>0</v>
      </c>
      <c r="Q1974" s="2">
        <f>VLOOKUP(A1974, vlookup_table!$A:$E, 3, FALSE)</f>
        <v>2801</v>
      </c>
      <c r="R1974" s="1" t="str">
        <f>VLOOKUP(A1974, vlookup_table!$A:$E, 4, FALSE)</f>
        <v>R2</v>
      </c>
      <c r="S1974" s="2">
        <f>VLOOKUP(A1974, vlookup_table!$A:$E, 5, FALSE)</f>
        <v>15</v>
      </c>
      <c r="T1974">
        <f t="shared" si="180"/>
        <v>69</v>
      </c>
      <c r="U1974">
        <f t="shared" si="181"/>
        <v>1928</v>
      </c>
      <c r="V1974" s="4" t="str">
        <f t="shared" si="185"/>
        <v>01</v>
      </c>
      <c r="W1974" t="str">
        <f t="shared" si="182"/>
        <v>Rural</v>
      </c>
    </row>
    <row r="1975" spans="1:23" x14ac:dyDescent="0.35">
      <c r="A1975">
        <v>187318</v>
      </c>
      <c r="B1975" s="2" t="str">
        <f t="shared" si="183"/>
        <v>NC</v>
      </c>
      <c r="C1975" t="s">
        <v>18</v>
      </c>
      <c r="D1975" t="str">
        <f t="shared" si="184"/>
        <v>F</v>
      </c>
      <c r="E1975" t="s">
        <v>38</v>
      </c>
      <c r="F1975">
        <v>550</v>
      </c>
      <c r="G1975">
        <v>249</v>
      </c>
      <c r="H1975">
        <v>360</v>
      </c>
      <c r="I1975">
        <v>1</v>
      </c>
      <c r="J1975">
        <v>12591</v>
      </c>
      <c r="K1975">
        <v>2</v>
      </c>
      <c r="L1975">
        <v>79</v>
      </c>
      <c r="M1975">
        <v>356</v>
      </c>
      <c r="N1975">
        <v>293</v>
      </c>
      <c r="O1975">
        <v>12.5</v>
      </c>
      <c r="P1975">
        <f>VLOOKUP(A1975, vlookup_table!$A:$E, 2, FALSE)</f>
        <v>0</v>
      </c>
      <c r="Q1975" s="2">
        <f>VLOOKUP(A1975, vlookup_table!$A:$E, 3, FALSE)</f>
        <v>0</v>
      </c>
      <c r="R1975" s="1" t="str">
        <f>VLOOKUP(A1975, vlookup_table!$A:$E, 4, FALSE)</f>
        <v>T2</v>
      </c>
      <c r="S1975" s="2">
        <f>VLOOKUP(A1975, vlookup_table!$A:$E, 5, FALSE)</f>
        <v>18</v>
      </c>
      <c r="T1975">
        <f t="shared" si="180"/>
        <v>97</v>
      </c>
      <c r="U1975">
        <f t="shared" si="181"/>
        <v>1900</v>
      </c>
      <c r="V1975" s="4" t="str">
        <f t="shared" si="185"/>
        <v>0</v>
      </c>
      <c r="W1975" t="str">
        <f t="shared" si="182"/>
        <v>Pueblo</v>
      </c>
    </row>
    <row r="1976" spans="1:23" x14ac:dyDescent="0.35">
      <c r="A1976">
        <v>22119</v>
      </c>
      <c r="B1976" s="2" t="str">
        <f t="shared" si="183"/>
        <v>NC</v>
      </c>
      <c r="C1976" t="s">
        <v>18</v>
      </c>
      <c r="D1976" t="str">
        <f t="shared" si="184"/>
        <v>M</v>
      </c>
      <c r="E1976" t="s">
        <v>0</v>
      </c>
      <c r="F1976">
        <v>508</v>
      </c>
      <c r="G1976">
        <v>193</v>
      </c>
      <c r="H1976">
        <v>280</v>
      </c>
      <c r="I1976">
        <v>5</v>
      </c>
      <c r="J1976">
        <v>9443</v>
      </c>
      <c r="K1976">
        <v>0</v>
      </c>
      <c r="L1976">
        <v>74</v>
      </c>
      <c r="M1976">
        <v>224</v>
      </c>
      <c r="N1976">
        <v>245</v>
      </c>
      <c r="O1976">
        <v>9.4285714289999998</v>
      </c>
      <c r="P1976">
        <f>VLOOKUP(A1976, vlookup_table!$A:$E, 2, FALSE)</f>
        <v>1</v>
      </c>
      <c r="Q1976" s="2">
        <f>VLOOKUP(A1976, vlookup_table!$A:$E, 3, FALSE)</f>
        <v>1902</v>
      </c>
      <c r="R1976" s="1" t="str">
        <f>VLOOKUP(A1976, vlookup_table!$A:$E, 4, FALSE)</f>
        <v>R2</v>
      </c>
      <c r="S1976" s="2">
        <f>VLOOKUP(A1976, vlookup_table!$A:$E, 5, FALSE)</f>
        <v>10</v>
      </c>
      <c r="T1976">
        <f t="shared" si="180"/>
        <v>78</v>
      </c>
      <c r="U1976">
        <f t="shared" si="181"/>
        <v>1919</v>
      </c>
      <c r="V1976" s="4" t="str">
        <f t="shared" si="185"/>
        <v>02</v>
      </c>
      <c r="W1976" t="str">
        <f t="shared" si="182"/>
        <v>Rural</v>
      </c>
    </row>
    <row r="1977" spans="1:23" x14ac:dyDescent="0.35">
      <c r="A1977">
        <v>22149</v>
      </c>
      <c r="B1977" s="2" t="str">
        <f t="shared" si="183"/>
        <v>NC</v>
      </c>
      <c r="C1977" t="s">
        <v>18</v>
      </c>
      <c r="D1977" t="str">
        <f t="shared" si="184"/>
        <v>M</v>
      </c>
      <c r="E1977" t="s">
        <v>0</v>
      </c>
      <c r="F1977">
        <v>639</v>
      </c>
      <c r="G1977">
        <v>228</v>
      </c>
      <c r="H1977">
        <v>333</v>
      </c>
      <c r="I1977">
        <v>2</v>
      </c>
      <c r="J1977">
        <v>12224</v>
      </c>
      <c r="K1977">
        <v>1</v>
      </c>
      <c r="L1977">
        <v>77</v>
      </c>
      <c r="M1977">
        <v>269</v>
      </c>
      <c r="N1977">
        <v>289</v>
      </c>
      <c r="O1977">
        <v>9.25</v>
      </c>
      <c r="P1977">
        <f>VLOOKUP(A1977, vlookup_table!$A:$E, 2, FALSE)</f>
        <v>1</v>
      </c>
      <c r="Q1977" s="2">
        <f>VLOOKUP(A1977, vlookup_table!$A:$E, 3, FALSE)</f>
        <v>0</v>
      </c>
      <c r="R1977" s="1" t="str">
        <f>VLOOKUP(A1977, vlookup_table!$A:$E, 4, FALSE)</f>
        <v>R2</v>
      </c>
      <c r="S1977" s="2">
        <f>VLOOKUP(A1977, vlookup_table!$A:$E, 5, FALSE)</f>
        <v>20</v>
      </c>
      <c r="T1977">
        <f t="shared" si="180"/>
        <v>97</v>
      </c>
      <c r="U1977">
        <f t="shared" si="181"/>
        <v>1900</v>
      </c>
      <c r="V1977" s="4" t="str">
        <f t="shared" si="185"/>
        <v>0</v>
      </c>
      <c r="W1977" t="str">
        <f t="shared" si="182"/>
        <v>Rural</v>
      </c>
    </row>
    <row r="1978" spans="1:23" x14ac:dyDescent="0.35">
      <c r="A1978">
        <v>32622</v>
      </c>
      <c r="B1978" s="2" t="str">
        <f t="shared" si="183"/>
        <v>FL</v>
      </c>
      <c r="C1978" t="s">
        <v>7</v>
      </c>
      <c r="D1978" t="str">
        <f t="shared" si="184"/>
        <v>M</v>
      </c>
      <c r="E1978" t="s">
        <v>0</v>
      </c>
      <c r="F1978">
        <v>533</v>
      </c>
      <c r="G1978">
        <v>201</v>
      </c>
      <c r="H1978">
        <v>286</v>
      </c>
      <c r="I1978">
        <v>4</v>
      </c>
      <c r="J1978">
        <v>10597</v>
      </c>
      <c r="K1978">
        <v>3</v>
      </c>
      <c r="L1978">
        <v>25</v>
      </c>
      <c r="M1978">
        <v>230</v>
      </c>
      <c r="N1978">
        <v>256</v>
      </c>
      <c r="O1978">
        <v>23.833333329999999</v>
      </c>
      <c r="P1978">
        <f>VLOOKUP(A1978, vlookup_table!$A:$E, 2, FALSE)</f>
        <v>1</v>
      </c>
      <c r="Q1978" s="2">
        <f>VLOOKUP(A1978, vlookup_table!$A:$E, 3, FALSE)</f>
        <v>805</v>
      </c>
      <c r="R1978" s="1" t="str">
        <f>VLOOKUP(A1978, vlookup_table!$A:$E, 4, FALSE)</f>
        <v>R2</v>
      </c>
      <c r="S1978" s="2">
        <f>VLOOKUP(A1978, vlookup_table!$A:$E, 5, FALSE)</f>
        <v>47</v>
      </c>
      <c r="T1978">
        <f t="shared" si="180"/>
        <v>89</v>
      </c>
      <c r="U1978">
        <f t="shared" si="181"/>
        <v>1908</v>
      </c>
      <c r="V1978" s="4" t="str">
        <f t="shared" si="185"/>
        <v>05</v>
      </c>
      <c r="W1978" t="str">
        <f t="shared" si="182"/>
        <v>Rural</v>
      </c>
    </row>
    <row r="1979" spans="1:23" x14ac:dyDescent="0.35">
      <c r="A1979">
        <v>76758</v>
      </c>
      <c r="B1979" s="2" t="str">
        <f t="shared" si="183"/>
        <v>NA</v>
      </c>
      <c r="C1979" t="s">
        <v>15</v>
      </c>
      <c r="D1979" t="str">
        <f t="shared" si="184"/>
        <v>F</v>
      </c>
      <c r="E1979" t="s">
        <v>2</v>
      </c>
      <c r="F1979">
        <v>275</v>
      </c>
      <c r="G1979">
        <v>282</v>
      </c>
      <c r="H1979">
        <v>331</v>
      </c>
      <c r="I1979">
        <v>0</v>
      </c>
      <c r="J1979">
        <v>11044</v>
      </c>
      <c r="K1979">
        <v>0</v>
      </c>
      <c r="L1979">
        <v>89</v>
      </c>
      <c r="M1979">
        <v>319</v>
      </c>
      <c r="N1979">
        <v>288</v>
      </c>
      <c r="O1979">
        <v>5.9166666670000003</v>
      </c>
      <c r="P1979">
        <f>VLOOKUP(A1979, vlookup_table!$A:$E, 2, FALSE)</f>
        <v>0</v>
      </c>
      <c r="Q1979" s="2">
        <f>VLOOKUP(A1979, vlookup_table!$A:$E, 3, FALSE)</f>
        <v>2801</v>
      </c>
      <c r="R1979" s="1" t="str">
        <f>VLOOKUP(A1979, vlookup_table!$A:$E, 4, FALSE)</f>
        <v>R2</v>
      </c>
      <c r="S1979" s="2">
        <f>VLOOKUP(A1979, vlookup_table!$A:$E, 5, FALSE)</f>
        <v>10</v>
      </c>
      <c r="T1979">
        <f t="shared" si="180"/>
        <v>69</v>
      </c>
      <c r="U1979">
        <f t="shared" si="181"/>
        <v>1928</v>
      </c>
      <c r="V1979" s="4" t="str">
        <f t="shared" si="185"/>
        <v>01</v>
      </c>
      <c r="W1979" t="str">
        <f t="shared" si="182"/>
        <v>Rural</v>
      </c>
    </row>
    <row r="1980" spans="1:23" x14ac:dyDescent="0.35">
      <c r="A1980">
        <v>161838</v>
      </c>
      <c r="B1980" s="2" t="str">
        <f t="shared" si="183"/>
        <v>NA</v>
      </c>
      <c r="C1980" t="s">
        <v>4</v>
      </c>
      <c r="D1980" t="str">
        <f t="shared" si="184"/>
        <v>F</v>
      </c>
      <c r="E1980" t="s">
        <v>2</v>
      </c>
      <c r="F1980">
        <v>1953</v>
      </c>
      <c r="G1980">
        <v>304</v>
      </c>
      <c r="H1980">
        <v>380</v>
      </c>
      <c r="I1980">
        <v>47</v>
      </c>
      <c r="J1980">
        <v>13811</v>
      </c>
      <c r="K1980">
        <v>25</v>
      </c>
      <c r="L1980">
        <v>43</v>
      </c>
      <c r="M1980">
        <v>353</v>
      </c>
      <c r="N1980">
        <v>337</v>
      </c>
      <c r="O1980">
        <v>13.5</v>
      </c>
      <c r="P1980">
        <f>VLOOKUP(A1980, vlookup_table!$A:$E, 2, FALSE)</f>
        <v>0</v>
      </c>
      <c r="Q1980" s="2">
        <f>VLOOKUP(A1980, vlookup_table!$A:$E, 3, FALSE)</f>
        <v>4212</v>
      </c>
      <c r="R1980" s="1" t="str">
        <f>VLOOKUP(A1980, vlookup_table!$A:$E, 4, FALSE)</f>
        <v>C2</v>
      </c>
      <c r="S1980" s="2">
        <f>VLOOKUP(A1980, vlookup_table!$A:$E, 5, FALSE)</f>
        <v>14</v>
      </c>
      <c r="T1980">
        <f t="shared" si="180"/>
        <v>55</v>
      </c>
      <c r="U1980">
        <f t="shared" si="181"/>
        <v>1942</v>
      </c>
      <c r="V1980" s="4" t="str">
        <f t="shared" si="185"/>
        <v>12</v>
      </c>
      <c r="W1980" t="str">
        <f t="shared" si="182"/>
        <v>Ciudad</v>
      </c>
    </row>
    <row r="1981" spans="1:23" x14ac:dyDescent="0.35">
      <c r="A1981">
        <v>70863</v>
      </c>
      <c r="B1981" s="2" t="str">
        <f t="shared" si="183"/>
        <v>MI</v>
      </c>
      <c r="C1981" t="s">
        <v>1</v>
      </c>
      <c r="D1981" t="str">
        <f t="shared" si="184"/>
        <v>M</v>
      </c>
      <c r="E1981" t="s">
        <v>0</v>
      </c>
      <c r="F1981">
        <v>494</v>
      </c>
      <c r="G1981">
        <v>269</v>
      </c>
      <c r="H1981">
        <v>373</v>
      </c>
      <c r="I1981">
        <v>0</v>
      </c>
      <c r="J1981">
        <v>12815</v>
      </c>
      <c r="K1981">
        <v>1</v>
      </c>
      <c r="L1981">
        <v>93</v>
      </c>
      <c r="M1981">
        <v>331</v>
      </c>
      <c r="N1981">
        <v>316</v>
      </c>
      <c r="O1981">
        <v>6.5714285710000002</v>
      </c>
      <c r="P1981">
        <f>VLOOKUP(A1981, vlookup_table!$A:$E, 2, FALSE)</f>
        <v>1</v>
      </c>
      <c r="Q1981" s="2">
        <f>VLOOKUP(A1981, vlookup_table!$A:$E, 3, FALSE)</f>
        <v>1803</v>
      </c>
      <c r="R1981" s="1" t="str">
        <f>VLOOKUP(A1981, vlookup_table!$A:$E, 4, FALSE)</f>
        <v>R2</v>
      </c>
      <c r="S1981" s="2">
        <f>VLOOKUP(A1981, vlookup_table!$A:$E, 5, FALSE)</f>
        <v>20</v>
      </c>
      <c r="T1981">
        <f t="shared" si="180"/>
        <v>79</v>
      </c>
      <c r="U1981">
        <f t="shared" si="181"/>
        <v>1918</v>
      </c>
      <c r="V1981" s="4" t="str">
        <f t="shared" si="185"/>
        <v>03</v>
      </c>
      <c r="W1981" t="str">
        <f t="shared" si="182"/>
        <v>Rural</v>
      </c>
    </row>
    <row r="1982" spans="1:23" x14ac:dyDescent="0.35">
      <c r="A1982">
        <v>143996</v>
      </c>
      <c r="B1982" s="2" t="str">
        <f t="shared" si="183"/>
        <v>NA</v>
      </c>
      <c r="C1982" t="s">
        <v>4</v>
      </c>
      <c r="D1982" t="str">
        <f t="shared" si="184"/>
        <v>F</v>
      </c>
      <c r="E1982" t="s">
        <v>2</v>
      </c>
      <c r="F1982">
        <v>5951</v>
      </c>
      <c r="G1982">
        <v>1184</v>
      </c>
      <c r="H1982">
        <v>1093</v>
      </c>
      <c r="I1982">
        <v>99</v>
      </c>
      <c r="J1982">
        <v>80928</v>
      </c>
      <c r="K1982">
        <v>25</v>
      </c>
      <c r="L1982">
        <v>36</v>
      </c>
      <c r="M1982">
        <v>1330</v>
      </c>
      <c r="N1982">
        <v>1060</v>
      </c>
      <c r="O1982">
        <v>7.0833333329999997</v>
      </c>
      <c r="P1982">
        <f>VLOOKUP(A1982, vlookup_table!$A:$E, 2, FALSE)</f>
        <v>28</v>
      </c>
      <c r="Q1982" s="2">
        <f>VLOOKUP(A1982, vlookup_table!$A:$E, 3, FALSE)</f>
        <v>4912</v>
      </c>
      <c r="R1982" s="1" t="str">
        <f>VLOOKUP(A1982, vlookup_table!$A:$E, 4, FALSE)</f>
        <v>S1</v>
      </c>
      <c r="S1982" s="2">
        <f>VLOOKUP(A1982, vlookup_table!$A:$E, 5, FALSE)</f>
        <v>10</v>
      </c>
      <c r="T1982">
        <f t="shared" si="180"/>
        <v>48</v>
      </c>
      <c r="U1982">
        <f t="shared" si="181"/>
        <v>1949</v>
      </c>
      <c r="V1982" s="4" t="str">
        <f t="shared" si="185"/>
        <v>12</v>
      </c>
      <c r="W1982" t="str">
        <f t="shared" si="182"/>
        <v>Suburbano</v>
      </c>
    </row>
    <row r="1983" spans="1:23" x14ac:dyDescent="0.35">
      <c r="A1983">
        <v>4314</v>
      </c>
      <c r="B1983" s="2" t="str">
        <f t="shared" si="183"/>
        <v>IL</v>
      </c>
      <c r="C1983" t="s">
        <v>25</v>
      </c>
      <c r="D1983" t="str">
        <f t="shared" si="184"/>
        <v>F</v>
      </c>
      <c r="E1983" t="s">
        <v>2</v>
      </c>
      <c r="F1983">
        <v>678</v>
      </c>
      <c r="G1983">
        <v>267</v>
      </c>
      <c r="H1983">
        <v>370</v>
      </c>
      <c r="I1983">
        <v>1</v>
      </c>
      <c r="J1983">
        <v>11401</v>
      </c>
      <c r="K1983">
        <v>0</v>
      </c>
      <c r="L1983">
        <v>63</v>
      </c>
      <c r="M1983">
        <v>288</v>
      </c>
      <c r="N1983">
        <v>352</v>
      </c>
      <c r="O1983">
        <v>5.448275862</v>
      </c>
      <c r="P1983">
        <f>VLOOKUP(A1983, vlookup_table!$A:$E, 2, FALSE)</f>
        <v>0</v>
      </c>
      <c r="Q1983" s="2">
        <f>VLOOKUP(A1983, vlookup_table!$A:$E, 3, FALSE)</f>
        <v>2210</v>
      </c>
      <c r="R1983" s="1" t="str">
        <f>VLOOKUP(A1983, vlookup_table!$A:$E, 4, FALSE)</f>
        <v>U2</v>
      </c>
      <c r="S1983" s="2">
        <f>VLOOKUP(A1983, vlookup_table!$A:$E, 5, FALSE)</f>
        <v>6</v>
      </c>
      <c r="T1983">
        <f t="shared" si="180"/>
        <v>75</v>
      </c>
      <c r="U1983">
        <f t="shared" si="181"/>
        <v>1922</v>
      </c>
      <c r="V1983" s="4" t="str">
        <f t="shared" si="185"/>
        <v>10</v>
      </c>
      <c r="W1983" t="str">
        <f t="shared" si="182"/>
        <v>Urbano</v>
      </c>
    </row>
    <row r="1984" spans="1:23" x14ac:dyDescent="0.35">
      <c r="A1984">
        <v>5835</v>
      </c>
      <c r="B1984" s="2" t="str">
        <f t="shared" si="183"/>
        <v>NA</v>
      </c>
      <c r="C1984" t="s">
        <v>17</v>
      </c>
      <c r="D1984" t="str">
        <f t="shared" si="184"/>
        <v>F</v>
      </c>
      <c r="E1984" t="s">
        <v>2</v>
      </c>
      <c r="F1984">
        <v>404</v>
      </c>
      <c r="G1984">
        <v>256</v>
      </c>
      <c r="H1984">
        <v>347</v>
      </c>
      <c r="I1984">
        <v>0</v>
      </c>
      <c r="J1984">
        <v>11126</v>
      </c>
      <c r="K1984">
        <v>1</v>
      </c>
      <c r="L1984">
        <v>88</v>
      </c>
      <c r="M1984">
        <v>295</v>
      </c>
      <c r="N1984">
        <v>304</v>
      </c>
      <c r="O1984">
        <v>10.54761905</v>
      </c>
      <c r="P1984">
        <f>VLOOKUP(A1984, vlookup_table!$A:$E, 2, FALSE)</f>
        <v>28</v>
      </c>
      <c r="Q1984" s="2">
        <f>VLOOKUP(A1984, vlookup_table!$A:$E, 3, FALSE)</f>
        <v>0</v>
      </c>
      <c r="R1984" s="1" t="str">
        <f>VLOOKUP(A1984, vlookup_table!$A:$E, 4, FALSE)</f>
        <v>R2</v>
      </c>
      <c r="S1984" s="2">
        <f>VLOOKUP(A1984, vlookup_table!$A:$E, 5, FALSE)</f>
        <v>30</v>
      </c>
      <c r="T1984">
        <f t="shared" si="180"/>
        <v>97</v>
      </c>
      <c r="U1984">
        <f t="shared" si="181"/>
        <v>1900</v>
      </c>
      <c r="V1984" s="4" t="str">
        <f t="shared" si="185"/>
        <v>0</v>
      </c>
      <c r="W1984" t="str">
        <f t="shared" si="182"/>
        <v>Rural</v>
      </c>
    </row>
    <row r="1985" spans="1:23" x14ac:dyDescent="0.35">
      <c r="A1985">
        <v>3891</v>
      </c>
      <c r="B1985" s="2" t="str">
        <f t="shared" si="183"/>
        <v>TX</v>
      </c>
      <c r="C1985" t="s">
        <v>6</v>
      </c>
      <c r="D1985" t="str">
        <f t="shared" si="184"/>
        <v>F</v>
      </c>
      <c r="E1985" t="s">
        <v>2</v>
      </c>
      <c r="F1985">
        <v>283</v>
      </c>
      <c r="G1985">
        <v>212</v>
      </c>
      <c r="H1985">
        <v>333</v>
      </c>
      <c r="I1985">
        <v>0</v>
      </c>
      <c r="J1985">
        <v>9043</v>
      </c>
      <c r="K1985">
        <v>0</v>
      </c>
      <c r="L1985">
        <v>60</v>
      </c>
      <c r="M1985">
        <v>291</v>
      </c>
      <c r="N1985">
        <v>288</v>
      </c>
      <c r="O1985">
        <v>19.166666670000001</v>
      </c>
      <c r="P1985">
        <f>VLOOKUP(A1985, vlookup_table!$A:$E, 2, FALSE)</f>
        <v>2</v>
      </c>
      <c r="Q1985" s="2">
        <f>VLOOKUP(A1985, vlookup_table!$A:$E, 3, FALSE)</f>
        <v>1501</v>
      </c>
      <c r="R1985" s="1" t="str">
        <f>VLOOKUP(A1985, vlookup_table!$A:$E, 4, FALSE)</f>
        <v>T2</v>
      </c>
      <c r="S1985" s="2">
        <f>VLOOKUP(A1985, vlookup_table!$A:$E, 5, FALSE)</f>
        <v>25</v>
      </c>
      <c r="T1985">
        <f t="shared" si="180"/>
        <v>82</v>
      </c>
      <c r="U1985">
        <f t="shared" si="181"/>
        <v>1915</v>
      </c>
      <c r="V1985" s="4" t="str">
        <f t="shared" si="185"/>
        <v>01</v>
      </c>
      <c r="W1985" t="str">
        <f t="shared" si="182"/>
        <v>Pueblo</v>
      </c>
    </row>
    <row r="1986" spans="1:23" x14ac:dyDescent="0.35">
      <c r="A1986">
        <v>87775</v>
      </c>
      <c r="B1986" s="2" t="str">
        <f t="shared" si="183"/>
        <v>IL</v>
      </c>
      <c r="C1986" t="s">
        <v>25</v>
      </c>
      <c r="D1986" t="str">
        <f t="shared" si="184"/>
        <v>F</v>
      </c>
      <c r="E1986" t="s">
        <v>2</v>
      </c>
      <c r="F1986">
        <v>1554</v>
      </c>
      <c r="G1986">
        <v>615</v>
      </c>
      <c r="H1986">
        <v>737</v>
      </c>
      <c r="I1986">
        <v>25</v>
      </c>
      <c r="J1986">
        <v>22600</v>
      </c>
      <c r="K1986">
        <v>6</v>
      </c>
      <c r="L1986">
        <v>77</v>
      </c>
      <c r="M1986">
        <v>663</v>
      </c>
      <c r="N1986">
        <v>689</v>
      </c>
      <c r="O1986">
        <v>14.5</v>
      </c>
      <c r="P1986">
        <f>VLOOKUP(A1986, vlookup_table!$A:$E, 2, FALSE)</f>
        <v>0</v>
      </c>
      <c r="Q1986" s="2">
        <f>VLOOKUP(A1986, vlookup_table!$A:$E, 3, FALSE)</f>
        <v>4908</v>
      </c>
      <c r="R1986" s="1" t="str">
        <f>VLOOKUP(A1986, vlookup_table!$A:$E, 4, FALSE)</f>
        <v>U1</v>
      </c>
      <c r="S1986" s="2">
        <f>VLOOKUP(A1986, vlookup_table!$A:$E, 5, FALSE)</f>
        <v>20</v>
      </c>
      <c r="T1986">
        <f t="shared" ref="T1986:T2049" si="186">$Y$2-U1986</f>
        <v>48</v>
      </c>
      <c r="U1986">
        <f t="shared" ref="U1986:U2049" si="187">1900 + INT(Q1986/100)</f>
        <v>1949</v>
      </c>
      <c r="V1986" s="4" t="str">
        <f t="shared" si="185"/>
        <v>08</v>
      </c>
      <c r="W1986" t="str">
        <f t="shared" ref="W1986:W2049" si="188">IF(LEFT(R1986,1)="C","Ciudad",
IF(LEFT(R1986,1)="T","Pueblo",
IF(LEFT(R1986,1)="R","Rural",
IF(LEFT(R1986,1)="S","Suburbano",
IF(LEFT(R1986,1)="U","Urbano","Desconocido")))))</f>
        <v>Urbano</v>
      </c>
    </row>
    <row r="1987" spans="1:23" x14ac:dyDescent="0.35">
      <c r="A1987">
        <v>9727</v>
      </c>
      <c r="B1987" s="2" t="str">
        <f t="shared" ref="B1987:B2050" si="189">IF(OR(C1987="California",C1987="Cali"),"CA",
IF(OR(C1987="Arizona",C1987="AZ"),"AZ",
IF(OR(C1987="Washington",C1987="WA"),"WA",
IF(OR(C1987="Nevada",C1987="NV"),"NV",
IF(OR(C1987="Texas",C1987="TX"),"TX",
IF(OR(C1987="Oregon",C1987="OR"),"OR",
IF(OR(C1987="Florida",C1987="FL"),"FL",
IF(OR(C1987="Illinois",C1987="IL"),"IL",
IF(OR(C1987="North Carolina",C1987="NC"),"NC",
IF(OR(C1987="South Carolina",C1987="SC"),"SC",
IF(OR(C1987="New Jersey",C1987="NJ"),"NJ",
IF(OR(C1987="Missouri",C1987="MO"),"MO",
IF(OR(C1987="Alabama",C1987="AL"),"AL",
IF(OR(C1987="Colorado",C1987="CO"),"CO",
IF(OR(C1987="Michigan",C1987="MI"),"MI",
IF(OR(C1987="New York",C1987="NY"),"NY",
IF(OR(C1987="Arkansas",C1987="AR"),"AR",
"NA")))))))))))))))))</f>
        <v>NA</v>
      </c>
      <c r="C1987" t="s">
        <v>4</v>
      </c>
      <c r="D1987" t="str">
        <f t="shared" ref="D1987:D2050" si="190">IF(OR(E1987="F", E1987="female", E1987="Femal"),"F",
IF(OR(E1987="M", E1987="Male"),"M",
"NA"))</f>
        <v>F</v>
      </c>
      <c r="E1987" t="s">
        <v>2</v>
      </c>
      <c r="F1987">
        <v>5908</v>
      </c>
      <c r="G1987">
        <v>1122</v>
      </c>
      <c r="H1987">
        <v>1088</v>
      </c>
      <c r="I1987">
        <v>98</v>
      </c>
      <c r="J1987">
        <v>81205</v>
      </c>
      <c r="K1987">
        <v>8</v>
      </c>
      <c r="L1987">
        <v>48</v>
      </c>
      <c r="M1987">
        <v>1267</v>
      </c>
      <c r="N1987">
        <v>991</v>
      </c>
      <c r="O1987">
        <v>81.25</v>
      </c>
      <c r="P1987">
        <f>VLOOKUP(A1987, vlookup_table!$A:$E, 2, FALSE)</f>
        <v>0</v>
      </c>
      <c r="Q1987" s="2">
        <f>VLOOKUP(A1987, vlookup_table!$A:$E, 3, FALSE)</f>
        <v>4201</v>
      </c>
      <c r="R1987" s="1" t="str">
        <f>VLOOKUP(A1987, vlookup_table!$A:$E, 4, FALSE)</f>
        <v>U1</v>
      </c>
      <c r="S1987" s="2">
        <f>VLOOKUP(A1987, vlookup_table!$A:$E, 5, FALSE)</f>
        <v>25</v>
      </c>
      <c r="T1987">
        <f t="shared" si="186"/>
        <v>55</v>
      </c>
      <c r="U1987">
        <f t="shared" si="187"/>
        <v>1942</v>
      </c>
      <c r="V1987" s="4" t="str">
        <f t="shared" ref="V1987:V2050" si="191">RIGHT(Q1987,2)</f>
        <v>01</v>
      </c>
      <c r="W1987" t="str">
        <f t="shared" si="188"/>
        <v>Urbano</v>
      </c>
    </row>
    <row r="1988" spans="1:23" x14ac:dyDescent="0.35">
      <c r="A1988">
        <v>188841</v>
      </c>
      <c r="B1988" s="2" t="str">
        <f t="shared" si="189"/>
        <v>NA</v>
      </c>
      <c r="C1988" t="s">
        <v>29</v>
      </c>
      <c r="D1988" t="str">
        <f t="shared" si="190"/>
        <v>F</v>
      </c>
      <c r="E1988" t="s">
        <v>2</v>
      </c>
      <c r="F1988">
        <v>848</v>
      </c>
      <c r="G1988">
        <v>219</v>
      </c>
      <c r="H1988">
        <v>390</v>
      </c>
      <c r="I1988">
        <v>1</v>
      </c>
      <c r="J1988">
        <v>14894</v>
      </c>
      <c r="K1988">
        <v>6</v>
      </c>
      <c r="L1988">
        <v>30</v>
      </c>
      <c r="M1988">
        <v>288</v>
      </c>
      <c r="N1988">
        <v>299</v>
      </c>
      <c r="O1988">
        <v>16</v>
      </c>
      <c r="P1988">
        <f>VLOOKUP(A1988, vlookup_table!$A:$E, 2, FALSE)</f>
        <v>28</v>
      </c>
      <c r="Q1988" s="2">
        <f>VLOOKUP(A1988, vlookup_table!$A:$E, 3, FALSE)</f>
        <v>0</v>
      </c>
      <c r="R1988" s="1" t="str">
        <f>VLOOKUP(A1988, vlookup_table!$A:$E, 4, FALSE)</f>
        <v>C1</v>
      </c>
      <c r="S1988" s="2">
        <f>VLOOKUP(A1988, vlookup_table!$A:$E, 5, FALSE)</f>
        <v>10</v>
      </c>
      <c r="T1988">
        <f t="shared" si="186"/>
        <v>97</v>
      </c>
      <c r="U1988">
        <f t="shared" si="187"/>
        <v>1900</v>
      </c>
      <c r="V1988" s="4" t="str">
        <f t="shared" si="191"/>
        <v>0</v>
      </c>
      <c r="W1988" t="str">
        <f t="shared" si="188"/>
        <v>Ciudad</v>
      </c>
    </row>
    <row r="1989" spans="1:23" x14ac:dyDescent="0.35">
      <c r="A1989">
        <v>15046</v>
      </c>
      <c r="B1989" s="2" t="str">
        <f t="shared" si="189"/>
        <v>NC</v>
      </c>
      <c r="C1989" t="s">
        <v>18</v>
      </c>
      <c r="D1989" t="str">
        <f t="shared" si="190"/>
        <v>F</v>
      </c>
      <c r="E1989" t="s">
        <v>38</v>
      </c>
      <c r="F1989">
        <v>595</v>
      </c>
      <c r="G1989">
        <v>289</v>
      </c>
      <c r="H1989">
        <v>381</v>
      </c>
      <c r="I1989">
        <v>0</v>
      </c>
      <c r="J1989">
        <v>13060</v>
      </c>
      <c r="K1989">
        <v>0</v>
      </c>
      <c r="L1989">
        <v>85</v>
      </c>
      <c r="M1989">
        <v>346</v>
      </c>
      <c r="N1989">
        <v>330</v>
      </c>
      <c r="O1989">
        <v>2.636363636</v>
      </c>
      <c r="P1989">
        <f>VLOOKUP(A1989, vlookup_table!$A:$E, 2, FALSE)</f>
        <v>0</v>
      </c>
      <c r="Q1989" s="2">
        <f>VLOOKUP(A1989, vlookup_table!$A:$E, 3, FALSE)</f>
        <v>3801</v>
      </c>
      <c r="R1989" s="1" t="str">
        <f>VLOOKUP(A1989, vlookup_table!$A:$E, 4, FALSE)</f>
        <v>R2</v>
      </c>
      <c r="S1989" s="2">
        <f>VLOOKUP(A1989, vlookup_table!$A:$E, 5, FALSE)</f>
        <v>10</v>
      </c>
      <c r="T1989">
        <f t="shared" si="186"/>
        <v>59</v>
      </c>
      <c r="U1989">
        <f t="shared" si="187"/>
        <v>1938</v>
      </c>
      <c r="V1989" s="4" t="str">
        <f t="shared" si="191"/>
        <v>01</v>
      </c>
      <c r="W1989" t="str">
        <f t="shared" si="188"/>
        <v>Rural</v>
      </c>
    </row>
    <row r="1990" spans="1:23" x14ac:dyDescent="0.35">
      <c r="A1990">
        <v>43781</v>
      </c>
      <c r="B1990" s="2" t="str">
        <f t="shared" si="189"/>
        <v>FL</v>
      </c>
      <c r="C1990" t="s">
        <v>7</v>
      </c>
      <c r="D1990" t="str">
        <f t="shared" si="190"/>
        <v>M</v>
      </c>
      <c r="E1990" t="s">
        <v>0</v>
      </c>
      <c r="F1990">
        <v>1069</v>
      </c>
      <c r="G1990">
        <v>198</v>
      </c>
      <c r="H1990">
        <v>367</v>
      </c>
      <c r="I1990">
        <v>7</v>
      </c>
      <c r="J1990">
        <v>16759</v>
      </c>
      <c r="K1990">
        <v>5</v>
      </c>
      <c r="L1990">
        <v>15</v>
      </c>
      <c r="M1990">
        <v>257</v>
      </c>
      <c r="N1990">
        <v>308</v>
      </c>
      <c r="O1990">
        <v>6.125</v>
      </c>
      <c r="P1990">
        <f>VLOOKUP(A1990, vlookup_table!$A:$E, 2, FALSE)</f>
        <v>1</v>
      </c>
      <c r="Q1990" s="2">
        <f>VLOOKUP(A1990, vlookup_table!$A:$E, 3, FALSE)</f>
        <v>3001</v>
      </c>
      <c r="R1990" s="1" t="str">
        <f>VLOOKUP(A1990, vlookup_table!$A:$E, 4, FALSE)</f>
        <v>C2</v>
      </c>
      <c r="S1990" s="2">
        <f>VLOOKUP(A1990, vlookup_table!$A:$E, 5, FALSE)</f>
        <v>10</v>
      </c>
      <c r="T1990">
        <f t="shared" si="186"/>
        <v>67</v>
      </c>
      <c r="U1990">
        <f t="shared" si="187"/>
        <v>1930</v>
      </c>
      <c r="V1990" s="4" t="str">
        <f t="shared" si="191"/>
        <v>01</v>
      </c>
      <c r="W1990" t="str">
        <f t="shared" si="188"/>
        <v>Ciudad</v>
      </c>
    </row>
    <row r="1991" spans="1:23" x14ac:dyDescent="0.35">
      <c r="A1991">
        <v>182319</v>
      </c>
      <c r="B1991" s="2" t="str">
        <f t="shared" si="189"/>
        <v>WA</v>
      </c>
      <c r="C1991" t="s">
        <v>14</v>
      </c>
      <c r="D1991" t="str">
        <f t="shared" si="190"/>
        <v>M</v>
      </c>
      <c r="E1991" t="s">
        <v>13</v>
      </c>
      <c r="F1991">
        <v>874</v>
      </c>
      <c r="G1991">
        <v>355</v>
      </c>
      <c r="H1991">
        <v>418</v>
      </c>
      <c r="I1991">
        <v>2</v>
      </c>
      <c r="J1991">
        <v>13393</v>
      </c>
      <c r="K1991">
        <v>1</v>
      </c>
      <c r="L1991">
        <v>58</v>
      </c>
      <c r="M1991">
        <v>370</v>
      </c>
      <c r="N1991">
        <v>389</v>
      </c>
      <c r="O1991">
        <v>4.04</v>
      </c>
      <c r="P1991">
        <f>VLOOKUP(A1991, vlookup_table!$A:$E, 2, FALSE)</f>
        <v>2</v>
      </c>
      <c r="Q1991" s="2">
        <f>VLOOKUP(A1991, vlookup_table!$A:$E, 3, FALSE)</f>
        <v>1406</v>
      </c>
      <c r="R1991" s="1" t="str">
        <f>VLOOKUP(A1991, vlookup_table!$A:$E, 4, FALSE)</f>
        <v>C2</v>
      </c>
      <c r="S1991" s="2">
        <f>VLOOKUP(A1991, vlookup_table!$A:$E, 5, FALSE)</f>
        <v>10</v>
      </c>
      <c r="T1991">
        <f t="shared" si="186"/>
        <v>83</v>
      </c>
      <c r="U1991">
        <f t="shared" si="187"/>
        <v>1914</v>
      </c>
      <c r="V1991" s="4" t="str">
        <f t="shared" si="191"/>
        <v>06</v>
      </c>
      <c r="W1991" t="str">
        <f t="shared" si="188"/>
        <v>Ciudad</v>
      </c>
    </row>
    <row r="1992" spans="1:23" x14ac:dyDescent="0.35">
      <c r="A1992">
        <v>130369</v>
      </c>
      <c r="B1992" s="2" t="str">
        <f t="shared" si="189"/>
        <v>CO</v>
      </c>
      <c r="C1992" t="s">
        <v>20</v>
      </c>
      <c r="D1992" t="str">
        <f t="shared" si="190"/>
        <v>F</v>
      </c>
      <c r="E1992" t="s">
        <v>2</v>
      </c>
      <c r="F1992">
        <v>1017</v>
      </c>
      <c r="G1992">
        <v>496</v>
      </c>
      <c r="H1992">
        <v>554</v>
      </c>
      <c r="I1992">
        <v>0</v>
      </c>
      <c r="J1992">
        <v>21385</v>
      </c>
      <c r="K1992">
        <v>1</v>
      </c>
      <c r="L1992">
        <v>47</v>
      </c>
      <c r="M1992">
        <v>510</v>
      </c>
      <c r="N1992">
        <v>537</v>
      </c>
      <c r="O1992">
        <v>18.176470590000001</v>
      </c>
      <c r="P1992">
        <f>VLOOKUP(A1992, vlookup_table!$A:$E, 2, FALSE)</f>
        <v>28</v>
      </c>
      <c r="Q1992" s="2">
        <f>VLOOKUP(A1992, vlookup_table!$A:$E, 3, FALSE)</f>
        <v>4106</v>
      </c>
      <c r="R1992" s="1" t="str">
        <f>VLOOKUP(A1992, vlookup_table!$A:$E, 4, FALSE)</f>
        <v>S1</v>
      </c>
      <c r="S1992" s="2">
        <f>VLOOKUP(A1992, vlookup_table!$A:$E, 5, FALSE)</f>
        <v>50</v>
      </c>
      <c r="T1992">
        <f t="shared" si="186"/>
        <v>56</v>
      </c>
      <c r="U1992">
        <f t="shared" si="187"/>
        <v>1941</v>
      </c>
      <c r="V1992" s="4" t="str">
        <f t="shared" si="191"/>
        <v>06</v>
      </c>
      <c r="W1992" t="str">
        <f t="shared" si="188"/>
        <v>Suburbano</v>
      </c>
    </row>
    <row r="1993" spans="1:23" x14ac:dyDescent="0.35">
      <c r="A1993">
        <v>147758</v>
      </c>
      <c r="B1993" s="2" t="str">
        <f t="shared" si="189"/>
        <v>NA</v>
      </c>
      <c r="C1993" t="s">
        <v>4</v>
      </c>
      <c r="D1993" t="str">
        <f t="shared" si="190"/>
        <v>F</v>
      </c>
      <c r="E1993" t="s">
        <v>2</v>
      </c>
      <c r="F1993">
        <v>5643</v>
      </c>
      <c r="G1993">
        <v>772</v>
      </c>
      <c r="H1993">
        <v>971</v>
      </c>
      <c r="I1993">
        <v>98</v>
      </c>
      <c r="J1993">
        <v>55164</v>
      </c>
      <c r="K1993">
        <v>7</v>
      </c>
      <c r="L1993">
        <v>36</v>
      </c>
      <c r="M1993">
        <v>939</v>
      </c>
      <c r="N1993">
        <v>828</v>
      </c>
      <c r="O1993">
        <v>13.33333333</v>
      </c>
      <c r="P1993">
        <f>VLOOKUP(A1993, vlookup_table!$A:$E, 2, FALSE)</f>
        <v>0</v>
      </c>
      <c r="Q1993" s="2">
        <f>VLOOKUP(A1993, vlookup_table!$A:$E, 3, FALSE)</f>
        <v>0</v>
      </c>
      <c r="R1993" s="1" t="str">
        <f>VLOOKUP(A1993, vlookup_table!$A:$E, 4, FALSE)</f>
        <v>U1</v>
      </c>
      <c r="S1993" s="2">
        <f>VLOOKUP(A1993, vlookup_table!$A:$E, 5, FALSE)</f>
        <v>25</v>
      </c>
      <c r="T1993">
        <f t="shared" si="186"/>
        <v>97</v>
      </c>
      <c r="U1993">
        <f t="shared" si="187"/>
        <v>1900</v>
      </c>
      <c r="V1993" s="4" t="str">
        <f t="shared" si="191"/>
        <v>0</v>
      </c>
      <c r="W1993" t="str">
        <f t="shared" si="188"/>
        <v>Urbano</v>
      </c>
    </row>
    <row r="1994" spans="1:23" x14ac:dyDescent="0.35">
      <c r="A1994">
        <v>18761</v>
      </c>
      <c r="B1994" s="2" t="str">
        <f t="shared" si="189"/>
        <v>NC</v>
      </c>
      <c r="C1994" t="s">
        <v>18</v>
      </c>
      <c r="D1994" t="str">
        <f t="shared" si="190"/>
        <v>F</v>
      </c>
      <c r="E1994" t="s">
        <v>38</v>
      </c>
      <c r="F1994">
        <v>714</v>
      </c>
      <c r="G1994">
        <v>425</v>
      </c>
      <c r="H1994">
        <v>432</v>
      </c>
      <c r="I1994">
        <v>0</v>
      </c>
      <c r="J1994">
        <v>13695</v>
      </c>
      <c r="K1994">
        <v>4</v>
      </c>
      <c r="L1994">
        <v>60</v>
      </c>
      <c r="M1994">
        <v>434</v>
      </c>
      <c r="N1994">
        <v>419</v>
      </c>
      <c r="O1994">
        <v>9.0833333330000006</v>
      </c>
      <c r="P1994">
        <f>VLOOKUP(A1994, vlookup_table!$A:$E, 2, FALSE)</f>
        <v>0</v>
      </c>
      <c r="Q1994" s="2">
        <f>VLOOKUP(A1994, vlookup_table!$A:$E, 3, FALSE)</f>
        <v>4801</v>
      </c>
      <c r="R1994" s="1" t="str">
        <f>VLOOKUP(A1994, vlookup_table!$A:$E, 4, FALSE)</f>
        <v>T2</v>
      </c>
      <c r="S1994" s="2">
        <f>VLOOKUP(A1994, vlookup_table!$A:$E, 5, FALSE)</f>
        <v>15</v>
      </c>
      <c r="T1994">
        <f t="shared" si="186"/>
        <v>49</v>
      </c>
      <c r="U1994">
        <f t="shared" si="187"/>
        <v>1948</v>
      </c>
      <c r="V1994" s="4" t="str">
        <f t="shared" si="191"/>
        <v>01</v>
      </c>
      <c r="W1994" t="str">
        <f t="shared" si="188"/>
        <v>Pueblo</v>
      </c>
    </row>
    <row r="1995" spans="1:23" x14ac:dyDescent="0.35">
      <c r="A1995">
        <v>104234</v>
      </c>
      <c r="B1995" s="2" t="str">
        <f t="shared" si="189"/>
        <v>MO</v>
      </c>
      <c r="C1995" t="s">
        <v>8</v>
      </c>
      <c r="D1995" t="str">
        <f t="shared" si="190"/>
        <v>M</v>
      </c>
      <c r="E1995" t="s">
        <v>0</v>
      </c>
      <c r="F1995">
        <v>915</v>
      </c>
      <c r="G1995">
        <v>506</v>
      </c>
      <c r="H1995">
        <v>561</v>
      </c>
      <c r="I1995">
        <v>1</v>
      </c>
      <c r="J1995">
        <v>18191</v>
      </c>
      <c r="K1995">
        <v>0</v>
      </c>
      <c r="L1995">
        <v>60</v>
      </c>
      <c r="M1995">
        <v>513</v>
      </c>
      <c r="N1995">
        <v>559</v>
      </c>
      <c r="O1995">
        <v>9.1428571430000005</v>
      </c>
      <c r="P1995">
        <f>VLOOKUP(A1995, vlookup_table!$A:$E, 2, FALSE)</f>
        <v>0</v>
      </c>
      <c r="Q1995" s="2">
        <f>VLOOKUP(A1995, vlookup_table!$A:$E, 3, FALSE)</f>
        <v>5507</v>
      </c>
      <c r="R1995" s="1" t="str">
        <f>VLOOKUP(A1995, vlookup_table!$A:$E, 4, FALSE)</f>
        <v>S1</v>
      </c>
      <c r="S1995" s="2">
        <f>VLOOKUP(A1995, vlookup_table!$A:$E, 5, FALSE)</f>
        <v>18</v>
      </c>
      <c r="T1995">
        <f t="shared" si="186"/>
        <v>42</v>
      </c>
      <c r="U1995">
        <f t="shared" si="187"/>
        <v>1955</v>
      </c>
      <c r="V1995" s="4" t="str">
        <f t="shared" si="191"/>
        <v>07</v>
      </c>
      <c r="W1995" t="str">
        <f t="shared" si="188"/>
        <v>Suburbano</v>
      </c>
    </row>
    <row r="1996" spans="1:23" x14ac:dyDescent="0.35">
      <c r="A1996">
        <v>30185</v>
      </c>
      <c r="B1996" s="2" t="str">
        <f t="shared" si="189"/>
        <v>NA</v>
      </c>
      <c r="C1996" t="s">
        <v>5</v>
      </c>
      <c r="D1996" t="str">
        <f t="shared" si="190"/>
        <v>F</v>
      </c>
      <c r="E1996" t="s">
        <v>2</v>
      </c>
      <c r="F1996">
        <v>748</v>
      </c>
      <c r="G1996">
        <v>352</v>
      </c>
      <c r="H1996">
        <v>423</v>
      </c>
      <c r="I1996">
        <v>1</v>
      </c>
      <c r="J1996">
        <v>13998</v>
      </c>
      <c r="K1996">
        <v>1</v>
      </c>
      <c r="L1996">
        <v>62</v>
      </c>
      <c r="M1996">
        <v>372</v>
      </c>
      <c r="N1996">
        <v>369</v>
      </c>
      <c r="O1996">
        <v>10</v>
      </c>
      <c r="P1996">
        <f>VLOOKUP(A1996, vlookup_table!$A:$E, 2, FALSE)</f>
        <v>0</v>
      </c>
      <c r="Q1996" s="2">
        <f>VLOOKUP(A1996, vlookup_table!$A:$E, 3, FALSE)</f>
        <v>6401</v>
      </c>
      <c r="R1996" s="1" t="str">
        <f>VLOOKUP(A1996, vlookup_table!$A:$E, 4, FALSE)</f>
        <v>T2</v>
      </c>
      <c r="S1996" s="2">
        <f>VLOOKUP(A1996, vlookup_table!$A:$E, 5, FALSE)</f>
        <v>30</v>
      </c>
      <c r="T1996">
        <f t="shared" si="186"/>
        <v>33</v>
      </c>
      <c r="U1996">
        <f t="shared" si="187"/>
        <v>1964</v>
      </c>
      <c r="V1996" s="4" t="str">
        <f t="shared" si="191"/>
        <v>01</v>
      </c>
      <c r="W1996" t="str">
        <f t="shared" si="188"/>
        <v>Pueblo</v>
      </c>
    </row>
    <row r="1997" spans="1:23" x14ac:dyDescent="0.35">
      <c r="A1997">
        <v>30907</v>
      </c>
      <c r="B1997" s="2" t="str">
        <f t="shared" si="189"/>
        <v>NA</v>
      </c>
      <c r="C1997" t="s">
        <v>5</v>
      </c>
      <c r="D1997" t="str">
        <f t="shared" si="190"/>
        <v>M</v>
      </c>
      <c r="E1997" t="s">
        <v>0</v>
      </c>
      <c r="F1997">
        <v>803</v>
      </c>
      <c r="G1997">
        <v>450</v>
      </c>
      <c r="H1997">
        <v>597</v>
      </c>
      <c r="I1997">
        <v>2</v>
      </c>
      <c r="J1997">
        <v>21132</v>
      </c>
      <c r="K1997">
        <v>8</v>
      </c>
      <c r="L1997">
        <v>41</v>
      </c>
      <c r="M1997">
        <v>495</v>
      </c>
      <c r="N1997">
        <v>547</v>
      </c>
      <c r="O1997">
        <v>15</v>
      </c>
      <c r="P1997">
        <f>VLOOKUP(A1997, vlookup_table!$A:$E, 2, FALSE)</f>
        <v>1</v>
      </c>
      <c r="Q1997" s="2">
        <f>VLOOKUP(A1997, vlookup_table!$A:$E, 3, FALSE)</f>
        <v>0</v>
      </c>
      <c r="R1997" s="1" t="str">
        <f>VLOOKUP(A1997, vlookup_table!$A:$E, 4, FALSE)</f>
        <v>T2</v>
      </c>
      <c r="S1997" s="2">
        <f>VLOOKUP(A1997, vlookup_table!$A:$E, 5, FALSE)</f>
        <v>15</v>
      </c>
      <c r="T1997">
        <f t="shared" si="186"/>
        <v>97</v>
      </c>
      <c r="U1997">
        <f t="shared" si="187"/>
        <v>1900</v>
      </c>
      <c r="V1997" s="4" t="str">
        <f t="shared" si="191"/>
        <v>0</v>
      </c>
      <c r="W1997" t="str">
        <f t="shared" si="188"/>
        <v>Pueblo</v>
      </c>
    </row>
    <row r="1998" spans="1:23" x14ac:dyDescent="0.35">
      <c r="A1998">
        <v>105371</v>
      </c>
      <c r="B1998" s="2" t="str">
        <f t="shared" si="189"/>
        <v>NA</v>
      </c>
      <c r="C1998" t="s">
        <v>19</v>
      </c>
      <c r="D1998" t="str">
        <f t="shared" si="190"/>
        <v>NA</v>
      </c>
      <c r="F1998">
        <v>208</v>
      </c>
      <c r="G1998">
        <v>201</v>
      </c>
      <c r="H1998">
        <v>296</v>
      </c>
      <c r="I1998">
        <v>0</v>
      </c>
      <c r="J1998">
        <v>11136</v>
      </c>
      <c r="K1998">
        <v>0</v>
      </c>
      <c r="L1998">
        <v>79</v>
      </c>
      <c r="M1998">
        <v>242</v>
      </c>
      <c r="N1998">
        <v>255</v>
      </c>
      <c r="O1998">
        <v>17.176470590000001</v>
      </c>
      <c r="P1998">
        <f>VLOOKUP(A1998, vlookup_table!$A:$E, 2, FALSE)</f>
        <v>0</v>
      </c>
      <c r="Q1998" s="2">
        <f>VLOOKUP(A1998, vlookup_table!$A:$E, 3, FALSE)</f>
        <v>3204</v>
      </c>
      <c r="R1998" s="1" t="str">
        <f>VLOOKUP(A1998, vlookup_table!$A:$E, 4, FALSE)</f>
        <v>R3</v>
      </c>
      <c r="S1998" s="2">
        <f>VLOOKUP(A1998, vlookup_table!$A:$E, 5, FALSE)</f>
        <v>20</v>
      </c>
      <c r="T1998">
        <f t="shared" si="186"/>
        <v>65</v>
      </c>
      <c r="U1998">
        <f t="shared" si="187"/>
        <v>1932</v>
      </c>
      <c r="V1998" s="4" t="str">
        <f t="shared" si="191"/>
        <v>04</v>
      </c>
      <c r="W1998" t="str">
        <f t="shared" si="188"/>
        <v>Rural</v>
      </c>
    </row>
    <row r="1999" spans="1:23" x14ac:dyDescent="0.35">
      <c r="A1999">
        <v>57058</v>
      </c>
      <c r="B1999" s="2" t="str">
        <f t="shared" si="189"/>
        <v>NA</v>
      </c>
      <c r="C1999" t="s">
        <v>3</v>
      </c>
      <c r="D1999" t="str">
        <f t="shared" si="190"/>
        <v>M</v>
      </c>
      <c r="E1999" t="s">
        <v>0</v>
      </c>
      <c r="F1999">
        <v>432</v>
      </c>
      <c r="G1999">
        <v>174</v>
      </c>
      <c r="H1999">
        <v>279</v>
      </c>
      <c r="I1999">
        <v>1</v>
      </c>
      <c r="J1999">
        <v>8763</v>
      </c>
      <c r="K1999">
        <v>0</v>
      </c>
      <c r="L1999">
        <v>73</v>
      </c>
      <c r="M1999">
        <v>230</v>
      </c>
      <c r="N1999">
        <v>223</v>
      </c>
      <c r="O1999">
        <v>11.1</v>
      </c>
      <c r="P1999">
        <f>VLOOKUP(A1999, vlookup_table!$A:$E, 2, FALSE)</f>
        <v>0</v>
      </c>
      <c r="Q1999" s="2">
        <f>VLOOKUP(A1999, vlookup_table!$A:$E, 3, FALSE)</f>
        <v>2001</v>
      </c>
      <c r="R1999" s="1" t="str">
        <f>VLOOKUP(A1999, vlookup_table!$A:$E, 4, FALSE)</f>
        <v>R2</v>
      </c>
      <c r="S1999" s="2">
        <f>VLOOKUP(A1999, vlookup_table!$A:$E, 5, FALSE)</f>
        <v>25</v>
      </c>
      <c r="T1999">
        <f t="shared" si="186"/>
        <v>77</v>
      </c>
      <c r="U1999">
        <f t="shared" si="187"/>
        <v>1920</v>
      </c>
      <c r="V1999" s="4" t="str">
        <f t="shared" si="191"/>
        <v>01</v>
      </c>
      <c r="W1999" t="str">
        <f t="shared" si="188"/>
        <v>Rural</v>
      </c>
    </row>
    <row r="2000" spans="1:23" x14ac:dyDescent="0.35">
      <c r="A2000">
        <v>160851</v>
      </c>
      <c r="B2000" s="2" t="str">
        <f t="shared" si="189"/>
        <v>NA</v>
      </c>
      <c r="C2000" t="s">
        <v>4</v>
      </c>
      <c r="D2000" t="str">
        <f t="shared" si="190"/>
        <v>M</v>
      </c>
      <c r="E2000" t="s">
        <v>0</v>
      </c>
      <c r="F2000">
        <v>1485</v>
      </c>
      <c r="G2000">
        <v>399</v>
      </c>
      <c r="H2000">
        <v>469</v>
      </c>
      <c r="I2000">
        <v>4</v>
      </c>
      <c r="J2000">
        <v>15254</v>
      </c>
      <c r="K2000">
        <v>9</v>
      </c>
      <c r="L2000">
        <v>60</v>
      </c>
      <c r="M2000">
        <v>478</v>
      </c>
      <c r="N2000">
        <v>432</v>
      </c>
      <c r="O2000">
        <v>12.875</v>
      </c>
      <c r="P2000">
        <f>VLOOKUP(A2000, vlookup_table!$A:$E, 2, FALSE)</f>
        <v>0</v>
      </c>
      <c r="Q2000" s="2">
        <f>VLOOKUP(A2000, vlookup_table!$A:$E, 3, FALSE)</f>
        <v>4004</v>
      </c>
      <c r="R2000" s="1" t="str">
        <f>VLOOKUP(A2000, vlookup_table!$A:$E, 4, FALSE)</f>
        <v>C2</v>
      </c>
      <c r="S2000" s="2">
        <f>VLOOKUP(A2000, vlookup_table!$A:$E, 5, FALSE)</f>
        <v>16</v>
      </c>
      <c r="T2000">
        <f t="shared" si="186"/>
        <v>57</v>
      </c>
      <c r="U2000">
        <f t="shared" si="187"/>
        <v>1940</v>
      </c>
      <c r="V2000" s="4" t="str">
        <f t="shared" si="191"/>
        <v>04</v>
      </c>
      <c r="W2000" t="str">
        <f t="shared" si="188"/>
        <v>Ciudad</v>
      </c>
    </row>
    <row r="2001" spans="1:23" x14ac:dyDescent="0.35">
      <c r="A2001">
        <v>163546</v>
      </c>
      <c r="B2001" s="2" t="str">
        <f t="shared" si="189"/>
        <v>NA</v>
      </c>
      <c r="C2001" t="s">
        <v>4</v>
      </c>
      <c r="D2001" t="str">
        <f t="shared" si="190"/>
        <v>M</v>
      </c>
      <c r="E2001" t="s">
        <v>0</v>
      </c>
      <c r="F2001">
        <v>4169</v>
      </c>
      <c r="G2001">
        <v>540</v>
      </c>
      <c r="H2001">
        <v>667</v>
      </c>
      <c r="I2001">
        <v>95</v>
      </c>
      <c r="J2001">
        <v>24535</v>
      </c>
      <c r="K2001">
        <v>29</v>
      </c>
      <c r="L2001">
        <v>41</v>
      </c>
      <c r="M2001">
        <v>670</v>
      </c>
      <c r="N2001">
        <v>570</v>
      </c>
      <c r="O2001">
        <v>11.85714286</v>
      </c>
      <c r="P2001">
        <f>VLOOKUP(A2001, vlookup_table!$A:$E, 2, FALSE)</f>
        <v>1</v>
      </c>
      <c r="Q2001" s="2">
        <f>VLOOKUP(A2001, vlookup_table!$A:$E, 3, FALSE)</f>
        <v>4301</v>
      </c>
      <c r="R2001" s="1" t="str">
        <f>VLOOKUP(A2001, vlookup_table!$A:$E, 4, FALSE)</f>
        <v>U1</v>
      </c>
      <c r="S2001" s="2">
        <f>VLOOKUP(A2001, vlookup_table!$A:$E, 5, FALSE)</f>
        <v>15</v>
      </c>
      <c r="T2001">
        <f t="shared" si="186"/>
        <v>54</v>
      </c>
      <c r="U2001">
        <f t="shared" si="187"/>
        <v>1943</v>
      </c>
      <c r="V2001" s="4" t="str">
        <f t="shared" si="191"/>
        <v>01</v>
      </c>
      <c r="W2001" t="str">
        <f t="shared" si="188"/>
        <v>Urbano</v>
      </c>
    </row>
    <row r="2002" spans="1:23" x14ac:dyDescent="0.35">
      <c r="A2002">
        <v>176053</v>
      </c>
      <c r="B2002" s="2" t="str">
        <f t="shared" si="189"/>
        <v>OR</v>
      </c>
      <c r="C2002" t="s">
        <v>26</v>
      </c>
      <c r="D2002" t="str">
        <f t="shared" si="190"/>
        <v>M</v>
      </c>
      <c r="E2002" t="s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9</v>
      </c>
      <c r="P2002">
        <f>VLOOKUP(A2002, vlookup_table!$A:$E, 2, FALSE)</f>
        <v>1</v>
      </c>
      <c r="Q2002" s="2">
        <f>VLOOKUP(A2002, vlookup_table!$A:$E, 3, FALSE)</f>
        <v>4210</v>
      </c>
      <c r="R2002" s="1" t="str">
        <f>VLOOKUP(A2002, vlookup_table!$A:$E, 4, FALSE)</f>
        <v>U3</v>
      </c>
      <c r="S2002" s="2">
        <f>VLOOKUP(A2002, vlookup_table!$A:$E, 5, FALSE)</f>
        <v>12</v>
      </c>
      <c r="T2002">
        <f t="shared" si="186"/>
        <v>55</v>
      </c>
      <c r="U2002">
        <f t="shared" si="187"/>
        <v>1942</v>
      </c>
      <c r="V2002" s="4" t="str">
        <f t="shared" si="191"/>
        <v>10</v>
      </c>
      <c r="W2002" t="str">
        <f t="shared" si="188"/>
        <v>Urbano</v>
      </c>
    </row>
    <row r="2003" spans="1:23" x14ac:dyDescent="0.35">
      <c r="A2003">
        <v>149534</v>
      </c>
      <c r="B2003" s="2" t="str">
        <f t="shared" si="189"/>
        <v>NA</v>
      </c>
      <c r="C2003" t="s">
        <v>4</v>
      </c>
      <c r="D2003" t="str">
        <f t="shared" si="190"/>
        <v>F</v>
      </c>
      <c r="E2003" t="s">
        <v>2</v>
      </c>
      <c r="F2003">
        <v>5000</v>
      </c>
      <c r="G2003">
        <v>850</v>
      </c>
      <c r="H2003">
        <v>931</v>
      </c>
      <c r="I2003">
        <v>98</v>
      </c>
      <c r="J2003">
        <v>39028</v>
      </c>
      <c r="K2003">
        <v>16</v>
      </c>
      <c r="L2003">
        <v>42</v>
      </c>
      <c r="M2003">
        <v>931</v>
      </c>
      <c r="N2003">
        <v>862</v>
      </c>
      <c r="O2003">
        <v>25</v>
      </c>
      <c r="P2003">
        <f>VLOOKUP(A2003, vlookup_table!$A:$E, 2, FALSE)</f>
        <v>28</v>
      </c>
      <c r="Q2003" s="2">
        <f>VLOOKUP(A2003, vlookup_table!$A:$E, 3, FALSE)</f>
        <v>0</v>
      </c>
      <c r="R2003" s="1" t="str">
        <f>VLOOKUP(A2003, vlookup_table!$A:$E, 4, FALSE)</f>
        <v>S1</v>
      </c>
      <c r="S2003" s="2">
        <f>VLOOKUP(A2003, vlookup_table!$A:$E, 5, FALSE)</f>
        <v>30</v>
      </c>
      <c r="T2003">
        <f t="shared" si="186"/>
        <v>97</v>
      </c>
      <c r="U2003">
        <f t="shared" si="187"/>
        <v>1900</v>
      </c>
      <c r="V2003" s="4" t="str">
        <f t="shared" si="191"/>
        <v>0</v>
      </c>
      <c r="W2003" t="str">
        <f t="shared" si="188"/>
        <v>Suburbano</v>
      </c>
    </row>
    <row r="2004" spans="1:23" x14ac:dyDescent="0.35">
      <c r="A2004">
        <v>156152</v>
      </c>
      <c r="B2004" s="2" t="str">
        <f t="shared" si="189"/>
        <v>NA</v>
      </c>
      <c r="C2004" t="s">
        <v>4</v>
      </c>
      <c r="D2004" t="str">
        <f t="shared" si="190"/>
        <v>F</v>
      </c>
      <c r="E2004" t="s">
        <v>2</v>
      </c>
      <c r="F2004">
        <v>1115</v>
      </c>
      <c r="G2004">
        <v>313</v>
      </c>
      <c r="H2004">
        <v>391</v>
      </c>
      <c r="I2004">
        <v>4</v>
      </c>
      <c r="J2004">
        <v>16625</v>
      </c>
      <c r="K2004">
        <v>9</v>
      </c>
      <c r="L2004">
        <v>37</v>
      </c>
      <c r="M2004">
        <v>340</v>
      </c>
      <c r="N2004">
        <v>354</v>
      </c>
      <c r="O2004">
        <v>11.4375</v>
      </c>
      <c r="P2004">
        <f>VLOOKUP(A2004, vlookup_table!$A:$E, 2, FALSE)</f>
        <v>2</v>
      </c>
      <c r="Q2004" s="2">
        <f>VLOOKUP(A2004, vlookup_table!$A:$E, 3, FALSE)</f>
        <v>2501</v>
      </c>
      <c r="R2004" s="1" t="str">
        <f>VLOOKUP(A2004, vlookup_table!$A:$E, 4, FALSE)</f>
        <v>T2</v>
      </c>
      <c r="S2004" s="2">
        <f>VLOOKUP(A2004, vlookup_table!$A:$E, 5, FALSE)</f>
        <v>16</v>
      </c>
      <c r="T2004">
        <f t="shared" si="186"/>
        <v>72</v>
      </c>
      <c r="U2004">
        <f t="shared" si="187"/>
        <v>1925</v>
      </c>
      <c r="V2004" s="4" t="str">
        <f t="shared" si="191"/>
        <v>01</v>
      </c>
      <c r="W2004" t="str">
        <f t="shared" si="188"/>
        <v>Pueblo</v>
      </c>
    </row>
    <row r="2005" spans="1:23" x14ac:dyDescent="0.35">
      <c r="A2005">
        <v>67177</v>
      </c>
      <c r="B2005" s="2" t="str">
        <f t="shared" si="189"/>
        <v>MI</v>
      </c>
      <c r="C2005" t="s">
        <v>1</v>
      </c>
      <c r="D2005" t="str">
        <f t="shared" si="190"/>
        <v>F</v>
      </c>
      <c r="E2005" t="s">
        <v>2</v>
      </c>
      <c r="F2005">
        <v>709</v>
      </c>
      <c r="G2005">
        <v>504</v>
      </c>
      <c r="H2005">
        <v>539</v>
      </c>
      <c r="I2005">
        <v>0</v>
      </c>
      <c r="J2005">
        <v>17801</v>
      </c>
      <c r="K2005">
        <v>2</v>
      </c>
      <c r="L2005">
        <v>79</v>
      </c>
      <c r="M2005">
        <v>515</v>
      </c>
      <c r="N2005">
        <v>522</v>
      </c>
      <c r="O2005">
        <v>9.9375</v>
      </c>
      <c r="P2005">
        <f>VLOOKUP(A2005, vlookup_table!$A:$E, 2, FALSE)</f>
        <v>0</v>
      </c>
      <c r="Q2005" s="2">
        <f>VLOOKUP(A2005, vlookup_table!$A:$E, 3, FALSE)</f>
        <v>2609</v>
      </c>
      <c r="R2005" s="1" t="str">
        <f>VLOOKUP(A2005, vlookup_table!$A:$E, 4, FALSE)</f>
        <v>S2</v>
      </c>
      <c r="S2005" s="2">
        <f>VLOOKUP(A2005, vlookup_table!$A:$E, 5, FALSE)</f>
        <v>12</v>
      </c>
      <c r="T2005">
        <f t="shared" si="186"/>
        <v>71</v>
      </c>
      <c r="U2005">
        <f t="shared" si="187"/>
        <v>1926</v>
      </c>
      <c r="V2005" s="4" t="str">
        <f t="shared" si="191"/>
        <v>09</v>
      </c>
      <c r="W2005" t="str">
        <f t="shared" si="188"/>
        <v>Suburbano</v>
      </c>
    </row>
    <row r="2006" spans="1:23" x14ac:dyDescent="0.35">
      <c r="A2006">
        <v>34475</v>
      </c>
      <c r="B2006" s="2" t="str">
        <f t="shared" si="189"/>
        <v>FL</v>
      </c>
      <c r="C2006" t="s">
        <v>7</v>
      </c>
      <c r="D2006" t="str">
        <f t="shared" si="190"/>
        <v>M</v>
      </c>
      <c r="E2006" t="s">
        <v>0</v>
      </c>
      <c r="F2006">
        <v>696</v>
      </c>
      <c r="G2006">
        <v>277</v>
      </c>
      <c r="H2006">
        <v>355</v>
      </c>
      <c r="I2006">
        <v>2</v>
      </c>
      <c r="J2006">
        <v>12415</v>
      </c>
      <c r="K2006">
        <v>3</v>
      </c>
      <c r="L2006">
        <v>51</v>
      </c>
      <c r="M2006">
        <v>314</v>
      </c>
      <c r="N2006">
        <v>325</v>
      </c>
      <c r="O2006">
        <v>20.399999999999999</v>
      </c>
      <c r="P2006">
        <f>VLOOKUP(A2006, vlookup_table!$A:$E, 2, FALSE)</f>
        <v>2</v>
      </c>
      <c r="Q2006" s="2">
        <f>VLOOKUP(A2006, vlookup_table!$A:$E, 3, FALSE)</f>
        <v>3009</v>
      </c>
      <c r="R2006" s="1" t="str">
        <f>VLOOKUP(A2006, vlookup_table!$A:$E, 4, FALSE)</f>
        <v>R2</v>
      </c>
      <c r="S2006" s="2">
        <f>VLOOKUP(A2006, vlookup_table!$A:$E, 5, FALSE)</f>
        <v>20</v>
      </c>
      <c r="T2006">
        <f t="shared" si="186"/>
        <v>67</v>
      </c>
      <c r="U2006">
        <f t="shared" si="187"/>
        <v>1930</v>
      </c>
      <c r="V2006" s="4" t="str">
        <f t="shared" si="191"/>
        <v>09</v>
      </c>
      <c r="W2006" t="str">
        <f t="shared" si="188"/>
        <v>Rural</v>
      </c>
    </row>
    <row r="2007" spans="1:23" x14ac:dyDescent="0.35">
      <c r="A2007">
        <v>114803</v>
      </c>
      <c r="B2007" s="2" t="str">
        <f t="shared" si="189"/>
        <v>NA</v>
      </c>
      <c r="C2007" t="s">
        <v>32</v>
      </c>
      <c r="D2007" t="str">
        <f t="shared" si="190"/>
        <v>F</v>
      </c>
      <c r="E2007" t="s">
        <v>2</v>
      </c>
      <c r="F2007">
        <v>911</v>
      </c>
      <c r="G2007">
        <v>384</v>
      </c>
      <c r="H2007">
        <v>613</v>
      </c>
      <c r="I2007">
        <v>16</v>
      </c>
      <c r="J2007">
        <v>31001</v>
      </c>
      <c r="K2007">
        <v>2</v>
      </c>
      <c r="L2007">
        <v>58</v>
      </c>
      <c r="M2007">
        <v>496</v>
      </c>
      <c r="N2007">
        <v>497</v>
      </c>
      <c r="O2007">
        <v>6.3333333329999997</v>
      </c>
      <c r="P2007">
        <f>VLOOKUP(A2007, vlookup_table!$A:$E, 2, FALSE)</f>
        <v>28</v>
      </c>
      <c r="Q2007" s="2">
        <f>VLOOKUP(A2007, vlookup_table!$A:$E, 3, FALSE)</f>
        <v>0</v>
      </c>
      <c r="R2007" s="1" t="str">
        <f>VLOOKUP(A2007, vlookup_table!$A:$E, 4, FALSE)</f>
        <v>C1</v>
      </c>
      <c r="S2007" s="2">
        <f>VLOOKUP(A2007, vlookup_table!$A:$E, 5, FALSE)</f>
        <v>20</v>
      </c>
      <c r="T2007">
        <f t="shared" si="186"/>
        <v>97</v>
      </c>
      <c r="U2007">
        <f t="shared" si="187"/>
        <v>1900</v>
      </c>
      <c r="V2007" s="4" t="str">
        <f t="shared" si="191"/>
        <v>0</v>
      </c>
      <c r="W2007" t="str">
        <f t="shared" si="188"/>
        <v>Ciudad</v>
      </c>
    </row>
    <row r="2008" spans="1:23" x14ac:dyDescent="0.35">
      <c r="A2008">
        <v>15332</v>
      </c>
      <c r="B2008" s="2" t="str">
        <f t="shared" si="189"/>
        <v>NC</v>
      </c>
      <c r="C2008" t="s">
        <v>18</v>
      </c>
      <c r="D2008" t="str">
        <f t="shared" si="190"/>
        <v>M</v>
      </c>
      <c r="E2008" t="s">
        <v>0</v>
      </c>
      <c r="F2008">
        <v>723</v>
      </c>
      <c r="G2008">
        <v>371</v>
      </c>
      <c r="H2008">
        <v>456</v>
      </c>
      <c r="I2008">
        <v>0</v>
      </c>
      <c r="J2008">
        <v>18915</v>
      </c>
      <c r="K2008">
        <v>6</v>
      </c>
      <c r="L2008">
        <v>47</v>
      </c>
      <c r="M2008">
        <v>414</v>
      </c>
      <c r="N2008">
        <v>398</v>
      </c>
      <c r="O2008">
        <v>6.538461539</v>
      </c>
      <c r="P2008">
        <f>VLOOKUP(A2008, vlookup_table!$A:$E, 2, FALSE)</f>
        <v>1</v>
      </c>
      <c r="Q2008" s="2">
        <f>VLOOKUP(A2008, vlookup_table!$A:$E, 3, FALSE)</f>
        <v>1701</v>
      </c>
      <c r="R2008" s="1" t="str">
        <f>VLOOKUP(A2008, vlookup_table!$A:$E, 4, FALSE)</f>
        <v>C1</v>
      </c>
      <c r="S2008" s="2">
        <f>VLOOKUP(A2008, vlookup_table!$A:$E, 5, FALSE)</f>
        <v>10</v>
      </c>
      <c r="T2008">
        <f t="shared" si="186"/>
        <v>80</v>
      </c>
      <c r="U2008">
        <f t="shared" si="187"/>
        <v>1917</v>
      </c>
      <c r="V2008" s="4" t="str">
        <f t="shared" si="191"/>
        <v>01</v>
      </c>
      <c r="W2008" t="str">
        <f t="shared" si="188"/>
        <v>Ciudad</v>
      </c>
    </row>
    <row r="2009" spans="1:23" x14ac:dyDescent="0.35">
      <c r="A2009">
        <v>74235</v>
      </c>
      <c r="B2009" s="2" t="str">
        <f t="shared" si="189"/>
        <v>MI</v>
      </c>
      <c r="C2009" t="s">
        <v>1</v>
      </c>
      <c r="D2009" t="str">
        <f t="shared" si="190"/>
        <v>M</v>
      </c>
      <c r="E2009" t="s">
        <v>0</v>
      </c>
      <c r="F2009">
        <v>473</v>
      </c>
      <c r="G2009">
        <v>327</v>
      </c>
      <c r="H2009">
        <v>363</v>
      </c>
      <c r="I2009">
        <v>1</v>
      </c>
      <c r="J2009">
        <v>12580</v>
      </c>
      <c r="K2009">
        <v>0</v>
      </c>
      <c r="L2009">
        <v>94</v>
      </c>
      <c r="M2009">
        <v>338</v>
      </c>
      <c r="N2009">
        <v>348</v>
      </c>
      <c r="O2009">
        <v>13.5</v>
      </c>
      <c r="P2009">
        <f>VLOOKUP(A2009, vlookup_table!$A:$E, 2, FALSE)</f>
        <v>4</v>
      </c>
      <c r="Q2009" s="2">
        <f>VLOOKUP(A2009, vlookup_table!$A:$E, 3, FALSE)</f>
        <v>4912</v>
      </c>
      <c r="R2009" s="1" t="str">
        <f>VLOOKUP(A2009, vlookup_table!$A:$E, 4, FALSE)</f>
        <v>T2</v>
      </c>
      <c r="S2009" s="2">
        <f>VLOOKUP(A2009, vlookup_table!$A:$E, 5, FALSE)</f>
        <v>26</v>
      </c>
      <c r="T2009">
        <f t="shared" si="186"/>
        <v>48</v>
      </c>
      <c r="U2009">
        <f t="shared" si="187"/>
        <v>1949</v>
      </c>
      <c r="V2009" s="4" t="str">
        <f t="shared" si="191"/>
        <v>12</v>
      </c>
      <c r="W2009" t="str">
        <f t="shared" si="188"/>
        <v>Pueblo</v>
      </c>
    </row>
    <row r="2010" spans="1:23" x14ac:dyDescent="0.35">
      <c r="A2010">
        <v>167039</v>
      </c>
      <c r="B2010" s="2" t="str">
        <f t="shared" si="189"/>
        <v>NA</v>
      </c>
      <c r="C2010" t="s">
        <v>4</v>
      </c>
      <c r="D2010" t="str">
        <f t="shared" si="190"/>
        <v>NA</v>
      </c>
      <c r="F2010">
        <v>3201</v>
      </c>
      <c r="G2010">
        <v>497</v>
      </c>
      <c r="H2010">
        <v>591</v>
      </c>
      <c r="I2010">
        <v>92</v>
      </c>
      <c r="J2010">
        <v>19656</v>
      </c>
      <c r="K2010">
        <v>9</v>
      </c>
      <c r="L2010">
        <v>72</v>
      </c>
      <c r="M2010">
        <v>552</v>
      </c>
      <c r="N2010">
        <v>539</v>
      </c>
      <c r="O2010">
        <v>5</v>
      </c>
      <c r="P2010">
        <f>VLOOKUP(A2010, vlookup_table!$A:$E, 2, FALSE)</f>
        <v>0</v>
      </c>
      <c r="Q2010" s="2">
        <f>VLOOKUP(A2010, vlookup_table!$A:$E, 3, FALSE)</f>
        <v>0</v>
      </c>
      <c r="R2010" s="1" t="str">
        <f>VLOOKUP(A2010, vlookup_table!$A:$E, 4, FALSE)</f>
        <v>S1</v>
      </c>
      <c r="S2010" s="2">
        <f>VLOOKUP(A2010, vlookup_table!$A:$E, 5, FALSE)</f>
        <v>5</v>
      </c>
      <c r="T2010">
        <f t="shared" si="186"/>
        <v>97</v>
      </c>
      <c r="U2010">
        <f t="shared" si="187"/>
        <v>1900</v>
      </c>
      <c r="V2010" s="4" t="str">
        <f t="shared" si="191"/>
        <v>0</v>
      </c>
      <c r="W2010" t="str">
        <f t="shared" si="188"/>
        <v>Suburbano</v>
      </c>
    </row>
    <row r="2011" spans="1:23" x14ac:dyDescent="0.35">
      <c r="A2011">
        <v>165509</v>
      </c>
      <c r="B2011" s="2" t="str">
        <f t="shared" si="189"/>
        <v>NA</v>
      </c>
      <c r="C2011" t="s">
        <v>4</v>
      </c>
      <c r="D2011" t="str">
        <f t="shared" si="190"/>
        <v>M</v>
      </c>
      <c r="E2011" t="s">
        <v>0</v>
      </c>
      <c r="F2011">
        <v>2213</v>
      </c>
      <c r="G2011">
        <v>447</v>
      </c>
      <c r="H2011">
        <v>491</v>
      </c>
      <c r="I2011">
        <v>77</v>
      </c>
      <c r="J2011">
        <v>16702</v>
      </c>
      <c r="K2011">
        <v>7</v>
      </c>
      <c r="L2011">
        <v>62</v>
      </c>
      <c r="M2011">
        <v>447</v>
      </c>
      <c r="N2011">
        <v>491</v>
      </c>
      <c r="O2011">
        <v>4.95</v>
      </c>
      <c r="P2011">
        <f>VLOOKUP(A2011, vlookup_table!$A:$E, 2, FALSE)</f>
        <v>0</v>
      </c>
      <c r="Q2011" s="2">
        <f>VLOOKUP(A2011, vlookup_table!$A:$E, 3, FALSE)</f>
        <v>0</v>
      </c>
      <c r="R2011" s="1" t="str">
        <f>VLOOKUP(A2011, vlookup_table!$A:$E, 4, FALSE)</f>
        <v>C1</v>
      </c>
      <c r="S2011" s="2">
        <f>VLOOKUP(A2011, vlookup_table!$A:$E, 5, FALSE)</f>
        <v>10</v>
      </c>
      <c r="T2011">
        <f t="shared" si="186"/>
        <v>97</v>
      </c>
      <c r="U2011">
        <f t="shared" si="187"/>
        <v>1900</v>
      </c>
      <c r="V2011" s="4" t="str">
        <f t="shared" si="191"/>
        <v>0</v>
      </c>
      <c r="W2011" t="str">
        <f t="shared" si="188"/>
        <v>Ciudad</v>
      </c>
    </row>
    <row r="2012" spans="1:23" x14ac:dyDescent="0.35">
      <c r="A2012">
        <v>151653</v>
      </c>
      <c r="B2012" s="2" t="str">
        <f t="shared" si="189"/>
        <v>NA</v>
      </c>
      <c r="C2012" t="s">
        <v>4</v>
      </c>
      <c r="D2012" t="str">
        <f t="shared" si="190"/>
        <v>NA</v>
      </c>
      <c r="F2012">
        <v>1455</v>
      </c>
      <c r="G2012">
        <v>376</v>
      </c>
      <c r="H2012">
        <v>426</v>
      </c>
      <c r="I2012">
        <v>7</v>
      </c>
      <c r="J2012">
        <v>14860</v>
      </c>
      <c r="K2012">
        <v>19</v>
      </c>
      <c r="L2012">
        <v>39</v>
      </c>
      <c r="M2012">
        <v>417</v>
      </c>
      <c r="N2012">
        <v>393</v>
      </c>
      <c r="O2012">
        <v>6.35</v>
      </c>
      <c r="P2012">
        <f>VLOOKUP(A2012, vlookup_table!$A:$E, 2, FALSE)</f>
        <v>0</v>
      </c>
      <c r="Q2012" s="2">
        <f>VLOOKUP(A2012, vlookup_table!$A:$E, 3, FALSE)</f>
        <v>2401</v>
      </c>
      <c r="R2012" s="1" t="str">
        <f>VLOOKUP(A2012, vlookup_table!$A:$E, 4, FALSE)</f>
        <v>U3</v>
      </c>
      <c r="S2012" s="2">
        <f>VLOOKUP(A2012, vlookup_table!$A:$E, 5, FALSE)</f>
        <v>10</v>
      </c>
      <c r="T2012">
        <f t="shared" si="186"/>
        <v>73</v>
      </c>
      <c r="U2012">
        <f t="shared" si="187"/>
        <v>1924</v>
      </c>
      <c r="V2012" s="4" t="str">
        <f t="shared" si="191"/>
        <v>01</v>
      </c>
      <c r="W2012" t="str">
        <f t="shared" si="188"/>
        <v>Urbano</v>
      </c>
    </row>
    <row r="2013" spans="1:23" x14ac:dyDescent="0.35">
      <c r="A2013">
        <v>100132</v>
      </c>
      <c r="B2013" s="2" t="str">
        <f t="shared" si="189"/>
        <v>MO</v>
      </c>
      <c r="C2013" t="s">
        <v>8</v>
      </c>
      <c r="D2013" t="str">
        <f t="shared" si="190"/>
        <v>F</v>
      </c>
      <c r="E2013" t="s">
        <v>2</v>
      </c>
      <c r="F2013">
        <v>393</v>
      </c>
      <c r="G2013">
        <v>216</v>
      </c>
      <c r="H2013">
        <v>301</v>
      </c>
      <c r="I2013">
        <v>0</v>
      </c>
      <c r="J2013">
        <v>10107</v>
      </c>
      <c r="K2013">
        <v>0</v>
      </c>
      <c r="L2013">
        <v>71</v>
      </c>
      <c r="M2013">
        <v>258</v>
      </c>
      <c r="N2013">
        <v>258</v>
      </c>
      <c r="O2013">
        <v>10</v>
      </c>
      <c r="P2013">
        <f>VLOOKUP(A2013, vlookup_table!$A:$E, 2, FALSE)</f>
        <v>0</v>
      </c>
      <c r="Q2013" s="2">
        <f>VLOOKUP(A2013, vlookup_table!$A:$E, 3, FALSE)</f>
        <v>2401</v>
      </c>
      <c r="R2013" s="1" t="str">
        <f>VLOOKUP(A2013, vlookup_table!$A:$E, 4, FALSE)</f>
        <v>S2</v>
      </c>
      <c r="S2013" s="2">
        <f>VLOOKUP(A2013, vlookup_table!$A:$E, 5, FALSE)</f>
        <v>15</v>
      </c>
      <c r="T2013">
        <f t="shared" si="186"/>
        <v>73</v>
      </c>
      <c r="U2013">
        <f t="shared" si="187"/>
        <v>1924</v>
      </c>
      <c r="V2013" s="4" t="str">
        <f t="shared" si="191"/>
        <v>01</v>
      </c>
      <c r="W2013" t="str">
        <f t="shared" si="188"/>
        <v>Suburbano</v>
      </c>
    </row>
    <row r="2014" spans="1:23" x14ac:dyDescent="0.35">
      <c r="A2014">
        <v>161726</v>
      </c>
      <c r="B2014" s="2" t="str">
        <f t="shared" si="189"/>
        <v>NA</v>
      </c>
      <c r="C2014" t="s">
        <v>4</v>
      </c>
      <c r="D2014" t="str">
        <f t="shared" si="190"/>
        <v>F</v>
      </c>
      <c r="E2014" t="s">
        <v>2</v>
      </c>
      <c r="F2014">
        <v>2453</v>
      </c>
      <c r="G2014">
        <v>438</v>
      </c>
      <c r="H2014">
        <v>475</v>
      </c>
      <c r="I2014">
        <v>86</v>
      </c>
      <c r="J2014">
        <v>15707</v>
      </c>
      <c r="K2014">
        <v>16</v>
      </c>
      <c r="L2014">
        <v>45</v>
      </c>
      <c r="M2014">
        <v>451</v>
      </c>
      <c r="N2014">
        <v>436</v>
      </c>
      <c r="O2014">
        <v>5.8125</v>
      </c>
      <c r="P2014">
        <f>VLOOKUP(A2014, vlookup_table!$A:$E, 2, FALSE)</f>
        <v>0</v>
      </c>
      <c r="Q2014" s="2">
        <f>VLOOKUP(A2014, vlookup_table!$A:$E, 3, FALSE)</f>
        <v>4601</v>
      </c>
      <c r="R2014" s="1" t="str">
        <f>VLOOKUP(A2014, vlookup_table!$A:$E, 4, FALSE)</f>
        <v>T1</v>
      </c>
      <c r="S2014" s="2">
        <f>VLOOKUP(A2014, vlookup_table!$A:$E, 5, FALSE)</f>
        <v>7</v>
      </c>
      <c r="T2014">
        <f t="shared" si="186"/>
        <v>51</v>
      </c>
      <c r="U2014">
        <f t="shared" si="187"/>
        <v>1946</v>
      </c>
      <c r="V2014" s="4" t="str">
        <f t="shared" si="191"/>
        <v>01</v>
      </c>
      <c r="W2014" t="str">
        <f t="shared" si="188"/>
        <v>Pueblo</v>
      </c>
    </row>
    <row r="2015" spans="1:23" x14ac:dyDescent="0.35">
      <c r="A2015">
        <v>125986</v>
      </c>
      <c r="B2015" s="2" t="str">
        <f t="shared" si="189"/>
        <v>TX</v>
      </c>
      <c r="C2015" t="s">
        <v>6</v>
      </c>
      <c r="D2015" t="str">
        <f t="shared" si="190"/>
        <v>M</v>
      </c>
      <c r="E2015" t="s">
        <v>0</v>
      </c>
      <c r="F2015">
        <v>533</v>
      </c>
      <c r="G2015">
        <v>246</v>
      </c>
      <c r="H2015">
        <v>308</v>
      </c>
      <c r="I2015">
        <v>1</v>
      </c>
      <c r="J2015">
        <v>10096</v>
      </c>
      <c r="K2015">
        <v>3</v>
      </c>
      <c r="L2015">
        <v>75</v>
      </c>
      <c r="M2015">
        <v>276</v>
      </c>
      <c r="N2015">
        <v>287</v>
      </c>
      <c r="O2015">
        <v>13.375</v>
      </c>
      <c r="P2015">
        <f>VLOOKUP(A2015, vlookup_table!$A:$E, 2, FALSE)</f>
        <v>0</v>
      </c>
      <c r="Q2015" s="2">
        <f>VLOOKUP(A2015, vlookup_table!$A:$E, 3, FALSE)</f>
        <v>4610</v>
      </c>
      <c r="R2015" s="1" t="str">
        <f>VLOOKUP(A2015, vlookup_table!$A:$E, 4, FALSE)</f>
        <v>T2</v>
      </c>
      <c r="S2015" s="2">
        <f>VLOOKUP(A2015, vlookup_table!$A:$E, 5, FALSE)</f>
        <v>17</v>
      </c>
      <c r="T2015">
        <f t="shared" si="186"/>
        <v>51</v>
      </c>
      <c r="U2015">
        <f t="shared" si="187"/>
        <v>1946</v>
      </c>
      <c r="V2015" s="4" t="str">
        <f t="shared" si="191"/>
        <v>10</v>
      </c>
      <c r="W2015" t="str">
        <f t="shared" si="188"/>
        <v>Pueblo</v>
      </c>
    </row>
    <row r="2016" spans="1:23" x14ac:dyDescent="0.35">
      <c r="A2016">
        <v>185394</v>
      </c>
      <c r="B2016" s="2" t="str">
        <f t="shared" si="189"/>
        <v>MI</v>
      </c>
      <c r="C2016" t="s">
        <v>1</v>
      </c>
      <c r="D2016" t="str">
        <f t="shared" si="190"/>
        <v>F</v>
      </c>
      <c r="E2016" t="s">
        <v>2</v>
      </c>
      <c r="F2016">
        <v>647</v>
      </c>
      <c r="G2016">
        <v>285</v>
      </c>
      <c r="H2016">
        <v>338</v>
      </c>
      <c r="I2016">
        <v>0</v>
      </c>
      <c r="J2016">
        <v>12910</v>
      </c>
      <c r="K2016">
        <v>7</v>
      </c>
      <c r="L2016">
        <v>80</v>
      </c>
      <c r="M2016">
        <v>317</v>
      </c>
      <c r="N2016">
        <v>300</v>
      </c>
      <c r="O2016">
        <v>8.9166666669999994</v>
      </c>
      <c r="P2016">
        <f>VLOOKUP(A2016, vlookup_table!$A:$E, 2, FALSE)</f>
        <v>2</v>
      </c>
      <c r="Q2016" s="2">
        <f>VLOOKUP(A2016, vlookup_table!$A:$E, 3, FALSE)</f>
        <v>2702</v>
      </c>
      <c r="R2016" s="1" t="str">
        <f>VLOOKUP(A2016, vlookup_table!$A:$E, 4, FALSE)</f>
        <v>S2</v>
      </c>
      <c r="S2016" s="2">
        <f>VLOOKUP(A2016, vlookup_table!$A:$E, 5, FALSE)</f>
        <v>5</v>
      </c>
      <c r="T2016">
        <f t="shared" si="186"/>
        <v>70</v>
      </c>
      <c r="U2016">
        <f t="shared" si="187"/>
        <v>1927</v>
      </c>
      <c r="V2016" s="4" t="str">
        <f t="shared" si="191"/>
        <v>02</v>
      </c>
      <c r="W2016" t="str">
        <f t="shared" si="188"/>
        <v>Suburbano</v>
      </c>
    </row>
    <row r="2017" spans="1:23" x14ac:dyDescent="0.35">
      <c r="A2017">
        <v>43799</v>
      </c>
      <c r="B2017" s="2" t="str">
        <f t="shared" si="189"/>
        <v>FL</v>
      </c>
      <c r="C2017" t="s">
        <v>7</v>
      </c>
      <c r="D2017" t="str">
        <f t="shared" si="190"/>
        <v>F</v>
      </c>
      <c r="E2017" t="s">
        <v>2</v>
      </c>
      <c r="F2017">
        <v>1044</v>
      </c>
      <c r="G2017">
        <v>366</v>
      </c>
      <c r="H2017">
        <v>499</v>
      </c>
      <c r="I2017">
        <v>15</v>
      </c>
      <c r="J2017">
        <v>22427</v>
      </c>
      <c r="K2017">
        <v>8</v>
      </c>
      <c r="L2017">
        <v>35</v>
      </c>
      <c r="M2017">
        <v>318</v>
      </c>
      <c r="N2017">
        <v>458</v>
      </c>
      <c r="O2017">
        <v>13.16666667</v>
      </c>
      <c r="P2017">
        <f>VLOOKUP(A2017, vlookup_table!$A:$E, 2, FALSE)</f>
        <v>2</v>
      </c>
      <c r="Q2017" s="2">
        <f>VLOOKUP(A2017, vlookup_table!$A:$E, 3, FALSE)</f>
        <v>5801</v>
      </c>
      <c r="R2017" s="1" t="str">
        <f>VLOOKUP(A2017, vlookup_table!$A:$E, 4, FALSE)</f>
        <v>T2</v>
      </c>
      <c r="S2017" s="2">
        <f>VLOOKUP(A2017, vlookup_table!$A:$E, 5, FALSE)</f>
        <v>20</v>
      </c>
      <c r="T2017">
        <f t="shared" si="186"/>
        <v>39</v>
      </c>
      <c r="U2017">
        <f t="shared" si="187"/>
        <v>1958</v>
      </c>
      <c r="V2017" s="4" t="str">
        <f t="shared" si="191"/>
        <v>01</v>
      </c>
      <c r="W2017" t="str">
        <f t="shared" si="188"/>
        <v>Pueblo</v>
      </c>
    </row>
    <row r="2018" spans="1:23" x14ac:dyDescent="0.35">
      <c r="A2018">
        <v>161838</v>
      </c>
      <c r="B2018" s="2" t="str">
        <f t="shared" si="189"/>
        <v>NA</v>
      </c>
      <c r="C2018" t="s">
        <v>4</v>
      </c>
      <c r="D2018" t="str">
        <f t="shared" si="190"/>
        <v>F</v>
      </c>
      <c r="E2018" t="s">
        <v>2</v>
      </c>
      <c r="F2018">
        <v>1953</v>
      </c>
      <c r="G2018">
        <v>304</v>
      </c>
      <c r="H2018">
        <v>380</v>
      </c>
      <c r="I2018">
        <v>47</v>
      </c>
      <c r="J2018">
        <v>13811</v>
      </c>
      <c r="K2018">
        <v>25</v>
      </c>
      <c r="L2018">
        <v>43</v>
      </c>
      <c r="M2018">
        <v>353</v>
      </c>
      <c r="N2018">
        <v>337</v>
      </c>
      <c r="O2018">
        <v>13.5</v>
      </c>
      <c r="P2018">
        <f>VLOOKUP(A2018, vlookup_table!$A:$E, 2, FALSE)</f>
        <v>0</v>
      </c>
      <c r="Q2018" s="2">
        <f>VLOOKUP(A2018, vlookup_table!$A:$E, 3, FALSE)</f>
        <v>4212</v>
      </c>
      <c r="R2018" s="1" t="str">
        <f>VLOOKUP(A2018, vlookup_table!$A:$E, 4, FALSE)</f>
        <v>C2</v>
      </c>
      <c r="S2018" s="2">
        <f>VLOOKUP(A2018, vlookup_table!$A:$E, 5, FALSE)</f>
        <v>14</v>
      </c>
      <c r="T2018">
        <f t="shared" si="186"/>
        <v>55</v>
      </c>
      <c r="U2018">
        <f t="shared" si="187"/>
        <v>1942</v>
      </c>
      <c r="V2018" s="4" t="str">
        <f t="shared" si="191"/>
        <v>12</v>
      </c>
      <c r="W2018" t="str">
        <f t="shared" si="188"/>
        <v>Ciudad</v>
      </c>
    </row>
    <row r="2019" spans="1:23" x14ac:dyDescent="0.35">
      <c r="A2019">
        <v>161838</v>
      </c>
      <c r="B2019" s="2" t="str">
        <f t="shared" si="189"/>
        <v>NA</v>
      </c>
      <c r="C2019" t="s">
        <v>4</v>
      </c>
      <c r="D2019" t="str">
        <f t="shared" si="190"/>
        <v>F</v>
      </c>
      <c r="E2019" t="s">
        <v>2</v>
      </c>
      <c r="F2019">
        <v>1953</v>
      </c>
      <c r="G2019">
        <v>304</v>
      </c>
      <c r="H2019">
        <v>380</v>
      </c>
      <c r="I2019">
        <v>47</v>
      </c>
      <c r="J2019">
        <v>13811</v>
      </c>
      <c r="K2019">
        <v>25</v>
      </c>
      <c r="L2019">
        <v>43</v>
      </c>
      <c r="M2019">
        <v>353</v>
      </c>
      <c r="N2019">
        <v>337</v>
      </c>
      <c r="O2019">
        <v>13.5</v>
      </c>
      <c r="P2019">
        <f>VLOOKUP(A2019, vlookup_table!$A:$E, 2, FALSE)</f>
        <v>0</v>
      </c>
      <c r="Q2019" s="2">
        <f>VLOOKUP(A2019, vlookup_table!$A:$E, 3, FALSE)</f>
        <v>4212</v>
      </c>
      <c r="R2019" s="1" t="str">
        <f>VLOOKUP(A2019, vlookup_table!$A:$E, 4, FALSE)</f>
        <v>C2</v>
      </c>
      <c r="S2019" s="2">
        <f>VLOOKUP(A2019, vlookup_table!$A:$E, 5, FALSE)</f>
        <v>14</v>
      </c>
      <c r="T2019">
        <f t="shared" si="186"/>
        <v>55</v>
      </c>
      <c r="U2019">
        <f t="shared" si="187"/>
        <v>1942</v>
      </c>
      <c r="V2019" s="4" t="str">
        <f t="shared" si="191"/>
        <v>12</v>
      </c>
      <c r="W2019" t="str">
        <f t="shared" si="188"/>
        <v>Ciudad</v>
      </c>
    </row>
    <row r="2020" spans="1:23" x14ac:dyDescent="0.35">
      <c r="A2020">
        <v>161838</v>
      </c>
      <c r="B2020" s="2" t="str">
        <f t="shared" si="189"/>
        <v>NA</v>
      </c>
      <c r="C2020" t="s">
        <v>4</v>
      </c>
      <c r="D2020" t="str">
        <f t="shared" si="190"/>
        <v>F</v>
      </c>
      <c r="E2020" t="s">
        <v>2</v>
      </c>
      <c r="F2020">
        <v>1953</v>
      </c>
      <c r="G2020">
        <v>304</v>
      </c>
      <c r="H2020">
        <v>380</v>
      </c>
      <c r="I2020">
        <v>47</v>
      </c>
      <c r="J2020">
        <v>13811</v>
      </c>
      <c r="K2020">
        <v>25</v>
      </c>
      <c r="L2020">
        <v>43</v>
      </c>
      <c r="M2020">
        <v>353</v>
      </c>
      <c r="N2020">
        <v>337</v>
      </c>
      <c r="O2020">
        <v>13.5</v>
      </c>
      <c r="P2020">
        <f>VLOOKUP(A2020, vlookup_table!$A:$E, 2, FALSE)</f>
        <v>0</v>
      </c>
      <c r="Q2020" s="2">
        <f>VLOOKUP(A2020, vlookup_table!$A:$E, 3, FALSE)</f>
        <v>4212</v>
      </c>
      <c r="R2020" s="1" t="str">
        <f>VLOOKUP(A2020, vlookup_table!$A:$E, 4, FALSE)</f>
        <v>C2</v>
      </c>
      <c r="S2020" s="2">
        <f>VLOOKUP(A2020, vlookup_table!$A:$E, 5, FALSE)</f>
        <v>14</v>
      </c>
      <c r="T2020">
        <f t="shared" si="186"/>
        <v>55</v>
      </c>
      <c r="U2020">
        <f t="shared" si="187"/>
        <v>1942</v>
      </c>
      <c r="V2020" s="4" t="str">
        <f t="shared" si="191"/>
        <v>12</v>
      </c>
      <c r="W2020" t="str">
        <f t="shared" si="188"/>
        <v>Ciudad</v>
      </c>
    </row>
    <row r="2021" spans="1:23" x14ac:dyDescent="0.35">
      <c r="A2021">
        <v>138311</v>
      </c>
      <c r="B2021" s="2" t="str">
        <f t="shared" si="189"/>
        <v>AZ</v>
      </c>
      <c r="C2021" t="s">
        <v>9</v>
      </c>
      <c r="D2021" t="str">
        <f t="shared" si="190"/>
        <v>F</v>
      </c>
      <c r="E2021" t="s">
        <v>37</v>
      </c>
      <c r="F2021">
        <v>1708</v>
      </c>
      <c r="G2021">
        <v>437</v>
      </c>
      <c r="H2021">
        <v>684</v>
      </c>
      <c r="I2021">
        <v>36</v>
      </c>
      <c r="J2021">
        <v>29098</v>
      </c>
      <c r="K2021">
        <v>7</v>
      </c>
      <c r="L2021">
        <v>19</v>
      </c>
      <c r="M2021">
        <v>586</v>
      </c>
      <c r="N2021">
        <v>551</v>
      </c>
      <c r="O2021">
        <v>9.769230769</v>
      </c>
      <c r="P2021">
        <f>VLOOKUP(A2021, vlookup_table!$A:$E, 2, FALSE)</f>
        <v>2</v>
      </c>
      <c r="Q2021" s="2">
        <f>VLOOKUP(A2021, vlookup_table!$A:$E, 3, FALSE)</f>
        <v>1403</v>
      </c>
      <c r="R2021" s="1" t="str">
        <f>VLOOKUP(A2021, vlookup_table!$A:$E, 4, FALSE)</f>
        <v>S1</v>
      </c>
      <c r="S2021" s="2">
        <f>VLOOKUP(A2021, vlookup_table!$A:$E, 5, FALSE)</f>
        <v>20</v>
      </c>
      <c r="T2021">
        <f t="shared" si="186"/>
        <v>83</v>
      </c>
      <c r="U2021">
        <f t="shared" si="187"/>
        <v>1914</v>
      </c>
      <c r="V2021" s="4" t="str">
        <f t="shared" si="191"/>
        <v>03</v>
      </c>
      <c r="W2021" t="str">
        <f t="shared" si="188"/>
        <v>Suburbano</v>
      </c>
    </row>
    <row r="2022" spans="1:23" x14ac:dyDescent="0.35">
      <c r="A2022">
        <v>123469</v>
      </c>
      <c r="B2022" s="2" t="str">
        <f t="shared" si="189"/>
        <v>TX</v>
      </c>
      <c r="C2022" t="s">
        <v>6</v>
      </c>
      <c r="D2022" t="str">
        <f t="shared" si="190"/>
        <v>M</v>
      </c>
      <c r="E2022" t="s">
        <v>0</v>
      </c>
      <c r="F2022">
        <v>561</v>
      </c>
      <c r="G2022">
        <v>493</v>
      </c>
      <c r="H2022">
        <v>540</v>
      </c>
      <c r="I2022">
        <v>1</v>
      </c>
      <c r="J2022">
        <v>16623</v>
      </c>
      <c r="K2022">
        <v>5</v>
      </c>
      <c r="L2022">
        <v>68</v>
      </c>
      <c r="M2022">
        <v>529</v>
      </c>
      <c r="N2022">
        <v>506</v>
      </c>
      <c r="O2022">
        <v>5.2</v>
      </c>
      <c r="P2022">
        <f>VLOOKUP(A2022, vlookup_table!$A:$E, 2, FALSE)</f>
        <v>0</v>
      </c>
      <c r="Q2022" s="2">
        <f>VLOOKUP(A2022, vlookup_table!$A:$E, 3, FALSE)</f>
        <v>0</v>
      </c>
      <c r="R2022" s="1" t="str">
        <f>VLOOKUP(A2022, vlookup_table!$A:$E, 4, FALSE)</f>
        <v>T2</v>
      </c>
      <c r="S2022" s="2">
        <f>VLOOKUP(A2022, vlookup_table!$A:$E, 5, FALSE)</f>
        <v>5</v>
      </c>
      <c r="T2022">
        <f t="shared" si="186"/>
        <v>97</v>
      </c>
      <c r="U2022">
        <f t="shared" si="187"/>
        <v>1900</v>
      </c>
      <c r="V2022" s="4" t="str">
        <f t="shared" si="191"/>
        <v>0</v>
      </c>
      <c r="W2022" t="str">
        <f t="shared" si="188"/>
        <v>Pueblo</v>
      </c>
    </row>
    <row r="2023" spans="1:23" x14ac:dyDescent="0.35">
      <c r="A2023">
        <v>135341</v>
      </c>
      <c r="B2023" s="2" t="str">
        <f t="shared" si="189"/>
        <v>AZ</v>
      </c>
      <c r="C2023" t="s">
        <v>9</v>
      </c>
      <c r="D2023" t="str">
        <f t="shared" si="190"/>
        <v>F</v>
      </c>
      <c r="E2023" t="s">
        <v>37</v>
      </c>
      <c r="F2023">
        <v>700</v>
      </c>
      <c r="G2023">
        <v>205</v>
      </c>
      <c r="H2023">
        <v>295</v>
      </c>
      <c r="I2023">
        <v>0</v>
      </c>
      <c r="J2023">
        <v>12713</v>
      </c>
      <c r="K2023">
        <v>9</v>
      </c>
      <c r="L2023">
        <v>12</v>
      </c>
      <c r="M2023">
        <v>221</v>
      </c>
      <c r="N2023">
        <v>276</v>
      </c>
      <c r="O2023">
        <v>12.85714286</v>
      </c>
      <c r="P2023">
        <f>VLOOKUP(A2023, vlookup_table!$A:$E, 2, FALSE)</f>
        <v>0</v>
      </c>
      <c r="Q2023" s="2">
        <f>VLOOKUP(A2023, vlookup_table!$A:$E, 3, FALSE)</f>
        <v>0</v>
      </c>
      <c r="R2023" s="1" t="str">
        <f>VLOOKUP(A2023, vlookup_table!$A:$E, 4, FALSE)</f>
        <v>C2</v>
      </c>
      <c r="S2023" s="2">
        <f>VLOOKUP(A2023, vlookup_table!$A:$E, 5, FALSE)</f>
        <v>12</v>
      </c>
      <c r="T2023">
        <f t="shared" si="186"/>
        <v>97</v>
      </c>
      <c r="U2023">
        <f t="shared" si="187"/>
        <v>1900</v>
      </c>
      <c r="V2023" s="4" t="str">
        <f t="shared" si="191"/>
        <v>0</v>
      </c>
      <c r="W2023" t="str">
        <f t="shared" si="188"/>
        <v>Ciudad</v>
      </c>
    </row>
    <row r="2024" spans="1:23" x14ac:dyDescent="0.35">
      <c r="A2024">
        <v>119966</v>
      </c>
      <c r="B2024" s="2" t="str">
        <f t="shared" si="189"/>
        <v>TX</v>
      </c>
      <c r="C2024" t="s">
        <v>6</v>
      </c>
      <c r="D2024" t="str">
        <f t="shared" si="190"/>
        <v>F</v>
      </c>
      <c r="E2024" t="s">
        <v>2</v>
      </c>
      <c r="F2024">
        <v>321</v>
      </c>
      <c r="G2024">
        <v>225</v>
      </c>
      <c r="H2024">
        <v>281</v>
      </c>
      <c r="I2024">
        <v>0</v>
      </c>
      <c r="J2024">
        <v>9372</v>
      </c>
      <c r="K2024">
        <v>3</v>
      </c>
      <c r="L2024">
        <v>68</v>
      </c>
      <c r="M2024">
        <v>264</v>
      </c>
      <c r="N2024">
        <v>243</v>
      </c>
      <c r="O2024">
        <v>8.0588235289999997</v>
      </c>
      <c r="P2024">
        <f>VLOOKUP(A2024, vlookup_table!$A:$E, 2, FALSE)</f>
        <v>0</v>
      </c>
      <c r="Q2024" s="2">
        <f>VLOOKUP(A2024, vlookup_table!$A:$E, 3, FALSE)</f>
        <v>3212</v>
      </c>
      <c r="R2024" s="1" t="str">
        <f>VLOOKUP(A2024, vlookup_table!$A:$E, 4, FALSE)</f>
        <v>T3</v>
      </c>
      <c r="S2024" s="2">
        <f>VLOOKUP(A2024, vlookup_table!$A:$E, 5, FALSE)</f>
        <v>11</v>
      </c>
      <c r="T2024">
        <f t="shared" si="186"/>
        <v>65</v>
      </c>
      <c r="U2024">
        <f t="shared" si="187"/>
        <v>1932</v>
      </c>
      <c r="V2024" s="4" t="str">
        <f t="shared" si="191"/>
        <v>12</v>
      </c>
      <c r="W2024" t="str">
        <f t="shared" si="188"/>
        <v>Pueblo</v>
      </c>
    </row>
    <row r="2025" spans="1:23" x14ac:dyDescent="0.35">
      <c r="A2025">
        <v>152470</v>
      </c>
      <c r="B2025" s="2" t="str">
        <f t="shared" si="189"/>
        <v>NA</v>
      </c>
      <c r="C2025" t="s">
        <v>4</v>
      </c>
      <c r="D2025" t="str">
        <f t="shared" si="190"/>
        <v>F</v>
      </c>
      <c r="E2025" t="s">
        <v>2</v>
      </c>
      <c r="F2025">
        <v>5725</v>
      </c>
      <c r="G2025">
        <v>610</v>
      </c>
      <c r="H2025">
        <v>807</v>
      </c>
      <c r="I2025">
        <v>97</v>
      </c>
      <c r="J2025">
        <v>53158</v>
      </c>
      <c r="K2025">
        <v>13</v>
      </c>
      <c r="L2025">
        <v>22</v>
      </c>
      <c r="M2025">
        <v>763</v>
      </c>
      <c r="N2025">
        <v>698</v>
      </c>
      <c r="O2025">
        <v>23.727272729999999</v>
      </c>
      <c r="P2025">
        <f>VLOOKUP(A2025, vlookup_table!$A:$E, 2, FALSE)</f>
        <v>0</v>
      </c>
      <c r="Q2025" s="2">
        <f>VLOOKUP(A2025, vlookup_table!$A:$E, 3, FALSE)</f>
        <v>0</v>
      </c>
      <c r="R2025" s="1" t="str">
        <f>VLOOKUP(A2025, vlookup_table!$A:$E, 4, FALSE)</f>
        <v>S1</v>
      </c>
      <c r="S2025" s="2">
        <f>VLOOKUP(A2025, vlookup_table!$A:$E, 5, FALSE)</f>
        <v>45</v>
      </c>
      <c r="T2025">
        <f t="shared" si="186"/>
        <v>97</v>
      </c>
      <c r="U2025">
        <f t="shared" si="187"/>
        <v>1900</v>
      </c>
      <c r="V2025" s="4" t="str">
        <f t="shared" si="191"/>
        <v>0</v>
      </c>
      <c r="W2025" t="str">
        <f t="shared" si="188"/>
        <v>Suburbano</v>
      </c>
    </row>
    <row r="2026" spans="1:23" x14ac:dyDescent="0.35">
      <c r="A2026">
        <v>48527</v>
      </c>
      <c r="B2026" s="2" t="str">
        <f t="shared" si="189"/>
        <v>AL</v>
      </c>
      <c r="C2026" t="s">
        <v>23</v>
      </c>
      <c r="D2026" t="str">
        <f t="shared" si="190"/>
        <v>M</v>
      </c>
      <c r="E2026" t="s">
        <v>22</v>
      </c>
      <c r="F2026">
        <v>931</v>
      </c>
      <c r="G2026">
        <v>407</v>
      </c>
      <c r="H2026">
        <v>496</v>
      </c>
      <c r="I2026">
        <v>0</v>
      </c>
      <c r="J2026">
        <v>17743</v>
      </c>
      <c r="K2026">
        <v>0</v>
      </c>
      <c r="L2026">
        <v>65</v>
      </c>
      <c r="M2026">
        <v>502</v>
      </c>
      <c r="N2026">
        <v>439</v>
      </c>
      <c r="O2026">
        <v>4.4166666670000003</v>
      </c>
      <c r="P2026">
        <f>VLOOKUP(A2026, vlookup_table!$A:$E, 2, FALSE)</f>
        <v>2</v>
      </c>
      <c r="Q2026" s="2">
        <f>VLOOKUP(A2026, vlookup_table!$A:$E, 3, FALSE)</f>
        <v>0</v>
      </c>
      <c r="R2026" s="1" t="str">
        <f>VLOOKUP(A2026, vlookup_table!$A:$E, 4, FALSE)</f>
        <v>R3</v>
      </c>
      <c r="S2026" s="2">
        <f>VLOOKUP(A2026, vlookup_table!$A:$E, 5, FALSE)</f>
        <v>3</v>
      </c>
      <c r="T2026">
        <f t="shared" si="186"/>
        <v>97</v>
      </c>
      <c r="U2026">
        <f t="shared" si="187"/>
        <v>1900</v>
      </c>
      <c r="V2026" s="4" t="str">
        <f t="shared" si="191"/>
        <v>0</v>
      </c>
      <c r="W2026" t="str">
        <f t="shared" si="188"/>
        <v>Rural</v>
      </c>
    </row>
    <row r="2027" spans="1:23" x14ac:dyDescent="0.35">
      <c r="A2027">
        <v>171528</v>
      </c>
      <c r="B2027" s="2" t="str">
        <f t="shared" si="189"/>
        <v>NA</v>
      </c>
      <c r="C2027" t="s">
        <v>4</v>
      </c>
      <c r="D2027" t="str">
        <f t="shared" si="190"/>
        <v>F</v>
      </c>
      <c r="E2027" t="s">
        <v>2</v>
      </c>
      <c r="F2027">
        <v>1895</v>
      </c>
      <c r="G2027">
        <v>317</v>
      </c>
      <c r="H2027">
        <v>471</v>
      </c>
      <c r="I2027">
        <v>46</v>
      </c>
      <c r="J2027">
        <v>17431</v>
      </c>
      <c r="K2027">
        <v>10</v>
      </c>
      <c r="L2027">
        <v>62</v>
      </c>
      <c r="M2027">
        <v>389</v>
      </c>
      <c r="N2027">
        <v>405</v>
      </c>
      <c r="O2027">
        <v>6.7058823529999998</v>
      </c>
      <c r="P2027">
        <f>VLOOKUP(A2027, vlookup_table!$A:$E, 2, FALSE)</f>
        <v>0</v>
      </c>
      <c r="Q2027" s="2">
        <f>VLOOKUP(A2027, vlookup_table!$A:$E, 3, FALSE)</f>
        <v>5501</v>
      </c>
      <c r="R2027" s="1" t="str">
        <f>VLOOKUP(A2027, vlookup_table!$A:$E, 4, FALSE)</f>
        <v>R2</v>
      </c>
      <c r="S2027" s="2">
        <f>VLOOKUP(A2027, vlookup_table!$A:$E, 5, FALSE)</f>
        <v>5</v>
      </c>
      <c r="T2027">
        <f t="shared" si="186"/>
        <v>42</v>
      </c>
      <c r="U2027">
        <f t="shared" si="187"/>
        <v>1955</v>
      </c>
      <c r="V2027" s="4" t="str">
        <f t="shared" si="191"/>
        <v>01</v>
      </c>
      <c r="W2027" t="str">
        <f t="shared" si="188"/>
        <v>Rural</v>
      </c>
    </row>
    <row r="2028" spans="1:23" x14ac:dyDescent="0.35">
      <c r="A2028">
        <v>50122</v>
      </c>
      <c r="B2028" s="2" t="str">
        <f t="shared" si="189"/>
        <v>NA</v>
      </c>
      <c r="C2028" t="s">
        <v>12</v>
      </c>
      <c r="D2028" t="str">
        <f t="shared" si="190"/>
        <v>F</v>
      </c>
      <c r="E2028" t="s">
        <v>2</v>
      </c>
      <c r="F2028">
        <v>715</v>
      </c>
      <c r="G2028">
        <v>318</v>
      </c>
      <c r="H2028">
        <v>370</v>
      </c>
      <c r="I2028">
        <v>2</v>
      </c>
      <c r="J2028">
        <v>12416</v>
      </c>
      <c r="K2028">
        <v>0</v>
      </c>
      <c r="L2028">
        <v>75</v>
      </c>
      <c r="M2028">
        <v>340</v>
      </c>
      <c r="N2028">
        <v>352</v>
      </c>
      <c r="O2028">
        <v>9.25</v>
      </c>
      <c r="P2028">
        <f>VLOOKUP(A2028, vlookup_table!$A:$E, 2, FALSE)</f>
        <v>2</v>
      </c>
      <c r="Q2028" s="2">
        <f>VLOOKUP(A2028, vlookup_table!$A:$E, 3, FALSE)</f>
        <v>0</v>
      </c>
      <c r="R2028" s="1" t="str">
        <f>VLOOKUP(A2028, vlookup_table!$A:$E, 4, FALSE)</f>
        <v>T1</v>
      </c>
      <c r="S2028" s="2">
        <f>VLOOKUP(A2028, vlookup_table!$A:$E, 5, FALSE)</f>
        <v>10</v>
      </c>
      <c r="T2028">
        <f t="shared" si="186"/>
        <v>97</v>
      </c>
      <c r="U2028">
        <f t="shared" si="187"/>
        <v>1900</v>
      </c>
      <c r="V2028" s="4" t="str">
        <f t="shared" si="191"/>
        <v>0</v>
      </c>
      <c r="W2028" t="str">
        <f t="shared" si="188"/>
        <v>Pueblo</v>
      </c>
    </row>
    <row r="2029" spans="1:23" x14ac:dyDescent="0.35">
      <c r="A2029">
        <v>92293</v>
      </c>
      <c r="B2029" s="2" t="str">
        <f t="shared" si="189"/>
        <v>IL</v>
      </c>
      <c r="C2029" t="s">
        <v>25</v>
      </c>
      <c r="D2029" t="str">
        <f t="shared" si="190"/>
        <v>F</v>
      </c>
      <c r="E2029" t="s">
        <v>2</v>
      </c>
      <c r="F2029">
        <v>3359</v>
      </c>
      <c r="G2029">
        <v>878</v>
      </c>
      <c r="H2029">
        <v>973</v>
      </c>
      <c r="I2029">
        <v>87</v>
      </c>
      <c r="J2029">
        <v>35266</v>
      </c>
      <c r="K2029">
        <v>16</v>
      </c>
      <c r="L2029">
        <v>74</v>
      </c>
      <c r="M2029">
        <v>897</v>
      </c>
      <c r="N2029">
        <v>934</v>
      </c>
      <c r="O2029">
        <v>5.8</v>
      </c>
      <c r="P2029">
        <f>VLOOKUP(A2029, vlookup_table!$A:$E, 2, FALSE)</f>
        <v>0</v>
      </c>
      <c r="Q2029" s="2">
        <f>VLOOKUP(A2029, vlookup_table!$A:$E, 3, FALSE)</f>
        <v>2201</v>
      </c>
      <c r="R2029" s="1" t="str">
        <f>VLOOKUP(A2029, vlookup_table!$A:$E, 4, FALSE)</f>
        <v>S1</v>
      </c>
      <c r="S2029" s="2">
        <f>VLOOKUP(A2029, vlookup_table!$A:$E, 5, FALSE)</f>
        <v>5</v>
      </c>
      <c r="T2029">
        <f t="shared" si="186"/>
        <v>75</v>
      </c>
      <c r="U2029">
        <f t="shared" si="187"/>
        <v>1922</v>
      </c>
      <c r="V2029" s="4" t="str">
        <f t="shared" si="191"/>
        <v>01</v>
      </c>
      <c r="W2029" t="str">
        <f t="shared" si="188"/>
        <v>Suburbano</v>
      </c>
    </row>
    <row r="2030" spans="1:23" x14ac:dyDescent="0.35">
      <c r="A2030">
        <v>47191</v>
      </c>
      <c r="B2030" s="2" t="str">
        <f t="shared" si="189"/>
        <v>AL</v>
      </c>
      <c r="C2030" t="s">
        <v>23</v>
      </c>
      <c r="D2030" t="str">
        <f t="shared" si="190"/>
        <v>F</v>
      </c>
      <c r="E2030" t="s">
        <v>2</v>
      </c>
      <c r="F2030">
        <v>950</v>
      </c>
      <c r="G2030">
        <v>264</v>
      </c>
      <c r="H2030">
        <v>378</v>
      </c>
      <c r="I2030">
        <v>3</v>
      </c>
      <c r="J2030">
        <v>20090</v>
      </c>
      <c r="K2030">
        <v>6</v>
      </c>
      <c r="L2030">
        <v>55</v>
      </c>
      <c r="M2030">
        <v>295</v>
      </c>
      <c r="N2030">
        <v>330</v>
      </c>
      <c r="O2030">
        <v>4.1428571429999996</v>
      </c>
      <c r="P2030">
        <f>VLOOKUP(A2030, vlookup_table!$A:$E, 2, FALSE)</f>
        <v>2</v>
      </c>
      <c r="Q2030" s="2">
        <f>VLOOKUP(A2030, vlookup_table!$A:$E, 3, FALSE)</f>
        <v>2601</v>
      </c>
      <c r="R2030" s="1" t="str">
        <f>VLOOKUP(A2030, vlookup_table!$A:$E, 4, FALSE)</f>
        <v>C1</v>
      </c>
      <c r="S2030" s="2">
        <f>VLOOKUP(A2030, vlookup_table!$A:$E, 5, FALSE)</f>
        <v>5</v>
      </c>
      <c r="T2030">
        <f t="shared" si="186"/>
        <v>71</v>
      </c>
      <c r="U2030">
        <f t="shared" si="187"/>
        <v>1926</v>
      </c>
      <c r="V2030" s="4" t="str">
        <f t="shared" si="191"/>
        <v>01</v>
      </c>
      <c r="W2030" t="str">
        <f t="shared" si="188"/>
        <v>Ciudad</v>
      </c>
    </row>
    <row r="2031" spans="1:23" x14ac:dyDescent="0.35">
      <c r="A2031">
        <v>89288</v>
      </c>
      <c r="B2031" s="2" t="str">
        <f t="shared" si="189"/>
        <v>IL</v>
      </c>
      <c r="C2031" t="s">
        <v>25</v>
      </c>
      <c r="D2031" t="str">
        <f t="shared" si="190"/>
        <v>F</v>
      </c>
      <c r="E2031" t="s">
        <v>2</v>
      </c>
      <c r="F2031">
        <v>1243</v>
      </c>
      <c r="G2031">
        <v>414</v>
      </c>
      <c r="H2031">
        <v>507</v>
      </c>
      <c r="I2031">
        <v>9</v>
      </c>
      <c r="J2031">
        <v>15884</v>
      </c>
      <c r="K2031">
        <v>18</v>
      </c>
      <c r="L2031">
        <v>70</v>
      </c>
      <c r="M2031">
        <v>467</v>
      </c>
      <c r="N2031">
        <v>464</v>
      </c>
      <c r="O2031">
        <v>10.4</v>
      </c>
      <c r="P2031">
        <f>VLOOKUP(A2031, vlookup_table!$A:$E, 2, FALSE)</f>
        <v>0</v>
      </c>
      <c r="Q2031" s="2">
        <f>VLOOKUP(A2031, vlookup_table!$A:$E, 3, FALSE)</f>
        <v>5308</v>
      </c>
      <c r="R2031" s="1" t="str">
        <f>VLOOKUP(A2031, vlookup_table!$A:$E, 4, FALSE)</f>
        <v>S2</v>
      </c>
      <c r="S2031" s="2">
        <f>VLOOKUP(A2031, vlookup_table!$A:$E, 5, FALSE)</f>
        <v>15</v>
      </c>
      <c r="T2031">
        <f t="shared" si="186"/>
        <v>44</v>
      </c>
      <c r="U2031">
        <f t="shared" si="187"/>
        <v>1953</v>
      </c>
      <c r="V2031" s="4" t="str">
        <f t="shared" si="191"/>
        <v>08</v>
      </c>
      <c r="W2031" t="str">
        <f t="shared" si="188"/>
        <v>Suburbano</v>
      </c>
    </row>
    <row r="2032" spans="1:23" x14ac:dyDescent="0.35">
      <c r="A2032">
        <v>101676</v>
      </c>
      <c r="B2032" s="2" t="str">
        <f t="shared" si="189"/>
        <v>MO</v>
      </c>
      <c r="C2032" t="s">
        <v>8</v>
      </c>
      <c r="D2032" t="str">
        <f t="shared" si="190"/>
        <v>M</v>
      </c>
      <c r="E2032" t="s">
        <v>0</v>
      </c>
      <c r="F2032">
        <v>1162</v>
      </c>
      <c r="G2032">
        <v>529</v>
      </c>
      <c r="H2032">
        <v>612</v>
      </c>
      <c r="I2032">
        <v>7</v>
      </c>
      <c r="J2032">
        <v>18860</v>
      </c>
      <c r="K2032">
        <v>4</v>
      </c>
      <c r="L2032">
        <v>60</v>
      </c>
      <c r="M2032">
        <v>560</v>
      </c>
      <c r="N2032">
        <v>571</v>
      </c>
      <c r="O2032">
        <v>10.125</v>
      </c>
      <c r="P2032">
        <f>VLOOKUP(A2032, vlookup_table!$A:$E, 2, FALSE)</f>
        <v>1</v>
      </c>
      <c r="Q2032" s="2">
        <f>VLOOKUP(A2032, vlookup_table!$A:$E, 3, FALSE)</f>
        <v>3405</v>
      </c>
      <c r="R2032" s="1" t="str">
        <f>VLOOKUP(A2032, vlookup_table!$A:$E, 4, FALSE)</f>
        <v>C1</v>
      </c>
      <c r="S2032" s="2">
        <f>VLOOKUP(A2032, vlookup_table!$A:$E, 5, FALSE)</f>
        <v>15</v>
      </c>
      <c r="T2032">
        <f t="shared" si="186"/>
        <v>63</v>
      </c>
      <c r="U2032">
        <f t="shared" si="187"/>
        <v>1934</v>
      </c>
      <c r="V2032" s="4" t="str">
        <f t="shared" si="191"/>
        <v>05</v>
      </c>
      <c r="W2032" t="str">
        <f t="shared" si="188"/>
        <v>Ciudad</v>
      </c>
    </row>
    <row r="2033" spans="1:23" x14ac:dyDescent="0.35">
      <c r="A2033">
        <v>30051</v>
      </c>
      <c r="B2033" s="2" t="str">
        <f t="shared" si="189"/>
        <v>NA</v>
      </c>
      <c r="C2033" t="s">
        <v>5</v>
      </c>
      <c r="D2033" t="str">
        <f t="shared" si="190"/>
        <v>F</v>
      </c>
      <c r="E2033" t="s">
        <v>2</v>
      </c>
      <c r="F2033">
        <v>359</v>
      </c>
      <c r="G2033">
        <v>205</v>
      </c>
      <c r="H2033">
        <v>292</v>
      </c>
      <c r="I2033">
        <v>0</v>
      </c>
      <c r="J2033">
        <v>9279</v>
      </c>
      <c r="K2033">
        <v>0</v>
      </c>
      <c r="L2033">
        <v>90</v>
      </c>
      <c r="M2033">
        <v>260</v>
      </c>
      <c r="N2033">
        <v>250</v>
      </c>
      <c r="O2033">
        <v>9</v>
      </c>
      <c r="P2033">
        <f>VLOOKUP(A2033, vlookup_table!$A:$E, 2, FALSE)</f>
        <v>0</v>
      </c>
      <c r="Q2033" s="2">
        <f>VLOOKUP(A2033, vlookup_table!$A:$E, 3, FALSE)</f>
        <v>4501</v>
      </c>
      <c r="R2033" s="1" t="str">
        <f>VLOOKUP(A2033, vlookup_table!$A:$E, 4, FALSE)</f>
        <v/>
      </c>
      <c r="S2033" s="2">
        <f>VLOOKUP(A2033, vlookup_table!$A:$E, 5, FALSE)</f>
        <v>10</v>
      </c>
      <c r="T2033">
        <f t="shared" si="186"/>
        <v>52</v>
      </c>
      <c r="U2033">
        <f t="shared" si="187"/>
        <v>1945</v>
      </c>
      <c r="V2033" s="4" t="str">
        <f t="shared" si="191"/>
        <v>01</v>
      </c>
      <c r="W2033" t="str">
        <f t="shared" si="188"/>
        <v>Desconocido</v>
      </c>
    </row>
    <row r="2034" spans="1:23" x14ac:dyDescent="0.35">
      <c r="A2034">
        <v>141500</v>
      </c>
      <c r="B2034" s="2" t="str">
        <f t="shared" si="189"/>
        <v>NV</v>
      </c>
      <c r="C2034" t="s">
        <v>35</v>
      </c>
      <c r="D2034" t="str">
        <f t="shared" si="190"/>
        <v>M</v>
      </c>
      <c r="E2034" t="s">
        <v>0</v>
      </c>
      <c r="F2034">
        <v>720</v>
      </c>
      <c r="G2034">
        <v>328</v>
      </c>
      <c r="H2034">
        <v>381</v>
      </c>
      <c r="I2034">
        <v>0</v>
      </c>
      <c r="J2034">
        <v>12646</v>
      </c>
      <c r="K2034">
        <v>9</v>
      </c>
      <c r="L2034">
        <v>19</v>
      </c>
      <c r="M2034">
        <v>357</v>
      </c>
      <c r="N2034">
        <v>358</v>
      </c>
      <c r="O2034">
        <v>11.6</v>
      </c>
      <c r="P2034">
        <f>VLOOKUP(A2034, vlookup_table!$A:$E, 2, FALSE)</f>
        <v>0</v>
      </c>
      <c r="Q2034" s="2">
        <f>VLOOKUP(A2034, vlookup_table!$A:$E, 3, FALSE)</f>
        <v>7001</v>
      </c>
      <c r="R2034" s="1" t="str">
        <f>VLOOKUP(A2034, vlookup_table!$A:$E, 4, FALSE)</f>
        <v>S2</v>
      </c>
      <c r="S2034" s="2">
        <f>VLOOKUP(A2034, vlookup_table!$A:$E, 5, FALSE)</f>
        <v>18</v>
      </c>
      <c r="T2034">
        <f t="shared" si="186"/>
        <v>27</v>
      </c>
      <c r="U2034">
        <f t="shared" si="187"/>
        <v>1970</v>
      </c>
      <c r="V2034" s="4" t="str">
        <f t="shared" si="191"/>
        <v>01</v>
      </c>
      <c r="W2034" t="str">
        <f t="shared" si="188"/>
        <v>Suburbano</v>
      </c>
    </row>
    <row r="2035" spans="1:23" x14ac:dyDescent="0.35">
      <c r="A2035">
        <v>21599</v>
      </c>
      <c r="B2035" s="2" t="str">
        <f t="shared" si="189"/>
        <v>SC</v>
      </c>
      <c r="C2035" t="s">
        <v>11</v>
      </c>
      <c r="D2035" t="str">
        <f t="shared" si="190"/>
        <v>M</v>
      </c>
      <c r="E2035" t="s">
        <v>0</v>
      </c>
      <c r="F2035">
        <v>1168</v>
      </c>
      <c r="G2035">
        <v>365</v>
      </c>
      <c r="H2035">
        <v>460</v>
      </c>
      <c r="I2035">
        <v>15</v>
      </c>
      <c r="J2035">
        <v>18128</v>
      </c>
      <c r="K2035">
        <v>1</v>
      </c>
      <c r="L2035">
        <v>68</v>
      </c>
      <c r="M2035">
        <v>430</v>
      </c>
      <c r="N2035">
        <v>403</v>
      </c>
      <c r="O2035">
        <v>5</v>
      </c>
      <c r="P2035">
        <f>VLOOKUP(A2035, vlookup_table!$A:$E, 2, FALSE)</f>
        <v>1</v>
      </c>
      <c r="Q2035" s="2">
        <f>VLOOKUP(A2035, vlookup_table!$A:$E, 3, FALSE)</f>
        <v>0</v>
      </c>
      <c r="R2035" s="1" t="str">
        <f>VLOOKUP(A2035, vlookup_table!$A:$E, 4, FALSE)</f>
        <v>T2</v>
      </c>
      <c r="S2035" s="2">
        <f>VLOOKUP(A2035, vlookup_table!$A:$E, 5, FALSE)</f>
        <v>7</v>
      </c>
      <c r="T2035">
        <f t="shared" si="186"/>
        <v>97</v>
      </c>
      <c r="U2035">
        <f t="shared" si="187"/>
        <v>1900</v>
      </c>
      <c r="V2035" s="4" t="str">
        <f t="shared" si="191"/>
        <v>0</v>
      </c>
      <c r="W2035" t="str">
        <f t="shared" si="188"/>
        <v>Pueblo</v>
      </c>
    </row>
    <row r="2036" spans="1:23" x14ac:dyDescent="0.35">
      <c r="A2036">
        <v>110789</v>
      </c>
      <c r="B2036" s="2" t="str">
        <f t="shared" si="189"/>
        <v>NA</v>
      </c>
      <c r="C2036" t="s">
        <v>31</v>
      </c>
      <c r="D2036" t="str">
        <f t="shared" si="190"/>
        <v>F</v>
      </c>
      <c r="E2036" t="s">
        <v>2</v>
      </c>
      <c r="F2036">
        <v>324</v>
      </c>
      <c r="G2036">
        <v>129</v>
      </c>
      <c r="H2036">
        <v>277</v>
      </c>
      <c r="I2036">
        <v>1</v>
      </c>
      <c r="J2036">
        <v>9585</v>
      </c>
      <c r="K2036">
        <v>0</v>
      </c>
      <c r="L2036">
        <v>91</v>
      </c>
      <c r="M2036">
        <v>204</v>
      </c>
      <c r="N2036">
        <v>226</v>
      </c>
      <c r="O2036">
        <v>8.1999999999999993</v>
      </c>
      <c r="P2036">
        <f>VLOOKUP(A2036, vlookup_table!$A:$E, 2, FALSE)</f>
        <v>2</v>
      </c>
      <c r="Q2036" s="2">
        <f>VLOOKUP(A2036, vlookup_table!$A:$E, 3, FALSE)</f>
        <v>2912</v>
      </c>
      <c r="R2036" s="1" t="str">
        <f>VLOOKUP(A2036, vlookup_table!$A:$E, 4, FALSE)</f>
        <v>R2</v>
      </c>
      <c r="S2036" s="2">
        <f>VLOOKUP(A2036, vlookup_table!$A:$E, 5, FALSE)</f>
        <v>15</v>
      </c>
      <c r="T2036">
        <f t="shared" si="186"/>
        <v>68</v>
      </c>
      <c r="U2036">
        <f t="shared" si="187"/>
        <v>1929</v>
      </c>
      <c r="V2036" s="4" t="str">
        <f t="shared" si="191"/>
        <v>12</v>
      </c>
      <c r="W2036" t="str">
        <f t="shared" si="188"/>
        <v>Rural</v>
      </c>
    </row>
    <row r="2037" spans="1:23" x14ac:dyDescent="0.35">
      <c r="A2037">
        <v>139512</v>
      </c>
      <c r="B2037" s="2" t="str">
        <f t="shared" si="189"/>
        <v>NA</v>
      </c>
      <c r="C2037" t="s">
        <v>29</v>
      </c>
      <c r="D2037" t="str">
        <f t="shared" si="190"/>
        <v>M</v>
      </c>
      <c r="E2037" t="s">
        <v>0</v>
      </c>
      <c r="F2037">
        <v>828</v>
      </c>
      <c r="G2037">
        <v>318</v>
      </c>
      <c r="H2037">
        <v>416</v>
      </c>
      <c r="I2037">
        <v>2</v>
      </c>
      <c r="J2037">
        <v>14887</v>
      </c>
      <c r="K2037">
        <v>4</v>
      </c>
      <c r="L2037">
        <v>39</v>
      </c>
      <c r="M2037">
        <v>368</v>
      </c>
      <c r="N2037">
        <v>366</v>
      </c>
      <c r="O2037">
        <v>20</v>
      </c>
      <c r="P2037">
        <f>VLOOKUP(A2037, vlookup_table!$A:$E, 2, FALSE)</f>
        <v>1</v>
      </c>
      <c r="Q2037" s="2">
        <f>VLOOKUP(A2037, vlookup_table!$A:$E, 3, FALSE)</f>
        <v>0</v>
      </c>
      <c r="R2037" s="1" t="str">
        <f>VLOOKUP(A2037, vlookup_table!$A:$E, 4, FALSE)</f>
        <v>S1</v>
      </c>
      <c r="S2037" s="2">
        <f>VLOOKUP(A2037, vlookup_table!$A:$E, 5, FALSE)</f>
        <v>20</v>
      </c>
      <c r="T2037">
        <f t="shared" si="186"/>
        <v>97</v>
      </c>
      <c r="U2037">
        <f t="shared" si="187"/>
        <v>1900</v>
      </c>
      <c r="V2037" s="4" t="str">
        <f t="shared" si="191"/>
        <v>0</v>
      </c>
      <c r="W2037" t="str">
        <f t="shared" si="188"/>
        <v>Suburbano</v>
      </c>
    </row>
    <row r="2038" spans="1:23" x14ac:dyDescent="0.35">
      <c r="A2038">
        <v>142662</v>
      </c>
      <c r="B2038" s="2" t="str">
        <f t="shared" si="189"/>
        <v>NA</v>
      </c>
      <c r="C2038" t="s">
        <v>4</v>
      </c>
      <c r="D2038" t="str">
        <f t="shared" si="190"/>
        <v>F</v>
      </c>
      <c r="E2038" t="s">
        <v>2</v>
      </c>
      <c r="F2038">
        <v>1188</v>
      </c>
      <c r="G2038">
        <v>166</v>
      </c>
      <c r="H2038">
        <v>243</v>
      </c>
      <c r="I2038">
        <v>5</v>
      </c>
      <c r="J2038">
        <v>10014</v>
      </c>
      <c r="K2038">
        <v>10</v>
      </c>
      <c r="L2038">
        <v>34</v>
      </c>
      <c r="M2038">
        <v>218</v>
      </c>
      <c r="N2038">
        <v>194</v>
      </c>
      <c r="O2038">
        <v>8.3333333330000006</v>
      </c>
      <c r="P2038">
        <f>VLOOKUP(A2038, vlookup_table!$A:$E, 2, FALSE)</f>
        <v>28</v>
      </c>
      <c r="Q2038" s="2">
        <f>VLOOKUP(A2038, vlookup_table!$A:$E, 3, FALSE)</f>
        <v>2401</v>
      </c>
      <c r="R2038" s="1" t="str">
        <f>VLOOKUP(A2038, vlookup_table!$A:$E, 4, FALSE)</f>
        <v>U3</v>
      </c>
      <c r="S2038" s="2">
        <f>VLOOKUP(A2038, vlookup_table!$A:$E, 5, FALSE)</f>
        <v>10</v>
      </c>
      <c r="T2038">
        <f t="shared" si="186"/>
        <v>73</v>
      </c>
      <c r="U2038">
        <f t="shared" si="187"/>
        <v>1924</v>
      </c>
      <c r="V2038" s="4" t="str">
        <f t="shared" si="191"/>
        <v>01</v>
      </c>
      <c r="W2038" t="str">
        <f t="shared" si="188"/>
        <v>Urbano</v>
      </c>
    </row>
    <row r="2039" spans="1:23" x14ac:dyDescent="0.35">
      <c r="A2039">
        <v>82920</v>
      </c>
      <c r="B2039" s="2" t="str">
        <f t="shared" si="189"/>
        <v>NA</v>
      </c>
      <c r="C2039" t="s">
        <v>17</v>
      </c>
      <c r="D2039" t="str">
        <f t="shared" si="190"/>
        <v>F</v>
      </c>
      <c r="E2039" t="s">
        <v>2</v>
      </c>
      <c r="F2039">
        <v>915</v>
      </c>
      <c r="G2039">
        <v>469</v>
      </c>
      <c r="H2039">
        <v>566</v>
      </c>
      <c r="I2039">
        <v>0</v>
      </c>
      <c r="J2039">
        <v>17112</v>
      </c>
      <c r="K2039">
        <v>4</v>
      </c>
      <c r="L2039">
        <v>60</v>
      </c>
      <c r="M2039">
        <v>514</v>
      </c>
      <c r="N2039">
        <v>514</v>
      </c>
      <c r="O2039">
        <v>5.52631579</v>
      </c>
      <c r="P2039">
        <f>VLOOKUP(A2039, vlookup_table!$A:$E, 2, FALSE)</f>
        <v>3</v>
      </c>
      <c r="Q2039" s="2">
        <f>VLOOKUP(A2039, vlookup_table!$A:$E, 3, FALSE)</f>
        <v>5601</v>
      </c>
      <c r="R2039" s="1" t="str">
        <f>VLOOKUP(A2039, vlookup_table!$A:$E, 4, FALSE)</f>
        <v>S1</v>
      </c>
      <c r="S2039" s="2">
        <f>VLOOKUP(A2039, vlookup_table!$A:$E, 5, FALSE)</f>
        <v>5</v>
      </c>
      <c r="T2039">
        <f t="shared" si="186"/>
        <v>41</v>
      </c>
      <c r="U2039">
        <f t="shared" si="187"/>
        <v>1956</v>
      </c>
      <c r="V2039" s="4" t="str">
        <f t="shared" si="191"/>
        <v>01</v>
      </c>
      <c r="W2039" t="str">
        <f t="shared" si="188"/>
        <v>Suburbano</v>
      </c>
    </row>
    <row r="2040" spans="1:23" x14ac:dyDescent="0.35">
      <c r="A2040">
        <v>168186</v>
      </c>
      <c r="B2040" s="2" t="str">
        <f t="shared" si="189"/>
        <v>NA</v>
      </c>
      <c r="C2040" t="s">
        <v>4</v>
      </c>
      <c r="D2040" t="str">
        <f t="shared" si="190"/>
        <v>NA</v>
      </c>
      <c r="F2040">
        <v>2412</v>
      </c>
      <c r="G2040">
        <v>549</v>
      </c>
      <c r="H2040">
        <v>549</v>
      </c>
      <c r="I2040">
        <v>91</v>
      </c>
      <c r="J2040">
        <v>16642</v>
      </c>
      <c r="K2040">
        <v>17</v>
      </c>
      <c r="L2040">
        <v>55</v>
      </c>
      <c r="M2040">
        <v>534</v>
      </c>
      <c r="N2040">
        <v>564</v>
      </c>
      <c r="O2040">
        <v>20</v>
      </c>
      <c r="P2040">
        <f>VLOOKUP(A2040, vlookup_table!$A:$E, 2, FALSE)</f>
        <v>0</v>
      </c>
      <c r="Q2040" s="2">
        <f>VLOOKUP(A2040, vlookup_table!$A:$E, 3, FALSE)</f>
        <v>0</v>
      </c>
      <c r="R2040" s="1" t="str">
        <f>VLOOKUP(A2040, vlookup_table!$A:$E, 4, FALSE)</f>
        <v>U1</v>
      </c>
      <c r="S2040" s="2">
        <f>VLOOKUP(A2040, vlookup_table!$A:$E, 5, FALSE)</f>
        <v>10</v>
      </c>
      <c r="T2040">
        <f t="shared" si="186"/>
        <v>97</v>
      </c>
      <c r="U2040">
        <f t="shared" si="187"/>
        <v>1900</v>
      </c>
      <c r="V2040" s="4" t="str">
        <f t="shared" si="191"/>
        <v>0</v>
      </c>
      <c r="W2040" t="str">
        <f t="shared" si="188"/>
        <v>Urbano</v>
      </c>
    </row>
    <row r="2041" spans="1:23" x14ac:dyDescent="0.35">
      <c r="A2041">
        <v>94503</v>
      </c>
      <c r="B2041" s="2" t="str">
        <f t="shared" si="189"/>
        <v>IL</v>
      </c>
      <c r="C2041" t="s">
        <v>25</v>
      </c>
      <c r="D2041" t="str">
        <f t="shared" si="190"/>
        <v>F</v>
      </c>
      <c r="E2041" t="s">
        <v>2</v>
      </c>
      <c r="F2041">
        <v>550</v>
      </c>
      <c r="G2041">
        <v>157</v>
      </c>
      <c r="H2041">
        <v>217</v>
      </c>
      <c r="I2041">
        <v>3</v>
      </c>
      <c r="J2041">
        <v>6493</v>
      </c>
      <c r="K2041">
        <v>16</v>
      </c>
      <c r="L2041">
        <v>56</v>
      </c>
      <c r="M2041">
        <v>173</v>
      </c>
      <c r="N2041">
        <v>215</v>
      </c>
      <c r="O2041">
        <v>12.5</v>
      </c>
      <c r="P2041">
        <f>VLOOKUP(A2041, vlookup_table!$A:$E, 2, FALSE)</f>
        <v>0</v>
      </c>
      <c r="Q2041" s="2">
        <f>VLOOKUP(A2041, vlookup_table!$A:$E, 3, FALSE)</f>
        <v>6201</v>
      </c>
      <c r="R2041" s="1" t="str">
        <f>VLOOKUP(A2041, vlookup_table!$A:$E, 4, FALSE)</f>
        <v>U4</v>
      </c>
      <c r="S2041" s="2">
        <f>VLOOKUP(A2041, vlookup_table!$A:$E, 5, FALSE)</f>
        <v>10</v>
      </c>
      <c r="T2041">
        <f t="shared" si="186"/>
        <v>35</v>
      </c>
      <c r="U2041">
        <f t="shared" si="187"/>
        <v>1962</v>
      </c>
      <c r="V2041" s="4" t="str">
        <f t="shared" si="191"/>
        <v>01</v>
      </c>
      <c r="W2041" t="str">
        <f t="shared" si="188"/>
        <v>Urbano</v>
      </c>
    </row>
    <row r="2042" spans="1:23" x14ac:dyDescent="0.35">
      <c r="A2042">
        <v>167406</v>
      </c>
      <c r="B2042" s="2" t="str">
        <f t="shared" si="189"/>
        <v>NA</v>
      </c>
      <c r="C2042" t="s">
        <v>4</v>
      </c>
      <c r="D2042" t="str">
        <f t="shared" si="190"/>
        <v>F</v>
      </c>
      <c r="E2042" t="s">
        <v>2</v>
      </c>
      <c r="F2042">
        <v>4135</v>
      </c>
      <c r="G2042">
        <v>602</v>
      </c>
      <c r="H2042">
        <v>694</v>
      </c>
      <c r="I2042">
        <v>97</v>
      </c>
      <c r="J2042">
        <v>33830</v>
      </c>
      <c r="K2042">
        <v>7</v>
      </c>
      <c r="L2042">
        <v>60</v>
      </c>
      <c r="M2042">
        <v>608</v>
      </c>
      <c r="N2042">
        <v>665</v>
      </c>
      <c r="O2042">
        <v>7</v>
      </c>
      <c r="P2042">
        <f>VLOOKUP(A2042, vlookup_table!$A:$E, 2, FALSE)</f>
        <v>0</v>
      </c>
      <c r="Q2042" s="2">
        <f>VLOOKUP(A2042, vlookup_table!$A:$E, 3, FALSE)</f>
        <v>2601</v>
      </c>
      <c r="R2042" s="1" t="str">
        <f>VLOOKUP(A2042, vlookup_table!$A:$E, 4, FALSE)</f>
        <v>U1</v>
      </c>
      <c r="S2042" s="2">
        <f>VLOOKUP(A2042, vlookup_table!$A:$E, 5, FALSE)</f>
        <v>7</v>
      </c>
      <c r="T2042">
        <f t="shared" si="186"/>
        <v>71</v>
      </c>
      <c r="U2042">
        <f t="shared" si="187"/>
        <v>1926</v>
      </c>
      <c r="V2042" s="4" t="str">
        <f t="shared" si="191"/>
        <v>01</v>
      </c>
      <c r="W2042" t="str">
        <f t="shared" si="188"/>
        <v>Urbano</v>
      </c>
    </row>
    <row r="2043" spans="1:23" x14ac:dyDescent="0.35">
      <c r="A2043">
        <v>170722</v>
      </c>
      <c r="B2043" s="2" t="str">
        <f t="shared" si="189"/>
        <v>NA</v>
      </c>
      <c r="C2043" t="s">
        <v>4</v>
      </c>
      <c r="D2043" t="str">
        <f t="shared" si="190"/>
        <v>F</v>
      </c>
      <c r="E2043" t="s">
        <v>2</v>
      </c>
      <c r="F2043">
        <v>2043</v>
      </c>
      <c r="G2043">
        <v>296</v>
      </c>
      <c r="H2043">
        <v>598</v>
      </c>
      <c r="I2043">
        <v>52</v>
      </c>
      <c r="J2043">
        <v>15530</v>
      </c>
      <c r="K2043">
        <v>10</v>
      </c>
      <c r="L2043">
        <v>56</v>
      </c>
      <c r="M2043">
        <v>569</v>
      </c>
      <c r="N2043">
        <v>399</v>
      </c>
      <c r="O2043">
        <v>13.8</v>
      </c>
      <c r="P2043">
        <f>VLOOKUP(A2043, vlookup_table!$A:$E, 2, FALSE)</f>
        <v>0</v>
      </c>
      <c r="Q2043" s="2">
        <f>VLOOKUP(A2043, vlookup_table!$A:$E, 3, FALSE)</f>
        <v>4001</v>
      </c>
      <c r="R2043" s="1" t="str">
        <f>VLOOKUP(A2043, vlookup_table!$A:$E, 4, FALSE)</f>
        <v>C1</v>
      </c>
      <c r="S2043" s="2">
        <f>VLOOKUP(A2043, vlookup_table!$A:$E, 5, FALSE)</f>
        <v>20</v>
      </c>
      <c r="T2043">
        <f t="shared" si="186"/>
        <v>57</v>
      </c>
      <c r="U2043">
        <f t="shared" si="187"/>
        <v>1940</v>
      </c>
      <c r="V2043" s="4" t="str">
        <f t="shared" si="191"/>
        <v>01</v>
      </c>
      <c r="W2043" t="str">
        <f t="shared" si="188"/>
        <v>Ciudad</v>
      </c>
    </row>
    <row r="2044" spans="1:23" x14ac:dyDescent="0.35">
      <c r="A2044">
        <v>101989</v>
      </c>
      <c r="B2044" s="2" t="str">
        <f t="shared" si="189"/>
        <v>MO</v>
      </c>
      <c r="C2044" t="s">
        <v>8</v>
      </c>
      <c r="D2044" t="str">
        <f t="shared" si="190"/>
        <v>F</v>
      </c>
      <c r="E2044" t="s">
        <v>2</v>
      </c>
      <c r="F2044">
        <v>523</v>
      </c>
      <c r="G2044">
        <v>314</v>
      </c>
      <c r="H2044">
        <v>350</v>
      </c>
      <c r="I2044">
        <v>0</v>
      </c>
      <c r="J2044">
        <v>11799</v>
      </c>
      <c r="K2044">
        <v>1</v>
      </c>
      <c r="L2044">
        <v>77</v>
      </c>
      <c r="M2044">
        <v>330</v>
      </c>
      <c r="N2044">
        <v>327</v>
      </c>
      <c r="O2044">
        <v>3.0625</v>
      </c>
      <c r="P2044">
        <f>VLOOKUP(A2044, vlookup_table!$A:$E, 2, FALSE)</f>
        <v>0</v>
      </c>
      <c r="Q2044" s="2">
        <f>VLOOKUP(A2044, vlookup_table!$A:$E, 3, FALSE)</f>
        <v>2306</v>
      </c>
      <c r="R2044" s="1" t="str">
        <f>VLOOKUP(A2044, vlookup_table!$A:$E, 4, FALSE)</f>
        <v>R2</v>
      </c>
      <c r="S2044" s="2">
        <f>VLOOKUP(A2044, vlookup_table!$A:$E, 5, FALSE)</f>
        <v>5</v>
      </c>
      <c r="T2044">
        <f t="shared" si="186"/>
        <v>74</v>
      </c>
      <c r="U2044">
        <f t="shared" si="187"/>
        <v>1923</v>
      </c>
      <c r="V2044" s="4" t="str">
        <f t="shared" si="191"/>
        <v>06</v>
      </c>
      <c r="W2044" t="str">
        <f t="shared" si="188"/>
        <v>Rural</v>
      </c>
    </row>
    <row r="2045" spans="1:23" x14ac:dyDescent="0.35">
      <c r="A2045">
        <v>66577</v>
      </c>
      <c r="B2045" s="2" t="str">
        <f t="shared" si="189"/>
        <v>MI</v>
      </c>
      <c r="C2045" t="s">
        <v>1</v>
      </c>
      <c r="D2045" t="str">
        <f t="shared" si="190"/>
        <v>F</v>
      </c>
      <c r="E2045" t="s">
        <v>2</v>
      </c>
      <c r="F2045">
        <v>2417</v>
      </c>
      <c r="G2045">
        <v>575</v>
      </c>
      <c r="H2045">
        <v>905</v>
      </c>
      <c r="I2045">
        <v>69</v>
      </c>
      <c r="J2045">
        <v>34152</v>
      </c>
      <c r="K2045">
        <v>17</v>
      </c>
      <c r="L2045">
        <v>43</v>
      </c>
      <c r="M2045">
        <v>835</v>
      </c>
      <c r="N2045">
        <v>693</v>
      </c>
      <c r="O2045">
        <v>10.5</v>
      </c>
      <c r="P2045">
        <f>VLOOKUP(A2045, vlookup_table!$A:$E, 2, FALSE)</f>
        <v>2</v>
      </c>
      <c r="Q2045" s="2">
        <f>VLOOKUP(A2045, vlookup_table!$A:$E, 3, FALSE)</f>
        <v>2001</v>
      </c>
      <c r="R2045" s="1" t="str">
        <f>VLOOKUP(A2045, vlookup_table!$A:$E, 4, FALSE)</f>
        <v>S2</v>
      </c>
      <c r="S2045" s="2">
        <f>VLOOKUP(A2045, vlookup_table!$A:$E, 5, FALSE)</f>
        <v>10</v>
      </c>
      <c r="T2045">
        <f t="shared" si="186"/>
        <v>77</v>
      </c>
      <c r="U2045">
        <f t="shared" si="187"/>
        <v>1920</v>
      </c>
      <c r="V2045" s="4" t="str">
        <f t="shared" si="191"/>
        <v>01</v>
      </c>
      <c r="W2045" t="str">
        <f t="shared" si="188"/>
        <v>Suburbano</v>
      </c>
    </row>
    <row r="2046" spans="1:23" x14ac:dyDescent="0.35">
      <c r="A2046">
        <v>33003</v>
      </c>
      <c r="B2046" s="2" t="str">
        <f t="shared" si="189"/>
        <v>FL</v>
      </c>
      <c r="C2046" t="s">
        <v>7</v>
      </c>
      <c r="D2046" t="str">
        <f t="shared" si="190"/>
        <v>F</v>
      </c>
      <c r="E2046" t="s">
        <v>2</v>
      </c>
      <c r="F2046">
        <v>831</v>
      </c>
      <c r="G2046">
        <v>242</v>
      </c>
      <c r="H2046">
        <v>333</v>
      </c>
      <c r="I2046">
        <v>1</v>
      </c>
      <c r="J2046">
        <v>19039</v>
      </c>
      <c r="K2046">
        <v>5</v>
      </c>
      <c r="L2046">
        <v>17</v>
      </c>
      <c r="M2046">
        <v>286</v>
      </c>
      <c r="N2046">
        <v>281</v>
      </c>
      <c r="O2046">
        <v>7.375</v>
      </c>
      <c r="P2046">
        <f>VLOOKUP(A2046, vlookup_table!$A:$E, 2, FALSE)</f>
        <v>0</v>
      </c>
      <c r="Q2046" s="2">
        <f>VLOOKUP(A2046, vlookup_table!$A:$E, 3, FALSE)</f>
        <v>5201</v>
      </c>
      <c r="R2046" s="1" t="str">
        <f>VLOOKUP(A2046, vlookup_table!$A:$E, 4, FALSE)</f>
        <v>C1</v>
      </c>
      <c r="S2046" s="2">
        <f>VLOOKUP(A2046, vlookup_table!$A:$E, 5, FALSE)</f>
        <v>8</v>
      </c>
      <c r="T2046">
        <f t="shared" si="186"/>
        <v>45</v>
      </c>
      <c r="U2046">
        <f t="shared" si="187"/>
        <v>1952</v>
      </c>
      <c r="V2046" s="4" t="str">
        <f t="shared" si="191"/>
        <v>01</v>
      </c>
      <c r="W2046" t="str">
        <f t="shared" si="188"/>
        <v>Ciudad</v>
      </c>
    </row>
    <row r="2047" spans="1:23" x14ac:dyDescent="0.35">
      <c r="A2047">
        <v>70216</v>
      </c>
      <c r="B2047" s="2" t="str">
        <f t="shared" si="189"/>
        <v>MI</v>
      </c>
      <c r="C2047" t="s">
        <v>1</v>
      </c>
      <c r="D2047" t="str">
        <f t="shared" si="190"/>
        <v>M</v>
      </c>
      <c r="E2047" t="s">
        <v>0</v>
      </c>
      <c r="F2047">
        <v>364</v>
      </c>
      <c r="G2047">
        <v>312</v>
      </c>
      <c r="H2047">
        <v>315</v>
      </c>
      <c r="I2047">
        <v>1</v>
      </c>
      <c r="J2047">
        <v>9474</v>
      </c>
      <c r="K2047">
        <v>3</v>
      </c>
      <c r="L2047">
        <v>76</v>
      </c>
      <c r="M2047">
        <v>335</v>
      </c>
      <c r="N2047">
        <v>293</v>
      </c>
      <c r="O2047">
        <v>9.25</v>
      </c>
      <c r="P2047">
        <f>VLOOKUP(A2047, vlookup_table!$A:$E, 2, FALSE)</f>
        <v>1</v>
      </c>
      <c r="Q2047" s="2">
        <f>VLOOKUP(A2047, vlookup_table!$A:$E, 3, FALSE)</f>
        <v>0</v>
      </c>
      <c r="R2047" s="1" t="str">
        <f>VLOOKUP(A2047, vlookup_table!$A:$E, 4, FALSE)</f>
        <v>S3</v>
      </c>
      <c r="S2047" s="2">
        <f>VLOOKUP(A2047, vlookup_table!$A:$E, 5, FALSE)</f>
        <v>20</v>
      </c>
      <c r="T2047">
        <f t="shared" si="186"/>
        <v>97</v>
      </c>
      <c r="U2047">
        <f t="shared" si="187"/>
        <v>1900</v>
      </c>
      <c r="V2047" s="4" t="str">
        <f t="shared" si="191"/>
        <v>0</v>
      </c>
      <c r="W2047" t="str">
        <f t="shared" si="188"/>
        <v>Suburbano</v>
      </c>
    </row>
    <row r="2048" spans="1:23" x14ac:dyDescent="0.35">
      <c r="A2048">
        <v>43086</v>
      </c>
      <c r="B2048" s="2" t="str">
        <f t="shared" si="189"/>
        <v>FL</v>
      </c>
      <c r="C2048" t="s">
        <v>7</v>
      </c>
      <c r="D2048" t="str">
        <f t="shared" si="190"/>
        <v>F</v>
      </c>
      <c r="E2048" t="s">
        <v>2</v>
      </c>
      <c r="F2048">
        <v>795</v>
      </c>
      <c r="G2048">
        <v>352</v>
      </c>
      <c r="H2048">
        <v>444</v>
      </c>
      <c r="I2048">
        <v>0</v>
      </c>
      <c r="J2048">
        <v>18613</v>
      </c>
      <c r="K2048">
        <v>6</v>
      </c>
      <c r="L2048">
        <v>12</v>
      </c>
      <c r="M2048">
        <v>406</v>
      </c>
      <c r="N2048">
        <v>397</v>
      </c>
      <c r="O2048">
        <v>7.3333333329999997</v>
      </c>
      <c r="P2048">
        <f>VLOOKUP(A2048, vlookup_table!$A:$E, 2, FALSE)</f>
        <v>28</v>
      </c>
      <c r="Q2048" s="2">
        <f>VLOOKUP(A2048, vlookup_table!$A:$E, 3, FALSE)</f>
        <v>2501</v>
      </c>
      <c r="R2048" s="1" t="str">
        <f>VLOOKUP(A2048, vlookup_table!$A:$E, 4, FALSE)</f>
        <v>C2</v>
      </c>
      <c r="S2048" s="2">
        <f>VLOOKUP(A2048, vlookup_table!$A:$E, 5, FALSE)</f>
        <v>20</v>
      </c>
      <c r="T2048">
        <f t="shared" si="186"/>
        <v>72</v>
      </c>
      <c r="U2048">
        <f t="shared" si="187"/>
        <v>1925</v>
      </c>
      <c r="V2048" s="4" t="str">
        <f t="shared" si="191"/>
        <v>01</v>
      </c>
      <c r="W2048" t="str">
        <f t="shared" si="188"/>
        <v>Ciudad</v>
      </c>
    </row>
    <row r="2049" spans="1:23" x14ac:dyDescent="0.35">
      <c r="A2049">
        <v>122110</v>
      </c>
      <c r="B2049" s="2" t="str">
        <f t="shared" si="189"/>
        <v>TX</v>
      </c>
      <c r="C2049" t="s">
        <v>6</v>
      </c>
      <c r="D2049" t="str">
        <f t="shared" si="190"/>
        <v>NA</v>
      </c>
      <c r="F2049">
        <v>408</v>
      </c>
      <c r="G2049">
        <v>254</v>
      </c>
      <c r="H2049">
        <v>324</v>
      </c>
      <c r="I2049">
        <v>0</v>
      </c>
      <c r="J2049">
        <v>8051</v>
      </c>
      <c r="K2049">
        <v>15</v>
      </c>
      <c r="L2049">
        <v>71</v>
      </c>
      <c r="M2049">
        <v>292</v>
      </c>
      <c r="N2049">
        <v>303</v>
      </c>
      <c r="O2049">
        <v>4.9375</v>
      </c>
      <c r="P2049">
        <f>VLOOKUP(A2049, vlookup_table!$A:$E, 2, FALSE)</f>
        <v>0</v>
      </c>
      <c r="Q2049" s="2">
        <f>VLOOKUP(A2049, vlookup_table!$A:$E, 3, FALSE)</f>
        <v>6401</v>
      </c>
      <c r="R2049" s="1" t="str">
        <f>VLOOKUP(A2049, vlookup_table!$A:$E, 4, FALSE)</f>
        <v>S3</v>
      </c>
      <c r="S2049" s="2">
        <f>VLOOKUP(A2049, vlookup_table!$A:$E, 5, FALSE)</f>
        <v>10</v>
      </c>
      <c r="T2049">
        <f t="shared" si="186"/>
        <v>33</v>
      </c>
      <c r="U2049">
        <f t="shared" si="187"/>
        <v>1964</v>
      </c>
      <c r="V2049" s="4" t="str">
        <f t="shared" si="191"/>
        <v>01</v>
      </c>
      <c r="W2049" t="str">
        <f t="shared" si="188"/>
        <v>Suburbano</v>
      </c>
    </row>
    <row r="2050" spans="1:23" x14ac:dyDescent="0.35">
      <c r="A2050">
        <v>150684</v>
      </c>
      <c r="B2050" s="2" t="str">
        <f t="shared" si="189"/>
        <v>NA</v>
      </c>
      <c r="C2050" t="s">
        <v>4</v>
      </c>
      <c r="D2050" t="str">
        <f t="shared" si="190"/>
        <v>M</v>
      </c>
      <c r="E2050" t="s">
        <v>0</v>
      </c>
      <c r="F2050">
        <v>2476</v>
      </c>
      <c r="G2050">
        <v>366</v>
      </c>
      <c r="H2050">
        <v>537</v>
      </c>
      <c r="I2050">
        <v>71</v>
      </c>
      <c r="J2050">
        <v>15702</v>
      </c>
      <c r="K2050">
        <v>50</v>
      </c>
      <c r="L2050">
        <v>38</v>
      </c>
      <c r="M2050">
        <v>453</v>
      </c>
      <c r="N2050">
        <v>470</v>
      </c>
      <c r="O2050">
        <v>17.666666670000001</v>
      </c>
      <c r="P2050">
        <f>VLOOKUP(A2050, vlookup_table!$A:$E, 2, FALSE)</f>
        <v>1</v>
      </c>
      <c r="Q2050" s="2">
        <f>VLOOKUP(A2050, vlookup_table!$A:$E, 3, FALSE)</f>
        <v>0</v>
      </c>
      <c r="R2050" s="1" t="str">
        <f>VLOOKUP(A2050, vlookup_table!$A:$E, 4, FALSE)</f>
        <v/>
      </c>
      <c r="S2050" s="2">
        <f>VLOOKUP(A2050, vlookup_table!$A:$E, 5, FALSE)</f>
        <v>34</v>
      </c>
      <c r="T2050">
        <f t="shared" ref="T2050:T2113" si="192">$Y$2-U2050</f>
        <v>97</v>
      </c>
      <c r="U2050">
        <f t="shared" ref="U2050:U2113" si="193">1900 + INT(Q2050/100)</f>
        <v>1900</v>
      </c>
      <c r="V2050" s="4" t="str">
        <f t="shared" si="191"/>
        <v>0</v>
      </c>
      <c r="W2050" t="str">
        <f t="shared" ref="W2050:W2113" si="194">IF(LEFT(R2050,1)="C","Ciudad",
IF(LEFT(R2050,1)="T","Pueblo",
IF(LEFT(R2050,1)="R","Rural",
IF(LEFT(R2050,1)="S","Suburbano",
IF(LEFT(R2050,1)="U","Urbano","Desconocido")))))</f>
        <v>Desconocido</v>
      </c>
    </row>
    <row r="2051" spans="1:23" x14ac:dyDescent="0.35">
      <c r="A2051">
        <v>162341</v>
      </c>
      <c r="B2051" s="2" t="str">
        <f t="shared" ref="B2051:B2114" si="195">IF(OR(C2051="California",C2051="Cali"),"CA",
IF(OR(C2051="Arizona",C2051="AZ"),"AZ",
IF(OR(C2051="Washington",C2051="WA"),"WA",
IF(OR(C2051="Nevada",C2051="NV"),"NV",
IF(OR(C2051="Texas",C2051="TX"),"TX",
IF(OR(C2051="Oregon",C2051="OR"),"OR",
IF(OR(C2051="Florida",C2051="FL"),"FL",
IF(OR(C2051="Illinois",C2051="IL"),"IL",
IF(OR(C2051="North Carolina",C2051="NC"),"NC",
IF(OR(C2051="South Carolina",C2051="SC"),"SC",
IF(OR(C2051="New Jersey",C2051="NJ"),"NJ",
IF(OR(C2051="Missouri",C2051="MO"),"MO",
IF(OR(C2051="Alabama",C2051="AL"),"AL",
IF(OR(C2051="Colorado",C2051="CO"),"CO",
IF(OR(C2051="Michigan",C2051="MI"),"MI",
IF(OR(C2051="New York",C2051="NY"),"NY",
IF(OR(C2051="Arkansas",C2051="AR"),"AR",
"NA")))))))))))))))))</f>
        <v>NA</v>
      </c>
      <c r="C2051" t="s">
        <v>4</v>
      </c>
      <c r="D2051" t="str">
        <f t="shared" ref="D2051:D2114" si="196">IF(OR(E2051="F", E2051="female", E2051="Femal"),"F",
IF(OR(E2051="M", E2051="Male"),"M",
"NA"))</f>
        <v>F</v>
      </c>
      <c r="E2051" t="s">
        <v>2</v>
      </c>
      <c r="F2051">
        <v>3693</v>
      </c>
      <c r="G2051">
        <v>358</v>
      </c>
      <c r="H2051">
        <v>442</v>
      </c>
      <c r="I2051">
        <v>97</v>
      </c>
      <c r="J2051">
        <v>16753</v>
      </c>
      <c r="K2051">
        <v>23</v>
      </c>
      <c r="L2051">
        <v>56</v>
      </c>
      <c r="M2051">
        <v>393</v>
      </c>
      <c r="N2051">
        <v>393</v>
      </c>
      <c r="O2051">
        <v>11.28571429</v>
      </c>
      <c r="P2051">
        <f>VLOOKUP(A2051, vlookup_table!$A:$E, 2, FALSE)</f>
        <v>0</v>
      </c>
      <c r="Q2051" s="2">
        <f>VLOOKUP(A2051, vlookup_table!$A:$E, 3, FALSE)</f>
        <v>0</v>
      </c>
      <c r="R2051" s="1" t="str">
        <f>VLOOKUP(A2051, vlookup_table!$A:$E, 4, FALSE)</f>
        <v>S1</v>
      </c>
      <c r="S2051" s="2">
        <f>VLOOKUP(A2051, vlookup_table!$A:$E, 5, FALSE)</f>
        <v>14</v>
      </c>
      <c r="T2051">
        <f t="shared" si="192"/>
        <v>97</v>
      </c>
      <c r="U2051">
        <f t="shared" si="193"/>
        <v>1900</v>
      </c>
      <c r="V2051" s="4" t="str">
        <f t="shared" ref="V2051:V2114" si="197">RIGHT(Q2051,2)</f>
        <v>0</v>
      </c>
      <c r="W2051" t="str">
        <f t="shared" si="194"/>
        <v>Suburbano</v>
      </c>
    </row>
    <row r="2052" spans="1:23" x14ac:dyDescent="0.35">
      <c r="A2052">
        <v>56407</v>
      </c>
      <c r="B2052" s="2" t="str">
        <f t="shared" si="195"/>
        <v>NA</v>
      </c>
      <c r="C2052" t="s">
        <v>3</v>
      </c>
      <c r="D2052" t="str">
        <f t="shared" si="196"/>
        <v>F</v>
      </c>
      <c r="E2052" t="s">
        <v>2</v>
      </c>
      <c r="F2052">
        <v>382</v>
      </c>
      <c r="G2052">
        <v>173</v>
      </c>
      <c r="H2052">
        <v>259</v>
      </c>
      <c r="I2052">
        <v>0</v>
      </c>
      <c r="J2052">
        <v>9037</v>
      </c>
      <c r="K2052">
        <v>0</v>
      </c>
      <c r="L2052">
        <v>92</v>
      </c>
      <c r="M2052">
        <v>211</v>
      </c>
      <c r="N2052">
        <v>233</v>
      </c>
      <c r="O2052">
        <v>10.64705882</v>
      </c>
      <c r="P2052">
        <f>VLOOKUP(A2052, vlookup_table!$A:$E, 2, FALSE)</f>
        <v>0</v>
      </c>
      <c r="Q2052" s="2">
        <f>VLOOKUP(A2052, vlookup_table!$A:$E, 3, FALSE)</f>
        <v>2707</v>
      </c>
      <c r="R2052" s="1" t="str">
        <f>VLOOKUP(A2052, vlookup_table!$A:$E, 4, FALSE)</f>
        <v>R3</v>
      </c>
      <c r="S2052" s="2">
        <f>VLOOKUP(A2052, vlookup_table!$A:$E, 5, FALSE)</f>
        <v>20</v>
      </c>
      <c r="T2052">
        <f t="shared" si="192"/>
        <v>70</v>
      </c>
      <c r="U2052">
        <f t="shared" si="193"/>
        <v>1927</v>
      </c>
      <c r="V2052" s="4" t="str">
        <f t="shared" si="197"/>
        <v>07</v>
      </c>
      <c r="W2052" t="str">
        <f t="shared" si="194"/>
        <v>Rural</v>
      </c>
    </row>
    <row r="2053" spans="1:23" x14ac:dyDescent="0.35">
      <c r="A2053">
        <v>188988</v>
      </c>
      <c r="B2053" s="2" t="str">
        <f t="shared" si="195"/>
        <v>NA</v>
      </c>
      <c r="C2053" t="s">
        <v>16</v>
      </c>
      <c r="D2053" t="str">
        <f t="shared" si="196"/>
        <v>NA</v>
      </c>
      <c r="F2053">
        <v>667</v>
      </c>
      <c r="G2053">
        <v>243</v>
      </c>
      <c r="H2053">
        <v>351</v>
      </c>
      <c r="I2053">
        <v>1</v>
      </c>
      <c r="J2053">
        <v>12239</v>
      </c>
      <c r="K2053">
        <v>2</v>
      </c>
      <c r="L2053">
        <v>70</v>
      </c>
      <c r="M2053">
        <v>311</v>
      </c>
      <c r="N2053">
        <v>298</v>
      </c>
      <c r="O2053">
        <v>6.2857142860000002</v>
      </c>
      <c r="P2053">
        <f>VLOOKUP(A2053, vlookup_table!$A:$E, 2, FALSE)</f>
        <v>28</v>
      </c>
      <c r="Q2053" s="2">
        <f>VLOOKUP(A2053, vlookup_table!$A:$E, 3, FALSE)</f>
        <v>0</v>
      </c>
      <c r="R2053" s="1" t="str">
        <f>VLOOKUP(A2053, vlookup_table!$A:$E, 4, FALSE)</f>
        <v/>
      </c>
      <c r="S2053" s="2">
        <f>VLOOKUP(A2053, vlookup_table!$A:$E, 5, FALSE)</f>
        <v>7</v>
      </c>
      <c r="T2053">
        <f t="shared" si="192"/>
        <v>97</v>
      </c>
      <c r="U2053">
        <f t="shared" si="193"/>
        <v>1900</v>
      </c>
      <c r="V2053" s="4" t="str">
        <f t="shared" si="197"/>
        <v>0</v>
      </c>
      <c r="W2053" t="str">
        <f t="shared" si="194"/>
        <v>Desconocido</v>
      </c>
    </row>
    <row r="2054" spans="1:23" x14ac:dyDescent="0.35">
      <c r="A2054">
        <v>35581</v>
      </c>
      <c r="B2054" s="2" t="str">
        <f t="shared" si="195"/>
        <v>FL</v>
      </c>
      <c r="C2054" t="s">
        <v>7</v>
      </c>
      <c r="D2054" t="str">
        <f t="shared" si="196"/>
        <v>M</v>
      </c>
      <c r="E2054" t="s">
        <v>0</v>
      </c>
      <c r="F2054">
        <v>906</v>
      </c>
      <c r="G2054">
        <v>296</v>
      </c>
      <c r="H2054">
        <v>473</v>
      </c>
      <c r="I2054">
        <v>3</v>
      </c>
      <c r="J2054">
        <v>16729</v>
      </c>
      <c r="K2054">
        <v>4</v>
      </c>
      <c r="L2054">
        <v>37</v>
      </c>
      <c r="M2054">
        <v>377</v>
      </c>
      <c r="N2054">
        <v>360</v>
      </c>
      <c r="O2054">
        <v>10.42857143</v>
      </c>
      <c r="P2054">
        <f>VLOOKUP(A2054, vlookup_table!$A:$E, 2, FALSE)</f>
        <v>1</v>
      </c>
      <c r="Q2054" s="2">
        <f>VLOOKUP(A2054, vlookup_table!$A:$E, 3, FALSE)</f>
        <v>2812</v>
      </c>
      <c r="R2054" s="1" t="str">
        <f>VLOOKUP(A2054, vlookup_table!$A:$E, 4, FALSE)</f>
        <v>S1</v>
      </c>
      <c r="S2054" s="2">
        <f>VLOOKUP(A2054, vlookup_table!$A:$E, 5, FALSE)</f>
        <v>15</v>
      </c>
      <c r="T2054">
        <f t="shared" si="192"/>
        <v>69</v>
      </c>
      <c r="U2054">
        <f t="shared" si="193"/>
        <v>1928</v>
      </c>
      <c r="V2054" s="4" t="str">
        <f t="shared" si="197"/>
        <v>12</v>
      </c>
      <c r="W2054" t="str">
        <f t="shared" si="194"/>
        <v>Suburbano</v>
      </c>
    </row>
    <row r="2055" spans="1:23" x14ac:dyDescent="0.35">
      <c r="A2055">
        <v>46358</v>
      </c>
      <c r="B2055" s="2" t="str">
        <f t="shared" si="195"/>
        <v>FL</v>
      </c>
      <c r="C2055" t="s">
        <v>7</v>
      </c>
      <c r="D2055" t="str">
        <f t="shared" si="196"/>
        <v>M</v>
      </c>
      <c r="E2055" t="s">
        <v>0</v>
      </c>
      <c r="F2055">
        <v>715</v>
      </c>
      <c r="G2055">
        <v>362</v>
      </c>
      <c r="H2055">
        <v>408</v>
      </c>
      <c r="I2055">
        <v>0</v>
      </c>
      <c r="J2055">
        <v>12806</v>
      </c>
      <c r="K2055">
        <v>6</v>
      </c>
      <c r="L2055">
        <v>28</v>
      </c>
      <c r="M2055">
        <v>371</v>
      </c>
      <c r="N2055">
        <v>388</v>
      </c>
      <c r="O2055">
        <v>7.4666666670000001</v>
      </c>
      <c r="P2055">
        <f>VLOOKUP(A2055, vlookup_table!$A:$E, 2, FALSE)</f>
        <v>1</v>
      </c>
      <c r="Q2055" s="2">
        <f>VLOOKUP(A2055, vlookup_table!$A:$E, 3, FALSE)</f>
        <v>1801</v>
      </c>
      <c r="R2055" s="1" t="str">
        <f>VLOOKUP(A2055, vlookup_table!$A:$E, 4, FALSE)</f>
        <v>T2</v>
      </c>
      <c r="S2055" s="2">
        <f>VLOOKUP(A2055, vlookup_table!$A:$E, 5, FALSE)</f>
        <v>9</v>
      </c>
      <c r="T2055">
        <f t="shared" si="192"/>
        <v>79</v>
      </c>
      <c r="U2055">
        <f t="shared" si="193"/>
        <v>1918</v>
      </c>
      <c r="V2055" s="4" t="str">
        <f t="shared" si="197"/>
        <v>01</v>
      </c>
      <c r="W2055" t="str">
        <f t="shared" si="194"/>
        <v>Pueblo</v>
      </c>
    </row>
    <row r="2056" spans="1:23" x14ac:dyDescent="0.35">
      <c r="A2056">
        <v>109533</v>
      </c>
      <c r="B2056" s="2" t="str">
        <f t="shared" si="195"/>
        <v>NA</v>
      </c>
      <c r="C2056" t="s">
        <v>31</v>
      </c>
      <c r="D2056" t="str">
        <f t="shared" si="196"/>
        <v>M</v>
      </c>
      <c r="E2056" t="s">
        <v>0</v>
      </c>
      <c r="F2056">
        <v>576</v>
      </c>
      <c r="G2056">
        <v>290</v>
      </c>
      <c r="H2056">
        <v>375</v>
      </c>
      <c r="I2056">
        <v>2</v>
      </c>
      <c r="J2056">
        <v>9596</v>
      </c>
      <c r="K2056">
        <v>1</v>
      </c>
      <c r="L2056">
        <v>66</v>
      </c>
      <c r="M2056">
        <v>318</v>
      </c>
      <c r="N2056">
        <v>339</v>
      </c>
      <c r="O2056">
        <v>7.5</v>
      </c>
      <c r="P2056">
        <f>VLOOKUP(A2056, vlookup_table!$A:$E, 2, FALSE)</f>
        <v>0</v>
      </c>
      <c r="Q2056" s="2">
        <f>VLOOKUP(A2056, vlookup_table!$A:$E, 3, FALSE)</f>
        <v>3201</v>
      </c>
      <c r="R2056" s="1" t="str">
        <f>VLOOKUP(A2056, vlookup_table!$A:$E, 4, FALSE)</f>
        <v>T2</v>
      </c>
      <c r="S2056" s="2">
        <f>VLOOKUP(A2056, vlookup_table!$A:$E, 5, FALSE)</f>
        <v>25</v>
      </c>
      <c r="T2056">
        <f t="shared" si="192"/>
        <v>65</v>
      </c>
      <c r="U2056">
        <f t="shared" si="193"/>
        <v>1932</v>
      </c>
      <c r="V2056" s="4" t="str">
        <f t="shared" si="197"/>
        <v>01</v>
      </c>
      <c r="W2056" t="str">
        <f t="shared" si="194"/>
        <v>Pueblo</v>
      </c>
    </row>
    <row r="2057" spans="1:23" x14ac:dyDescent="0.35">
      <c r="A2057">
        <v>81322</v>
      </c>
      <c r="B2057" s="2" t="str">
        <f t="shared" si="195"/>
        <v>NA</v>
      </c>
      <c r="C2057" t="s">
        <v>10</v>
      </c>
      <c r="D2057" t="str">
        <f t="shared" si="196"/>
        <v>M</v>
      </c>
      <c r="E2057" t="s">
        <v>13</v>
      </c>
      <c r="F2057">
        <v>335</v>
      </c>
      <c r="G2057">
        <v>209</v>
      </c>
      <c r="H2057">
        <v>311</v>
      </c>
      <c r="I2057">
        <v>0</v>
      </c>
      <c r="J2057">
        <v>9461</v>
      </c>
      <c r="K2057">
        <v>1</v>
      </c>
      <c r="L2057">
        <v>88</v>
      </c>
      <c r="M2057">
        <v>252</v>
      </c>
      <c r="N2057">
        <v>268</v>
      </c>
      <c r="O2057">
        <v>10.05555556</v>
      </c>
      <c r="P2057">
        <f>VLOOKUP(A2057, vlookup_table!$A:$E, 2, FALSE)</f>
        <v>1</v>
      </c>
      <c r="Q2057" s="2">
        <f>VLOOKUP(A2057, vlookup_table!$A:$E, 3, FALSE)</f>
        <v>0</v>
      </c>
      <c r="R2057" s="1" t="str">
        <f>VLOOKUP(A2057, vlookup_table!$A:$E, 4, FALSE)</f>
        <v>R3</v>
      </c>
      <c r="S2057" s="2">
        <f>VLOOKUP(A2057, vlookup_table!$A:$E, 5, FALSE)</f>
        <v>15</v>
      </c>
      <c r="T2057">
        <f t="shared" si="192"/>
        <v>97</v>
      </c>
      <c r="U2057">
        <f t="shared" si="193"/>
        <v>1900</v>
      </c>
      <c r="V2057" s="4" t="str">
        <f t="shared" si="197"/>
        <v>0</v>
      </c>
      <c r="W2057" t="str">
        <f t="shared" si="194"/>
        <v>Rural</v>
      </c>
    </row>
    <row r="2058" spans="1:23" x14ac:dyDescent="0.35">
      <c r="A2058">
        <v>179275</v>
      </c>
      <c r="B2058" s="2" t="str">
        <f t="shared" si="195"/>
        <v>WA</v>
      </c>
      <c r="C2058" t="s">
        <v>14</v>
      </c>
      <c r="D2058" t="str">
        <f t="shared" si="196"/>
        <v>F</v>
      </c>
      <c r="E2058" t="s">
        <v>2</v>
      </c>
      <c r="F2058">
        <v>1424</v>
      </c>
      <c r="G2058">
        <v>419</v>
      </c>
      <c r="H2058">
        <v>506</v>
      </c>
      <c r="I2058">
        <v>21</v>
      </c>
      <c r="J2058">
        <v>16767</v>
      </c>
      <c r="K2058">
        <v>4</v>
      </c>
      <c r="L2058">
        <v>56</v>
      </c>
      <c r="M2058">
        <v>446</v>
      </c>
      <c r="N2058">
        <v>477</v>
      </c>
      <c r="O2058">
        <v>9.1999999999999993</v>
      </c>
      <c r="P2058">
        <f>VLOOKUP(A2058, vlookup_table!$A:$E, 2, FALSE)</f>
        <v>0</v>
      </c>
      <c r="Q2058" s="2">
        <f>VLOOKUP(A2058, vlookup_table!$A:$E, 3, FALSE)</f>
        <v>4501</v>
      </c>
      <c r="R2058" s="1" t="str">
        <f>VLOOKUP(A2058, vlookup_table!$A:$E, 4, FALSE)</f>
        <v>T2</v>
      </c>
      <c r="S2058" s="2">
        <f>VLOOKUP(A2058, vlookup_table!$A:$E, 5, FALSE)</f>
        <v>25</v>
      </c>
      <c r="T2058">
        <f t="shared" si="192"/>
        <v>52</v>
      </c>
      <c r="U2058">
        <f t="shared" si="193"/>
        <v>1945</v>
      </c>
      <c r="V2058" s="4" t="str">
        <f t="shared" si="197"/>
        <v>01</v>
      </c>
      <c r="W2058" t="str">
        <f t="shared" si="194"/>
        <v>Pueblo</v>
      </c>
    </row>
    <row r="2059" spans="1:23" x14ac:dyDescent="0.35">
      <c r="A2059">
        <v>48691</v>
      </c>
      <c r="B2059" s="2" t="str">
        <f t="shared" si="195"/>
        <v>AL</v>
      </c>
      <c r="C2059" t="s">
        <v>23</v>
      </c>
      <c r="D2059" t="str">
        <f t="shared" si="196"/>
        <v>F</v>
      </c>
      <c r="E2059" t="s">
        <v>2</v>
      </c>
      <c r="F2059">
        <v>733</v>
      </c>
      <c r="G2059">
        <v>316</v>
      </c>
      <c r="H2059">
        <v>412</v>
      </c>
      <c r="I2059">
        <v>0</v>
      </c>
      <c r="J2059">
        <v>19790</v>
      </c>
      <c r="K2059">
        <v>1</v>
      </c>
      <c r="L2059">
        <v>75</v>
      </c>
      <c r="M2059">
        <v>378</v>
      </c>
      <c r="N2059">
        <v>374</v>
      </c>
      <c r="O2059">
        <v>10</v>
      </c>
      <c r="P2059">
        <f>VLOOKUP(A2059, vlookup_table!$A:$E, 2, FALSE)</f>
        <v>0</v>
      </c>
      <c r="Q2059" s="2">
        <f>VLOOKUP(A2059, vlookup_table!$A:$E, 3, FALSE)</f>
        <v>2702</v>
      </c>
      <c r="R2059" s="1" t="str">
        <f>VLOOKUP(A2059, vlookup_table!$A:$E, 4, FALSE)</f>
        <v>C2</v>
      </c>
      <c r="S2059" s="2">
        <f>VLOOKUP(A2059, vlookup_table!$A:$E, 5, FALSE)</f>
        <v>20</v>
      </c>
      <c r="T2059">
        <f t="shared" si="192"/>
        <v>70</v>
      </c>
      <c r="U2059">
        <f t="shared" si="193"/>
        <v>1927</v>
      </c>
      <c r="V2059" s="4" t="str">
        <f t="shared" si="197"/>
        <v>02</v>
      </c>
      <c r="W2059" t="str">
        <f t="shared" si="194"/>
        <v>Ciudad</v>
      </c>
    </row>
    <row r="2060" spans="1:23" x14ac:dyDescent="0.35">
      <c r="A2060">
        <v>24420</v>
      </c>
      <c r="B2060" s="2" t="str">
        <f t="shared" si="195"/>
        <v>SC</v>
      </c>
      <c r="C2060" t="s">
        <v>11</v>
      </c>
      <c r="D2060" t="str">
        <f t="shared" si="196"/>
        <v>F</v>
      </c>
      <c r="E2060" t="s">
        <v>2</v>
      </c>
      <c r="F2060">
        <v>1333</v>
      </c>
      <c r="G2060">
        <v>162</v>
      </c>
      <c r="H2060">
        <v>476</v>
      </c>
      <c r="I2060">
        <v>11</v>
      </c>
      <c r="J2060">
        <v>4738</v>
      </c>
      <c r="K2060">
        <v>2</v>
      </c>
      <c r="L2060">
        <v>29</v>
      </c>
      <c r="M2060">
        <v>451</v>
      </c>
      <c r="N2060">
        <v>234</v>
      </c>
      <c r="O2060">
        <v>8.625</v>
      </c>
      <c r="P2060">
        <f>VLOOKUP(A2060, vlookup_table!$A:$E, 2, FALSE)</f>
        <v>4</v>
      </c>
      <c r="Q2060" s="2">
        <f>VLOOKUP(A2060, vlookup_table!$A:$E, 3, FALSE)</f>
        <v>4001</v>
      </c>
      <c r="R2060" s="1" t="str">
        <f>VLOOKUP(A2060, vlookup_table!$A:$E, 4, FALSE)</f>
        <v>C1</v>
      </c>
      <c r="S2060" s="2">
        <f>VLOOKUP(A2060, vlookup_table!$A:$E, 5, FALSE)</f>
        <v>12</v>
      </c>
      <c r="T2060">
        <f t="shared" si="192"/>
        <v>57</v>
      </c>
      <c r="U2060">
        <f t="shared" si="193"/>
        <v>1940</v>
      </c>
      <c r="V2060" s="4" t="str">
        <f t="shared" si="197"/>
        <v>01</v>
      </c>
      <c r="W2060" t="str">
        <f t="shared" si="194"/>
        <v>Ciudad</v>
      </c>
    </row>
    <row r="2061" spans="1:23" x14ac:dyDescent="0.35">
      <c r="A2061">
        <v>165368</v>
      </c>
      <c r="B2061" s="2" t="str">
        <f t="shared" si="195"/>
        <v>NA</v>
      </c>
      <c r="C2061" t="s">
        <v>4</v>
      </c>
      <c r="D2061" t="str">
        <f t="shared" si="196"/>
        <v>M</v>
      </c>
      <c r="E2061" t="s">
        <v>0</v>
      </c>
      <c r="F2061">
        <v>3899</v>
      </c>
      <c r="G2061">
        <v>733</v>
      </c>
      <c r="H2061">
        <v>811</v>
      </c>
      <c r="I2061">
        <v>97</v>
      </c>
      <c r="J2061">
        <v>28586</v>
      </c>
      <c r="K2061">
        <v>14</v>
      </c>
      <c r="L2061">
        <v>49</v>
      </c>
      <c r="M2061">
        <v>786</v>
      </c>
      <c r="N2061">
        <v>749</v>
      </c>
      <c r="O2061">
        <v>33.333333330000002</v>
      </c>
      <c r="P2061">
        <f>VLOOKUP(A2061, vlookup_table!$A:$E, 2, FALSE)</f>
        <v>1</v>
      </c>
      <c r="Q2061" s="2">
        <f>VLOOKUP(A2061, vlookup_table!$A:$E, 3, FALSE)</f>
        <v>3201</v>
      </c>
      <c r="R2061" s="1" t="str">
        <f>VLOOKUP(A2061, vlookup_table!$A:$E, 4, FALSE)</f>
        <v>S1</v>
      </c>
      <c r="S2061" s="2">
        <f>VLOOKUP(A2061, vlookup_table!$A:$E, 5, FALSE)</f>
        <v>20</v>
      </c>
      <c r="T2061">
        <f t="shared" si="192"/>
        <v>65</v>
      </c>
      <c r="U2061">
        <f t="shared" si="193"/>
        <v>1932</v>
      </c>
      <c r="V2061" s="4" t="str">
        <f t="shared" si="197"/>
        <v>01</v>
      </c>
      <c r="W2061" t="str">
        <f t="shared" si="194"/>
        <v>Suburbano</v>
      </c>
    </row>
    <row r="2062" spans="1:23" x14ac:dyDescent="0.35">
      <c r="A2062">
        <v>41545</v>
      </c>
      <c r="B2062" s="2" t="str">
        <f t="shared" si="195"/>
        <v>FL</v>
      </c>
      <c r="C2062" t="s">
        <v>7</v>
      </c>
      <c r="D2062" t="str">
        <f t="shared" si="196"/>
        <v>M</v>
      </c>
      <c r="E2062" t="s">
        <v>0</v>
      </c>
      <c r="F2062">
        <v>658</v>
      </c>
      <c r="G2062">
        <v>373</v>
      </c>
      <c r="H2062">
        <v>436</v>
      </c>
      <c r="I2062">
        <v>0</v>
      </c>
      <c r="J2062">
        <v>14942</v>
      </c>
      <c r="K2062">
        <v>11</v>
      </c>
      <c r="L2062">
        <v>23</v>
      </c>
      <c r="M2062">
        <v>392</v>
      </c>
      <c r="N2062">
        <v>417</v>
      </c>
      <c r="O2062">
        <v>5.7894736839999998</v>
      </c>
      <c r="P2062">
        <f>VLOOKUP(A2062, vlookup_table!$A:$E, 2, FALSE)</f>
        <v>1</v>
      </c>
      <c r="Q2062" s="2">
        <f>VLOOKUP(A2062, vlookup_table!$A:$E, 3, FALSE)</f>
        <v>0</v>
      </c>
      <c r="R2062" s="1" t="str">
        <f>VLOOKUP(A2062, vlookup_table!$A:$E, 4, FALSE)</f>
        <v>S2</v>
      </c>
      <c r="S2062" s="2">
        <f>VLOOKUP(A2062, vlookup_table!$A:$E, 5, FALSE)</f>
        <v>5</v>
      </c>
      <c r="T2062">
        <f t="shared" si="192"/>
        <v>97</v>
      </c>
      <c r="U2062">
        <f t="shared" si="193"/>
        <v>1900</v>
      </c>
      <c r="V2062" s="4" t="str">
        <f t="shared" si="197"/>
        <v>0</v>
      </c>
      <c r="W2062" t="str">
        <f t="shared" si="194"/>
        <v>Suburbano</v>
      </c>
    </row>
    <row r="2063" spans="1:23" x14ac:dyDescent="0.35">
      <c r="A2063">
        <v>106235</v>
      </c>
      <c r="B2063" s="2" t="str">
        <f t="shared" si="195"/>
        <v>NA</v>
      </c>
      <c r="C2063" t="s">
        <v>19</v>
      </c>
      <c r="D2063" t="str">
        <f t="shared" si="196"/>
        <v>M</v>
      </c>
      <c r="E2063" t="s">
        <v>0</v>
      </c>
      <c r="F2063">
        <v>498</v>
      </c>
      <c r="G2063">
        <v>273</v>
      </c>
      <c r="H2063">
        <v>346</v>
      </c>
      <c r="I2063">
        <v>0</v>
      </c>
      <c r="J2063">
        <v>12893</v>
      </c>
      <c r="K2063">
        <v>0</v>
      </c>
      <c r="L2063">
        <v>69</v>
      </c>
      <c r="M2063">
        <v>302</v>
      </c>
      <c r="N2063">
        <v>304</v>
      </c>
      <c r="O2063">
        <v>5</v>
      </c>
      <c r="P2063">
        <f>VLOOKUP(A2063, vlookup_table!$A:$E, 2, FALSE)</f>
        <v>1</v>
      </c>
      <c r="Q2063" s="2">
        <f>VLOOKUP(A2063, vlookup_table!$A:$E, 3, FALSE)</f>
        <v>1801</v>
      </c>
      <c r="R2063" s="1" t="str">
        <f>VLOOKUP(A2063, vlookup_table!$A:$E, 4, FALSE)</f>
        <v>T2</v>
      </c>
      <c r="S2063" s="2">
        <f>VLOOKUP(A2063, vlookup_table!$A:$E, 5, FALSE)</f>
        <v>5</v>
      </c>
      <c r="T2063">
        <f t="shared" si="192"/>
        <v>79</v>
      </c>
      <c r="U2063">
        <f t="shared" si="193"/>
        <v>1918</v>
      </c>
      <c r="V2063" s="4" t="str">
        <f t="shared" si="197"/>
        <v>01</v>
      </c>
      <c r="W2063" t="str">
        <f t="shared" si="194"/>
        <v>Pueblo</v>
      </c>
    </row>
    <row r="2064" spans="1:23" x14ac:dyDescent="0.35">
      <c r="A2064">
        <v>133640</v>
      </c>
      <c r="B2064" s="2" t="str">
        <f t="shared" si="195"/>
        <v>NA</v>
      </c>
      <c r="C2064" t="s">
        <v>21</v>
      </c>
      <c r="D2064" t="str">
        <f t="shared" si="196"/>
        <v>M</v>
      </c>
      <c r="E2064" t="s">
        <v>0</v>
      </c>
      <c r="F2064">
        <v>793</v>
      </c>
      <c r="G2064">
        <v>359</v>
      </c>
      <c r="H2064">
        <v>505</v>
      </c>
      <c r="I2064">
        <v>16</v>
      </c>
      <c r="J2064">
        <v>19844</v>
      </c>
      <c r="K2064">
        <v>0</v>
      </c>
      <c r="L2064">
        <v>45</v>
      </c>
      <c r="M2064">
        <v>372</v>
      </c>
      <c r="N2064">
        <v>464</v>
      </c>
      <c r="O2064">
        <v>7.5</v>
      </c>
      <c r="P2064">
        <f>VLOOKUP(A2064, vlookup_table!$A:$E, 2, FALSE)</f>
        <v>1</v>
      </c>
      <c r="Q2064" s="2">
        <f>VLOOKUP(A2064, vlookup_table!$A:$E, 3, FALSE)</f>
        <v>3210</v>
      </c>
      <c r="R2064" s="1" t="str">
        <f>VLOOKUP(A2064, vlookup_table!$A:$E, 4, FALSE)</f>
        <v>C2</v>
      </c>
      <c r="S2064" s="2">
        <f>VLOOKUP(A2064, vlookup_table!$A:$E, 5, FALSE)</f>
        <v>10</v>
      </c>
      <c r="T2064">
        <f t="shared" si="192"/>
        <v>65</v>
      </c>
      <c r="U2064">
        <f t="shared" si="193"/>
        <v>1932</v>
      </c>
      <c r="V2064" s="4" t="str">
        <f t="shared" si="197"/>
        <v>10</v>
      </c>
      <c r="W2064" t="str">
        <f t="shared" si="194"/>
        <v>Ciudad</v>
      </c>
    </row>
    <row r="2065" spans="1:23" x14ac:dyDescent="0.35">
      <c r="A2065">
        <v>176443</v>
      </c>
      <c r="B2065" s="2" t="str">
        <f t="shared" si="195"/>
        <v>OR</v>
      </c>
      <c r="C2065" t="s">
        <v>26</v>
      </c>
      <c r="D2065" t="str">
        <f t="shared" si="196"/>
        <v>F</v>
      </c>
      <c r="E2065" t="s">
        <v>2</v>
      </c>
      <c r="F2065">
        <v>641</v>
      </c>
      <c r="G2065">
        <v>291</v>
      </c>
      <c r="H2065">
        <v>391</v>
      </c>
      <c r="I2065">
        <v>1</v>
      </c>
      <c r="J2065">
        <v>12815</v>
      </c>
      <c r="K2065">
        <v>4</v>
      </c>
      <c r="L2065">
        <v>45</v>
      </c>
      <c r="M2065">
        <v>300</v>
      </c>
      <c r="N2065">
        <v>356</v>
      </c>
      <c r="O2065">
        <v>14</v>
      </c>
      <c r="P2065">
        <f>VLOOKUP(A2065, vlookup_table!$A:$E, 2, FALSE)</f>
        <v>0</v>
      </c>
      <c r="Q2065" s="2">
        <f>VLOOKUP(A2065, vlookup_table!$A:$E, 3, FALSE)</f>
        <v>2103</v>
      </c>
      <c r="R2065" s="1" t="str">
        <f>VLOOKUP(A2065, vlookup_table!$A:$E, 4, FALSE)</f>
        <v>R2</v>
      </c>
      <c r="S2065" s="2">
        <f>VLOOKUP(A2065, vlookup_table!$A:$E, 5, FALSE)</f>
        <v>10</v>
      </c>
      <c r="T2065">
        <f t="shared" si="192"/>
        <v>76</v>
      </c>
      <c r="U2065">
        <f t="shared" si="193"/>
        <v>1921</v>
      </c>
      <c r="V2065" s="4" t="str">
        <f t="shared" si="197"/>
        <v>03</v>
      </c>
      <c r="W2065" t="str">
        <f t="shared" si="194"/>
        <v>Rural</v>
      </c>
    </row>
    <row r="2066" spans="1:23" x14ac:dyDescent="0.35">
      <c r="A2066">
        <v>190976</v>
      </c>
      <c r="B2066" s="2" t="str">
        <f t="shared" si="195"/>
        <v>AZ</v>
      </c>
      <c r="C2066" t="s">
        <v>9</v>
      </c>
      <c r="D2066" t="str">
        <f t="shared" si="196"/>
        <v>NA</v>
      </c>
      <c r="F2066">
        <v>558</v>
      </c>
      <c r="G2066">
        <v>298</v>
      </c>
      <c r="H2066">
        <v>345</v>
      </c>
      <c r="I2066">
        <v>0</v>
      </c>
      <c r="J2066">
        <v>10331</v>
      </c>
      <c r="K2066">
        <v>4</v>
      </c>
      <c r="L2066">
        <v>33</v>
      </c>
      <c r="M2066">
        <v>301</v>
      </c>
      <c r="N2066">
        <v>327</v>
      </c>
      <c r="O2066">
        <v>14.777777779999999</v>
      </c>
      <c r="P2066">
        <f>VLOOKUP(A2066, vlookup_table!$A:$E, 2, FALSE)</f>
        <v>0</v>
      </c>
      <c r="Q2066" s="2">
        <f>VLOOKUP(A2066, vlookup_table!$A:$E, 3, FALSE)</f>
        <v>0</v>
      </c>
      <c r="R2066" s="1" t="str">
        <f>VLOOKUP(A2066, vlookup_table!$A:$E, 4, FALSE)</f>
        <v>C2</v>
      </c>
      <c r="S2066" s="2">
        <f>VLOOKUP(A2066, vlookup_table!$A:$E, 5, FALSE)</f>
        <v>20</v>
      </c>
      <c r="T2066">
        <f t="shared" si="192"/>
        <v>97</v>
      </c>
      <c r="U2066">
        <f t="shared" si="193"/>
        <v>1900</v>
      </c>
      <c r="V2066" s="4" t="str">
        <f t="shared" si="197"/>
        <v>0</v>
      </c>
      <c r="W2066" t="str">
        <f t="shared" si="194"/>
        <v>Ciudad</v>
      </c>
    </row>
    <row r="2067" spans="1:23" x14ac:dyDescent="0.35">
      <c r="A2067">
        <v>145911</v>
      </c>
      <c r="B2067" s="2" t="str">
        <f t="shared" si="195"/>
        <v>NA</v>
      </c>
      <c r="C2067" t="s">
        <v>4</v>
      </c>
      <c r="D2067" t="str">
        <f t="shared" si="196"/>
        <v>F</v>
      </c>
      <c r="E2067" t="s">
        <v>2</v>
      </c>
      <c r="F2067">
        <v>3314</v>
      </c>
      <c r="G2067">
        <v>781</v>
      </c>
      <c r="H2067">
        <v>828</v>
      </c>
      <c r="I2067">
        <v>99</v>
      </c>
      <c r="J2067">
        <v>25608</v>
      </c>
      <c r="K2067">
        <v>33</v>
      </c>
      <c r="L2067">
        <v>47</v>
      </c>
      <c r="M2067">
        <v>755</v>
      </c>
      <c r="N2067">
        <v>820</v>
      </c>
      <c r="O2067">
        <v>11.66666667</v>
      </c>
      <c r="P2067">
        <f>VLOOKUP(A2067, vlookup_table!$A:$E, 2, FALSE)</f>
        <v>0</v>
      </c>
      <c r="Q2067" s="2">
        <f>VLOOKUP(A2067, vlookup_table!$A:$E, 3, FALSE)</f>
        <v>0</v>
      </c>
      <c r="R2067" s="1" t="str">
        <f>VLOOKUP(A2067, vlookup_table!$A:$E, 4, FALSE)</f>
        <v>S1</v>
      </c>
      <c r="S2067" s="2">
        <f>VLOOKUP(A2067, vlookup_table!$A:$E, 5, FALSE)</f>
        <v>10</v>
      </c>
      <c r="T2067">
        <f t="shared" si="192"/>
        <v>97</v>
      </c>
      <c r="U2067">
        <f t="shared" si="193"/>
        <v>1900</v>
      </c>
      <c r="V2067" s="4" t="str">
        <f t="shared" si="197"/>
        <v>0</v>
      </c>
      <c r="W2067" t="str">
        <f t="shared" si="194"/>
        <v>Suburbano</v>
      </c>
    </row>
    <row r="2068" spans="1:23" x14ac:dyDescent="0.35">
      <c r="A2068">
        <v>32984</v>
      </c>
      <c r="B2068" s="2" t="str">
        <f t="shared" si="195"/>
        <v>NA</v>
      </c>
      <c r="C2068" t="s">
        <v>48</v>
      </c>
      <c r="D2068" t="str">
        <f t="shared" si="196"/>
        <v>M</v>
      </c>
      <c r="E2068" t="s">
        <v>22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9.5</v>
      </c>
      <c r="P2068">
        <f>VLOOKUP(A2068, vlookup_table!$A:$E, 2, FALSE)</f>
        <v>1</v>
      </c>
      <c r="Q2068" s="2">
        <f>VLOOKUP(A2068, vlookup_table!$A:$E, 3, FALSE)</f>
        <v>0</v>
      </c>
      <c r="R2068" s="1" t="str">
        <f>VLOOKUP(A2068, vlookup_table!$A:$E, 4, FALSE)</f>
        <v>S1</v>
      </c>
      <c r="S2068" s="2">
        <f>VLOOKUP(A2068, vlookup_table!$A:$E, 5, FALSE)</f>
        <v>8</v>
      </c>
      <c r="T2068">
        <f t="shared" si="192"/>
        <v>97</v>
      </c>
      <c r="U2068">
        <f t="shared" si="193"/>
        <v>1900</v>
      </c>
      <c r="V2068" s="4" t="str">
        <f t="shared" si="197"/>
        <v>0</v>
      </c>
      <c r="W2068" t="str">
        <f t="shared" si="194"/>
        <v>Suburbano</v>
      </c>
    </row>
    <row r="2069" spans="1:23" x14ac:dyDescent="0.35">
      <c r="A2069">
        <v>67541</v>
      </c>
      <c r="B2069" s="2" t="str">
        <f t="shared" si="195"/>
        <v>MI</v>
      </c>
      <c r="C2069" t="s">
        <v>1</v>
      </c>
      <c r="D2069" t="str">
        <f t="shared" si="196"/>
        <v>F</v>
      </c>
      <c r="E2069" t="s">
        <v>2</v>
      </c>
      <c r="F2069">
        <v>558</v>
      </c>
      <c r="G2069">
        <v>344</v>
      </c>
      <c r="H2069">
        <v>414</v>
      </c>
      <c r="I2069">
        <v>0</v>
      </c>
      <c r="J2069">
        <v>14032</v>
      </c>
      <c r="K2069">
        <v>0</v>
      </c>
      <c r="L2069">
        <v>69</v>
      </c>
      <c r="M2069">
        <v>366</v>
      </c>
      <c r="N2069">
        <v>398</v>
      </c>
      <c r="O2069">
        <v>6.3636363640000004</v>
      </c>
      <c r="P2069">
        <f>VLOOKUP(A2069, vlookup_table!$A:$E, 2, FALSE)</f>
        <v>28</v>
      </c>
      <c r="Q2069" s="2">
        <f>VLOOKUP(A2069, vlookup_table!$A:$E, 3, FALSE)</f>
        <v>5601</v>
      </c>
      <c r="R2069" s="1" t="str">
        <f>VLOOKUP(A2069, vlookup_table!$A:$E, 4, FALSE)</f>
        <v>C2</v>
      </c>
      <c r="S2069" s="2">
        <f>VLOOKUP(A2069, vlookup_table!$A:$E, 5, FALSE)</f>
        <v>7</v>
      </c>
      <c r="T2069">
        <f t="shared" si="192"/>
        <v>41</v>
      </c>
      <c r="U2069">
        <f t="shared" si="193"/>
        <v>1956</v>
      </c>
      <c r="V2069" s="4" t="str">
        <f t="shared" si="197"/>
        <v>01</v>
      </c>
      <c r="W2069" t="str">
        <f t="shared" si="194"/>
        <v>Ciudad</v>
      </c>
    </row>
    <row r="2070" spans="1:23" x14ac:dyDescent="0.35">
      <c r="A2070">
        <v>86803</v>
      </c>
      <c r="B2070" s="2" t="str">
        <f t="shared" si="195"/>
        <v>NA</v>
      </c>
      <c r="C2070" t="s">
        <v>39</v>
      </c>
      <c r="D2070" t="str">
        <f t="shared" si="196"/>
        <v>F</v>
      </c>
      <c r="E2070" t="s">
        <v>38</v>
      </c>
      <c r="F2070">
        <v>419</v>
      </c>
      <c r="G2070">
        <v>184</v>
      </c>
      <c r="H2070">
        <v>279</v>
      </c>
      <c r="I2070">
        <v>1</v>
      </c>
      <c r="J2070">
        <v>9682</v>
      </c>
      <c r="K2070">
        <v>1</v>
      </c>
      <c r="L2070">
        <v>63</v>
      </c>
      <c r="M2070">
        <v>214</v>
      </c>
      <c r="N2070">
        <v>253</v>
      </c>
      <c r="O2070">
        <v>7.3333333329999997</v>
      </c>
      <c r="P2070">
        <f>VLOOKUP(A2070, vlookup_table!$A:$E, 2, FALSE)</f>
        <v>2</v>
      </c>
      <c r="Q2070" s="2">
        <f>VLOOKUP(A2070, vlookup_table!$A:$E, 3, FALSE)</f>
        <v>0</v>
      </c>
      <c r="R2070" s="1" t="str">
        <f>VLOOKUP(A2070, vlookup_table!$A:$E, 4, FALSE)</f>
        <v>R2</v>
      </c>
      <c r="S2070" s="2">
        <f>VLOOKUP(A2070, vlookup_table!$A:$E, 5, FALSE)</f>
        <v>10</v>
      </c>
      <c r="T2070">
        <f t="shared" si="192"/>
        <v>97</v>
      </c>
      <c r="U2070">
        <f t="shared" si="193"/>
        <v>1900</v>
      </c>
      <c r="V2070" s="4" t="str">
        <f t="shared" si="197"/>
        <v>0</v>
      </c>
      <c r="W2070" t="str">
        <f t="shared" si="194"/>
        <v>Rural</v>
      </c>
    </row>
    <row r="2071" spans="1:23" x14ac:dyDescent="0.35">
      <c r="A2071">
        <v>100324</v>
      </c>
      <c r="B2071" s="2" t="str">
        <f t="shared" si="195"/>
        <v>MO</v>
      </c>
      <c r="C2071" t="s">
        <v>8</v>
      </c>
      <c r="D2071" t="str">
        <f t="shared" si="196"/>
        <v>F</v>
      </c>
      <c r="E2071" t="s">
        <v>2</v>
      </c>
      <c r="F2071">
        <v>1783</v>
      </c>
      <c r="G2071">
        <v>577</v>
      </c>
      <c r="H2071">
        <v>653</v>
      </c>
      <c r="I2071">
        <v>36</v>
      </c>
      <c r="J2071">
        <v>26826</v>
      </c>
      <c r="K2071">
        <v>0</v>
      </c>
      <c r="L2071">
        <v>62</v>
      </c>
      <c r="M2071">
        <v>603</v>
      </c>
      <c r="N2071">
        <v>609</v>
      </c>
      <c r="O2071">
        <v>20</v>
      </c>
      <c r="P2071">
        <f>VLOOKUP(A2071, vlookup_table!$A:$E, 2, FALSE)</f>
        <v>0</v>
      </c>
      <c r="Q2071" s="2">
        <f>VLOOKUP(A2071, vlookup_table!$A:$E, 3, FALSE)</f>
        <v>4901</v>
      </c>
      <c r="R2071" s="1" t="str">
        <f>VLOOKUP(A2071, vlookup_table!$A:$E, 4, FALSE)</f>
        <v>S1</v>
      </c>
      <c r="S2071" s="2">
        <f>VLOOKUP(A2071, vlookup_table!$A:$E, 5, FALSE)</f>
        <v>20</v>
      </c>
      <c r="T2071">
        <f t="shared" si="192"/>
        <v>48</v>
      </c>
      <c r="U2071">
        <f t="shared" si="193"/>
        <v>1949</v>
      </c>
      <c r="V2071" s="4" t="str">
        <f t="shared" si="197"/>
        <v>01</v>
      </c>
      <c r="W2071" t="str">
        <f t="shared" si="194"/>
        <v>Suburbano</v>
      </c>
    </row>
    <row r="2072" spans="1:23" x14ac:dyDescent="0.35">
      <c r="A2072">
        <v>132444</v>
      </c>
      <c r="B2072" s="2" t="str">
        <f t="shared" si="195"/>
        <v>CO</v>
      </c>
      <c r="C2072" t="s">
        <v>20</v>
      </c>
      <c r="D2072" t="str">
        <f t="shared" si="196"/>
        <v>F</v>
      </c>
      <c r="E2072" t="s">
        <v>2</v>
      </c>
      <c r="F2072">
        <v>543</v>
      </c>
      <c r="G2072">
        <v>428</v>
      </c>
      <c r="H2072">
        <v>434</v>
      </c>
      <c r="I2072">
        <v>0</v>
      </c>
      <c r="J2072">
        <v>12010</v>
      </c>
      <c r="K2072">
        <v>1</v>
      </c>
      <c r="L2072">
        <v>55</v>
      </c>
      <c r="M2072">
        <v>431</v>
      </c>
      <c r="N2072">
        <v>421</v>
      </c>
      <c r="O2072">
        <v>15</v>
      </c>
      <c r="P2072">
        <f>VLOOKUP(A2072, vlookup_table!$A:$E, 2, FALSE)</f>
        <v>0</v>
      </c>
      <c r="Q2072" s="2">
        <f>VLOOKUP(A2072, vlookup_table!$A:$E, 3, FALSE)</f>
        <v>4804</v>
      </c>
      <c r="R2072" s="1" t="str">
        <f>VLOOKUP(A2072, vlookup_table!$A:$E, 4, FALSE)</f>
        <v>T2</v>
      </c>
      <c r="S2072" s="2">
        <f>VLOOKUP(A2072, vlookup_table!$A:$E, 5, FALSE)</f>
        <v>20</v>
      </c>
      <c r="T2072">
        <f t="shared" si="192"/>
        <v>49</v>
      </c>
      <c r="U2072">
        <f t="shared" si="193"/>
        <v>1948</v>
      </c>
      <c r="V2072" s="4" t="str">
        <f t="shared" si="197"/>
        <v>04</v>
      </c>
      <c r="W2072" t="str">
        <f t="shared" si="194"/>
        <v>Pueblo</v>
      </c>
    </row>
    <row r="2073" spans="1:23" x14ac:dyDescent="0.35">
      <c r="A2073">
        <v>107235</v>
      </c>
      <c r="B2073" s="2" t="str">
        <f t="shared" si="195"/>
        <v>NA</v>
      </c>
      <c r="C2073" t="s">
        <v>36</v>
      </c>
      <c r="D2073" t="str">
        <f t="shared" si="196"/>
        <v>M</v>
      </c>
      <c r="E2073" t="s">
        <v>0</v>
      </c>
      <c r="F2073">
        <v>1344</v>
      </c>
      <c r="G2073">
        <v>639</v>
      </c>
      <c r="H2073">
        <v>758</v>
      </c>
      <c r="I2073">
        <v>12</v>
      </c>
      <c r="J2073">
        <v>27610</v>
      </c>
      <c r="K2073">
        <v>4</v>
      </c>
      <c r="L2073">
        <v>53</v>
      </c>
      <c r="M2073">
        <v>733</v>
      </c>
      <c r="N2073">
        <v>676</v>
      </c>
      <c r="O2073">
        <v>7.2142857139999998</v>
      </c>
      <c r="P2073">
        <f>VLOOKUP(A2073, vlookup_table!$A:$E, 2, FALSE)</f>
        <v>1</v>
      </c>
      <c r="Q2073" s="2">
        <f>VLOOKUP(A2073, vlookup_table!$A:$E, 3, FALSE)</f>
        <v>3001</v>
      </c>
      <c r="R2073" s="1" t="str">
        <f>VLOOKUP(A2073, vlookup_table!$A:$E, 4, FALSE)</f>
        <v>S1</v>
      </c>
      <c r="S2073" s="2">
        <f>VLOOKUP(A2073, vlookup_table!$A:$E, 5, FALSE)</f>
        <v>11</v>
      </c>
      <c r="T2073">
        <f t="shared" si="192"/>
        <v>67</v>
      </c>
      <c r="U2073">
        <f t="shared" si="193"/>
        <v>1930</v>
      </c>
      <c r="V2073" s="4" t="str">
        <f t="shared" si="197"/>
        <v>01</v>
      </c>
      <c r="W2073" t="str">
        <f t="shared" si="194"/>
        <v>Suburbano</v>
      </c>
    </row>
    <row r="2074" spans="1:23" x14ac:dyDescent="0.35">
      <c r="A2074">
        <v>67304</v>
      </c>
      <c r="B2074" s="2" t="str">
        <f t="shared" si="195"/>
        <v>MI</v>
      </c>
      <c r="C2074" t="s">
        <v>1</v>
      </c>
      <c r="D2074" t="str">
        <f t="shared" si="196"/>
        <v>F</v>
      </c>
      <c r="E2074" t="s">
        <v>2</v>
      </c>
      <c r="F2074">
        <v>1335</v>
      </c>
      <c r="G2074">
        <v>597</v>
      </c>
      <c r="H2074">
        <v>724</v>
      </c>
      <c r="I2074">
        <v>24</v>
      </c>
      <c r="J2074">
        <v>28770</v>
      </c>
      <c r="K2074">
        <v>4</v>
      </c>
      <c r="L2074">
        <v>67</v>
      </c>
      <c r="M2074">
        <v>682</v>
      </c>
      <c r="N2074">
        <v>644</v>
      </c>
      <c r="O2074">
        <v>22.25</v>
      </c>
      <c r="P2074">
        <f>VLOOKUP(A2074, vlookup_table!$A:$E, 2, FALSE)</f>
        <v>0</v>
      </c>
      <c r="Q2074" s="2">
        <f>VLOOKUP(A2074, vlookup_table!$A:$E, 3, FALSE)</f>
        <v>4802</v>
      </c>
      <c r="R2074" s="1" t="str">
        <f>VLOOKUP(A2074, vlookup_table!$A:$E, 4, FALSE)</f>
        <v>T1</v>
      </c>
      <c r="S2074" s="2">
        <f>VLOOKUP(A2074, vlookup_table!$A:$E, 5, FALSE)</f>
        <v>20</v>
      </c>
      <c r="T2074">
        <f t="shared" si="192"/>
        <v>49</v>
      </c>
      <c r="U2074">
        <f t="shared" si="193"/>
        <v>1948</v>
      </c>
      <c r="V2074" s="4" t="str">
        <f t="shared" si="197"/>
        <v>02</v>
      </c>
      <c r="W2074" t="str">
        <f t="shared" si="194"/>
        <v>Pueblo</v>
      </c>
    </row>
    <row r="2075" spans="1:23" x14ac:dyDescent="0.35">
      <c r="A2075">
        <v>82040</v>
      </c>
      <c r="B2075" s="2" t="str">
        <f t="shared" si="195"/>
        <v>NA</v>
      </c>
      <c r="C2075" t="s">
        <v>10</v>
      </c>
      <c r="D2075" t="str">
        <f t="shared" si="196"/>
        <v>M</v>
      </c>
      <c r="E2075" t="s">
        <v>13</v>
      </c>
      <c r="F2075">
        <v>493</v>
      </c>
      <c r="G2075">
        <v>213</v>
      </c>
      <c r="H2075">
        <v>294</v>
      </c>
      <c r="I2075">
        <v>1</v>
      </c>
      <c r="J2075">
        <v>10815</v>
      </c>
      <c r="K2075">
        <v>2</v>
      </c>
      <c r="L2075">
        <v>81</v>
      </c>
      <c r="M2075">
        <v>248</v>
      </c>
      <c r="N2075">
        <v>258</v>
      </c>
      <c r="O2075">
        <v>2.6744186050000001</v>
      </c>
      <c r="P2075">
        <f>VLOOKUP(A2075, vlookup_table!$A:$E, 2, FALSE)</f>
        <v>1</v>
      </c>
      <c r="Q2075" s="2">
        <f>VLOOKUP(A2075, vlookup_table!$A:$E, 3, FALSE)</f>
        <v>2403</v>
      </c>
      <c r="R2075" s="1" t="str">
        <f>VLOOKUP(A2075, vlookup_table!$A:$E, 4, FALSE)</f>
        <v>R2</v>
      </c>
      <c r="S2075" s="2">
        <f>VLOOKUP(A2075, vlookup_table!$A:$E, 5, FALSE)</f>
        <v>3</v>
      </c>
      <c r="T2075">
        <f t="shared" si="192"/>
        <v>73</v>
      </c>
      <c r="U2075">
        <f t="shared" si="193"/>
        <v>1924</v>
      </c>
      <c r="V2075" s="4" t="str">
        <f t="shared" si="197"/>
        <v>03</v>
      </c>
      <c r="W2075" t="str">
        <f t="shared" si="194"/>
        <v>Rural</v>
      </c>
    </row>
    <row r="2076" spans="1:23" x14ac:dyDescent="0.35">
      <c r="A2076">
        <v>43674</v>
      </c>
      <c r="B2076" s="2" t="str">
        <f t="shared" si="195"/>
        <v>FL</v>
      </c>
      <c r="C2076" t="s">
        <v>7</v>
      </c>
      <c r="D2076" t="str">
        <f t="shared" si="196"/>
        <v>F</v>
      </c>
      <c r="E2076" t="s">
        <v>2</v>
      </c>
      <c r="F2076">
        <v>888</v>
      </c>
      <c r="G2076">
        <v>328</v>
      </c>
      <c r="H2076">
        <v>410</v>
      </c>
      <c r="I2076">
        <v>0</v>
      </c>
      <c r="J2076">
        <v>17342</v>
      </c>
      <c r="K2076">
        <v>5</v>
      </c>
      <c r="L2076">
        <v>13</v>
      </c>
      <c r="M2076">
        <v>368</v>
      </c>
      <c r="N2076">
        <v>371</v>
      </c>
      <c r="O2076">
        <v>5.7142857139999998</v>
      </c>
      <c r="P2076">
        <f>VLOOKUP(A2076, vlookup_table!$A:$E, 2, FALSE)</f>
        <v>28</v>
      </c>
      <c r="Q2076" s="2">
        <f>VLOOKUP(A2076, vlookup_table!$A:$E, 3, FALSE)</f>
        <v>0</v>
      </c>
      <c r="R2076" s="1" t="str">
        <f>VLOOKUP(A2076, vlookup_table!$A:$E, 4, FALSE)</f>
        <v>C2</v>
      </c>
      <c r="S2076" s="2">
        <f>VLOOKUP(A2076, vlookup_table!$A:$E, 5, FALSE)</f>
        <v>10</v>
      </c>
      <c r="T2076">
        <f t="shared" si="192"/>
        <v>97</v>
      </c>
      <c r="U2076">
        <f t="shared" si="193"/>
        <v>1900</v>
      </c>
      <c r="V2076" s="4" t="str">
        <f t="shared" si="197"/>
        <v>0</v>
      </c>
      <c r="W2076" t="str">
        <f t="shared" si="194"/>
        <v>Ciudad</v>
      </c>
    </row>
    <row r="2077" spans="1:23" x14ac:dyDescent="0.35">
      <c r="A2077">
        <v>159171</v>
      </c>
      <c r="B2077" s="2" t="str">
        <f t="shared" si="195"/>
        <v>NA</v>
      </c>
      <c r="C2077" t="s">
        <v>4</v>
      </c>
      <c r="D2077" t="str">
        <f t="shared" si="196"/>
        <v>F</v>
      </c>
      <c r="E2077" t="s">
        <v>2</v>
      </c>
      <c r="F2077">
        <v>1968</v>
      </c>
      <c r="G2077">
        <v>416</v>
      </c>
      <c r="H2077">
        <v>496</v>
      </c>
      <c r="I2077">
        <v>45</v>
      </c>
      <c r="J2077">
        <v>16541</v>
      </c>
      <c r="K2077">
        <v>9</v>
      </c>
      <c r="L2077">
        <v>50</v>
      </c>
      <c r="M2077">
        <v>485</v>
      </c>
      <c r="N2077">
        <v>449</v>
      </c>
      <c r="O2077">
        <v>9.4</v>
      </c>
      <c r="P2077">
        <f>VLOOKUP(A2077, vlookup_table!$A:$E, 2, FALSE)</f>
        <v>0</v>
      </c>
      <c r="Q2077" s="2">
        <f>VLOOKUP(A2077, vlookup_table!$A:$E, 3, FALSE)</f>
        <v>3308</v>
      </c>
      <c r="R2077" s="1" t="str">
        <f>VLOOKUP(A2077, vlookup_table!$A:$E, 4, FALSE)</f>
        <v>C2</v>
      </c>
      <c r="S2077" s="2">
        <f>VLOOKUP(A2077, vlookup_table!$A:$E, 5, FALSE)</f>
        <v>15</v>
      </c>
      <c r="T2077">
        <f t="shared" si="192"/>
        <v>64</v>
      </c>
      <c r="U2077">
        <f t="shared" si="193"/>
        <v>1933</v>
      </c>
      <c r="V2077" s="4" t="str">
        <f t="shared" si="197"/>
        <v>08</v>
      </c>
      <c r="W2077" t="str">
        <f t="shared" si="194"/>
        <v>Ciudad</v>
      </c>
    </row>
    <row r="2078" spans="1:23" x14ac:dyDescent="0.35">
      <c r="A2078">
        <v>64400</v>
      </c>
      <c r="B2078" s="2" t="str">
        <f t="shared" si="195"/>
        <v>NA</v>
      </c>
      <c r="C2078" t="s">
        <v>16</v>
      </c>
      <c r="D2078" t="str">
        <f t="shared" si="196"/>
        <v>M</v>
      </c>
      <c r="E2078" t="s">
        <v>0</v>
      </c>
      <c r="F2078">
        <v>1033</v>
      </c>
      <c r="G2078">
        <v>329</v>
      </c>
      <c r="H2078">
        <v>473</v>
      </c>
      <c r="I2078">
        <v>4</v>
      </c>
      <c r="J2078">
        <v>16482</v>
      </c>
      <c r="K2078">
        <v>14</v>
      </c>
      <c r="L2078">
        <v>47</v>
      </c>
      <c r="M2078">
        <v>460</v>
      </c>
      <c r="N2078">
        <v>376</v>
      </c>
      <c r="O2078">
        <v>15</v>
      </c>
      <c r="P2078">
        <f>VLOOKUP(A2078, vlookup_table!$A:$E, 2, FALSE)</f>
        <v>1</v>
      </c>
      <c r="Q2078" s="2">
        <f>VLOOKUP(A2078, vlookup_table!$A:$E, 3, FALSE)</f>
        <v>5701</v>
      </c>
      <c r="R2078" s="1" t="str">
        <f>VLOOKUP(A2078, vlookup_table!$A:$E, 4, FALSE)</f>
        <v>C1</v>
      </c>
      <c r="S2078" s="2">
        <f>VLOOKUP(A2078, vlookup_table!$A:$E, 5, FALSE)</f>
        <v>21</v>
      </c>
      <c r="T2078">
        <f t="shared" si="192"/>
        <v>40</v>
      </c>
      <c r="U2078">
        <f t="shared" si="193"/>
        <v>1957</v>
      </c>
      <c r="V2078" s="4" t="str">
        <f t="shared" si="197"/>
        <v>01</v>
      </c>
      <c r="W2078" t="str">
        <f t="shared" si="194"/>
        <v>Ciudad</v>
      </c>
    </row>
    <row r="2079" spans="1:23" x14ac:dyDescent="0.35">
      <c r="A2079">
        <v>11284</v>
      </c>
      <c r="B2079" s="2" t="str">
        <f t="shared" si="195"/>
        <v>FL</v>
      </c>
      <c r="C2079" t="s">
        <v>7</v>
      </c>
      <c r="D2079" t="str">
        <f t="shared" si="196"/>
        <v>M</v>
      </c>
      <c r="E2079" t="s">
        <v>0</v>
      </c>
      <c r="F2079">
        <v>934</v>
      </c>
      <c r="G2079">
        <v>324</v>
      </c>
      <c r="H2079">
        <v>478</v>
      </c>
      <c r="I2079">
        <v>9</v>
      </c>
      <c r="J2079">
        <v>17408</v>
      </c>
      <c r="K2079">
        <v>4</v>
      </c>
      <c r="L2079">
        <v>11</v>
      </c>
      <c r="M2079">
        <v>391</v>
      </c>
      <c r="N2079">
        <v>404</v>
      </c>
      <c r="O2079">
        <v>6.3666666669999996</v>
      </c>
      <c r="P2079">
        <f>VLOOKUP(A2079, vlookup_table!$A:$E, 2, FALSE)</f>
        <v>0</v>
      </c>
      <c r="Q2079" s="2">
        <f>VLOOKUP(A2079, vlookup_table!$A:$E, 3, FALSE)</f>
        <v>3201</v>
      </c>
      <c r="R2079" s="1" t="str">
        <f>VLOOKUP(A2079, vlookup_table!$A:$E, 4, FALSE)</f>
        <v>C2</v>
      </c>
      <c r="S2079" s="2">
        <f>VLOOKUP(A2079, vlookup_table!$A:$E, 5, FALSE)</f>
        <v>4</v>
      </c>
      <c r="T2079">
        <f t="shared" si="192"/>
        <v>65</v>
      </c>
      <c r="U2079">
        <f t="shared" si="193"/>
        <v>1932</v>
      </c>
      <c r="V2079" s="4" t="str">
        <f t="shared" si="197"/>
        <v>01</v>
      </c>
      <c r="W2079" t="str">
        <f t="shared" si="194"/>
        <v>Ciudad</v>
      </c>
    </row>
    <row r="2080" spans="1:23" x14ac:dyDescent="0.35">
      <c r="A2080">
        <v>74419</v>
      </c>
      <c r="B2080" s="2" t="str">
        <f t="shared" si="195"/>
        <v>MI</v>
      </c>
      <c r="C2080" t="s">
        <v>1</v>
      </c>
      <c r="D2080" t="str">
        <f t="shared" si="196"/>
        <v>F</v>
      </c>
      <c r="E2080" t="s">
        <v>2</v>
      </c>
      <c r="F2080">
        <v>578</v>
      </c>
      <c r="G2080">
        <v>242</v>
      </c>
      <c r="H2080">
        <v>328</v>
      </c>
      <c r="I2080">
        <v>1</v>
      </c>
      <c r="J2080">
        <v>12451</v>
      </c>
      <c r="K2080">
        <v>2</v>
      </c>
      <c r="L2080">
        <v>83</v>
      </c>
      <c r="M2080">
        <v>306</v>
      </c>
      <c r="N2080">
        <v>279</v>
      </c>
      <c r="O2080">
        <v>9.8571428569999995</v>
      </c>
      <c r="P2080">
        <f>VLOOKUP(A2080, vlookup_table!$A:$E, 2, FALSE)</f>
        <v>0</v>
      </c>
      <c r="Q2080" s="2">
        <f>VLOOKUP(A2080, vlookup_table!$A:$E, 3, FALSE)</f>
        <v>0</v>
      </c>
      <c r="R2080" s="1" t="str">
        <f>VLOOKUP(A2080, vlookup_table!$A:$E, 4, FALSE)</f>
        <v>T2</v>
      </c>
      <c r="S2080" s="2">
        <f>VLOOKUP(A2080, vlookup_table!$A:$E, 5, FALSE)</f>
        <v>10</v>
      </c>
      <c r="T2080">
        <f t="shared" si="192"/>
        <v>97</v>
      </c>
      <c r="U2080">
        <f t="shared" si="193"/>
        <v>1900</v>
      </c>
      <c r="V2080" s="4" t="str">
        <f t="shared" si="197"/>
        <v>0</v>
      </c>
      <c r="W2080" t="str">
        <f t="shared" si="194"/>
        <v>Pueblo</v>
      </c>
    </row>
    <row r="2081" spans="1:23" x14ac:dyDescent="0.35">
      <c r="A2081">
        <v>55840</v>
      </c>
      <c r="B2081" s="2" t="str">
        <f t="shared" si="195"/>
        <v>NA</v>
      </c>
      <c r="C2081" t="s">
        <v>34</v>
      </c>
      <c r="D2081" t="str">
        <f t="shared" si="196"/>
        <v>M</v>
      </c>
      <c r="E2081" t="s">
        <v>0</v>
      </c>
      <c r="F2081">
        <v>406</v>
      </c>
      <c r="G2081">
        <v>240</v>
      </c>
      <c r="H2081">
        <v>265</v>
      </c>
      <c r="I2081">
        <v>0</v>
      </c>
      <c r="J2081">
        <v>6733</v>
      </c>
      <c r="K2081">
        <v>1</v>
      </c>
      <c r="L2081">
        <v>61</v>
      </c>
      <c r="M2081">
        <v>243</v>
      </c>
      <c r="N2081">
        <v>255</v>
      </c>
      <c r="O2081">
        <v>17.5</v>
      </c>
      <c r="P2081">
        <f>VLOOKUP(A2081, vlookup_table!$A:$E, 2, FALSE)</f>
        <v>0</v>
      </c>
      <c r="Q2081" s="2">
        <f>VLOOKUP(A2081, vlookup_table!$A:$E, 3, FALSE)</f>
        <v>4701</v>
      </c>
      <c r="R2081" s="1" t="str">
        <f>VLOOKUP(A2081, vlookup_table!$A:$E, 4, FALSE)</f>
        <v>T2</v>
      </c>
      <c r="S2081" s="2">
        <f>VLOOKUP(A2081, vlookup_table!$A:$E, 5, FALSE)</f>
        <v>16</v>
      </c>
      <c r="T2081">
        <f t="shared" si="192"/>
        <v>50</v>
      </c>
      <c r="U2081">
        <f t="shared" si="193"/>
        <v>1947</v>
      </c>
      <c r="V2081" s="4" t="str">
        <f t="shared" si="197"/>
        <v>01</v>
      </c>
      <c r="W2081" t="str">
        <f t="shared" si="194"/>
        <v>Pueblo</v>
      </c>
    </row>
    <row r="2082" spans="1:23" x14ac:dyDescent="0.35">
      <c r="A2082">
        <v>22176</v>
      </c>
      <c r="B2082" s="2" t="str">
        <f t="shared" si="195"/>
        <v>NC</v>
      </c>
      <c r="C2082" t="s">
        <v>18</v>
      </c>
      <c r="D2082" t="str">
        <f t="shared" si="196"/>
        <v>M</v>
      </c>
      <c r="E2082" t="s">
        <v>0</v>
      </c>
      <c r="F2082">
        <v>474</v>
      </c>
      <c r="G2082">
        <v>163</v>
      </c>
      <c r="H2082">
        <v>253</v>
      </c>
      <c r="I2082">
        <v>1</v>
      </c>
      <c r="J2082">
        <v>10597</v>
      </c>
      <c r="K2082">
        <v>1</v>
      </c>
      <c r="L2082">
        <v>73</v>
      </c>
      <c r="M2082">
        <v>205</v>
      </c>
      <c r="N2082">
        <v>218</v>
      </c>
      <c r="O2082">
        <v>9.1333333329999995</v>
      </c>
      <c r="P2082">
        <f>VLOOKUP(A2082, vlookup_table!$A:$E, 2, FALSE)</f>
        <v>1</v>
      </c>
      <c r="Q2082" s="2">
        <f>VLOOKUP(A2082, vlookup_table!$A:$E, 3, FALSE)</f>
        <v>0</v>
      </c>
      <c r="R2082" s="1" t="str">
        <f>VLOOKUP(A2082, vlookup_table!$A:$E, 4, FALSE)</f>
        <v>R3</v>
      </c>
      <c r="S2082" s="2">
        <f>VLOOKUP(A2082, vlookup_table!$A:$E, 5, FALSE)</f>
        <v>12</v>
      </c>
      <c r="T2082">
        <f t="shared" si="192"/>
        <v>97</v>
      </c>
      <c r="U2082">
        <f t="shared" si="193"/>
        <v>1900</v>
      </c>
      <c r="V2082" s="4" t="str">
        <f t="shared" si="197"/>
        <v>0</v>
      </c>
      <c r="W2082" t="str">
        <f t="shared" si="194"/>
        <v>Rural</v>
      </c>
    </row>
    <row r="2083" spans="1:23" x14ac:dyDescent="0.35">
      <c r="A2083">
        <v>25678</v>
      </c>
      <c r="B2083" s="2" t="str">
        <f t="shared" si="195"/>
        <v>FL</v>
      </c>
      <c r="C2083" t="s">
        <v>7</v>
      </c>
      <c r="D2083" t="str">
        <f t="shared" si="196"/>
        <v>M</v>
      </c>
      <c r="E2083" t="s">
        <v>0</v>
      </c>
      <c r="F2083">
        <v>721</v>
      </c>
      <c r="G2083">
        <v>302</v>
      </c>
      <c r="H2083">
        <v>365</v>
      </c>
      <c r="I2083">
        <v>2</v>
      </c>
      <c r="J2083">
        <v>12474</v>
      </c>
      <c r="K2083">
        <v>3</v>
      </c>
      <c r="L2083">
        <v>51</v>
      </c>
      <c r="M2083">
        <v>339</v>
      </c>
      <c r="N2083">
        <v>335</v>
      </c>
      <c r="O2083">
        <v>8.875</v>
      </c>
      <c r="P2083">
        <f>VLOOKUP(A2083, vlookup_table!$A:$E, 2, FALSE)</f>
        <v>1</v>
      </c>
      <c r="Q2083" s="2">
        <f>VLOOKUP(A2083, vlookup_table!$A:$E, 3, FALSE)</f>
        <v>0</v>
      </c>
      <c r="R2083" s="1" t="str">
        <f>VLOOKUP(A2083, vlookup_table!$A:$E, 4, FALSE)</f>
        <v>C1</v>
      </c>
      <c r="S2083" s="2">
        <f>VLOOKUP(A2083, vlookup_table!$A:$E, 5, FALSE)</f>
        <v>20</v>
      </c>
      <c r="T2083">
        <f t="shared" si="192"/>
        <v>97</v>
      </c>
      <c r="U2083">
        <f t="shared" si="193"/>
        <v>1900</v>
      </c>
      <c r="V2083" s="4" t="str">
        <f t="shared" si="197"/>
        <v>0</v>
      </c>
      <c r="W2083" t="str">
        <f t="shared" si="194"/>
        <v>Ciudad</v>
      </c>
    </row>
    <row r="2084" spans="1:23" x14ac:dyDescent="0.35">
      <c r="A2084">
        <v>107569</v>
      </c>
      <c r="B2084" s="2" t="str">
        <f t="shared" si="195"/>
        <v>NA</v>
      </c>
      <c r="C2084" t="s">
        <v>36</v>
      </c>
      <c r="D2084" t="str">
        <f t="shared" si="196"/>
        <v>M</v>
      </c>
      <c r="E2084" t="s">
        <v>0</v>
      </c>
      <c r="F2084">
        <v>443</v>
      </c>
      <c r="G2084">
        <v>231</v>
      </c>
      <c r="H2084">
        <v>323</v>
      </c>
      <c r="I2084">
        <v>0</v>
      </c>
      <c r="J2084">
        <v>11042</v>
      </c>
      <c r="K2084">
        <v>1</v>
      </c>
      <c r="L2084">
        <v>79</v>
      </c>
      <c r="M2084">
        <v>288</v>
      </c>
      <c r="N2084">
        <v>281</v>
      </c>
      <c r="O2084">
        <v>36.111111110000003</v>
      </c>
      <c r="P2084">
        <f>VLOOKUP(A2084, vlookup_table!$A:$E, 2, FALSE)</f>
        <v>1</v>
      </c>
      <c r="Q2084" s="2">
        <f>VLOOKUP(A2084, vlookup_table!$A:$E, 3, FALSE)</f>
        <v>4601</v>
      </c>
      <c r="R2084" s="1" t="str">
        <f>VLOOKUP(A2084, vlookup_table!$A:$E, 4, FALSE)</f>
        <v>R2</v>
      </c>
      <c r="S2084" s="2">
        <f>VLOOKUP(A2084, vlookup_table!$A:$E, 5, FALSE)</f>
        <v>50</v>
      </c>
      <c r="T2084">
        <f t="shared" si="192"/>
        <v>51</v>
      </c>
      <c r="U2084">
        <f t="shared" si="193"/>
        <v>1946</v>
      </c>
      <c r="V2084" s="4" t="str">
        <f t="shared" si="197"/>
        <v>01</v>
      </c>
      <c r="W2084" t="str">
        <f t="shared" si="194"/>
        <v>Rural</v>
      </c>
    </row>
    <row r="2085" spans="1:23" x14ac:dyDescent="0.35">
      <c r="A2085">
        <v>70301</v>
      </c>
      <c r="B2085" s="2" t="str">
        <f t="shared" si="195"/>
        <v>MI</v>
      </c>
      <c r="C2085" t="s">
        <v>1</v>
      </c>
      <c r="D2085" t="str">
        <f t="shared" si="196"/>
        <v>F</v>
      </c>
      <c r="E2085" t="s">
        <v>2</v>
      </c>
      <c r="F2085">
        <v>841</v>
      </c>
      <c r="G2085">
        <v>334</v>
      </c>
      <c r="H2085">
        <v>462</v>
      </c>
      <c r="I2085">
        <v>0</v>
      </c>
      <c r="J2085">
        <v>17676</v>
      </c>
      <c r="K2085">
        <v>2</v>
      </c>
      <c r="L2085">
        <v>79</v>
      </c>
      <c r="M2085">
        <v>409</v>
      </c>
      <c r="N2085">
        <v>378</v>
      </c>
      <c r="O2085">
        <v>10</v>
      </c>
      <c r="P2085">
        <f>VLOOKUP(A2085, vlookup_table!$A:$E, 2, FALSE)</f>
        <v>2</v>
      </c>
      <c r="Q2085" s="2">
        <f>VLOOKUP(A2085, vlookup_table!$A:$E, 3, FALSE)</f>
        <v>3101</v>
      </c>
      <c r="R2085" s="1" t="str">
        <f>VLOOKUP(A2085, vlookup_table!$A:$E, 4, FALSE)</f>
        <v>S1</v>
      </c>
      <c r="S2085" s="2">
        <f>VLOOKUP(A2085, vlookup_table!$A:$E, 5, FALSE)</f>
        <v>5</v>
      </c>
      <c r="T2085">
        <f t="shared" si="192"/>
        <v>66</v>
      </c>
      <c r="U2085">
        <f t="shared" si="193"/>
        <v>1931</v>
      </c>
      <c r="V2085" s="4" t="str">
        <f t="shared" si="197"/>
        <v>01</v>
      </c>
      <c r="W2085" t="str">
        <f t="shared" si="194"/>
        <v>Suburbano</v>
      </c>
    </row>
    <row r="2086" spans="1:23" x14ac:dyDescent="0.35">
      <c r="A2086">
        <v>39020</v>
      </c>
      <c r="B2086" s="2" t="str">
        <f t="shared" si="195"/>
        <v>FL</v>
      </c>
      <c r="C2086" t="s">
        <v>7</v>
      </c>
      <c r="D2086" t="str">
        <f t="shared" si="196"/>
        <v>M</v>
      </c>
      <c r="E2086" t="s">
        <v>0</v>
      </c>
      <c r="F2086">
        <v>724</v>
      </c>
      <c r="G2086">
        <v>327</v>
      </c>
      <c r="H2086">
        <v>371</v>
      </c>
      <c r="I2086">
        <v>0</v>
      </c>
      <c r="J2086">
        <v>15784</v>
      </c>
      <c r="K2086">
        <v>19</v>
      </c>
      <c r="L2086">
        <v>25</v>
      </c>
      <c r="M2086">
        <v>384</v>
      </c>
      <c r="N2086">
        <v>319</v>
      </c>
      <c r="O2086">
        <v>12.5</v>
      </c>
      <c r="P2086">
        <f>VLOOKUP(A2086, vlookup_table!$A:$E, 2, FALSE)</f>
        <v>1002</v>
      </c>
      <c r="Q2086" s="2">
        <f>VLOOKUP(A2086, vlookup_table!$A:$E, 3, FALSE)</f>
        <v>4801</v>
      </c>
      <c r="R2086" s="1" t="str">
        <f>VLOOKUP(A2086, vlookup_table!$A:$E, 4, FALSE)</f>
        <v>S1</v>
      </c>
      <c r="S2086" s="2">
        <f>VLOOKUP(A2086, vlookup_table!$A:$E, 5, FALSE)</f>
        <v>21</v>
      </c>
      <c r="T2086">
        <f t="shared" si="192"/>
        <v>49</v>
      </c>
      <c r="U2086">
        <f t="shared" si="193"/>
        <v>1948</v>
      </c>
      <c r="V2086" s="4" t="str">
        <f t="shared" si="197"/>
        <v>01</v>
      </c>
      <c r="W2086" t="str">
        <f t="shared" si="194"/>
        <v>Suburbano</v>
      </c>
    </row>
    <row r="2087" spans="1:23" x14ac:dyDescent="0.35">
      <c r="A2087">
        <v>125906</v>
      </c>
      <c r="B2087" s="2" t="str">
        <f t="shared" si="195"/>
        <v>TX</v>
      </c>
      <c r="C2087" t="s">
        <v>6</v>
      </c>
      <c r="D2087" t="str">
        <f t="shared" si="196"/>
        <v>F</v>
      </c>
      <c r="E2087" t="s">
        <v>2</v>
      </c>
      <c r="F2087">
        <v>924</v>
      </c>
      <c r="G2087">
        <v>414</v>
      </c>
      <c r="H2087">
        <v>438</v>
      </c>
      <c r="I2087">
        <v>1</v>
      </c>
      <c r="J2087">
        <v>14092</v>
      </c>
      <c r="K2087">
        <v>3</v>
      </c>
      <c r="L2087">
        <v>55</v>
      </c>
      <c r="M2087">
        <v>443</v>
      </c>
      <c r="N2087">
        <v>427</v>
      </c>
      <c r="O2087">
        <v>4.6666666670000003</v>
      </c>
      <c r="P2087">
        <f>VLOOKUP(A2087, vlookup_table!$A:$E, 2, FALSE)</f>
        <v>1</v>
      </c>
      <c r="Q2087" s="2">
        <f>VLOOKUP(A2087, vlookup_table!$A:$E, 3, FALSE)</f>
        <v>2901</v>
      </c>
      <c r="R2087" s="1" t="str">
        <f>VLOOKUP(A2087, vlookup_table!$A:$E, 4, FALSE)</f>
        <v>T1</v>
      </c>
      <c r="S2087" s="2">
        <f>VLOOKUP(A2087, vlookup_table!$A:$E, 5, FALSE)</f>
        <v>6</v>
      </c>
      <c r="T2087">
        <f t="shared" si="192"/>
        <v>68</v>
      </c>
      <c r="U2087">
        <f t="shared" si="193"/>
        <v>1929</v>
      </c>
      <c r="V2087" s="4" t="str">
        <f t="shared" si="197"/>
        <v>01</v>
      </c>
      <c r="W2087" t="str">
        <f t="shared" si="194"/>
        <v>Pueblo</v>
      </c>
    </row>
    <row r="2088" spans="1:23" x14ac:dyDescent="0.35">
      <c r="A2088">
        <v>23934</v>
      </c>
      <c r="B2088" s="2" t="str">
        <f t="shared" si="195"/>
        <v>SC</v>
      </c>
      <c r="C2088" t="s">
        <v>11</v>
      </c>
      <c r="D2088" t="str">
        <f t="shared" si="196"/>
        <v>F</v>
      </c>
      <c r="E2088" t="s">
        <v>2</v>
      </c>
      <c r="F2088">
        <v>1056</v>
      </c>
      <c r="G2088">
        <v>405</v>
      </c>
      <c r="H2088">
        <v>485</v>
      </c>
      <c r="I2088">
        <v>5</v>
      </c>
      <c r="J2088">
        <v>15432</v>
      </c>
      <c r="K2088">
        <v>6</v>
      </c>
      <c r="L2088">
        <v>78</v>
      </c>
      <c r="M2088">
        <v>498</v>
      </c>
      <c r="N2088">
        <v>444</v>
      </c>
      <c r="O2088">
        <v>3.5892857139999998</v>
      </c>
      <c r="P2088">
        <f>VLOOKUP(A2088, vlookup_table!$A:$E, 2, FALSE)</f>
        <v>2</v>
      </c>
      <c r="Q2088" s="2">
        <f>VLOOKUP(A2088, vlookup_table!$A:$E, 3, FALSE)</f>
        <v>5201</v>
      </c>
      <c r="R2088" s="1" t="str">
        <f>VLOOKUP(A2088, vlookup_table!$A:$E, 4, FALSE)</f>
        <v>T2</v>
      </c>
      <c r="S2088" s="2">
        <f>VLOOKUP(A2088, vlookup_table!$A:$E, 5, FALSE)</f>
        <v>25</v>
      </c>
      <c r="T2088">
        <f t="shared" si="192"/>
        <v>45</v>
      </c>
      <c r="U2088">
        <f t="shared" si="193"/>
        <v>1952</v>
      </c>
      <c r="V2088" s="4" t="str">
        <f t="shared" si="197"/>
        <v>01</v>
      </c>
      <c r="W2088" t="str">
        <f t="shared" si="194"/>
        <v>Pueblo</v>
      </c>
    </row>
    <row r="2089" spans="1:23" x14ac:dyDescent="0.35">
      <c r="A2089">
        <v>112751</v>
      </c>
      <c r="B2089" s="2" t="str">
        <f t="shared" si="195"/>
        <v>NA</v>
      </c>
      <c r="C2089" t="s">
        <v>32</v>
      </c>
      <c r="D2089" t="str">
        <f t="shared" si="196"/>
        <v>F</v>
      </c>
      <c r="E2089" t="s">
        <v>2</v>
      </c>
      <c r="F2089">
        <v>1017</v>
      </c>
      <c r="G2089">
        <v>672</v>
      </c>
      <c r="H2089">
        <v>673</v>
      </c>
      <c r="I2089">
        <v>2</v>
      </c>
      <c r="J2089">
        <v>18233</v>
      </c>
      <c r="K2089">
        <v>0</v>
      </c>
      <c r="L2089">
        <v>55</v>
      </c>
      <c r="M2089">
        <v>700</v>
      </c>
      <c r="N2089">
        <v>647</v>
      </c>
      <c r="O2089">
        <v>13.8</v>
      </c>
      <c r="P2089">
        <f>VLOOKUP(A2089, vlookup_table!$A:$E, 2, FALSE)</f>
        <v>0</v>
      </c>
      <c r="Q2089" s="2">
        <f>VLOOKUP(A2089, vlookup_table!$A:$E, 3, FALSE)</f>
        <v>4201</v>
      </c>
      <c r="R2089" s="1" t="str">
        <f>VLOOKUP(A2089, vlookup_table!$A:$E, 4, FALSE)</f>
        <v>T1</v>
      </c>
      <c r="S2089" s="2">
        <f>VLOOKUP(A2089, vlookup_table!$A:$E, 5, FALSE)</f>
        <v>50</v>
      </c>
      <c r="T2089">
        <f t="shared" si="192"/>
        <v>55</v>
      </c>
      <c r="U2089">
        <f t="shared" si="193"/>
        <v>1942</v>
      </c>
      <c r="V2089" s="4" t="str">
        <f t="shared" si="197"/>
        <v>01</v>
      </c>
      <c r="W2089" t="str">
        <f t="shared" si="194"/>
        <v>Pueblo</v>
      </c>
    </row>
    <row r="2090" spans="1:23" x14ac:dyDescent="0.35">
      <c r="A2090">
        <v>3651</v>
      </c>
      <c r="B2090" s="2" t="str">
        <f t="shared" si="195"/>
        <v>MI</v>
      </c>
      <c r="C2090" t="s">
        <v>1</v>
      </c>
      <c r="D2090" t="str">
        <f t="shared" si="196"/>
        <v>F</v>
      </c>
      <c r="E2090" t="s">
        <v>2</v>
      </c>
      <c r="F2090">
        <v>668</v>
      </c>
      <c r="G2090">
        <v>300</v>
      </c>
      <c r="H2090">
        <v>385</v>
      </c>
      <c r="I2090">
        <v>8</v>
      </c>
      <c r="J2090">
        <v>14567</v>
      </c>
      <c r="K2090">
        <v>3</v>
      </c>
      <c r="L2090">
        <v>24</v>
      </c>
      <c r="M2090">
        <v>322</v>
      </c>
      <c r="N2090">
        <v>344</v>
      </c>
      <c r="O2090">
        <v>25.833333329999999</v>
      </c>
      <c r="P2090">
        <f>VLOOKUP(A2090, vlookup_table!$A:$E, 2, FALSE)</f>
        <v>2</v>
      </c>
      <c r="Q2090" s="2">
        <f>VLOOKUP(A2090, vlookup_table!$A:$E, 3, FALSE)</f>
        <v>3001</v>
      </c>
      <c r="R2090" s="1" t="str">
        <f>VLOOKUP(A2090, vlookup_table!$A:$E, 4, FALSE)</f>
        <v/>
      </c>
      <c r="S2090" s="2">
        <f>VLOOKUP(A2090, vlookup_table!$A:$E, 5, FALSE)</f>
        <v>25</v>
      </c>
      <c r="T2090">
        <f t="shared" si="192"/>
        <v>67</v>
      </c>
      <c r="U2090">
        <f t="shared" si="193"/>
        <v>1930</v>
      </c>
      <c r="V2090" s="4" t="str">
        <f t="shared" si="197"/>
        <v>01</v>
      </c>
      <c r="W2090" t="str">
        <f t="shared" si="194"/>
        <v>Desconocido</v>
      </c>
    </row>
    <row r="2091" spans="1:23" x14ac:dyDescent="0.35">
      <c r="A2091">
        <v>1068</v>
      </c>
      <c r="B2091" s="2" t="str">
        <f t="shared" si="195"/>
        <v>NA</v>
      </c>
      <c r="C2091" t="s">
        <v>4</v>
      </c>
      <c r="D2091" t="str">
        <f t="shared" si="196"/>
        <v>F</v>
      </c>
      <c r="E2091" t="s">
        <v>2</v>
      </c>
      <c r="F2091">
        <v>3528</v>
      </c>
      <c r="G2091">
        <v>814</v>
      </c>
      <c r="H2091">
        <v>867</v>
      </c>
      <c r="I2091">
        <v>98</v>
      </c>
      <c r="J2091">
        <v>25564</v>
      </c>
      <c r="K2091">
        <v>18</v>
      </c>
      <c r="L2091">
        <v>43</v>
      </c>
      <c r="M2091">
        <v>808</v>
      </c>
      <c r="N2091">
        <v>867</v>
      </c>
      <c r="O2091">
        <v>6.1627906980000002</v>
      </c>
      <c r="P2091">
        <f>VLOOKUP(A2091, vlookup_table!$A:$E, 2, FALSE)</f>
        <v>2</v>
      </c>
      <c r="Q2091" s="2">
        <f>VLOOKUP(A2091, vlookup_table!$A:$E, 3, FALSE)</f>
        <v>3103</v>
      </c>
      <c r="R2091" s="1" t="str">
        <f>VLOOKUP(A2091, vlookup_table!$A:$E, 4, FALSE)</f>
        <v>S1</v>
      </c>
      <c r="S2091" s="2">
        <f>VLOOKUP(A2091, vlookup_table!$A:$E, 5, FALSE)</f>
        <v>5</v>
      </c>
      <c r="T2091">
        <f t="shared" si="192"/>
        <v>66</v>
      </c>
      <c r="U2091">
        <f t="shared" si="193"/>
        <v>1931</v>
      </c>
      <c r="V2091" s="4" t="str">
        <f t="shared" si="197"/>
        <v>03</v>
      </c>
      <c r="W2091" t="str">
        <f t="shared" si="194"/>
        <v>Suburbano</v>
      </c>
    </row>
    <row r="2092" spans="1:23" x14ac:dyDescent="0.35">
      <c r="A2092">
        <v>120128</v>
      </c>
      <c r="B2092" s="2" t="str">
        <f t="shared" si="195"/>
        <v>TX</v>
      </c>
      <c r="C2092" t="s">
        <v>6</v>
      </c>
      <c r="D2092" t="str">
        <f t="shared" si="196"/>
        <v>F</v>
      </c>
      <c r="E2092" t="s">
        <v>2</v>
      </c>
      <c r="F2092">
        <v>417</v>
      </c>
      <c r="G2092">
        <v>277</v>
      </c>
      <c r="H2092">
        <v>326</v>
      </c>
      <c r="I2092">
        <v>0</v>
      </c>
      <c r="J2092">
        <v>10308</v>
      </c>
      <c r="K2092">
        <v>0</v>
      </c>
      <c r="L2092">
        <v>89</v>
      </c>
      <c r="M2092">
        <v>300</v>
      </c>
      <c r="N2092">
        <v>258</v>
      </c>
      <c r="O2092">
        <v>14</v>
      </c>
      <c r="P2092">
        <f>VLOOKUP(A2092, vlookup_table!$A:$E, 2, FALSE)</f>
        <v>0</v>
      </c>
      <c r="Q2092" s="2">
        <f>VLOOKUP(A2092, vlookup_table!$A:$E, 3, FALSE)</f>
        <v>3501</v>
      </c>
      <c r="R2092" s="1" t="str">
        <f>VLOOKUP(A2092, vlookup_table!$A:$E, 4, FALSE)</f>
        <v>R2</v>
      </c>
      <c r="S2092" s="2">
        <f>VLOOKUP(A2092, vlookup_table!$A:$E, 5, FALSE)</f>
        <v>15</v>
      </c>
      <c r="T2092">
        <f t="shared" si="192"/>
        <v>62</v>
      </c>
      <c r="U2092">
        <f t="shared" si="193"/>
        <v>1935</v>
      </c>
      <c r="V2092" s="4" t="str">
        <f t="shared" si="197"/>
        <v>01</v>
      </c>
      <c r="W2092" t="str">
        <f t="shared" si="194"/>
        <v>Rural</v>
      </c>
    </row>
    <row r="2093" spans="1:23" x14ac:dyDescent="0.35">
      <c r="A2093">
        <v>152092</v>
      </c>
      <c r="B2093" s="2" t="str">
        <f t="shared" si="195"/>
        <v>NA</v>
      </c>
      <c r="C2093" t="s">
        <v>4</v>
      </c>
      <c r="D2093" t="str">
        <f t="shared" si="196"/>
        <v>F</v>
      </c>
      <c r="E2093" t="s">
        <v>2</v>
      </c>
      <c r="F2093">
        <v>1232</v>
      </c>
      <c r="G2093">
        <v>203</v>
      </c>
      <c r="H2093">
        <v>267</v>
      </c>
      <c r="I2093">
        <v>1</v>
      </c>
      <c r="J2093">
        <v>10129</v>
      </c>
      <c r="K2093">
        <v>14</v>
      </c>
      <c r="L2093">
        <v>37</v>
      </c>
      <c r="M2093">
        <v>229</v>
      </c>
      <c r="N2093">
        <v>241</v>
      </c>
      <c r="O2093">
        <v>3.7142857139999998</v>
      </c>
      <c r="P2093">
        <f>VLOOKUP(A2093, vlookup_table!$A:$E, 2, FALSE)</f>
        <v>28</v>
      </c>
      <c r="Q2093" s="2">
        <f>VLOOKUP(A2093, vlookup_table!$A:$E, 3, FALSE)</f>
        <v>3201</v>
      </c>
      <c r="R2093" s="1" t="str">
        <f>VLOOKUP(A2093, vlookup_table!$A:$E, 4, FALSE)</f>
        <v>C3</v>
      </c>
      <c r="S2093" s="2">
        <f>VLOOKUP(A2093, vlookup_table!$A:$E, 5, FALSE)</f>
        <v>5</v>
      </c>
      <c r="T2093">
        <f t="shared" si="192"/>
        <v>65</v>
      </c>
      <c r="U2093">
        <f t="shared" si="193"/>
        <v>1932</v>
      </c>
      <c r="V2093" s="4" t="str">
        <f t="shared" si="197"/>
        <v>01</v>
      </c>
      <c r="W2093" t="str">
        <f t="shared" si="194"/>
        <v>Ciudad</v>
      </c>
    </row>
    <row r="2094" spans="1:23" x14ac:dyDescent="0.35">
      <c r="A2094">
        <v>85913</v>
      </c>
      <c r="B2094" s="2" t="str">
        <f t="shared" si="195"/>
        <v>NA</v>
      </c>
      <c r="C2094" t="s">
        <v>33</v>
      </c>
      <c r="D2094" t="str">
        <f t="shared" si="196"/>
        <v>M</v>
      </c>
      <c r="E2094" t="s">
        <v>0</v>
      </c>
      <c r="F2094">
        <v>396</v>
      </c>
      <c r="G2094">
        <v>248</v>
      </c>
      <c r="H2094">
        <v>304</v>
      </c>
      <c r="I2094">
        <v>1</v>
      </c>
      <c r="J2094">
        <v>10419</v>
      </c>
      <c r="K2094">
        <v>1</v>
      </c>
      <c r="L2094">
        <v>18</v>
      </c>
      <c r="M2094">
        <v>274</v>
      </c>
      <c r="N2094">
        <v>284</v>
      </c>
      <c r="O2094">
        <v>9.7272727270000008</v>
      </c>
      <c r="P2094">
        <f>VLOOKUP(A2094, vlookup_table!$A:$E, 2, FALSE)</f>
        <v>1</v>
      </c>
      <c r="Q2094" s="2">
        <f>VLOOKUP(A2094, vlookup_table!$A:$E, 3, FALSE)</f>
        <v>3001</v>
      </c>
      <c r="R2094" s="1" t="str">
        <f>VLOOKUP(A2094, vlookup_table!$A:$E, 4, FALSE)</f>
        <v>R2</v>
      </c>
      <c r="S2094" s="2">
        <f>VLOOKUP(A2094, vlookup_table!$A:$E, 5, FALSE)</f>
        <v>14</v>
      </c>
      <c r="T2094">
        <f t="shared" si="192"/>
        <v>67</v>
      </c>
      <c r="U2094">
        <f t="shared" si="193"/>
        <v>1930</v>
      </c>
      <c r="V2094" s="4" t="str">
        <f t="shared" si="197"/>
        <v>01</v>
      </c>
      <c r="W2094" t="str">
        <f t="shared" si="194"/>
        <v>Rural</v>
      </c>
    </row>
    <row r="2095" spans="1:23" x14ac:dyDescent="0.35">
      <c r="A2095">
        <v>43226</v>
      </c>
      <c r="B2095" s="2" t="str">
        <f t="shared" si="195"/>
        <v>FL</v>
      </c>
      <c r="C2095" t="s">
        <v>7</v>
      </c>
      <c r="D2095" t="str">
        <f t="shared" si="196"/>
        <v>M</v>
      </c>
      <c r="E2095" t="s">
        <v>0</v>
      </c>
      <c r="F2095">
        <v>764</v>
      </c>
      <c r="G2095">
        <v>269</v>
      </c>
      <c r="H2095">
        <v>353</v>
      </c>
      <c r="I2095">
        <v>1</v>
      </c>
      <c r="J2095">
        <v>13439</v>
      </c>
      <c r="K2095">
        <v>10</v>
      </c>
      <c r="L2095">
        <v>9</v>
      </c>
      <c r="M2095">
        <v>307</v>
      </c>
      <c r="N2095">
        <v>317</v>
      </c>
      <c r="O2095">
        <v>15</v>
      </c>
      <c r="P2095">
        <f>VLOOKUP(A2095, vlookup_table!$A:$E, 2, FALSE)</f>
        <v>1</v>
      </c>
      <c r="Q2095" s="2">
        <f>VLOOKUP(A2095, vlookup_table!$A:$E, 3, FALSE)</f>
        <v>2201</v>
      </c>
      <c r="R2095" s="1" t="str">
        <f>VLOOKUP(A2095, vlookup_table!$A:$E, 4, FALSE)</f>
        <v>C2</v>
      </c>
      <c r="S2095" s="2">
        <f>VLOOKUP(A2095, vlookup_table!$A:$E, 5, FALSE)</f>
        <v>20</v>
      </c>
      <c r="T2095">
        <f t="shared" si="192"/>
        <v>75</v>
      </c>
      <c r="U2095">
        <f t="shared" si="193"/>
        <v>1922</v>
      </c>
      <c r="V2095" s="4" t="str">
        <f t="shared" si="197"/>
        <v>01</v>
      </c>
      <c r="W2095" t="str">
        <f t="shared" si="194"/>
        <v>Ciudad</v>
      </c>
    </row>
    <row r="2096" spans="1:23" x14ac:dyDescent="0.35">
      <c r="A2096">
        <v>60738</v>
      </c>
      <c r="B2096" s="2" t="str">
        <f t="shared" si="195"/>
        <v>NA</v>
      </c>
      <c r="C2096" t="s">
        <v>16</v>
      </c>
      <c r="D2096" t="str">
        <f t="shared" si="196"/>
        <v>F</v>
      </c>
      <c r="E2096" t="s">
        <v>2</v>
      </c>
      <c r="F2096">
        <v>877</v>
      </c>
      <c r="G2096">
        <v>419</v>
      </c>
      <c r="H2096">
        <v>496</v>
      </c>
      <c r="I2096">
        <v>0</v>
      </c>
      <c r="J2096">
        <v>16981</v>
      </c>
      <c r="K2096">
        <v>14</v>
      </c>
      <c r="L2096">
        <v>53</v>
      </c>
      <c r="M2096">
        <v>473</v>
      </c>
      <c r="N2096">
        <v>450</v>
      </c>
      <c r="O2096">
        <v>5.25</v>
      </c>
      <c r="P2096">
        <f>VLOOKUP(A2096, vlookup_table!$A:$E, 2, FALSE)</f>
        <v>2</v>
      </c>
      <c r="Q2096" s="2">
        <f>VLOOKUP(A2096, vlookup_table!$A:$E, 3, FALSE)</f>
        <v>4901</v>
      </c>
      <c r="R2096" s="1" t="str">
        <f>VLOOKUP(A2096, vlookup_table!$A:$E, 4, FALSE)</f>
        <v>S1</v>
      </c>
      <c r="S2096" s="2">
        <f>VLOOKUP(A2096, vlookup_table!$A:$E, 5, FALSE)</f>
        <v>5</v>
      </c>
      <c r="T2096">
        <f t="shared" si="192"/>
        <v>48</v>
      </c>
      <c r="U2096">
        <f t="shared" si="193"/>
        <v>1949</v>
      </c>
      <c r="V2096" s="4" t="str">
        <f t="shared" si="197"/>
        <v>01</v>
      </c>
      <c r="W2096" t="str">
        <f t="shared" si="194"/>
        <v>Suburbano</v>
      </c>
    </row>
    <row r="2097" spans="1:23" x14ac:dyDescent="0.35">
      <c r="A2097">
        <v>60571</v>
      </c>
      <c r="B2097" s="2" t="str">
        <f t="shared" si="195"/>
        <v>NA</v>
      </c>
      <c r="C2097" t="s">
        <v>16</v>
      </c>
      <c r="D2097" t="str">
        <f t="shared" si="196"/>
        <v>M</v>
      </c>
      <c r="E2097" t="s">
        <v>0</v>
      </c>
      <c r="F2097">
        <v>696</v>
      </c>
      <c r="G2097">
        <v>354</v>
      </c>
      <c r="H2097">
        <v>472</v>
      </c>
      <c r="I2097">
        <v>3</v>
      </c>
      <c r="J2097">
        <v>15493</v>
      </c>
      <c r="K2097">
        <v>0</v>
      </c>
      <c r="L2097">
        <v>73</v>
      </c>
      <c r="M2097">
        <v>402</v>
      </c>
      <c r="N2097">
        <v>407</v>
      </c>
      <c r="O2097">
        <v>10.5</v>
      </c>
      <c r="P2097">
        <f>VLOOKUP(A2097, vlookup_table!$A:$E, 2, FALSE)</f>
        <v>1</v>
      </c>
      <c r="Q2097" s="2">
        <f>VLOOKUP(A2097, vlookup_table!$A:$E, 3, FALSE)</f>
        <v>0</v>
      </c>
      <c r="R2097" s="1" t="str">
        <f>VLOOKUP(A2097, vlookup_table!$A:$E, 4, FALSE)</f>
        <v>T2</v>
      </c>
      <c r="S2097" s="2">
        <f>VLOOKUP(A2097, vlookup_table!$A:$E, 5, FALSE)</f>
        <v>15</v>
      </c>
      <c r="T2097">
        <f t="shared" si="192"/>
        <v>97</v>
      </c>
      <c r="U2097">
        <f t="shared" si="193"/>
        <v>1900</v>
      </c>
      <c r="V2097" s="4" t="str">
        <f t="shared" si="197"/>
        <v>0</v>
      </c>
      <c r="W2097" t="str">
        <f t="shared" si="194"/>
        <v>Pueblo</v>
      </c>
    </row>
    <row r="2098" spans="1:23" x14ac:dyDescent="0.35">
      <c r="A2098">
        <v>131913</v>
      </c>
      <c r="B2098" s="2" t="str">
        <f t="shared" si="195"/>
        <v>CO</v>
      </c>
      <c r="C2098" t="s">
        <v>20</v>
      </c>
      <c r="D2098" t="str">
        <f t="shared" si="196"/>
        <v>F</v>
      </c>
      <c r="E2098" t="s">
        <v>2</v>
      </c>
      <c r="F2098">
        <v>1109</v>
      </c>
      <c r="G2098">
        <v>513</v>
      </c>
      <c r="H2098">
        <v>636</v>
      </c>
      <c r="I2098">
        <v>4</v>
      </c>
      <c r="J2098">
        <v>20235</v>
      </c>
      <c r="K2098">
        <v>0</v>
      </c>
      <c r="L2098">
        <v>64</v>
      </c>
      <c r="M2098">
        <v>587</v>
      </c>
      <c r="N2098">
        <v>606</v>
      </c>
      <c r="O2098">
        <v>13.25</v>
      </c>
      <c r="P2098">
        <f>VLOOKUP(A2098, vlookup_table!$A:$E, 2, FALSE)</f>
        <v>0</v>
      </c>
      <c r="Q2098" s="2">
        <f>VLOOKUP(A2098, vlookup_table!$A:$E, 3, FALSE)</f>
        <v>1607</v>
      </c>
      <c r="R2098" s="1" t="str">
        <f>VLOOKUP(A2098, vlookup_table!$A:$E, 4, FALSE)</f>
        <v>S1</v>
      </c>
      <c r="S2098" s="2">
        <f>VLOOKUP(A2098, vlookup_table!$A:$E, 5, FALSE)</f>
        <v>19</v>
      </c>
      <c r="T2098">
        <f t="shared" si="192"/>
        <v>81</v>
      </c>
      <c r="U2098">
        <f t="shared" si="193"/>
        <v>1916</v>
      </c>
      <c r="V2098" s="4" t="str">
        <f t="shared" si="197"/>
        <v>07</v>
      </c>
      <c r="W2098" t="str">
        <f t="shared" si="194"/>
        <v>Suburbano</v>
      </c>
    </row>
    <row r="2099" spans="1:23" x14ac:dyDescent="0.35">
      <c r="A2099">
        <v>172140</v>
      </c>
      <c r="B2099" s="2" t="str">
        <f t="shared" si="195"/>
        <v>NA</v>
      </c>
      <c r="C2099" t="s">
        <v>4</v>
      </c>
      <c r="D2099" t="str">
        <f t="shared" si="196"/>
        <v>F</v>
      </c>
      <c r="E2099" t="s">
        <v>2</v>
      </c>
      <c r="F2099">
        <v>2099</v>
      </c>
      <c r="G2099">
        <v>588</v>
      </c>
      <c r="H2099">
        <v>643</v>
      </c>
      <c r="I2099">
        <v>53</v>
      </c>
      <c r="J2099">
        <v>19738</v>
      </c>
      <c r="K2099">
        <v>3</v>
      </c>
      <c r="L2099">
        <v>66</v>
      </c>
      <c r="M2099">
        <v>609</v>
      </c>
      <c r="N2099">
        <v>610</v>
      </c>
      <c r="O2099">
        <v>10.7</v>
      </c>
      <c r="P2099">
        <f>VLOOKUP(A2099, vlookup_table!$A:$E, 2, FALSE)</f>
        <v>0</v>
      </c>
      <c r="Q2099" s="2">
        <f>VLOOKUP(A2099, vlookup_table!$A:$E, 3, FALSE)</f>
        <v>5201</v>
      </c>
      <c r="R2099" s="1" t="str">
        <f>VLOOKUP(A2099, vlookup_table!$A:$E, 4, FALSE)</f>
        <v>T1</v>
      </c>
      <c r="S2099" s="2">
        <f>VLOOKUP(A2099, vlookup_table!$A:$E, 5, FALSE)</f>
        <v>10</v>
      </c>
      <c r="T2099">
        <f t="shared" si="192"/>
        <v>45</v>
      </c>
      <c r="U2099">
        <f t="shared" si="193"/>
        <v>1952</v>
      </c>
      <c r="V2099" s="4" t="str">
        <f t="shared" si="197"/>
        <v>01</v>
      </c>
      <c r="W2099" t="str">
        <f t="shared" si="194"/>
        <v>Pueblo</v>
      </c>
    </row>
    <row r="2100" spans="1:23" x14ac:dyDescent="0.35">
      <c r="A2100">
        <v>147753</v>
      </c>
      <c r="B2100" s="2" t="str">
        <f t="shared" si="195"/>
        <v>NA</v>
      </c>
      <c r="C2100" t="s">
        <v>4</v>
      </c>
      <c r="D2100" t="str">
        <f t="shared" si="196"/>
        <v>F</v>
      </c>
      <c r="E2100" t="s">
        <v>2</v>
      </c>
      <c r="F2100">
        <v>4778</v>
      </c>
      <c r="G2100">
        <v>792</v>
      </c>
      <c r="H2100">
        <v>987</v>
      </c>
      <c r="I2100">
        <v>95</v>
      </c>
      <c r="J2100">
        <v>35530</v>
      </c>
      <c r="K2100">
        <v>9</v>
      </c>
      <c r="L2100">
        <v>58</v>
      </c>
      <c r="M2100">
        <v>981</v>
      </c>
      <c r="N2100">
        <v>849</v>
      </c>
      <c r="O2100">
        <v>19.25</v>
      </c>
      <c r="P2100">
        <f>VLOOKUP(A2100, vlookup_table!$A:$E, 2, FALSE)</f>
        <v>0</v>
      </c>
      <c r="Q2100" s="2">
        <f>VLOOKUP(A2100, vlookup_table!$A:$E, 3, FALSE)</f>
        <v>2701</v>
      </c>
      <c r="R2100" s="1" t="str">
        <f>VLOOKUP(A2100, vlookup_table!$A:$E, 4, FALSE)</f>
        <v>S1</v>
      </c>
      <c r="S2100" s="2">
        <f>VLOOKUP(A2100, vlookup_table!$A:$E, 5, FALSE)</f>
        <v>25</v>
      </c>
      <c r="T2100">
        <f t="shared" si="192"/>
        <v>70</v>
      </c>
      <c r="U2100">
        <f t="shared" si="193"/>
        <v>1927</v>
      </c>
      <c r="V2100" s="4" t="str">
        <f t="shared" si="197"/>
        <v>01</v>
      </c>
      <c r="W2100" t="str">
        <f t="shared" si="194"/>
        <v>Suburbano</v>
      </c>
    </row>
    <row r="2101" spans="1:23" x14ac:dyDescent="0.35">
      <c r="A2101">
        <v>161856</v>
      </c>
      <c r="B2101" s="2" t="str">
        <f t="shared" si="195"/>
        <v>NA</v>
      </c>
      <c r="C2101" t="s">
        <v>4</v>
      </c>
      <c r="D2101" t="str">
        <f t="shared" si="196"/>
        <v>M</v>
      </c>
      <c r="E2101" t="s">
        <v>0</v>
      </c>
      <c r="F2101">
        <v>2264</v>
      </c>
      <c r="G2101">
        <v>430</v>
      </c>
      <c r="H2101">
        <v>392</v>
      </c>
      <c r="I2101">
        <v>68</v>
      </c>
      <c r="J2101">
        <v>16795</v>
      </c>
      <c r="K2101">
        <v>13</v>
      </c>
      <c r="L2101">
        <v>42</v>
      </c>
      <c r="M2101">
        <v>441</v>
      </c>
      <c r="N2101">
        <v>404</v>
      </c>
      <c r="O2101">
        <v>11</v>
      </c>
      <c r="P2101">
        <f>VLOOKUP(A2101, vlookup_table!$A:$E, 2, FALSE)</f>
        <v>1</v>
      </c>
      <c r="Q2101" s="2">
        <f>VLOOKUP(A2101, vlookup_table!$A:$E, 3, FALSE)</f>
        <v>1901</v>
      </c>
      <c r="R2101" s="1" t="str">
        <f>VLOOKUP(A2101, vlookup_table!$A:$E, 4, FALSE)</f>
        <v>C1</v>
      </c>
      <c r="S2101" s="2">
        <f>VLOOKUP(A2101, vlookup_table!$A:$E, 5, FALSE)</f>
        <v>15</v>
      </c>
      <c r="T2101">
        <f t="shared" si="192"/>
        <v>78</v>
      </c>
      <c r="U2101">
        <f t="shared" si="193"/>
        <v>1919</v>
      </c>
      <c r="V2101" s="4" t="str">
        <f t="shared" si="197"/>
        <v>01</v>
      </c>
      <c r="W2101" t="str">
        <f t="shared" si="194"/>
        <v>Ciudad</v>
      </c>
    </row>
    <row r="2102" spans="1:23" x14ac:dyDescent="0.35">
      <c r="A2102">
        <v>140611</v>
      </c>
      <c r="B2102" s="2" t="str">
        <f t="shared" si="195"/>
        <v>NA</v>
      </c>
      <c r="C2102" t="s">
        <v>29</v>
      </c>
      <c r="D2102" t="str">
        <f t="shared" si="196"/>
        <v>F</v>
      </c>
      <c r="E2102" t="s">
        <v>2</v>
      </c>
      <c r="F2102">
        <v>740</v>
      </c>
      <c r="G2102">
        <v>240</v>
      </c>
      <c r="H2102">
        <v>324</v>
      </c>
      <c r="I2102">
        <v>2</v>
      </c>
      <c r="J2102">
        <v>10701</v>
      </c>
      <c r="K2102">
        <v>9</v>
      </c>
      <c r="L2102">
        <v>26</v>
      </c>
      <c r="M2102">
        <v>288</v>
      </c>
      <c r="N2102">
        <v>294</v>
      </c>
      <c r="O2102">
        <v>4.375</v>
      </c>
      <c r="P2102">
        <f>VLOOKUP(A2102, vlookup_table!$A:$E, 2, FALSE)</f>
        <v>2</v>
      </c>
      <c r="Q2102" s="2">
        <f>VLOOKUP(A2102, vlookup_table!$A:$E, 3, FALSE)</f>
        <v>5101</v>
      </c>
      <c r="R2102" s="1" t="str">
        <f>VLOOKUP(A2102, vlookup_table!$A:$E, 4, FALSE)</f>
        <v>T2</v>
      </c>
      <c r="S2102" s="2">
        <f>VLOOKUP(A2102, vlookup_table!$A:$E, 5, FALSE)</f>
        <v>4</v>
      </c>
      <c r="T2102">
        <f t="shared" si="192"/>
        <v>46</v>
      </c>
      <c r="U2102">
        <f t="shared" si="193"/>
        <v>1951</v>
      </c>
      <c r="V2102" s="4" t="str">
        <f t="shared" si="197"/>
        <v>01</v>
      </c>
      <c r="W2102" t="str">
        <f t="shared" si="194"/>
        <v>Pueblo</v>
      </c>
    </row>
    <row r="2103" spans="1:23" x14ac:dyDescent="0.35">
      <c r="A2103">
        <v>30068</v>
      </c>
      <c r="B2103" s="2" t="str">
        <f t="shared" si="195"/>
        <v>NA</v>
      </c>
      <c r="C2103" t="s">
        <v>5</v>
      </c>
      <c r="D2103" t="str">
        <f t="shared" si="196"/>
        <v>F</v>
      </c>
      <c r="E2103" t="s">
        <v>2</v>
      </c>
      <c r="F2103">
        <v>573</v>
      </c>
      <c r="G2103">
        <v>250</v>
      </c>
      <c r="H2103">
        <v>316</v>
      </c>
      <c r="I2103">
        <v>0</v>
      </c>
      <c r="J2103">
        <v>9846</v>
      </c>
      <c r="K2103">
        <v>1</v>
      </c>
      <c r="L2103">
        <v>84</v>
      </c>
      <c r="M2103">
        <v>295</v>
      </c>
      <c r="N2103">
        <v>285</v>
      </c>
      <c r="O2103">
        <v>7.153846154</v>
      </c>
      <c r="P2103">
        <f>VLOOKUP(A2103, vlookup_table!$A:$E, 2, FALSE)</f>
        <v>0</v>
      </c>
      <c r="Q2103" s="2">
        <f>VLOOKUP(A2103, vlookup_table!$A:$E, 3, FALSE)</f>
        <v>5001</v>
      </c>
      <c r="R2103" s="1" t="str">
        <f>VLOOKUP(A2103, vlookup_table!$A:$E, 4, FALSE)</f>
        <v>R2</v>
      </c>
      <c r="S2103" s="2">
        <f>VLOOKUP(A2103, vlookup_table!$A:$E, 5, FALSE)</f>
        <v>12</v>
      </c>
      <c r="T2103">
        <f t="shared" si="192"/>
        <v>47</v>
      </c>
      <c r="U2103">
        <f t="shared" si="193"/>
        <v>1950</v>
      </c>
      <c r="V2103" s="4" t="str">
        <f t="shared" si="197"/>
        <v>01</v>
      </c>
      <c r="W2103" t="str">
        <f t="shared" si="194"/>
        <v>Rural</v>
      </c>
    </row>
    <row r="2104" spans="1:23" x14ac:dyDescent="0.35">
      <c r="A2104">
        <v>96175</v>
      </c>
      <c r="B2104" s="2" t="str">
        <f t="shared" si="195"/>
        <v>IL</v>
      </c>
      <c r="C2104" t="s">
        <v>25</v>
      </c>
      <c r="D2104" t="str">
        <f t="shared" si="196"/>
        <v>M</v>
      </c>
      <c r="E2104" t="s">
        <v>0</v>
      </c>
      <c r="F2104">
        <v>258</v>
      </c>
      <c r="G2104">
        <v>60</v>
      </c>
      <c r="H2104">
        <v>209</v>
      </c>
      <c r="I2104">
        <v>0</v>
      </c>
      <c r="J2104">
        <v>4884</v>
      </c>
      <c r="K2104">
        <v>7</v>
      </c>
      <c r="L2104">
        <v>63</v>
      </c>
      <c r="M2104">
        <v>120</v>
      </c>
      <c r="N2104">
        <v>89</v>
      </c>
      <c r="O2104">
        <v>5.5555555559999998</v>
      </c>
      <c r="P2104">
        <f>VLOOKUP(A2104, vlookup_table!$A:$E, 2, FALSE)</f>
        <v>1</v>
      </c>
      <c r="Q2104" s="2">
        <f>VLOOKUP(A2104, vlookup_table!$A:$E, 3, FALSE)</f>
        <v>1501</v>
      </c>
      <c r="R2104" s="1" t="str">
        <f>VLOOKUP(A2104, vlookup_table!$A:$E, 4, FALSE)</f>
        <v>T3</v>
      </c>
      <c r="S2104" s="2">
        <f>VLOOKUP(A2104, vlookup_table!$A:$E, 5, FALSE)</f>
        <v>5</v>
      </c>
      <c r="T2104">
        <f t="shared" si="192"/>
        <v>82</v>
      </c>
      <c r="U2104">
        <f t="shared" si="193"/>
        <v>1915</v>
      </c>
      <c r="V2104" s="4" t="str">
        <f t="shared" si="197"/>
        <v>01</v>
      </c>
      <c r="W2104" t="str">
        <f t="shared" si="194"/>
        <v>Pueblo</v>
      </c>
    </row>
    <row r="2105" spans="1:23" x14ac:dyDescent="0.35">
      <c r="A2105">
        <v>727</v>
      </c>
      <c r="B2105" s="2" t="str">
        <f t="shared" si="195"/>
        <v>NA</v>
      </c>
      <c r="C2105" t="s">
        <v>15</v>
      </c>
      <c r="D2105" t="str">
        <f t="shared" si="196"/>
        <v>F</v>
      </c>
      <c r="E2105" t="s">
        <v>2</v>
      </c>
      <c r="F2105">
        <v>240</v>
      </c>
      <c r="G2105">
        <v>232</v>
      </c>
      <c r="H2105">
        <v>315</v>
      </c>
      <c r="I2105">
        <v>0</v>
      </c>
      <c r="J2105">
        <v>10744</v>
      </c>
      <c r="K2105">
        <v>1</v>
      </c>
      <c r="L2105">
        <v>85</v>
      </c>
      <c r="M2105">
        <v>280</v>
      </c>
      <c r="N2105">
        <v>271</v>
      </c>
      <c r="O2105">
        <v>2.2608695650000001</v>
      </c>
      <c r="P2105">
        <f>VLOOKUP(A2105, vlookup_table!$A:$E, 2, FALSE)</f>
        <v>0</v>
      </c>
      <c r="Q2105" s="2">
        <f>VLOOKUP(A2105, vlookup_table!$A:$E, 3, FALSE)</f>
        <v>2401</v>
      </c>
      <c r="R2105" s="1" t="str">
        <f>VLOOKUP(A2105, vlookup_table!$A:$E, 4, FALSE)</f>
        <v>R3</v>
      </c>
      <c r="S2105" s="2">
        <f>VLOOKUP(A2105, vlookup_table!$A:$E, 5, FALSE)</f>
        <v>2</v>
      </c>
      <c r="T2105">
        <f t="shared" si="192"/>
        <v>73</v>
      </c>
      <c r="U2105">
        <f t="shared" si="193"/>
        <v>1924</v>
      </c>
      <c r="V2105" s="4" t="str">
        <f t="shared" si="197"/>
        <v>01</v>
      </c>
      <c r="W2105" t="str">
        <f t="shared" si="194"/>
        <v>Rural</v>
      </c>
    </row>
    <row r="2106" spans="1:23" x14ac:dyDescent="0.35">
      <c r="A2106">
        <v>188893</v>
      </c>
      <c r="B2106" s="2" t="str">
        <f t="shared" si="195"/>
        <v>NC</v>
      </c>
      <c r="C2106" t="s">
        <v>18</v>
      </c>
      <c r="D2106" t="str">
        <f t="shared" si="196"/>
        <v>M</v>
      </c>
      <c r="E2106" t="s">
        <v>0</v>
      </c>
      <c r="F2106">
        <v>701</v>
      </c>
      <c r="G2106">
        <v>297</v>
      </c>
      <c r="H2106">
        <v>468</v>
      </c>
      <c r="I2106">
        <v>1</v>
      </c>
      <c r="J2106">
        <v>15258</v>
      </c>
      <c r="K2106">
        <v>3</v>
      </c>
      <c r="L2106">
        <v>74</v>
      </c>
      <c r="M2106">
        <v>335</v>
      </c>
      <c r="N2106">
        <v>405</v>
      </c>
      <c r="O2106">
        <v>15.5</v>
      </c>
      <c r="P2106">
        <f>VLOOKUP(A2106, vlookup_table!$A:$E, 2, FALSE)</f>
        <v>4</v>
      </c>
      <c r="Q2106" s="2">
        <f>VLOOKUP(A2106, vlookup_table!$A:$E, 3, FALSE)</f>
        <v>0</v>
      </c>
      <c r="R2106" s="1" t="str">
        <f>VLOOKUP(A2106, vlookup_table!$A:$E, 4, FALSE)</f>
        <v>T2</v>
      </c>
      <c r="S2106" s="2">
        <f>VLOOKUP(A2106, vlookup_table!$A:$E, 5, FALSE)</f>
        <v>25</v>
      </c>
      <c r="T2106">
        <f t="shared" si="192"/>
        <v>97</v>
      </c>
      <c r="U2106">
        <f t="shared" si="193"/>
        <v>1900</v>
      </c>
      <c r="V2106" s="4" t="str">
        <f t="shared" si="197"/>
        <v>0</v>
      </c>
      <c r="W2106" t="str">
        <f t="shared" si="194"/>
        <v>Pueblo</v>
      </c>
    </row>
    <row r="2107" spans="1:23" x14ac:dyDescent="0.35">
      <c r="A2107">
        <v>110425</v>
      </c>
      <c r="B2107" s="2" t="str">
        <f t="shared" si="195"/>
        <v>NA</v>
      </c>
      <c r="C2107" t="s">
        <v>31</v>
      </c>
      <c r="D2107" t="str">
        <f t="shared" si="196"/>
        <v>F</v>
      </c>
      <c r="E2107" t="s">
        <v>2</v>
      </c>
      <c r="F2107">
        <v>305</v>
      </c>
      <c r="G2107">
        <v>95</v>
      </c>
      <c r="H2107">
        <v>182</v>
      </c>
      <c r="I2107">
        <v>1</v>
      </c>
      <c r="J2107">
        <v>6104</v>
      </c>
      <c r="K2107">
        <v>0</v>
      </c>
      <c r="L2107">
        <v>83</v>
      </c>
      <c r="M2107">
        <v>103</v>
      </c>
      <c r="N2107">
        <v>162</v>
      </c>
      <c r="O2107">
        <v>13.33333333</v>
      </c>
      <c r="P2107">
        <f>VLOOKUP(A2107, vlookup_table!$A:$E, 2, FALSE)</f>
        <v>0</v>
      </c>
      <c r="Q2107" s="2">
        <f>VLOOKUP(A2107, vlookup_table!$A:$E, 3, FALSE)</f>
        <v>5201</v>
      </c>
      <c r="R2107" s="1" t="str">
        <f>VLOOKUP(A2107, vlookup_table!$A:$E, 4, FALSE)</f>
        <v>R3</v>
      </c>
      <c r="S2107" s="2">
        <f>VLOOKUP(A2107, vlookup_table!$A:$E, 5, FALSE)</f>
        <v>20</v>
      </c>
      <c r="T2107">
        <f t="shared" si="192"/>
        <v>45</v>
      </c>
      <c r="U2107">
        <f t="shared" si="193"/>
        <v>1952</v>
      </c>
      <c r="V2107" s="4" t="str">
        <f t="shared" si="197"/>
        <v>01</v>
      </c>
      <c r="W2107" t="str">
        <f t="shared" si="194"/>
        <v>Rural</v>
      </c>
    </row>
    <row r="2108" spans="1:23" x14ac:dyDescent="0.35">
      <c r="A2108">
        <v>54897</v>
      </c>
      <c r="B2108" s="2" t="str">
        <f t="shared" si="195"/>
        <v>NA</v>
      </c>
      <c r="C2108" t="s">
        <v>5</v>
      </c>
      <c r="D2108" t="str">
        <f t="shared" si="196"/>
        <v>NA</v>
      </c>
      <c r="F2108">
        <v>1271</v>
      </c>
      <c r="G2108">
        <v>733</v>
      </c>
      <c r="H2108">
        <v>752</v>
      </c>
      <c r="I2108">
        <v>4</v>
      </c>
      <c r="J2108">
        <v>23282</v>
      </c>
      <c r="K2108">
        <v>5</v>
      </c>
      <c r="L2108">
        <v>39</v>
      </c>
      <c r="M2108">
        <v>752</v>
      </c>
      <c r="N2108">
        <v>743</v>
      </c>
      <c r="O2108">
        <v>15.09090909</v>
      </c>
      <c r="P2108">
        <f>VLOOKUP(A2108, vlookup_table!$A:$E, 2, FALSE)</f>
        <v>1</v>
      </c>
      <c r="Q2108" s="2">
        <f>VLOOKUP(A2108, vlookup_table!$A:$E, 3, FALSE)</f>
        <v>5509</v>
      </c>
      <c r="R2108" s="1" t="str">
        <f>VLOOKUP(A2108, vlookup_table!$A:$E, 4, FALSE)</f>
        <v>S1</v>
      </c>
      <c r="S2108" s="2">
        <f>VLOOKUP(A2108, vlookup_table!$A:$E, 5, FALSE)</f>
        <v>20</v>
      </c>
      <c r="T2108">
        <f t="shared" si="192"/>
        <v>42</v>
      </c>
      <c r="U2108">
        <f t="shared" si="193"/>
        <v>1955</v>
      </c>
      <c r="V2108" s="4" t="str">
        <f t="shared" si="197"/>
        <v>09</v>
      </c>
      <c r="W2108" t="str">
        <f t="shared" si="194"/>
        <v>Suburbano</v>
      </c>
    </row>
    <row r="2109" spans="1:23" x14ac:dyDescent="0.35">
      <c r="A2109">
        <v>173772</v>
      </c>
      <c r="B2109" s="2" t="str">
        <f t="shared" si="195"/>
        <v>NA</v>
      </c>
      <c r="C2109" t="s">
        <v>40</v>
      </c>
      <c r="D2109" t="str">
        <f t="shared" si="196"/>
        <v>F</v>
      </c>
      <c r="E2109" t="s">
        <v>2</v>
      </c>
      <c r="F2109">
        <v>1233</v>
      </c>
      <c r="G2109">
        <v>310</v>
      </c>
      <c r="H2109">
        <v>399</v>
      </c>
      <c r="I2109">
        <v>20</v>
      </c>
      <c r="J2109">
        <v>11450</v>
      </c>
      <c r="K2109">
        <v>11</v>
      </c>
      <c r="L2109">
        <v>71</v>
      </c>
      <c r="M2109">
        <v>347</v>
      </c>
      <c r="N2109">
        <v>365</v>
      </c>
      <c r="O2109">
        <v>7.923076923</v>
      </c>
      <c r="P2109">
        <f>VLOOKUP(A2109, vlookup_table!$A:$E, 2, FALSE)</f>
        <v>0</v>
      </c>
      <c r="Q2109" s="2">
        <f>VLOOKUP(A2109, vlookup_table!$A:$E, 3, FALSE)</f>
        <v>0</v>
      </c>
      <c r="R2109" s="1" t="str">
        <f>VLOOKUP(A2109, vlookup_table!$A:$E, 4, FALSE)</f>
        <v>R2</v>
      </c>
      <c r="S2109" s="2">
        <f>VLOOKUP(A2109, vlookup_table!$A:$E, 5, FALSE)</f>
        <v>10</v>
      </c>
      <c r="T2109">
        <f t="shared" si="192"/>
        <v>97</v>
      </c>
      <c r="U2109">
        <f t="shared" si="193"/>
        <v>1900</v>
      </c>
      <c r="V2109" s="4" t="str">
        <f t="shared" si="197"/>
        <v>0</v>
      </c>
      <c r="W2109" t="str">
        <f t="shared" si="194"/>
        <v>Rural</v>
      </c>
    </row>
    <row r="2110" spans="1:23" x14ac:dyDescent="0.35">
      <c r="A2110">
        <v>25560</v>
      </c>
      <c r="B2110" s="2" t="str">
        <f t="shared" si="195"/>
        <v>NA</v>
      </c>
      <c r="C2110" t="s">
        <v>5</v>
      </c>
      <c r="D2110" t="str">
        <f t="shared" si="196"/>
        <v>F</v>
      </c>
      <c r="E2110" t="s">
        <v>2</v>
      </c>
      <c r="F2110">
        <v>802</v>
      </c>
      <c r="G2110">
        <v>479</v>
      </c>
      <c r="H2110">
        <v>555</v>
      </c>
      <c r="I2110">
        <v>1</v>
      </c>
      <c r="J2110">
        <v>16469</v>
      </c>
      <c r="K2110">
        <v>2</v>
      </c>
      <c r="L2110">
        <v>65</v>
      </c>
      <c r="M2110">
        <v>488</v>
      </c>
      <c r="N2110">
        <v>531</v>
      </c>
      <c r="O2110">
        <v>11.05882353</v>
      </c>
      <c r="P2110">
        <f>VLOOKUP(A2110, vlookup_table!$A:$E, 2, FALSE)</f>
        <v>2</v>
      </c>
      <c r="Q2110" s="2">
        <f>VLOOKUP(A2110, vlookup_table!$A:$E, 3, FALSE)</f>
        <v>4101</v>
      </c>
      <c r="R2110" s="1" t="str">
        <f>VLOOKUP(A2110, vlookup_table!$A:$E, 4, FALSE)</f>
        <v>C2</v>
      </c>
      <c r="S2110" s="2">
        <f>VLOOKUP(A2110, vlookup_table!$A:$E, 5, FALSE)</f>
        <v>14</v>
      </c>
      <c r="T2110">
        <f t="shared" si="192"/>
        <v>56</v>
      </c>
      <c r="U2110">
        <f t="shared" si="193"/>
        <v>1941</v>
      </c>
      <c r="V2110" s="4" t="str">
        <f t="shared" si="197"/>
        <v>01</v>
      </c>
      <c r="W2110" t="str">
        <f t="shared" si="194"/>
        <v>Ciudad</v>
      </c>
    </row>
    <row r="2111" spans="1:23" x14ac:dyDescent="0.35">
      <c r="A2111">
        <v>185886</v>
      </c>
      <c r="B2111" s="2" t="str">
        <f t="shared" si="195"/>
        <v>NA</v>
      </c>
      <c r="C2111" t="s">
        <v>10</v>
      </c>
      <c r="D2111" t="str">
        <f t="shared" si="196"/>
        <v>M</v>
      </c>
      <c r="E2111" t="s">
        <v>13</v>
      </c>
      <c r="F2111">
        <v>929</v>
      </c>
      <c r="G2111">
        <v>315</v>
      </c>
      <c r="H2111">
        <v>438</v>
      </c>
      <c r="I2111">
        <v>3</v>
      </c>
      <c r="J2111">
        <v>17069</v>
      </c>
      <c r="K2111">
        <v>4</v>
      </c>
      <c r="L2111">
        <v>80</v>
      </c>
      <c r="M2111">
        <v>403</v>
      </c>
      <c r="N2111">
        <v>341</v>
      </c>
      <c r="O2111">
        <v>5.1428571429999996</v>
      </c>
      <c r="P2111">
        <f>VLOOKUP(A2111, vlookup_table!$A:$E, 2, FALSE)</f>
        <v>1</v>
      </c>
      <c r="Q2111" s="2">
        <f>VLOOKUP(A2111, vlookup_table!$A:$E, 3, FALSE)</f>
        <v>0</v>
      </c>
      <c r="R2111" s="1" t="str">
        <f>VLOOKUP(A2111, vlookup_table!$A:$E, 4, FALSE)</f>
        <v>S2</v>
      </c>
      <c r="S2111" s="2">
        <f>VLOOKUP(A2111, vlookup_table!$A:$E, 5, FALSE)</f>
        <v>5</v>
      </c>
      <c r="T2111">
        <f t="shared" si="192"/>
        <v>97</v>
      </c>
      <c r="U2111">
        <f t="shared" si="193"/>
        <v>1900</v>
      </c>
      <c r="V2111" s="4" t="str">
        <f t="shared" si="197"/>
        <v>0</v>
      </c>
      <c r="W2111" t="str">
        <f t="shared" si="194"/>
        <v>Suburbano</v>
      </c>
    </row>
    <row r="2112" spans="1:23" x14ac:dyDescent="0.35">
      <c r="A2112">
        <v>175847</v>
      </c>
      <c r="B2112" s="2" t="str">
        <f t="shared" si="195"/>
        <v>OR</v>
      </c>
      <c r="C2112" t="s">
        <v>26</v>
      </c>
      <c r="D2112" t="str">
        <f t="shared" si="196"/>
        <v>F</v>
      </c>
      <c r="E2112" t="s">
        <v>2</v>
      </c>
      <c r="F2112">
        <v>2070</v>
      </c>
      <c r="G2112">
        <v>540</v>
      </c>
      <c r="H2112">
        <v>876</v>
      </c>
      <c r="I2112">
        <v>53</v>
      </c>
      <c r="J2112">
        <v>33467</v>
      </c>
      <c r="K2112">
        <v>4</v>
      </c>
      <c r="L2112">
        <v>41</v>
      </c>
      <c r="M2112">
        <v>781</v>
      </c>
      <c r="N2112">
        <v>678</v>
      </c>
      <c r="O2112">
        <v>5.5</v>
      </c>
      <c r="P2112">
        <f>VLOOKUP(A2112, vlookup_table!$A:$E, 2, FALSE)</f>
        <v>0</v>
      </c>
      <c r="Q2112" s="2">
        <f>VLOOKUP(A2112, vlookup_table!$A:$E, 3, FALSE)</f>
        <v>3001</v>
      </c>
      <c r="R2112" s="1" t="str">
        <f>VLOOKUP(A2112, vlookup_table!$A:$E, 4, FALSE)</f>
        <v>S1</v>
      </c>
      <c r="S2112" s="2">
        <f>VLOOKUP(A2112, vlookup_table!$A:$E, 5, FALSE)</f>
        <v>10</v>
      </c>
      <c r="T2112">
        <f t="shared" si="192"/>
        <v>67</v>
      </c>
      <c r="U2112">
        <f t="shared" si="193"/>
        <v>1930</v>
      </c>
      <c r="V2112" s="4" t="str">
        <f t="shared" si="197"/>
        <v>01</v>
      </c>
      <c r="W2112" t="str">
        <f t="shared" si="194"/>
        <v>Suburbano</v>
      </c>
    </row>
    <row r="2113" spans="1:23" x14ac:dyDescent="0.35">
      <c r="A2113">
        <v>29610</v>
      </c>
      <c r="B2113" s="2" t="str">
        <f t="shared" si="195"/>
        <v>NA</v>
      </c>
      <c r="C2113" t="s">
        <v>5</v>
      </c>
      <c r="D2113" t="str">
        <f t="shared" si="196"/>
        <v>M</v>
      </c>
      <c r="E2113" t="s">
        <v>0</v>
      </c>
      <c r="F2113">
        <v>387</v>
      </c>
      <c r="G2113">
        <v>191</v>
      </c>
      <c r="H2113">
        <v>325</v>
      </c>
      <c r="I2113">
        <v>1</v>
      </c>
      <c r="J2113">
        <v>11604</v>
      </c>
      <c r="K2113">
        <v>0</v>
      </c>
      <c r="L2113">
        <v>74</v>
      </c>
      <c r="M2113">
        <v>221</v>
      </c>
      <c r="N2113">
        <v>285</v>
      </c>
      <c r="O2113">
        <v>4.923076923</v>
      </c>
      <c r="P2113">
        <f>VLOOKUP(A2113, vlookup_table!$A:$E, 2, FALSE)</f>
        <v>1002</v>
      </c>
      <c r="Q2113" s="2">
        <f>VLOOKUP(A2113, vlookup_table!$A:$E, 3, FALSE)</f>
        <v>0</v>
      </c>
      <c r="R2113" s="1" t="str">
        <f>VLOOKUP(A2113, vlookup_table!$A:$E, 4, FALSE)</f>
        <v>T2</v>
      </c>
      <c r="S2113" s="2">
        <f>VLOOKUP(A2113, vlookup_table!$A:$E, 5, FALSE)</f>
        <v>5</v>
      </c>
      <c r="T2113">
        <f t="shared" si="192"/>
        <v>97</v>
      </c>
      <c r="U2113">
        <f t="shared" si="193"/>
        <v>1900</v>
      </c>
      <c r="V2113" s="4" t="str">
        <f t="shared" si="197"/>
        <v>0</v>
      </c>
      <c r="W2113" t="str">
        <f t="shared" si="194"/>
        <v>Pueblo</v>
      </c>
    </row>
    <row r="2114" spans="1:23" x14ac:dyDescent="0.35">
      <c r="A2114">
        <v>86926</v>
      </c>
      <c r="B2114" s="2" t="str">
        <f t="shared" si="195"/>
        <v>NA</v>
      </c>
      <c r="C2114" t="s">
        <v>39</v>
      </c>
      <c r="D2114" t="str">
        <f t="shared" si="196"/>
        <v>F</v>
      </c>
      <c r="E2114" t="s">
        <v>38</v>
      </c>
      <c r="F2114">
        <v>585</v>
      </c>
      <c r="G2114">
        <v>197</v>
      </c>
      <c r="H2114">
        <v>288</v>
      </c>
      <c r="I2114">
        <v>0</v>
      </c>
      <c r="J2114">
        <v>11955</v>
      </c>
      <c r="K2114">
        <v>1</v>
      </c>
      <c r="L2114">
        <v>58</v>
      </c>
      <c r="M2114">
        <v>244</v>
      </c>
      <c r="N2114">
        <v>228</v>
      </c>
      <c r="O2114">
        <v>8.8000000000000007</v>
      </c>
      <c r="P2114">
        <f>VLOOKUP(A2114, vlookup_table!$A:$E, 2, FALSE)</f>
        <v>0</v>
      </c>
      <c r="Q2114" s="2">
        <f>VLOOKUP(A2114, vlookup_table!$A:$E, 3, FALSE)</f>
        <v>3001</v>
      </c>
      <c r="R2114" s="1" t="str">
        <f>VLOOKUP(A2114, vlookup_table!$A:$E, 4, FALSE)</f>
        <v>R2</v>
      </c>
      <c r="S2114" s="2">
        <f>VLOOKUP(A2114, vlookup_table!$A:$E, 5, FALSE)</f>
        <v>15</v>
      </c>
      <c r="T2114">
        <f t="shared" ref="T2114:T2177" si="198">$Y$2-U2114</f>
        <v>67</v>
      </c>
      <c r="U2114">
        <f t="shared" ref="U2114:U2177" si="199">1900 + INT(Q2114/100)</f>
        <v>1930</v>
      </c>
      <c r="V2114" s="4" t="str">
        <f t="shared" si="197"/>
        <v>01</v>
      </c>
      <c r="W2114" t="str">
        <f t="shared" ref="W2114:W2177" si="200">IF(LEFT(R2114,1)="C","Ciudad",
IF(LEFT(R2114,1)="T","Pueblo",
IF(LEFT(R2114,1)="R","Rural",
IF(LEFT(R2114,1)="S","Suburbano",
IF(LEFT(R2114,1)="U","Urbano","Desconocido")))))</f>
        <v>Rural</v>
      </c>
    </row>
    <row r="2115" spans="1:23" x14ac:dyDescent="0.35">
      <c r="A2115">
        <v>179235</v>
      </c>
      <c r="B2115" s="2" t="str">
        <f t="shared" ref="B2115:B2178" si="201">IF(OR(C2115="California",C2115="Cali"),"CA",
IF(OR(C2115="Arizona",C2115="AZ"),"AZ",
IF(OR(C2115="Washington",C2115="WA"),"WA",
IF(OR(C2115="Nevada",C2115="NV"),"NV",
IF(OR(C2115="Texas",C2115="TX"),"TX",
IF(OR(C2115="Oregon",C2115="OR"),"OR",
IF(OR(C2115="Florida",C2115="FL"),"FL",
IF(OR(C2115="Illinois",C2115="IL"),"IL",
IF(OR(C2115="North Carolina",C2115="NC"),"NC",
IF(OR(C2115="South Carolina",C2115="SC"),"SC",
IF(OR(C2115="New Jersey",C2115="NJ"),"NJ",
IF(OR(C2115="Missouri",C2115="MO"),"MO",
IF(OR(C2115="Alabama",C2115="AL"),"AL",
IF(OR(C2115="Colorado",C2115="CO"),"CO",
IF(OR(C2115="Michigan",C2115="MI"),"MI",
IF(OR(C2115="New York",C2115="NY"),"NY",
IF(OR(C2115="Arkansas",C2115="AR"),"AR",
"NA")))))))))))))))))</f>
        <v>WA</v>
      </c>
      <c r="C2115" t="s">
        <v>14</v>
      </c>
      <c r="D2115" t="str">
        <f t="shared" ref="D2115:D2178" si="202">IF(OR(E2115="F", E2115="female", E2115="Femal"),"F",
IF(OR(E2115="M", E2115="Male"),"M",
"NA"))</f>
        <v>M</v>
      </c>
      <c r="E2115" t="s">
        <v>13</v>
      </c>
      <c r="F2115">
        <v>1133</v>
      </c>
      <c r="G2115">
        <v>596</v>
      </c>
      <c r="H2115">
        <v>610</v>
      </c>
      <c r="I2115">
        <v>1</v>
      </c>
      <c r="J2115">
        <v>19287</v>
      </c>
      <c r="K2115">
        <v>2</v>
      </c>
      <c r="L2115">
        <v>59</v>
      </c>
      <c r="M2115">
        <v>596</v>
      </c>
      <c r="N2115">
        <v>591</v>
      </c>
      <c r="O2115">
        <v>9</v>
      </c>
      <c r="P2115">
        <f>VLOOKUP(A2115, vlookup_table!$A:$E, 2, FALSE)</f>
        <v>1</v>
      </c>
      <c r="Q2115" s="2">
        <f>VLOOKUP(A2115, vlookup_table!$A:$E, 3, FALSE)</f>
        <v>6401</v>
      </c>
      <c r="R2115" s="1" t="str">
        <f>VLOOKUP(A2115, vlookup_table!$A:$E, 4, FALSE)</f>
        <v>S1</v>
      </c>
      <c r="S2115" s="2">
        <f>VLOOKUP(A2115, vlookup_table!$A:$E, 5, FALSE)</f>
        <v>12</v>
      </c>
      <c r="T2115">
        <f t="shared" si="198"/>
        <v>33</v>
      </c>
      <c r="U2115">
        <f t="shared" si="199"/>
        <v>1964</v>
      </c>
      <c r="V2115" s="4" t="str">
        <f t="shared" ref="V2115:V2178" si="203">RIGHT(Q2115,2)</f>
        <v>01</v>
      </c>
      <c r="W2115" t="str">
        <f t="shared" si="200"/>
        <v>Suburbano</v>
      </c>
    </row>
    <row r="2116" spans="1:23" x14ac:dyDescent="0.35">
      <c r="A2116">
        <v>8276</v>
      </c>
      <c r="B2116" s="2" t="str">
        <f t="shared" si="201"/>
        <v>NA</v>
      </c>
      <c r="C2116" t="s">
        <v>4</v>
      </c>
      <c r="D2116" t="str">
        <f t="shared" si="202"/>
        <v>M</v>
      </c>
      <c r="E2116" t="s">
        <v>0</v>
      </c>
      <c r="F2116">
        <v>5914</v>
      </c>
      <c r="G2116">
        <v>1490</v>
      </c>
      <c r="H2116">
        <v>1282</v>
      </c>
      <c r="I2116">
        <v>98</v>
      </c>
      <c r="J2116">
        <v>58689</v>
      </c>
      <c r="K2116">
        <v>17</v>
      </c>
      <c r="L2116">
        <v>38</v>
      </c>
      <c r="M2116">
        <v>1500</v>
      </c>
      <c r="N2116">
        <v>1275</v>
      </c>
      <c r="O2116">
        <v>12.63157895</v>
      </c>
      <c r="P2116">
        <f>VLOOKUP(A2116, vlookup_table!$A:$E, 2, FALSE)</f>
        <v>1</v>
      </c>
      <c r="Q2116" s="2">
        <f>VLOOKUP(A2116, vlookup_table!$A:$E, 3, FALSE)</f>
        <v>4409</v>
      </c>
      <c r="R2116" s="1" t="str">
        <f>VLOOKUP(A2116, vlookup_table!$A:$E, 4, FALSE)</f>
        <v>S1</v>
      </c>
      <c r="S2116" s="2">
        <f>VLOOKUP(A2116, vlookup_table!$A:$E, 5, FALSE)</f>
        <v>15</v>
      </c>
      <c r="T2116">
        <f t="shared" si="198"/>
        <v>53</v>
      </c>
      <c r="U2116">
        <f t="shared" si="199"/>
        <v>1944</v>
      </c>
      <c r="V2116" s="4" t="str">
        <f t="shared" si="203"/>
        <v>09</v>
      </c>
      <c r="W2116" t="str">
        <f t="shared" si="200"/>
        <v>Suburbano</v>
      </c>
    </row>
    <row r="2117" spans="1:23" x14ac:dyDescent="0.35">
      <c r="A2117">
        <v>27108</v>
      </c>
      <c r="B2117" s="2" t="str">
        <f t="shared" si="201"/>
        <v>NA</v>
      </c>
      <c r="C2117" t="s">
        <v>5</v>
      </c>
      <c r="D2117" t="str">
        <f t="shared" si="202"/>
        <v>F</v>
      </c>
      <c r="E2117" t="s">
        <v>2</v>
      </c>
      <c r="F2117">
        <v>656</v>
      </c>
      <c r="G2117">
        <v>304</v>
      </c>
      <c r="H2117">
        <v>312</v>
      </c>
      <c r="I2117">
        <v>3</v>
      </c>
      <c r="J2117">
        <v>14123</v>
      </c>
      <c r="K2117">
        <v>0</v>
      </c>
      <c r="L2117">
        <v>58</v>
      </c>
      <c r="M2117">
        <v>309</v>
      </c>
      <c r="N2117">
        <v>308</v>
      </c>
      <c r="O2117">
        <v>7.35</v>
      </c>
      <c r="P2117">
        <f>VLOOKUP(A2117, vlookup_table!$A:$E, 2, FALSE)</f>
        <v>2</v>
      </c>
      <c r="Q2117" s="2">
        <f>VLOOKUP(A2117, vlookup_table!$A:$E, 3, FALSE)</f>
        <v>2101</v>
      </c>
      <c r="R2117" s="1" t="str">
        <f>VLOOKUP(A2117, vlookup_table!$A:$E, 4, FALSE)</f>
        <v>S2</v>
      </c>
      <c r="S2117" s="2">
        <f>VLOOKUP(A2117, vlookup_table!$A:$E, 5, FALSE)</f>
        <v>15</v>
      </c>
      <c r="T2117">
        <f t="shared" si="198"/>
        <v>76</v>
      </c>
      <c r="U2117">
        <f t="shared" si="199"/>
        <v>1921</v>
      </c>
      <c r="V2117" s="4" t="str">
        <f t="shared" si="203"/>
        <v>01</v>
      </c>
      <c r="W2117" t="str">
        <f t="shared" si="200"/>
        <v>Suburbano</v>
      </c>
    </row>
    <row r="2118" spans="1:23" x14ac:dyDescent="0.35">
      <c r="A2118">
        <v>56860</v>
      </c>
      <c r="B2118" s="2" t="str">
        <f t="shared" si="201"/>
        <v>NA</v>
      </c>
      <c r="C2118" t="s">
        <v>3</v>
      </c>
      <c r="D2118" t="str">
        <f t="shared" si="202"/>
        <v>F</v>
      </c>
      <c r="E2118" t="s">
        <v>2</v>
      </c>
      <c r="F2118">
        <v>439</v>
      </c>
      <c r="G2118">
        <v>328</v>
      </c>
      <c r="H2118">
        <v>356</v>
      </c>
      <c r="I2118">
        <v>0</v>
      </c>
      <c r="J2118">
        <v>9955</v>
      </c>
      <c r="K2118">
        <v>0</v>
      </c>
      <c r="L2118">
        <v>84</v>
      </c>
      <c r="M2118">
        <v>335</v>
      </c>
      <c r="N2118">
        <v>350</v>
      </c>
      <c r="O2118">
        <v>11.25</v>
      </c>
      <c r="P2118">
        <f>VLOOKUP(A2118, vlookup_table!$A:$E, 2, FALSE)</f>
        <v>0</v>
      </c>
      <c r="Q2118" s="2">
        <f>VLOOKUP(A2118, vlookup_table!$A:$E, 3, FALSE)</f>
        <v>6601</v>
      </c>
      <c r="R2118" s="1" t="str">
        <f>VLOOKUP(A2118, vlookup_table!$A:$E, 4, FALSE)</f>
        <v>T2</v>
      </c>
      <c r="S2118" s="2">
        <f>VLOOKUP(A2118, vlookup_table!$A:$E, 5, FALSE)</f>
        <v>24</v>
      </c>
      <c r="T2118">
        <f t="shared" si="198"/>
        <v>31</v>
      </c>
      <c r="U2118">
        <f t="shared" si="199"/>
        <v>1966</v>
      </c>
      <c r="V2118" s="4" t="str">
        <f t="shared" si="203"/>
        <v>01</v>
      </c>
      <c r="W2118" t="str">
        <f t="shared" si="200"/>
        <v>Pueblo</v>
      </c>
    </row>
    <row r="2119" spans="1:23" x14ac:dyDescent="0.35">
      <c r="A2119">
        <v>157817</v>
      </c>
      <c r="B2119" s="2" t="str">
        <f t="shared" si="201"/>
        <v>NA</v>
      </c>
      <c r="C2119" t="s">
        <v>4</v>
      </c>
      <c r="D2119" t="str">
        <f t="shared" si="202"/>
        <v>F</v>
      </c>
      <c r="E2119" t="s">
        <v>2</v>
      </c>
      <c r="F2119">
        <v>2356</v>
      </c>
      <c r="G2119">
        <v>520</v>
      </c>
      <c r="H2119">
        <v>762</v>
      </c>
      <c r="I2119">
        <v>77</v>
      </c>
      <c r="J2119">
        <v>31180</v>
      </c>
      <c r="K2119">
        <v>7</v>
      </c>
      <c r="L2119">
        <v>43</v>
      </c>
      <c r="M2119">
        <v>683</v>
      </c>
      <c r="N2119">
        <v>651</v>
      </c>
      <c r="O2119">
        <v>11.28</v>
      </c>
      <c r="P2119">
        <f>VLOOKUP(A2119, vlookup_table!$A:$E, 2, FALSE)</f>
        <v>3</v>
      </c>
      <c r="Q2119" s="2">
        <f>VLOOKUP(A2119, vlookup_table!$A:$E, 3, FALSE)</f>
        <v>4101</v>
      </c>
      <c r="R2119" s="1" t="str">
        <f>VLOOKUP(A2119, vlookup_table!$A:$E, 4, FALSE)</f>
        <v>S1</v>
      </c>
      <c r="S2119" s="2">
        <f>VLOOKUP(A2119, vlookup_table!$A:$E, 5, FALSE)</f>
        <v>11</v>
      </c>
      <c r="T2119">
        <f t="shared" si="198"/>
        <v>56</v>
      </c>
      <c r="U2119">
        <f t="shared" si="199"/>
        <v>1941</v>
      </c>
      <c r="V2119" s="4" t="str">
        <f t="shared" si="203"/>
        <v>01</v>
      </c>
      <c r="W2119" t="str">
        <f t="shared" si="200"/>
        <v>Suburbano</v>
      </c>
    </row>
    <row r="2120" spans="1:23" x14ac:dyDescent="0.35">
      <c r="A2120">
        <v>135296</v>
      </c>
      <c r="B2120" s="2" t="str">
        <f t="shared" si="201"/>
        <v>AZ</v>
      </c>
      <c r="C2120" t="s">
        <v>9</v>
      </c>
      <c r="D2120" t="str">
        <f t="shared" si="202"/>
        <v>F</v>
      </c>
      <c r="E2120" t="s">
        <v>37</v>
      </c>
      <c r="F2120">
        <v>967</v>
      </c>
      <c r="G2120">
        <v>254</v>
      </c>
      <c r="H2120">
        <v>408</v>
      </c>
      <c r="I2120">
        <v>13</v>
      </c>
      <c r="J2120">
        <v>19177</v>
      </c>
      <c r="K2120">
        <v>7</v>
      </c>
      <c r="L2120">
        <v>9</v>
      </c>
      <c r="M2120">
        <v>359</v>
      </c>
      <c r="N2120">
        <v>287</v>
      </c>
      <c r="O2120">
        <v>6.3333333329999997</v>
      </c>
      <c r="P2120">
        <f>VLOOKUP(A2120, vlookup_table!$A:$E, 2, FALSE)</f>
        <v>0</v>
      </c>
      <c r="Q2120" s="2">
        <f>VLOOKUP(A2120, vlookup_table!$A:$E, 3, FALSE)</f>
        <v>1501</v>
      </c>
      <c r="R2120" s="1" t="str">
        <f>VLOOKUP(A2120, vlookup_table!$A:$E, 4, FALSE)</f>
        <v>C2</v>
      </c>
      <c r="S2120" s="2">
        <f>VLOOKUP(A2120, vlookup_table!$A:$E, 5, FALSE)</f>
        <v>11</v>
      </c>
      <c r="T2120">
        <f t="shared" si="198"/>
        <v>82</v>
      </c>
      <c r="U2120">
        <f t="shared" si="199"/>
        <v>1915</v>
      </c>
      <c r="V2120" s="4" t="str">
        <f t="shared" si="203"/>
        <v>01</v>
      </c>
      <c r="W2120" t="str">
        <f t="shared" si="200"/>
        <v>Ciudad</v>
      </c>
    </row>
    <row r="2121" spans="1:23" x14ac:dyDescent="0.35">
      <c r="A2121">
        <v>80995</v>
      </c>
      <c r="B2121" s="2" t="str">
        <f t="shared" si="201"/>
        <v>NA</v>
      </c>
      <c r="C2121" t="s">
        <v>10</v>
      </c>
      <c r="D2121" t="str">
        <f t="shared" si="202"/>
        <v>M</v>
      </c>
      <c r="E2121" t="s">
        <v>13</v>
      </c>
      <c r="F2121">
        <v>342</v>
      </c>
      <c r="G2121">
        <v>174</v>
      </c>
      <c r="H2121">
        <v>262</v>
      </c>
      <c r="I2121">
        <v>0</v>
      </c>
      <c r="J2121">
        <v>8356</v>
      </c>
      <c r="K2121">
        <v>1</v>
      </c>
      <c r="L2121">
        <v>81</v>
      </c>
      <c r="M2121">
        <v>228</v>
      </c>
      <c r="N2121">
        <v>217</v>
      </c>
      <c r="O2121">
        <v>5.8571428570000004</v>
      </c>
      <c r="P2121">
        <f>VLOOKUP(A2121, vlookup_table!$A:$E, 2, FALSE)</f>
        <v>1</v>
      </c>
      <c r="Q2121" s="2">
        <f>VLOOKUP(A2121, vlookup_table!$A:$E, 3, FALSE)</f>
        <v>2509</v>
      </c>
      <c r="R2121" s="1" t="str">
        <f>VLOOKUP(A2121, vlookup_table!$A:$E, 4, FALSE)</f>
        <v>R3</v>
      </c>
      <c r="S2121" s="2">
        <f>VLOOKUP(A2121, vlookup_table!$A:$E, 5, FALSE)</f>
        <v>5</v>
      </c>
      <c r="T2121">
        <f t="shared" si="198"/>
        <v>72</v>
      </c>
      <c r="U2121">
        <f t="shared" si="199"/>
        <v>1925</v>
      </c>
      <c r="V2121" s="4" t="str">
        <f t="shared" si="203"/>
        <v>09</v>
      </c>
      <c r="W2121" t="str">
        <f t="shared" si="200"/>
        <v>Rural</v>
      </c>
    </row>
    <row r="2122" spans="1:23" x14ac:dyDescent="0.35">
      <c r="A2122">
        <v>95943</v>
      </c>
      <c r="B2122" s="2" t="str">
        <f t="shared" si="201"/>
        <v>IL</v>
      </c>
      <c r="C2122" t="s">
        <v>25</v>
      </c>
      <c r="D2122" t="str">
        <f t="shared" si="202"/>
        <v>M</v>
      </c>
      <c r="E2122" t="s">
        <v>0</v>
      </c>
      <c r="F2122">
        <v>435</v>
      </c>
      <c r="G2122">
        <v>353</v>
      </c>
      <c r="H2122">
        <v>373</v>
      </c>
      <c r="I2122">
        <v>1</v>
      </c>
      <c r="J2122">
        <v>13341</v>
      </c>
      <c r="K2122">
        <v>1</v>
      </c>
      <c r="L2122">
        <v>65</v>
      </c>
      <c r="M2122">
        <v>399</v>
      </c>
      <c r="N2122">
        <v>345</v>
      </c>
      <c r="O2122">
        <v>10</v>
      </c>
      <c r="P2122">
        <f>VLOOKUP(A2122, vlookup_table!$A:$E, 2, FALSE)</f>
        <v>1</v>
      </c>
      <c r="Q2122" s="2">
        <f>VLOOKUP(A2122, vlookup_table!$A:$E, 3, FALSE)</f>
        <v>2901</v>
      </c>
      <c r="R2122" s="1" t="str">
        <f>VLOOKUP(A2122, vlookup_table!$A:$E, 4, FALSE)</f>
        <v>C2</v>
      </c>
      <c r="S2122" s="2">
        <f>VLOOKUP(A2122, vlookup_table!$A:$E, 5, FALSE)</f>
        <v>13</v>
      </c>
      <c r="T2122">
        <f t="shared" si="198"/>
        <v>68</v>
      </c>
      <c r="U2122">
        <f t="shared" si="199"/>
        <v>1929</v>
      </c>
      <c r="V2122" s="4" t="str">
        <f t="shared" si="203"/>
        <v>01</v>
      </c>
      <c r="W2122" t="str">
        <f t="shared" si="200"/>
        <v>Ciudad</v>
      </c>
    </row>
    <row r="2123" spans="1:23" x14ac:dyDescent="0.35">
      <c r="A2123">
        <v>188141</v>
      </c>
      <c r="B2123" s="2" t="str">
        <f t="shared" si="201"/>
        <v>FL</v>
      </c>
      <c r="C2123" t="s">
        <v>7</v>
      </c>
      <c r="D2123" t="str">
        <f t="shared" si="202"/>
        <v>NA</v>
      </c>
      <c r="F2123">
        <v>578</v>
      </c>
      <c r="G2123">
        <v>248</v>
      </c>
      <c r="H2123">
        <v>338</v>
      </c>
      <c r="I2123">
        <v>6</v>
      </c>
      <c r="J2123">
        <v>12336</v>
      </c>
      <c r="K2123">
        <v>3</v>
      </c>
      <c r="L2123">
        <v>51</v>
      </c>
      <c r="M2123">
        <v>280</v>
      </c>
      <c r="N2123">
        <v>309</v>
      </c>
      <c r="O2123">
        <v>14.42857143</v>
      </c>
      <c r="P2123">
        <f>VLOOKUP(A2123, vlookup_table!$A:$E, 2, FALSE)</f>
        <v>1</v>
      </c>
      <c r="Q2123" s="2">
        <f>VLOOKUP(A2123, vlookup_table!$A:$E, 3, FALSE)</f>
        <v>0</v>
      </c>
      <c r="R2123" s="1" t="str">
        <f>VLOOKUP(A2123, vlookup_table!$A:$E, 4, FALSE)</f>
        <v>S1</v>
      </c>
      <c r="S2123" s="2">
        <f>VLOOKUP(A2123, vlookup_table!$A:$E, 5, FALSE)</f>
        <v>25</v>
      </c>
      <c r="T2123">
        <f t="shared" si="198"/>
        <v>97</v>
      </c>
      <c r="U2123">
        <f t="shared" si="199"/>
        <v>1900</v>
      </c>
      <c r="V2123" s="4" t="str">
        <f t="shared" si="203"/>
        <v>0</v>
      </c>
      <c r="W2123" t="str">
        <f t="shared" si="200"/>
        <v>Suburbano</v>
      </c>
    </row>
    <row r="2124" spans="1:23" x14ac:dyDescent="0.35">
      <c r="A2124">
        <v>13523</v>
      </c>
      <c r="B2124" s="2" t="str">
        <f t="shared" si="201"/>
        <v>NV</v>
      </c>
      <c r="C2124" t="s">
        <v>35</v>
      </c>
      <c r="D2124" t="str">
        <f t="shared" si="202"/>
        <v>F</v>
      </c>
      <c r="E2124" t="s">
        <v>2</v>
      </c>
      <c r="F2124">
        <v>463</v>
      </c>
      <c r="G2124">
        <v>177</v>
      </c>
      <c r="H2124">
        <v>233</v>
      </c>
      <c r="I2124">
        <v>0</v>
      </c>
      <c r="J2124">
        <v>8068</v>
      </c>
      <c r="K2124">
        <v>0</v>
      </c>
      <c r="L2124">
        <v>51</v>
      </c>
      <c r="M2124">
        <v>189</v>
      </c>
      <c r="N2124">
        <v>221</v>
      </c>
      <c r="O2124">
        <v>14</v>
      </c>
      <c r="P2124">
        <f>VLOOKUP(A2124, vlookup_table!$A:$E, 2, FALSE)</f>
        <v>0</v>
      </c>
      <c r="Q2124" s="2">
        <f>VLOOKUP(A2124, vlookup_table!$A:$E, 3, FALSE)</f>
        <v>4103</v>
      </c>
      <c r="R2124" s="1" t="str">
        <f>VLOOKUP(A2124, vlookup_table!$A:$E, 4, FALSE)</f>
        <v>R2</v>
      </c>
      <c r="S2124" s="2">
        <f>VLOOKUP(A2124, vlookup_table!$A:$E, 5, FALSE)</f>
        <v>40</v>
      </c>
      <c r="T2124">
        <f t="shared" si="198"/>
        <v>56</v>
      </c>
      <c r="U2124">
        <f t="shared" si="199"/>
        <v>1941</v>
      </c>
      <c r="V2124" s="4" t="str">
        <f t="shared" si="203"/>
        <v>03</v>
      </c>
      <c r="W2124" t="str">
        <f t="shared" si="200"/>
        <v>Rural</v>
      </c>
    </row>
    <row r="2125" spans="1:23" x14ac:dyDescent="0.35">
      <c r="A2125">
        <v>7518</v>
      </c>
      <c r="B2125" s="2" t="str">
        <f t="shared" si="201"/>
        <v>NA</v>
      </c>
      <c r="C2125" t="s">
        <v>10</v>
      </c>
      <c r="D2125" t="str">
        <f t="shared" si="202"/>
        <v>M</v>
      </c>
      <c r="E2125" t="s">
        <v>13</v>
      </c>
      <c r="F2125">
        <v>607</v>
      </c>
      <c r="G2125">
        <v>298</v>
      </c>
      <c r="H2125">
        <v>361</v>
      </c>
      <c r="I2125">
        <v>1</v>
      </c>
      <c r="J2125">
        <v>12279</v>
      </c>
      <c r="K2125">
        <v>1</v>
      </c>
      <c r="L2125">
        <v>82</v>
      </c>
      <c r="M2125">
        <v>330</v>
      </c>
      <c r="N2125">
        <v>324</v>
      </c>
      <c r="O2125">
        <v>4.8421052629999997</v>
      </c>
      <c r="P2125">
        <f>VLOOKUP(A2125, vlookup_table!$A:$E, 2, FALSE)</f>
        <v>1</v>
      </c>
      <c r="Q2125" s="2">
        <f>VLOOKUP(A2125, vlookup_table!$A:$E, 3, FALSE)</f>
        <v>0</v>
      </c>
      <c r="R2125" s="1" t="str">
        <f>VLOOKUP(A2125, vlookup_table!$A:$E, 4, FALSE)</f>
        <v/>
      </c>
      <c r="S2125" s="2">
        <f>VLOOKUP(A2125, vlookup_table!$A:$E, 5, FALSE)</f>
        <v>5</v>
      </c>
      <c r="T2125">
        <f t="shared" si="198"/>
        <v>97</v>
      </c>
      <c r="U2125">
        <f t="shared" si="199"/>
        <v>1900</v>
      </c>
      <c r="V2125" s="4" t="str">
        <f t="shared" si="203"/>
        <v>0</v>
      </c>
      <c r="W2125" t="str">
        <f t="shared" si="200"/>
        <v>Desconocido</v>
      </c>
    </row>
    <row r="2126" spans="1:23" x14ac:dyDescent="0.35">
      <c r="A2126">
        <v>7637</v>
      </c>
      <c r="B2126" s="2" t="str">
        <f t="shared" si="201"/>
        <v>NA</v>
      </c>
      <c r="C2126" t="s">
        <v>12</v>
      </c>
      <c r="D2126" t="str">
        <f t="shared" si="202"/>
        <v>F</v>
      </c>
      <c r="E2126" t="s">
        <v>2</v>
      </c>
      <c r="F2126">
        <v>353</v>
      </c>
      <c r="G2126">
        <v>179</v>
      </c>
      <c r="H2126">
        <v>258</v>
      </c>
      <c r="I2126">
        <v>0</v>
      </c>
      <c r="J2126">
        <v>9059</v>
      </c>
      <c r="K2126">
        <v>0</v>
      </c>
      <c r="L2126">
        <v>51</v>
      </c>
      <c r="M2126">
        <v>220</v>
      </c>
      <c r="N2126">
        <v>221</v>
      </c>
      <c r="O2126">
        <v>9</v>
      </c>
      <c r="P2126">
        <f>VLOOKUP(A2126, vlookup_table!$A:$E, 2, FALSE)</f>
        <v>0</v>
      </c>
      <c r="Q2126" s="2">
        <f>VLOOKUP(A2126, vlookup_table!$A:$E, 3, FALSE)</f>
        <v>1801</v>
      </c>
      <c r="R2126" s="1" t="str">
        <f>VLOOKUP(A2126, vlookup_table!$A:$E, 4, FALSE)</f>
        <v>R3</v>
      </c>
      <c r="S2126" s="2">
        <f>VLOOKUP(A2126, vlookup_table!$A:$E, 5, FALSE)</f>
        <v>10</v>
      </c>
      <c r="T2126">
        <f t="shared" si="198"/>
        <v>79</v>
      </c>
      <c r="U2126">
        <f t="shared" si="199"/>
        <v>1918</v>
      </c>
      <c r="V2126" s="4" t="str">
        <f t="shared" si="203"/>
        <v>01</v>
      </c>
      <c r="W2126" t="str">
        <f t="shared" si="200"/>
        <v>Rural</v>
      </c>
    </row>
    <row r="2127" spans="1:23" x14ac:dyDescent="0.35">
      <c r="A2127">
        <v>40655</v>
      </c>
      <c r="B2127" s="2" t="str">
        <f t="shared" si="201"/>
        <v>FL</v>
      </c>
      <c r="C2127" t="s">
        <v>7</v>
      </c>
      <c r="D2127" t="str">
        <f t="shared" si="202"/>
        <v>M</v>
      </c>
      <c r="E2127" t="s">
        <v>0</v>
      </c>
      <c r="F2127">
        <v>810</v>
      </c>
      <c r="G2127">
        <v>295</v>
      </c>
      <c r="H2127">
        <v>430</v>
      </c>
      <c r="I2127">
        <v>0</v>
      </c>
      <c r="J2127">
        <v>19398</v>
      </c>
      <c r="K2127">
        <v>2</v>
      </c>
      <c r="L2127">
        <v>24</v>
      </c>
      <c r="M2127">
        <v>373</v>
      </c>
      <c r="N2127">
        <v>374</v>
      </c>
      <c r="O2127">
        <v>11</v>
      </c>
      <c r="P2127">
        <f>VLOOKUP(A2127, vlookup_table!$A:$E, 2, FALSE)</f>
        <v>0</v>
      </c>
      <c r="Q2127" s="2">
        <f>VLOOKUP(A2127, vlookup_table!$A:$E, 3, FALSE)</f>
        <v>3601</v>
      </c>
      <c r="R2127" s="1" t="str">
        <f>VLOOKUP(A2127, vlookup_table!$A:$E, 4, FALSE)</f>
        <v>C2</v>
      </c>
      <c r="S2127" s="2">
        <f>VLOOKUP(A2127, vlookup_table!$A:$E, 5, FALSE)</f>
        <v>20</v>
      </c>
      <c r="T2127">
        <f t="shared" si="198"/>
        <v>61</v>
      </c>
      <c r="U2127">
        <f t="shared" si="199"/>
        <v>1936</v>
      </c>
      <c r="V2127" s="4" t="str">
        <f t="shared" si="203"/>
        <v>01</v>
      </c>
      <c r="W2127" t="str">
        <f t="shared" si="200"/>
        <v>Ciudad</v>
      </c>
    </row>
    <row r="2128" spans="1:23" x14ac:dyDescent="0.35">
      <c r="A2128">
        <v>87505</v>
      </c>
      <c r="B2128" s="2" t="str">
        <f t="shared" si="201"/>
        <v>NA</v>
      </c>
      <c r="C2128" t="s">
        <v>39</v>
      </c>
      <c r="D2128" t="str">
        <f t="shared" si="202"/>
        <v>F</v>
      </c>
      <c r="E2128" t="s">
        <v>38</v>
      </c>
      <c r="F2128">
        <v>375</v>
      </c>
      <c r="G2128">
        <v>200</v>
      </c>
      <c r="H2128">
        <v>222</v>
      </c>
      <c r="I2128">
        <v>0</v>
      </c>
      <c r="J2128">
        <v>7976</v>
      </c>
      <c r="K2128">
        <v>0</v>
      </c>
      <c r="L2128">
        <v>62</v>
      </c>
      <c r="M2128">
        <v>181</v>
      </c>
      <c r="N2128">
        <v>225</v>
      </c>
      <c r="O2128">
        <v>8.3888888890000004</v>
      </c>
      <c r="P2128">
        <f>VLOOKUP(A2128, vlookup_table!$A:$E, 2, FALSE)</f>
        <v>0</v>
      </c>
      <c r="Q2128" s="2">
        <f>VLOOKUP(A2128, vlookup_table!$A:$E, 3, FALSE)</f>
        <v>2101</v>
      </c>
      <c r="R2128" s="1" t="str">
        <f>VLOOKUP(A2128, vlookup_table!$A:$E, 4, FALSE)</f>
        <v>C3</v>
      </c>
      <c r="S2128" s="2">
        <f>VLOOKUP(A2128, vlookup_table!$A:$E, 5, FALSE)</f>
        <v>8</v>
      </c>
      <c r="T2128">
        <f t="shared" si="198"/>
        <v>76</v>
      </c>
      <c r="U2128">
        <f t="shared" si="199"/>
        <v>1921</v>
      </c>
      <c r="V2128" s="4" t="str">
        <f t="shared" si="203"/>
        <v>01</v>
      </c>
      <c r="W2128" t="str">
        <f t="shared" si="200"/>
        <v>Ciudad</v>
      </c>
    </row>
    <row r="2129" spans="1:23" x14ac:dyDescent="0.35">
      <c r="A2129">
        <v>176380</v>
      </c>
      <c r="B2129" s="2" t="str">
        <f t="shared" si="201"/>
        <v>OR</v>
      </c>
      <c r="C2129" t="s">
        <v>26</v>
      </c>
      <c r="D2129" t="str">
        <f t="shared" si="202"/>
        <v>M</v>
      </c>
      <c r="E2129" t="s">
        <v>0</v>
      </c>
      <c r="F2129">
        <v>865</v>
      </c>
      <c r="G2129">
        <v>459</v>
      </c>
      <c r="H2129">
        <v>615</v>
      </c>
      <c r="I2129">
        <v>4</v>
      </c>
      <c r="J2129">
        <v>21364</v>
      </c>
      <c r="K2129">
        <v>6</v>
      </c>
      <c r="L2129">
        <v>36</v>
      </c>
      <c r="M2129">
        <v>536</v>
      </c>
      <c r="N2129">
        <v>530</v>
      </c>
      <c r="O2129">
        <v>10</v>
      </c>
      <c r="P2129">
        <f>VLOOKUP(A2129, vlookup_table!$A:$E, 2, FALSE)</f>
        <v>0</v>
      </c>
      <c r="Q2129" s="2">
        <f>VLOOKUP(A2129, vlookup_table!$A:$E, 3, FALSE)</f>
        <v>4901</v>
      </c>
      <c r="R2129" s="1" t="str">
        <f>VLOOKUP(A2129, vlookup_table!$A:$E, 4, FALSE)</f>
        <v>C1</v>
      </c>
      <c r="S2129" s="2">
        <f>VLOOKUP(A2129, vlookup_table!$A:$E, 5, FALSE)</f>
        <v>15</v>
      </c>
      <c r="T2129">
        <f t="shared" si="198"/>
        <v>48</v>
      </c>
      <c r="U2129">
        <f t="shared" si="199"/>
        <v>1949</v>
      </c>
      <c r="V2129" s="4" t="str">
        <f t="shared" si="203"/>
        <v>01</v>
      </c>
      <c r="W2129" t="str">
        <f t="shared" si="200"/>
        <v>Ciudad</v>
      </c>
    </row>
    <row r="2130" spans="1:23" x14ac:dyDescent="0.35">
      <c r="A2130">
        <v>45367</v>
      </c>
      <c r="B2130" s="2" t="str">
        <f t="shared" si="201"/>
        <v>FL</v>
      </c>
      <c r="C2130" t="s">
        <v>7</v>
      </c>
      <c r="D2130" t="str">
        <f t="shared" si="202"/>
        <v>M</v>
      </c>
      <c r="E2130" t="s">
        <v>0</v>
      </c>
      <c r="F2130">
        <v>1172</v>
      </c>
      <c r="G2130">
        <v>455</v>
      </c>
      <c r="H2130">
        <v>525</v>
      </c>
      <c r="I2130">
        <v>6</v>
      </c>
      <c r="J2130">
        <v>18415</v>
      </c>
      <c r="K2130">
        <v>3</v>
      </c>
      <c r="L2130">
        <v>28</v>
      </c>
      <c r="M2130">
        <v>502</v>
      </c>
      <c r="N2130">
        <v>487</v>
      </c>
      <c r="O2130">
        <v>25</v>
      </c>
      <c r="P2130">
        <f>VLOOKUP(A2130, vlookup_table!$A:$E, 2, FALSE)</f>
        <v>1002</v>
      </c>
      <c r="Q2130" s="2">
        <f>VLOOKUP(A2130, vlookup_table!$A:$E, 3, FALSE)</f>
        <v>6501</v>
      </c>
      <c r="R2130" s="1" t="str">
        <f>VLOOKUP(A2130, vlookup_table!$A:$E, 4, FALSE)</f>
        <v>U1</v>
      </c>
      <c r="S2130" s="2">
        <f>VLOOKUP(A2130, vlookup_table!$A:$E, 5, FALSE)</f>
        <v>30</v>
      </c>
      <c r="T2130">
        <f t="shared" si="198"/>
        <v>32</v>
      </c>
      <c r="U2130">
        <f t="shared" si="199"/>
        <v>1965</v>
      </c>
      <c r="V2130" s="4" t="str">
        <f t="shared" si="203"/>
        <v>01</v>
      </c>
      <c r="W2130" t="str">
        <f t="shared" si="200"/>
        <v>Urbano</v>
      </c>
    </row>
    <row r="2131" spans="1:23" x14ac:dyDescent="0.35">
      <c r="A2131">
        <v>112496</v>
      </c>
      <c r="B2131" s="2" t="str">
        <f t="shared" si="201"/>
        <v>AR</v>
      </c>
      <c r="C2131" t="s">
        <v>27</v>
      </c>
      <c r="D2131" t="str">
        <f t="shared" si="202"/>
        <v>F</v>
      </c>
      <c r="E2131" t="s">
        <v>37</v>
      </c>
      <c r="F2131">
        <v>1906</v>
      </c>
      <c r="G2131">
        <v>512</v>
      </c>
      <c r="H2131">
        <v>896</v>
      </c>
      <c r="I2131">
        <v>44</v>
      </c>
      <c r="J2131">
        <v>41437</v>
      </c>
      <c r="K2131">
        <v>0</v>
      </c>
      <c r="L2131">
        <v>21</v>
      </c>
      <c r="M2131">
        <v>540</v>
      </c>
      <c r="N2131">
        <v>759</v>
      </c>
      <c r="O2131">
        <v>8.125</v>
      </c>
      <c r="P2131">
        <f>VLOOKUP(A2131, vlookup_table!$A:$E, 2, FALSE)</f>
        <v>0</v>
      </c>
      <c r="Q2131" s="2">
        <f>VLOOKUP(A2131, vlookup_table!$A:$E, 3, FALSE)</f>
        <v>0</v>
      </c>
      <c r="R2131" s="1" t="str">
        <f>VLOOKUP(A2131, vlookup_table!$A:$E, 4, FALSE)</f>
        <v>C1</v>
      </c>
      <c r="S2131" s="2">
        <f>VLOOKUP(A2131, vlookup_table!$A:$E, 5, FALSE)</f>
        <v>10</v>
      </c>
      <c r="T2131">
        <f t="shared" si="198"/>
        <v>97</v>
      </c>
      <c r="U2131">
        <f t="shared" si="199"/>
        <v>1900</v>
      </c>
      <c r="V2131" s="4" t="str">
        <f t="shared" si="203"/>
        <v>0</v>
      </c>
      <c r="W2131" t="str">
        <f t="shared" si="200"/>
        <v>Ciudad</v>
      </c>
    </row>
    <row r="2132" spans="1:23" x14ac:dyDescent="0.35">
      <c r="A2132">
        <v>119576</v>
      </c>
      <c r="B2132" s="2" t="str">
        <f t="shared" si="201"/>
        <v>TX</v>
      </c>
      <c r="C2132" t="s">
        <v>6</v>
      </c>
      <c r="D2132" t="str">
        <f t="shared" si="202"/>
        <v>M</v>
      </c>
      <c r="E2132" t="s">
        <v>0</v>
      </c>
      <c r="F2132">
        <v>916</v>
      </c>
      <c r="G2132">
        <v>505</v>
      </c>
      <c r="H2132">
        <v>571</v>
      </c>
      <c r="I2132">
        <v>0</v>
      </c>
      <c r="J2132">
        <v>18849</v>
      </c>
      <c r="K2132">
        <v>3</v>
      </c>
      <c r="L2132">
        <v>68</v>
      </c>
      <c r="M2132">
        <v>571</v>
      </c>
      <c r="N2132">
        <v>496</v>
      </c>
      <c r="O2132">
        <v>9.1999999999999993</v>
      </c>
      <c r="P2132">
        <f>VLOOKUP(A2132, vlookup_table!$A:$E, 2, FALSE)</f>
        <v>1</v>
      </c>
      <c r="Q2132" s="2">
        <f>VLOOKUP(A2132, vlookup_table!$A:$E, 3, FALSE)</f>
        <v>5901</v>
      </c>
      <c r="R2132" s="1" t="str">
        <f>VLOOKUP(A2132, vlookup_table!$A:$E, 4, FALSE)</f>
        <v>S1</v>
      </c>
      <c r="S2132" s="2">
        <f>VLOOKUP(A2132, vlookup_table!$A:$E, 5, FALSE)</f>
        <v>9</v>
      </c>
      <c r="T2132">
        <f t="shared" si="198"/>
        <v>38</v>
      </c>
      <c r="U2132">
        <f t="shared" si="199"/>
        <v>1959</v>
      </c>
      <c r="V2132" s="4" t="str">
        <f t="shared" si="203"/>
        <v>01</v>
      </c>
      <c r="W2132" t="str">
        <f t="shared" si="200"/>
        <v>Suburbano</v>
      </c>
    </row>
    <row r="2133" spans="1:23" x14ac:dyDescent="0.35">
      <c r="A2133">
        <v>9923</v>
      </c>
      <c r="B2133" s="2" t="str">
        <f t="shared" si="201"/>
        <v>TX</v>
      </c>
      <c r="C2133" t="s">
        <v>6</v>
      </c>
      <c r="D2133" t="str">
        <f t="shared" si="202"/>
        <v>F</v>
      </c>
      <c r="E2133" t="s">
        <v>2</v>
      </c>
      <c r="F2133">
        <v>1234</v>
      </c>
      <c r="G2133">
        <v>363</v>
      </c>
      <c r="H2133">
        <v>561</v>
      </c>
      <c r="I2133">
        <v>19</v>
      </c>
      <c r="J2133">
        <v>21054</v>
      </c>
      <c r="K2133">
        <v>3</v>
      </c>
      <c r="L2133">
        <v>58</v>
      </c>
      <c r="M2133">
        <v>456</v>
      </c>
      <c r="N2133">
        <v>441</v>
      </c>
      <c r="O2133">
        <v>11.235294120000001</v>
      </c>
      <c r="P2133">
        <f>VLOOKUP(A2133, vlookup_table!$A:$E, 2, FALSE)</f>
        <v>28</v>
      </c>
      <c r="Q2133" s="2">
        <f>VLOOKUP(A2133, vlookup_table!$A:$E, 3, FALSE)</f>
        <v>4501</v>
      </c>
      <c r="R2133" s="1" t="str">
        <f>VLOOKUP(A2133, vlookup_table!$A:$E, 4, FALSE)</f>
        <v/>
      </c>
      <c r="S2133" s="2">
        <f>VLOOKUP(A2133, vlookup_table!$A:$E, 5, FALSE)</f>
        <v>14</v>
      </c>
      <c r="T2133">
        <f t="shared" si="198"/>
        <v>52</v>
      </c>
      <c r="U2133">
        <f t="shared" si="199"/>
        <v>1945</v>
      </c>
      <c r="V2133" s="4" t="str">
        <f t="shared" si="203"/>
        <v>01</v>
      </c>
      <c r="W2133" t="str">
        <f t="shared" si="200"/>
        <v>Desconocido</v>
      </c>
    </row>
    <row r="2134" spans="1:23" x14ac:dyDescent="0.35">
      <c r="A2134">
        <v>69963</v>
      </c>
      <c r="B2134" s="2" t="str">
        <f t="shared" si="201"/>
        <v>MI</v>
      </c>
      <c r="C2134" t="s">
        <v>1</v>
      </c>
      <c r="D2134" t="str">
        <f t="shared" si="202"/>
        <v>F</v>
      </c>
      <c r="E2134" t="s">
        <v>2</v>
      </c>
      <c r="F2134">
        <v>567</v>
      </c>
      <c r="G2134">
        <v>359</v>
      </c>
      <c r="H2134">
        <v>405</v>
      </c>
      <c r="I2134">
        <v>0</v>
      </c>
      <c r="J2134">
        <v>14794</v>
      </c>
      <c r="K2134">
        <v>0</v>
      </c>
      <c r="L2134">
        <v>80</v>
      </c>
      <c r="M2134">
        <v>395</v>
      </c>
      <c r="N2134">
        <v>370</v>
      </c>
      <c r="O2134">
        <v>23.125</v>
      </c>
      <c r="P2134">
        <f>VLOOKUP(A2134, vlookup_table!$A:$E, 2, FALSE)</f>
        <v>0</v>
      </c>
      <c r="Q2134" s="2">
        <f>VLOOKUP(A2134, vlookup_table!$A:$E, 3, FALSE)</f>
        <v>3908</v>
      </c>
      <c r="R2134" s="1" t="str">
        <f>VLOOKUP(A2134, vlookup_table!$A:$E, 4, FALSE)</f>
        <v>S3</v>
      </c>
      <c r="S2134" s="2">
        <f>VLOOKUP(A2134, vlookup_table!$A:$E, 5, FALSE)</f>
        <v>25</v>
      </c>
      <c r="T2134">
        <f t="shared" si="198"/>
        <v>58</v>
      </c>
      <c r="U2134">
        <f t="shared" si="199"/>
        <v>1939</v>
      </c>
      <c r="V2134" s="4" t="str">
        <f t="shared" si="203"/>
        <v>08</v>
      </c>
      <c r="W2134" t="str">
        <f t="shared" si="200"/>
        <v>Suburbano</v>
      </c>
    </row>
    <row r="2135" spans="1:23" x14ac:dyDescent="0.35">
      <c r="A2135">
        <v>32538</v>
      </c>
      <c r="B2135" s="2" t="str">
        <f t="shared" si="201"/>
        <v>FL</v>
      </c>
      <c r="C2135" t="s">
        <v>7</v>
      </c>
      <c r="D2135" t="str">
        <f t="shared" si="202"/>
        <v>F</v>
      </c>
      <c r="E2135" t="s">
        <v>2</v>
      </c>
      <c r="F2135">
        <v>752</v>
      </c>
      <c r="G2135">
        <v>346</v>
      </c>
      <c r="H2135">
        <v>413</v>
      </c>
      <c r="I2135">
        <v>0</v>
      </c>
      <c r="J2135">
        <v>14353</v>
      </c>
      <c r="K2135">
        <v>9</v>
      </c>
      <c r="L2135">
        <v>24</v>
      </c>
      <c r="M2135">
        <v>367</v>
      </c>
      <c r="N2135">
        <v>374</v>
      </c>
      <c r="O2135">
        <v>5.307692308</v>
      </c>
      <c r="P2135">
        <f>VLOOKUP(A2135, vlookup_table!$A:$E, 2, FALSE)</f>
        <v>0</v>
      </c>
      <c r="Q2135" s="2">
        <f>VLOOKUP(A2135, vlookup_table!$A:$E, 3, FALSE)</f>
        <v>1509</v>
      </c>
      <c r="R2135" s="1" t="str">
        <f>VLOOKUP(A2135, vlookup_table!$A:$E, 4, FALSE)</f>
        <v>S2</v>
      </c>
      <c r="S2135" s="2">
        <f>VLOOKUP(A2135, vlookup_table!$A:$E, 5, FALSE)</f>
        <v>6</v>
      </c>
      <c r="T2135">
        <f t="shared" si="198"/>
        <v>82</v>
      </c>
      <c r="U2135">
        <f t="shared" si="199"/>
        <v>1915</v>
      </c>
      <c r="V2135" s="4" t="str">
        <f t="shared" si="203"/>
        <v>09</v>
      </c>
      <c r="W2135" t="str">
        <f t="shared" si="200"/>
        <v>Suburbano</v>
      </c>
    </row>
    <row r="2136" spans="1:23" x14ac:dyDescent="0.35">
      <c r="A2136">
        <v>175139</v>
      </c>
      <c r="B2136" s="2" t="str">
        <f t="shared" si="201"/>
        <v>OR</v>
      </c>
      <c r="C2136" t="s">
        <v>26</v>
      </c>
      <c r="D2136" t="str">
        <f t="shared" si="202"/>
        <v>M</v>
      </c>
      <c r="E2136" t="s">
        <v>0</v>
      </c>
      <c r="F2136">
        <v>685</v>
      </c>
      <c r="G2136">
        <v>237</v>
      </c>
      <c r="H2136">
        <v>338</v>
      </c>
      <c r="I2136">
        <v>0</v>
      </c>
      <c r="J2136">
        <v>11659</v>
      </c>
      <c r="K2136">
        <v>6</v>
      </c>
      <c r="L2136">
        <v>54</v>
      </c>
      <c r="M2136">
        <v>305</v>
      </c>
      <c r="N2136">
        <v>306</v>
      </c>
      <c r="O2136">
        <v>10</v>
      </c>
      <c r="P2136">
        <f>VLOOKUP(A2136, vlookup_table!$A:$E, 2, FALSE)</f>
        <v>1</v>
      </c>
      <c r="Q2136" s="2">
        <f>VLOOKUP(A2136, vlookup_table!$A:$E, 3, FALSE)</f>
        <v>2812</v>
      </c>
      <c r="R2136" s="1" t="str">
        <f>VLOOKUP(A2136, vlookup_table!$A:$E, 4, FALSE)</f>
        <v>T2</v>
      </c>
      <c r="S2136" s="2">
        <f>VLOOKUP(A2136, vlookup_table!$A:$E, 5, FALSE)</f>
        <v>15</v>
      </c>
      <c r="T2136">
        <f t="shared" si="198"/>
        <v>69</v>
      </c>
      <c r="U2136">
        <f t="shared" si="199"/>
        <v>1928</v>
      </c>
      <c r="V2136" s="4" t="str">
        <f t="shared" si="203"/>
        <v>12</v>
      </c>
      <c r="W2136" t="str">
        <f t="shared" si="200"/>
        <v>Pueblo</v>
      </c>
    </row>
    <row r="2137" spans="1:23" x14ac:dyDescent="0.35">
      <c r="A2137">
        <v>138552</v>
      </c>
      <c r="B2137" s="2" t="str">
        <f t="shared" si="201"/>
        <v>AZ</v>
      </c>
      <c r="C2137" t="s">
        <v>9</v>
      </c>
      <c r="D2137" t="str">
        <f t="shared" si="202"/>
        <v>M</v>
      </c>
      <c r="E2137" t="s">
        <v>0</v>
      </c>
      <c r="F2137">
        <v>611</v>
      </c>
      <c r="G2137">
        <v>289</v>
      </c>
      <c r="H2137">
        <v>354</v>
      </c>
      <c r="I2137">
        <v>0</v>
      </c>
      <c r="J2137">
        <v>9529</v>
      </c>
      <c r="K2137">
        <v>7</v>
      </c>
      <c r="L2137">
        <v>56</v>
      </c>
      <c r="M2137">
        <v>302</v>
      </c>
      <c r="N2137">
        <v>332</v>
      </c>
      <c r="O2137">
        <v>10.30769231</v>
      </c>
      <c r="P2137">
        <f>VLOOKUP(A2137, vlookup_table!$A:$E, 2, FALSE)</f>
        <v>1</v>
      </c>
      <c r="Q2137" s="2">
        <f>VLOOKUP(A2137, vlookup_table!$A:$E, 3, FALSE)</f>
        <v>2103</v>
      </c>
      <c r="R2137" s="1" t="str">
        <f>VLOOKUP(A2137, vlookup_table!$A:$E, 4, FALSE)</f>
        <v>S2</v>
      </c>
      <c r="S2137" s="2">
        <f>VLOOKUP(A2137, vlookup_table!$A:$E, 5, FALSE)</f>
        <v>10</v>
      </c>
      <c r="T2137">
        <f t="shared" si="198"/>
        <v>76</v>
      </c>
      <c r="U2137">
        <f t="shared" si="199"/>
        <v>1921</v>
      </c>
      <c r="V2137" s="4" t="str">
        <f t="shared" si="203"/>
        <v>03</v>
      </c>
      <c r="W2137" t="str">
        <f t="shared" si="200"/>
        <v>Suburbano</v>
      </c>
    </row>
    <row r="2138" spans="1:23" x14ac:dyDescent="0.35">
      <c r="A2138">
        <v>160103</v>
      </c>
      <c r="B2138" s="2" t="str">
        <f t="shared" si="201"/>
        <v>NA</v>
      </c>
      <c r="C2138" t="s">
        <v>4</v>
      </c>
      <c r="D2138" t="str">
        <f t="shared" si="202"/>
        <v>F</v>
      </c>
      <c r="E2138" t="s">
        <v>2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5.25</v>
      </c>
      <c r="P2138">
        <f>VLOOKUP(A2138, vlookup_table!$A:$E, 2, FALSE)</f>
        <v>0</v>
      </c>
      <c r="Q2138" s="2">
        <f>VLOOKUP(A2138, vlookup_table!$A:$E, 3, FALSE)</f>
        <v>3601</v>
      </c>
      <c r="R2138" s="1" t="str">
        <f>VLOOKUP(A2138, vlookup_table!$A:$E, 4, FALSE)</f>
        <v>S2</v>
      </c>
      <c r="S2138" s="2">
        <f>VLOOKUP(A2138, vlookup_table!$A:$E, 5, FALSE)</f>
        <v>5</v>
      </c>
      <c r="T2138">
        <f t="shared" si="198"/>
        <v>61</v>
      </c>
      <c r="U2138">
        <f t="shared" si="199"/>
        <v>1936</v>
      </c>
      <c r="V2138" s="4" t="str">
        <f t="shared" si="203"/>
        <v>01</v>
      </c>
      <c r="W2138" t="str">
        <f t="shared" si="200"/>
        <v>Suburbano</v>
      </c>
    </row>
    <row r="2139" spans="1:23" x14ac:dyDescent="0.35">
      <c r="A2139">
        <v>152151</v>
      </c>
      <c r="B2139" s="2" t="str">
        <f t="shared" si="201"/>
        <v>NA</v>
      </c>
      <c r="C2139" t="s">
        <v>4</v>
      </c>
      <c r="D2139" t="str">
        <f t="shared" si="202"/>
        <v>M</v>
      </c>
      <c r="E2139" t="s">
        <v>0</v>
      </c>
      <c r="F2139">
        <v>1447</v>
      </c>
      <c r="G2139">
        <v>296</v>
      </c>
      <c r="H2139">
        <v>434</v>
      </c>
      <c r="I2139">
        <v>9</v>
      </c>
      <c r="J2139">
        <v>17489</v>
      </c>
      <c r="K2139">
        <v>9</v>
      </c>
      <c r="L2139">
        <v>44</v>
      </c>
      <c r="M2139">
        <v>402</v>
      </c>
      <c r="N2139">
        <v>355</v>
      </c>
      <c r="O2139">
        <v>23.85714286</v>
      </c>
      <c r="P2139">
        <f>VLOOKUP(A2139, vlookup_table!$A:$E, 2, FALSE)</f>
        <v>0</v>
      </c>
      <c r="Q2139" s="2">
        <f>VLOOKUP(A2139, vlookup_table!$A:$E, 3, FALSE)</f>
        <v>0</v>
      </c>
      <c r="R2139" s="1" t="str">
        <f>VLOOKUP(A2139, vlookup_table!$A:$E, 4, FALSE)</f>
        <v>S3</v>
      </c>
      <c r="S2139" s="2">
        <f>VLOOKUP(A2139, vlookup_table!$A:$E, 5, FALSE)</f>
        <v>42</v>
      </c>
      <c r="T2139">
        <f t="shared" si="198"/>
        <v>97</v>
      </c>
      <c r="U2139">
        <f t="shared" si="199"/>
        <v>1900</v>
      </c>
      <c r="V2139" s="4" t="str">
        <f t="shared" si="203"/>
        <v>0</v>
      </c>
      <c r="W2139" t="str">
        <f t="shared" si="200"/>
        <v>Suburbano</v>
      </c>
    </row>
    <row r="2140" spans="1:23" x14ac:dyDescent="0.35">
      <c r="A2140">
        <v>174271</v>
      </c>
      <c r="B2140" s="2" t="str">
        <f t="shared" si="201"/>
        <v>NA</v>
      </c>
      <c r="C2140" t="s">
        <v>40</v>
      </c>
      <c r="D2140" t="str">
        <f t="shared" si="202"/>
        <v>M</v>
      </c>
      <c r="E2140" t="s">
        <v>0</v>
      </c>
      <c r="F2140">
        <v>2786</v>
      </c>
      <c r="G2140">
        <v>301</v>
      </c>
      <c r="H2140">
        <v>393</v>
      </c>
      <c r="I2140">
        <v>68</v>
      </c>
      <c r="J2140">
        <v>16808</v>
      </c>
      <c r="K2140">
        <v>19</v>
      </c>
      <c r="L2140">
        <v>67</v>
      </c>
      <c r="M2140">
        <v>366</v>
      </c>
      <c r="N2140">
        <v>340</v>
      </c>
      <c r="O2140">
        <v>15.83333333</v>
      </c>
      <c r="P2140">
        <f>VLOOKUP(A2140, vlookup_table!$A:$E, 2, FALSE)</f>
        <v>1</v>
      </c>
      <c r="Q2140" s="2">
        <f>VLOOKUP(A2140, vlookup_table!$A:$E, 3, FALSE)</f>
        <v>0</v>
      </c>
      <c r="R2140" s="1" t="str">
        <f>VLOOKUP(A2140, vlookup_table!$A:$E, 4, FALSE)</f>
        <v>U1</v>
      </c>
      <c r="S2140" s="2">
        <f>VLOOKUP(A2140, vlookup_table!$A:$E, 5, FALSE)</f>
        <v>18</v>
      </c>
      <c r="T2140">
        <f t="shared" si="198"/>
        <v>97</v>
      </c>
      <c r="U2140">
        <f t="shared" si="199"/>
        <v>1900</v>
      </c>
      <c r="V2140" s="4" t="str">
        <f t="shared" si="203"/>
        <v>0</v>
      </c>
      <c r="W2140" t="str">
        <f t="shared" si="200"/>
        <v>Urbano</v>
      </c>
    </row>
    <row r="2141" spans="1:23" x14ac:dyDescent="0.35">
      <c r="A2141">
        <v>41434</v>
      </c>
      <c r="B2141" s="2" t="str">
        <f t="shared" si="201"/>
        <v>FL</v>
      </c>
      <c r="C2141" t="s">
        <v>7</v>
      </c>
      <c r="D2141" t="str">
        <f t="shared" si="202"/>
        <v>M</v>
      </c>
      <c r="E2141" t="s">
        <v>0</v>
      </c>
      <c r="F2141">
        <v>782</v>
      </c>
      <c r="G2141">
        <v>435</v>
      </c>
      <c r="H2141">
        <v>451</v>
      </c>
      <c r="I2141">
        <v>0</v>
      </c>
      <c r="J2141">
        <v>14253</v>
      </c>
      <c r="K2141">
        <v>2</v>
      </c>
      <c r="L2141">
        <v>33</v>
      </c>
      <c r="M2141">
        <v>437</v>
      </c>
      <c r="N2141">
        <v>443</v>
      </c>
      <c r="O2141">
        <v>6.5882352940000004</v>
      </c>
      <c r="P2141">
        <f>VLOOKUP(A2141, vlookup_table!$A:$E, 2, FALSE)</f>
        <v>1002</v>
      </c>
      <c r="Q2141" s="2">
        <f>VLOOKUP(A2141, vlookup_table!$A:$E, 3, FALSE)</f>
        <v>4710</v>
      </c>
      <c r="R2141" s="1" t="str">
        <f>VLOOKUP(A2141, vlookup_table!$A:$E, 4, FALSE)</f>
        <v>U4</v>
      </c>
      <c r="S2141" s="2">
        <f>VLOOKUP(A2141, vlookup_table!$A:$E, 5, FALSE)</f>
        <v>5</v>
      </c>
      <c r="T2141">
        <f t="shared" si="198"/>
        <v>50</v>
      </c>
      <c r="U2141">
        <f t="shared" si="199"/>
        <v>1947</v>
      </c>
      <c r="V2141" s="4" t="str">
        <f t="shared" si="203"/>
        <v>10</v>
      </c>
      <c r="W2141" t="str">
        <f t="shared" si="200"/>
        <v>Urbano</v>
      </c>
    </row>
    <row r="2142" spans="1:23" x14ac:dyDescent="0.35">
      <c r="A2142">
        <v>3312</v>
      </c>
      <c r="B2142" s="2" t="str">
        <f t="shared" si="201"/>
        <v>NA</v>
      </c>
      <c r="C2142" t="s">
        <v>10</v>
      </c>
      <c r="D2142" t="str">
        <f t="shared" si="202"/>
        <v>M</v>
      </c>
      <c r="E2142" t="s">
        <v>13</v>
      </c>
      <c r="F2142">
        <v>930</v>
      </c>
      <c r="G2142">
        <v>397</v>
      </c>
      <c r="H2142">
        <v>552</v>
      </c>
      <c r="I2142">
        <v>2</v>
      </c>
      <c r="J2142">
        <v>17794</v>
      </c>
      <c r="K2142">
        <v>1</v>
      </c>
      <c r="L2142">
        <v>76</v>
      </c>
      <c r="M2142">
        <v>511</v>
      </c>
      <c r="N2142">
        <v>441</v>
      </c>
      <c r="O2142">
        <v>11.44444444</v>
      </c>
      <c r="P2142">
        <f>VLOOKUP(A2142, vlookup_table!$A:$E, 2, FALSE)</f>
        <v>1</v>
      </c>
      <c r="Q2142" s="2">
        <f>VLOOKUP(A2142, vlookup_table!$A:$E, 3, FALSE)</f>
        <v>5001</v>
      </c>
      <c r="R2142" s="1" t="str">
        <f>VLOOKUP(A2142, vlookup_table!$A:$E, 4, FALSE)</f>
        <v>T1</v>
      </c>
      <c r="S2142" s="2">
        <f>VLOOKUP(A2142, vlookup_table!$A:$E, 5, FALSE)</f>
        <v>15</v>
      </c>
      <c r="T2142">
        <f t="shared" si="198"/>
        <v>47</v>
      </c>
      <c r="U2142">
        <f t="shared" si="199"/>
        <v>1950</v>
      </c>
      <c r="V2142" s="4" t="str">
        <f t="shared" si="203"/>
        <v>01</v>
      </c>
      <c r="W2142" t="str">
        <f t="shared" si="200"/>
        <v>Pueblo</v>
      </c>
    </row>
    <row r="2143" spans="1:23" x14ac:dyDescent="0.35">
      <c r="A2143">
        <v>120805</v>
      </c>
      <c r="B2143" s="2" t="str">
        <f t="shared" si="201"/>
        <v>TX</v>
      </c>
      <c r="C2143" t="s">
        <v>6</v>
      </c>
      <c r="D2143" t="str">
        <f t="shared" si="202"/>
        <v>F</v>
      </c>
      <c r="E2143" t="s">
        <v>2</v>
      </c>
      <c r="F2143">
        <v>693</v>
      </c>
      <c r="G2143">
        <v>332</v>
      </c>
      <c r="H2143">
        <v>390</v>
      </c>
      <c r="I2143">
        <v>5</v>
      </c>
      <c r="J2143">
        <v>15009</v>
      </c>
      <c r="K2143">
        <v>3</v>
      </c>
      <c r="L2143">
        <v>75</v>
      </c>
      <c r="M2143">
        <v>339</v>
      </c>
      <c r="N2143">
        <v>367</v>
      </c>
      <c r="O2143">
        <v>6.4285714289999998</v>
      </c>
      <c r="P2143">
        <f>VLOOKUP(A2143, vlookup_table!$A:$E, 2, FALSE)</f>
        <v>0</v>
      </c>
      <c r="Q2143" s="2">
        <f>VLOOKUP(A2143, vlookup_table!$A:$E, 3, FALSE)</f>
        <v>3501</v>
      </c>
      <c r="R2143" s="1" t="str">
        <f>VLOOKUP(A2143, vlookup_table!$A:$E, 4, FALSE)</f>
        <v>C2</v>
      </c>
      <c r="S2143" s="2">
        <f>VLOOKUP(A2143, vlookup_table!$A:$E, 5, FALSE)</f>
        <v>5</v>
      </c>
      <c r="T2143">
        <f t="shared" si="198"/>
        <v>62</v>
      </c>
      <c r="U2143">
        <f t="shared" si="199"/>
        <v>1935</v>
      </c>
      <c r="V2143" s="4" t="str">
        <f t="shared" si="203"/>
        <v>01</v>
      </c>
      <c r="W2143" t="str">
        <f t="shared" si="200"/>
        <v>Ciudad</v>
      </c>
    </row>
    <row r="2144" spans="1:23" x14ac:dyDescent="0.35">
      <c r="A2144">
        <v>2889</v>
      </c>
      <c r="B2144" s="2" t="str">
        <f t="shared" si="201"/>
        <v>NA</v>
      </c>
      <c r="C2144" t="s">
        <v>32</v>
      </c>
      <c r="D2144" t="str">
        <f t="shared" si="202"/>
        <v>F</v>
      </c>
      <c r="E2144" t="s">
        <v>2</v>
      </c>
      <c r="F2144">
        <v>208</v>
      </c>
      <c r="G2144">
        <v>210</v>
      </c>
      <c r="H2144">
        <v>305</v>
      </c>
      <c r="I2144">
        <v>0</v>
      </c>
      <c r="J2144">
        <v>11711</v>
      </c>
      <c r="K2144">
        <v>0</v>
      </c>
      <c r="L2144">
        <v>60</v>
      </c>
      <c r="M2144">
        <v>261</v>
      </c>
      <c r="N2144">
        <v>261</v>
      </c>
      <c r="O2144">
        <v>3.1818181820000002</v>
      </c>
      <c r="P2144">
        <f>VLOOKUP(A2144, vlookup_table!$A:$E, 2, FALSE)</f>
        <v>2</v>
      </c>
      <c r="Q2144" s="2">
        <f>VLOOKUP(A2144, vlookup_table!$A:$E, 3, FALSE)</f>
        <v>1601</v>
      </c>
      <c r="R2144" s="1" t="str">
        <f>VLOOKUP(A2144, vlookup_table!$A:$E, 4, FALSE)</f>
        <v>R2</v>
      </c>
      <c r="S2144" s="2">
        <f>VLOOKUP(A2144, vlookup_table!$A:$E, 5, FALSE)</f>
        <v>3</v>
      </c>
      <c r="T2144">
        <f t="shared" si="198"/>
        <v>81</v>
      </c>
      <c r="U2144">
        <f t="shared" si="199"/>
        <v>1916</v>
      </c>
      <c r="V2144" s="4" t="str">
        <f t="shared" si="203"/>
        <v>01</v>
      </c>
      <c r="W2144" t="str">
        <f t="shared" si="200"/>
        <v>Rural</v>
      </c>
    </row>
    <row r="2145" spans="1:23" x14ac:dyDescent="0.35">
      <c r="A2145">
        <v>162271</v>
      </c>
      <c r="B2145" s="2" t="str">
        <f t="shared" si="201"/>
        <v>NA</v>
      </c>
      <c r="C2145" t="s">
        <v>4</v>
      </c>
      <c r="D2145" t="str">
        <f t="shared" si="202"/>
        <v>M</v>
      </c>
      <c r="E2145" t="s">
        <v>0</v>
      </c>
      <c r="F2145">
        <v>4474</v>
      </c>
      <c r="G2145">
        <v>467</v>
      </c>
      <c r="H2145">
        <v>687</v>
      </c>
      <c r="I2145">
        <v>87</v>
      </c>
      <c r="J2145">
        <v>27544</v>
      </c>
      <c r="K2145">
        <v>18</v>
      </c>
      <c r="L2145">
        <v>41</v>
      </c>
      <c r="M2145">
        <v>608</v>
      </c>
      <c r="N2145">
        <v>583</v>
      </c>
      <c r="O2145">
        <v>10</v>
      </c>
      <c r="P2145">
        <f>VLOOKUP(A2145, vlookup_table!$A:$E, 2, FALSE)</f>
        <v>0</v>
      </c>
      <c r="Q2145" s="2">
        <f>VLOOKUP(A2145, vlookup_table!$A:$E, 3, FALSE)</f>
        <v>0</v>
      </c>
      <c r="R2145" s="1" t="str">
        <f>VLOOKUP(A2145, vlookup_table!$A:$E, 4, FALSE)</f>
        <v>S1</v>
      </c>
      <c r="S2145" s="2">
        <f>VLOOKUP(A2145, vlookup_table!$A:$E, 5, FALSE)</f>
        <v>15</v>
      </c>
      <c r="T2145">
        <f t="shared" si="198"/>
        <v>97</v>
      </c>
      <c r="U2145">
        <f t="shared" si="199"/>
        <v>1900</v>
      </c>
      <c r="V2145" s="4" t="str">
        <f t="shared" si="203"/>
        <v>0</v>
      </c>
      <c r="W2145" t="str">
        <f t="shared" si="200"/>
        <v>Suburbano</v>
      </c>
    </row>
    <row r="2146" spans="1:23" x14ac:dyDescent="0.35">
      <c r="A2146">
        <v>74955</v>
      </c>
      <c r="B2146" s="2" t="str">
        <f t="shared" si="201"/>
        <v>NA</v>
      </c>
      <c r="C2146" t="s">
        <v>15</v>
      </c>
      <c r="D2146" t="str">
        <f t="shared" si="202"/>
        <v>F</v>
      </c>
      <c r="E2146" t="s">
        <v>2</v>
      </c>
      <c r="F2146">
        <v>334</v>
      </c>
      <c r="G2146">
        <v>165</v>
      </c>
      <c r="H2146">
        <v>268</v>
      </c>
      <c r="I2146">
        <v>0</v>
      </c>
      <c r="J2146">
        <v>10461</v>
      </c>
      <c r="K2146">
        <v>0</v>
      </c>
      <c r="L2146">
        <v>84</v>
      </c>
      <c r="M2146">
        <v>193</v>
      </c>
      <c r="N2146">
        <v>219</v>
      </c>
      <c r="O2146">
        <v>12.612903230000001</v>
      </c>
      <c r="P2146">
        <f>VLOOKUP(A2146, vlookup_table!$A:$E, 2, FALSE)</f>
        <v>0</v>
      </c>
      <c r="Q2146" s="2">
        <f>VLOOKUP(A2146, vlookup_table!$A:$E, 3, FALSE)</f>
        <v>2411</v>
      </c>
      <c r="R2146" s="1" t="str">
        <f>VLOOKUP(A2146, vlookup_table!$A:$E, 4, FALSE)</f>
        <v>T3</v>
      </c>
      <c r="S2146" s="2">
        <f>VLOOKUP(A2146, vlookup_table!$A:$E, 5, FALSE)</f>
        <v>10</v>
      </c>
      <c r="T2146">
        <f t="shared" si="198"/>
        <v>73</v>
      </c>
      <c r="U2146">
        <f t="shared" si="199"/>
        <v>1924</v>
      </c>
      <c r="V2146" s="4" t="str">
        <f t="shared" si="203"/>
        <v>11</v>
      </c>
      <c r="W2146" t="str">
        <f t="shared" si="200"/>
        <v>Pueblo</v>
      </c>
    </row>
    <row r="2147" spans="1:23" x14ac:dyDescent="0.35">
      <c r="A2147">
        <v>151846</v>
      </c>
      <c r="B2147" s="2" t="str">
        <f t="shared" si="201"/>
        <v>NA</v>
      </c>
      <c r="C2147" t="s">
        <v>4</v>
      </c>
      <c r="D2147" t="str">
        <f t="shared" si="202"/>
        <v>M</v>
      </c>
      <c r="E2147" t="s">
        <v>0</v>
      </c>
      <c r="F2147">
        <v>1234</v>
      </c>
      <c r="G2147">
        <v>284</v>
      </c>
      <c r="H2147">
        <v>284</v>
      </c>
      <c r="I2147">
        <v>2</v>
      </c>
      <c r="J2147">
        <v>8270</v>
      </c>
      <c r="K2147">
        <v>27</v>
      </c>
      <c r="L2147">
        <v>38</v>
      </c>
      <c r="M2147">
        <v>276</v>
      </c>
      <c r="N2147">
        <v>308</v>
      </c>
      <c r="O2147">
        <v>5.75</v>
      </c>
      <c r="P2147">
        <f>VLOOKUP(A2147, vlookup_table!$A:$E, 2, FALSE)</f>
        <v>0</v>
      </c>
      <c r="Q2147" s="2">
        <f>VLOOKUP(A2147, vlookup_table!$A:$E, 3, FALSE)</f>
        <v>0</v>
      </c>
      <c r="R2147" s="1" t="str">
        <f>VLOOKUP(A2147, vlookup_table!$A:$E, 4, FALSE)</f>
        <v>S1</v>
      </c>
      <c r="S2147" s="2">
        <f>VLOOKUP(A2147, vlookup_table!$A:$E, 5, FALSE)</f>
        <v>10</v>
      </c>
      <c r="T2147">
        <f t="shared" si="198"/>
        <v>97</v>
      </c>
      <c r="U2147">
        <f t="shared" si="199"/>
        <v>1900</v>
      </c>
      <c r="V2147" s="4" t="str">
        <f t="shared" si="203"/>
        <v>0</v>
      </c>
      <c r="W2147" t="str">
        <f t="shared" si="200"/>
        <v>Suburbano</v>
      </c>
    </row>
    <row r="2148" spans="1:23" x14ac:dyDescent="0.35">
      <c r="A2148">
        <v>148546</v>
      </c>
      <c r="B2148" s="2" t="str">
        <f t="shared" si="201"/>
        <v>NA</v>
      </c>
      <c r="C2148" t="s">
        <v>4</v>
      </c>
      <c r="D2148" t="str">
        <f t="shared" si="202"/>
        <v>M</v>
      </c>
      <c r="E2148" t="s">
        <v>0</v>
      </c>
      <c r="F2148">
        <v>4286</v>
      </c>
      <c r="G2148">
        <v>811</v>
      </c>
      <c r="H2148">
        <v>947</v>
      </c>
      <c r="I2148">
        <v>95</v>
      </c>
      <c r="J2148">
        <v>33614</v>
      </c>
      <c r="K2148">
        <v>24</v>
      </c>
      <c r="L2148">
        <v>41</v>
      </c>
      <c r="M2148">
        <v>910</v>
      </c>
      <c r="N2148">
        <v>883</v>
      </c>
      <c r="O2148">
        <v>5.1333333330000004</v>
      </c>
      <c r="P2148">
        <f>VLOOKUP(A2148, vlookup_table!$A:$E, 2, FALSE)</f>
        <v>1</v>
      </c>
      <c r="Q2148" s="2">
        <f>VLOOKUP(A2148, vlookup_table!$A:$E, 3, FALSE)</f>
        <v>1201</v>
      </c>
      <c r="R2148" s="1" t="str">
        <f>VLOOKUP(A2148, vlookup_table!$A:$E, 4, FALSE)</f>
        <v>S1</v>
      </c>
      <c r="S2148" s="2">
        <f>VLOOKUP(A2148, vlookup_table!$A:$E, 5, FALSE)</f>
        <v>6</v>
      </c>
      <c r="T2148">
        <f t="shared" si="198"/>
        <v>85</v>
      </c>
      <c r="U2148">
        <f t="shared" si="199"/>
        <v>1912</v>
      </c>
      <c r="V2148" s="4" t="str">
        <f t="shared" si="203"/>
        <v>01</v>
      </c>
      <c r="W2148" t="str">
        <f t="shared" si="200"/>
        <v>Suburbano</v>
      </c>
    </row>
    <row r="2149" spans="1:23" x14ac:dyDescent="0.35">
      <c r="A2149">
        <v>12837</v>
      </c>
      <c r="B2149" s="2" t="str">
        <f t="shared" si="201"/>
        <v>IL</v>
      </c>
      <c r="C2149" t="s">
        <v>25</v>
      </c>
      <c r="D2149" t="str">
        <f t="shared" si="202"/>
        <v>F</v>
      </c>
      <c r="E2149" t="s">
        <v>2</v>
      </c>
      <c r="F2149">
        <v>1072</v>
      </c>
      <c r="G2149">
        <v>547</v>
      </c>
      <c r="H2149">
        <v>636</v>
      </c>
      <c r="I2149">
        <v>0</v>
      </c>
      <c r="J2149">
        <v>17662</v>
      </c>
      <c r="K2149">
        <v>10</v>
      </c>
      <c r="L2149">
        <v>83</v>
      </c>
      <c r="M2149">
        <v>597</v>
      </c>
      <c r="N2149">
        <v>555</v>
      </c>
      <c r="O2149">
        <v>18.600000000000001</v>
      </c>
      <c r="P2149">
        <f>VLOOKUP(A2149, vlookup_table!$A:$E, 2, FALSE)</f>
        <v>28</v>
      </c>
      <c r="Q2149" s="2">
        <f>VLOOKUP(A2149, vlookup_table!$A:$E, 3, FALSE)</f>
        <v>5401</v>
      </c>
      <c r="R2149" s="1" t="str">
        <f>VLOOKUP(A2149, vlookup_table!$A:$E, 4, FALSE)</f>
        <v>S2</v>
      </c>
      <c r="S2149" s="2">
        <f>VLOOKUP(A2149, vlookup_table!$A:$E, 5, FALSE)</f>
        <v>10</v>
      </c>
      <c r="T2149">
        <f t="shared" si="198"/>
        <v>43</v>
      </c>
      <c r="U2149">
        <f t="shared" si="199"/>
        <v>1954</v>
      </c>
      <c r="V2149" s="4" t="str">
        <f t="shared" si="203"/>
        <v>01</v>
      </c>
      <c r="W2149" t="str">
        <f t="shared" si="200"/>
        <v>Suburbano</v>
      </c>
    </row>
    <row r="2150" spans="1:23" x14ac:dyDescent="0.35">
      <c r="A2150">
        <v>119868</v>
      </c>
      <c r="B2150" s="2" t="str">
        <f t="shared" si="201"/>
        <v>TX</v>
      </c>
      <c r="C2150" t="s">
        <v>6</v>
      </c>
      <c r="D2150" t="str">
        <f t="shared" si="202"/>
        <v>F</v>
      </c>
      <c r="E2150" t="s">
        <v>2</v>
      </c>
      <c r="F2150">
        <v>696</v>
      </c>
      <c r="G2150">
        <v>409</v>
      </c>
      <c r="H2150">
        <v>470</v>
      </c>
      <c r="I2150">
        <v>1</v>
      </c>
      <c r="J2150">
        <v>18427</v>
      </c>
      <c r="K2150">
        <v>1</v>
      </c>
      <c r="L2150">
        <v>77</v>
      </c>
      <c r="M2150">
        <v>439</v>
      </c>
      <c r="N2150">
        <v>439</v>
      </c>
      <c r="O2150">
        <v>10.42857143</v>
      </c>
      <c r="P2150">
        <f>VLOOKUP(A2150, vlookup_table!$A:$E, 2, FALSE)</f>
        <v>0</v>
      </c>
      <c r="Q2150" s="2">
        <f>VLOOKUP(A2150, vlookup_table!$A:$E, 3, FALSE)</f>
        <v>1302</v>
      </c>
      <c r="R2150" s="1" t="str">
        <f>VLOOKUP(A2150, vlookup_table!$A:$E, 4, FALSE)</f>
        <v>T1</v>
      </c>
      <c r="S2150" s="2">
        <f>VLOOKUP(A2150, vlookup_table!$A:$E, 5, FALSE)</f>
        <v>10</v>
      </c>
      <c r="T2150">
        <f t="shared" si="198"/>
        <v>84</v>
      </c>
      <c r="U2150">
        <f t="shared" si="199"/>
        <v>1913</v>
      </c>
      <c r="V2150" s="4" t="str">
        <f t="shared" si="203"/>
        <v>02</v>
      </c>
      <c r="W2150" t="str">
        <f t="shared" si="200"/>
        <v>Pueblo</v>
      </c>
    </row>
    <row r="2151" spans="1:23" x14ac:dyDescent="0.35">
      <c r="A2151">
        <v>185517</v>
      </c>
      <c r="B2151" s="2" t="str">
        <f t="shared" si="201"/>
        <v>NA</v>
      </c>
      <c r="C2151" t="s">
        <v>4</v>
      </c>
      <c r="D2151" t="str">
        <f t="shared" si="202"/>
        <v>M</v>
      </c>
      <c r="E2151" t="s">
        <v>0</v>
      </c>
      <c r="F2151">
        <v>1734</v>
      </c>
      <c r="G2151">
        <v>607</v>
      </c>
      <c r="H2151">
        <v>674</v>
      </c>
      <c r="I2151">
        <v>31</v>
      </c>
      <c r="J2151">
        <v>22234</v>
      </c>
      <c r="K2151">
        <v>5</v>
      </c>
      <c r="L2151">
        <v>50</v>
      </c>
      <c r="M2151">
        <v>635</v>
      </c>
      <c r="N2151">
        <v>638</v>
      </c>
      <c r="O2151">
        <v>8.5714285710000002</v>
      </c>
      <c r="P2151">
        <f>VLOOKUP(A2151, vlookup_table!$A:$E, 2, FALSE)</f>
        <v>1</v>
      </c>
      <c r="Q2151" s="2">
        <f>VLOOKUP(A2151, vlookup_table!$A:$E, 3, FALSE)</f>
        <v>3301</v>
      </c>
      <c r="R2151" s="1" t="str">
        <f>VLOOKUP(A2151, vlookup_table!$A:$E, 4, FALSE)</f>
        <v>S1</v>
      </c>
      <c r="S2151" s="2">
        <f>VLOOKUP(A2151, vlookup_table!$A:$E, 5, FALSE)</f>
        <v>10</v>
      </c>
      <c r="T2151">
        <f t="shared" si="198"/>
        <v>64</v>
      </c>
      <c r="U2151">
        <f t="shared" si="199"/>
        <v>1933</v>
      </c>
      <c r="V2151" s="4" t="str">
        <f t="shared" si="203"/>
        <v>01</v>
      </c>
      <c r="W2151" t="str">
        <f t="shared" si="200"/>
        <v>Suburbano</v>
      </c>
    </row>
    <row r="2152" spans="1:23" x14ac:dyDescent="0.35">
      <c r="A2152">
        <v>441</v>
      </c>
      <c r="B2152" s="2" t="str">
        <f t="shared" si="201"/>
        <v>IL</v>
      </c>
      <c r="C2152" t="s">
        <v>25</v>
      </c>
      <c r="D2152" t="str">
        <f t="shared" si="202"/>
        <v>F</v>
      </c>
      <c r="E2152" t="s">
        <v>2</v>
      </c>
      <c r="F2152">
        <v>550</v>
      </c>
      <c r="G2152">
        <v>91</v>
      </c>
      <c r="H2152">
        <v>254</v>
      </c>
      <c r="I2152">
        <v>6</v>
      </c>
      <c r="J2152">
        <v>10050</v>
      </c>
      <c r="K2152">
        <v>0</v>
      </c>
      <c r="L2152">
        <v>49</v>
      </c>
      <c r="M2152">
        <v>163</v>
      </c>
      <c r="N2152">
        <v>166</v>
      </c>
      <c r="O2152">
        <v>5.5</v>
      </c>
      <c r="P2152">
        <f>VLOOKUP(A2152, vlookup_table!$A:$E, 2, FALSE)</f>
        <v>2</v>
      </c>
      <c r="Q2152" s="2">
        <f>VLOOKUP(A2152, vlookup_table!$A:$E, 3, FALSE)</f>
        <v>4101</v>
      </c>
      <c r="R2152" s="1" t="str">
        <f>VLOOKUP(A2152, vlookup_table!$A:$E, 4, FALSE)</f>
        <v>U4</v>
      </c>
      <c r="S2152" s="2">
        <f>VLOOKUP(A2152, vlookup_table!$A:$E, 5, FALSE)</f>
        <v>10</v>
      </c>
      <c r="T2152">
        <f t="shared" si="198"/>
        <v>56</v>
      </c>
      <c r="U2152">
        <f t="shared" si="199"/>
        <v>1941</v>
      </c>
      <c r="V2152" s="4" t="str">
        <f t="shared" si="203"/>
        <v>01</v>
      </c>
      <c r="W2152" t="str">
        <f t="shared" si="200"/>
        <v>Urbano</v>
      </c>
    </row>
    <row r="2153" spans="1:23" x14ac:dyDescent="0.35">
      <c r="A2153">
        <v>132347</v>
      </c>
      <c r="B2153" s="2" t="str">
        <f t="shared" si="201"/>
        <v>NA</v>
      </c>
      <c r="C2153" t="s">
        <v>4</v>
      </c>
      <c r="D2153" t="str">
        <f t="shared" si="202"/>
        <v>M</v>
      </c>
      <c r="E2153" t="s">
        <v>0</v>
      </c>
      <c r="F2153">
        <v>3874</v>
      </c>
      <c r="G2153">
        <v>776</v>
      </c>
      <c r="H2153">
        <v>852</v>
      </c>
      <c r="I2153">
        <v>94</v>
      </c>
      <c r="J2153">
        <v>29217</v>
      </c>
      <c r="K2153">
        <v>6</v>
      </c>
      <c r="L2153">
        <v>42</v>
      </c>
      <c r="M2153">
        <v>759</v>
      </c>
      <c r="N2153">
        <v>865</v>
      </c>
      <c r="O2153">
        <v>14</v>
      </c>
      <c r="P2153">
        <f>VLOOKUP(A2153, vlookup_table!$A:$E, 2, FALSE)</f>
        <v>1</v>
      </c>
      <c r="Q2153" s="2">
        <f>VLOOKUP(A2153, vlookup_table!$A:$E, 3, FALSE)</f>
        <v>0</v>
      </c>
      <c r="R2153" s="1" t="str">
        <f>VLOOKUP(A2153, vlookup_table!$A:$E, 4, FALSE)</f>
        <v>C1</v>
      </c>
      <c r="S2153" s="2">
        <f>VLOOKUP(A2153, vlookup_table!$A:$E, 5, FALSE)</f>
        <v>20</v>
      </c>
      <c r="T2153">
        <f t="shared" si="198"/>
        <v>97</v>
      </c>
      <c r="U2153">
        <f t="shared" si="199"/>
        <v>1900</v>
      </c>
      <c r="V2153" s="4" t="str">
        <f t="shared" si="203"/>
        <v>0</v>
      </c>
      <c r="W2153" t="str">
        <f t="shared" si="200"/>
        <v>Ciudad</v>
      </c>
    </row>
    <row r="2154" spans="1:23" x14ac:dyDescent="0.35">
      <c r="A2154">
        <v>127444</v>
      </c>
      <c r="B2154" s="2" t="str">
        <f t="shared" si="201"/>
        <v>CO</v>
      </c>
      <c r="C2154" t="s">
        <v>20</v>
      </c>
      <c r="D2154" t="str">
        <f t="shared" si="202"/>
        <v>M</v>
      </c>
      <c r="E2154" t="s">
        <v>0</v>
      </c>
      <c r="F2154">
        <v>759</v>
      </c>
      <c r="G2154">
        <v>270</v>
      </c>
      <c r="H2154">
        <v>352</v>
      </c>
      <c r="I2154">
        <v>3</v>
      </c>
      <c r="J2154">
        <v>13278</v>
      </c>
      <c r="K2154">
        <v>5</v>
      </c>
      <c r="L2154">
        <v>32</v>
      </c>
      <c r="M2154">
        <v>307</v>
      </c>
      <c r="N2154">
        <v>316</v>
      </c>
      <c r="O2154">
        <v>18.5</v>
      </c>
      <c r="P2154">
        <f>VLOOKUP(A2154, vlookup_table!$A:$E, 2, FALSE)</f>
        <v>1</v>
      </c>
      <c r="Q2154" s="2">
        <f>VLOOKUP(A2154, vlookup_table!$A:$E, 3, FALSE)</f>
        <v>5609</v>
      </c>
      <c r="R2154" s="1" t="str">
        <f>VLOOKUP(A2154, vlookup_table!$A:$E, 4, FALSE)</f>
        <v>C1</v>
      </c>
      <c r="S2154" s="2">
        <f>VLOOKUP(A2154, vlookup_table!$A:$E, 5, FALSE)</f>
        <v>21</v>
      </c>
      <c r="T2154">
        <f t="shared" si="198"/>
        <v>41</v>
      </c>
      <c r="U2154">
        <f t="shared" si="199"/>
        <v>1956</v>
      </c>
      <c r="V2154" s="4" t="str">
        <f t="shared" si="203"/>
        <v>09</v>
      </c>
      <c r="W2154" t="str">
        <f t="shared" si="200"/>
        <v>Ciudad</v>
      </c>
    </row>
    <row r="2155" spans="1:23" x14ac:dyDescent="0.35">
      <c r="A2155">
        <v>149767</v>
      </c>
      <c r="B2155" s="2" t="str">
        <f t="shared" si="201"/>
        <v>NA</v>
      </c>
      <c r="C2155" t="s">
        <v>4</v>
      </c>
      <c r="D2155" t="str">
        <f t="shared" si="202"/>
        <v>M</v>
      </c>
      <c r="E2155" t="s">
        <v>0</v>
      </c>
      <c r="F2155">
        <v>2105</v>
      </c>
      <c r="G2155">
        <v>535</v>
      </c>
      <c r="H2155">
        <v>578</v>
      </c>
      <c r="I2155">
        <v>59</v>
      </c>
      <c r="J2155">
        <v>17785</v>
      </c>
      <c r="K2155">
        <v>43</v>
      </c>
      <c r="L2155">
        <v>28</v>
      </c>
      <c r="M2155">
        <v>555</v>
      </c>
      <c r="N2155">
        <v>557</v>
      </c>
      <c r="O2155">
        <v>10.44444444</v>
      </c>
      <c r="P2155">
        <f>VLOOKUP(A2155, vlookup_table!$A:$E, 2, FALSE)</f>
        <v>1</v>
      </c>
      <c r="Q2155" s="2">
        <f>VLOOKUP(A2155, vlookup_table!$A:$E, 3, FALSE)</f>
        <v>2903</v>
      </c>
      <c r="R2155" s="1" t="str">
        <f>VLOOKUP(A2155, vlookup_table!$A:$E, 4, FALSE)</f>
        <v>U2</v>
      </c>
      <c r="S2155" s="2">
        <f>VLOOKUP(A2155, vlookup_table!$A:$E, 5, FALSE)</f>
        <v>15</v>
      </c>
      <c r="T2155">
        <f t="shared" si="198"/>
        <v>68</v>
      </c>
      <c r="U2155">
        <f t="shared" si="199"/>
        <v>1929</v>
      </c>
      <c r="V2155" s="4" t="str">
        <f t="shared" si="203"/>
        <v>03</v>
      </c>
      <c r="W2155" t="str">
        <f t="shared" si="200"/>
        <v>Urbano</v>
      </c>
    </row>
    <row r="2156" spans="1:23" x14ac:dyDescent="0.35">
      <c r="A2156">
        <v>172315</v>
      </c>
      <c r="B2156" s="2" t="str">
        <f t="shared" si="201"/>
        <v>NA</v>
      </c>
      <c r="C2156" t="s">
        <v>4</v>
      </c>
      <c r="D2156" t="str">
        <f t="shared" si="202"/>
        <v>F</v>
      </c>
      <c r="E2156" t="s">
        <v>2</v>
      </c>
      <c r="F2156">
        <v>1368</v>
      </c>
      <c r="G2156">
        <v>379</v>
      </c>
      <c r="H2156">
        <v>528</v>
      </c>
      <c r="I2156">
        <v>20</v>
      </c>
      <c r="J2156">
        <v>23121</v>
      </c>
      <c r="K2156">
        <v>7</v>
      </c>
      <c r="L2156">
        <v>56</v>
      </c>
      <c r="M2156">
        <v>416</v>
      </c>
      <c r="N2156">
        <v>487</v>
      </c>
      <c r="O2156">
        <v>6.8529411769999999</v>
      </c>
      <c r="P2156">
        <f>VLOOKUP(A2156, vlookup_table!$A:$E, 2, FALSE)</f>
        <v>2</v>
      </c>
      <c r="Q2156" s="2">
        <f>VLOOKUP(A2156, vlookup_table!$A:$E, 3, FALSE)</f>
        <v>1506</v>
      </c>
      <c r="R2156" s="1" t="str">
        <f>VLOOKUP(A2156, vlookup_table!$A:$E, 4, FALSE)</f>
        <v>U1</v>
      </c>
      <c r="S2156" s="2">
        <f>VLOOKUP(A2156, vlookup_table!$A:$E, 5, FALSE)</f>
        <v>8</v>
      </c>
      <c r="T2156">
        <f t="shared" si="198"/>
        <v>82</v>
      </c>
      <c r="U2156">
        <f t="shared" si="199"/>
        <v>1915</v>
      </c>
      <c r="V2156" s="4" t="str">
        <f t="shared" si="203"/>
        <v>06</v>
      </c>
      <c r="W2156" t="str">
        <f t="shared" si="200"/>
        <v>Urbano</v>
      </c>
    </row>
    <row r="2157" spans="1:23" x14ac:dyDescent="0.35">
      <c r="A2157">
        <v>43001</v>
      </c>
      <c r="B2157" s="2" t="str">
        <f t="shared" si="201"/>
        <v>FL</v>
      </c>
      <c r="C2157" t="s">
        <v>7</v>
      </c>
      <c r="D2157" t="str">
        <f t="shared" si="202"/>
        <v>F</v>
      </c>
      <c r="E2157" t="s">
        <v>2</v>
      </c>
      <c r="F2157">
        <v>1167</v>
      </c>
      <c r="G2157">
        <v>267</v>
      </c>
      <c r="H2157">
        <v>349</v>
      </c>
      <c r="I2157">
        <v>20</v>
      </c>
      <c r="J2157">
        <v>14192</v>
      </c>
      <c r="K2157">
        <v>11</v>
      </c>
      <c r="L2157">
        <v>20</v>
      </c>
      <c r="M2157">
        <v>274</v>
      </c>
      <c r="N2157">
        <v>323</v>
      </c>
      <c r="O2157">
        <v>15</v>
      </c>
      <c r="P2157">
        <f>VLOOKUP(A2157, vlookup_table!$A:$E, 2, FALSE)</f>
        <v>0</v>
      </c>
      <c r="Q2157" s="2">
        <f>VLOOKUP(A2157, vlookup_table!$A:$E, 3, FALSE)</f>
        <v>0</v>
      </c>
      <c r="R2157" s="1" t="str">
        <f>VLOOKUP(A2157, vlookup_table!$A:$E, 4, FALSE)</f>
        <v>C2</v>
      </c>
      <c r="S2157" s="2">
        <f>VLOOKUP(A2157, vlookup_table!$A:$E, 5, FALSE)</f>
        <v>15</v>
      </c>
      <c r="T2157">
        <f t="shared" si="198"/>
        <v>97</v>
      </c>
      <c r="U2157">
        <f t="shared" si="199"/>
        <v>1900</v>
      </c>
      <c r="V2157" s="4" t="str">
        <f t="shared" si="203"/>
        <v>0</v>
      </c>
      <c r="W2157" t="str">
        <f t="shared" si="200"/>
        <v>Ciudad</v>
      </c>
    </row>
    <row r="2158" spans="1:23" x14ac:dyDescent="0.35">
      <c r="A2158">
        <v>15416</v>
      </c>
      <c r="B2158" s="2" t="str">
        <f t="shared" si="201"/>
        <v>NC</v>
      </c>
      <c r="C2158" t="s">
        <v>18</v>
      </c>
      <c r="D2158" t="str">
        <f t="shared" si="202"/>
        <v>M</v>
      </c>
      <c r="E2158" t="s">
        <v>0</v>
      </c>
      <c r="F2158">
        <v>859</v>
      </c>
      <c r="G2158">
        <v>428</v>
      </c>
      <c r="H2158">
        <v>482</v>
      </c>
      <c r="I2158">
        <v>0</v>
      </c>
      <c r="J2158">
        <v>15841</v>
      </c>
      <c r="K2158">
        <v>1</v>
      </c>
      <c r="L2158">
        <v>71</v>
      </c>
      <c r="M2158">
        <v>454</v>
      </c>
      <c r="N2158">
        <v>442</v>
      </c>
      <c r="O2158">
        <v>20</v>
      </c>
      <c r="P2158">
        <f>VLOOKUP(A2158, vlookup_table!$A:$E, 2, FALSE)</f>
        <v>1</v>
      </c>
      <c r="Q2158" s="2">
        <f>VLOOKUP(A2158, vlookup_table!$A:$E, 3, FALSE)</f>
        <v>5001</v>
      </c>
      <c r="R2158" s="1" t="str">
        <f>VLOOKUP(A2158, vlookup_table!$A:$E, 4, FALSE)</f>
        <v>C2</v>
      </c>
      <c r="S2158" s="2">
        <f>VLOOKUP(A2158, vlookup_table!$A:$E, 5, FALSE)</f>
        <v>30</v>
      </c>
      <c r="T2158">
        <f t="shared" si="198"/>
        <v>47</v>
      </c>
      <c r="U2158">
        <f t="shared" si="199"/>
        <v>1950</v>
      </c>
      <c r="V2158" s="4" t="str">
        <f t="shared" si="203"/>
        <v>01</v>
      </c>
      <c r="W2158" t="str">
        <f t="shared" si="200"/>
        <v>Ciudad</v>
      </c>
    </row>
    <row r="2159" spans="1:23" x14ac:dyDescent="0.35">
      <c r="A2159">
        <v>141396</v>
      </c>
      <c r="B2159" s="2" t="str">
        <f t="shared" si="201"/>
        <v>NV</v>
      </c>
      <c r="C2159" t="s">
        <v>35</v>
      </c>
      <c r="D2159" t="str">
        <f t="shared" si="202"/>
        <v>M</v>
      </c>
      <c r="E2159" t="s">
        <v>0</v>
      </c>
      <c r="F2159">
        <v>1291</v>
      </c>
      <c r="G2159">
        <v>349</v>
      </c>
      <c r="H2159">
        <v>447</v>
      </c>
      <c r="I2159">
        <v>20</v>
      </c>
      <c r="J2159">
        <v>14894</v>
      </c>
      <c r="K2159">
        <v>4</v>
      </c>
      <c r="L2159">
        <v>23</v>
      </c>
      <c r="M2159">
        <v>373</v>
      </c>
      <c r="N2159">
        <v>402</v>
      </c>
      <c r="O2159">
        <v>10.5</v>
      </c>
      <c r="P2159">
        <f>VLOOKUP(A2159, vlookup_table!$A:$E, 2, FALSE)</f>
        <v>1</v>
      </c>
      <c r="Q2159" s="2">
        <f>VLOOKUP(A2159, vlookup_table!$A:$E, 3, FALSE)</f>
        <v>0</v>
      </c>
      <c r="R2159" s="1" t="str">
        <f>VLOOKUP(A2159, vlookup_table!$A:$E, 4, FALSE)</f>
        <v>S1</v>
      </c>
      <c r="S2159" s="2">
        <f>VLOOKUP(A2159, vlookup_table!$A:$E, 5, FALSE)</f>
        <v>10</v>
      </c>
      <c r="T2159">
        <f t="shared" si="198"/>
        <v>97</v>
      </c>
      <c r="U2159">
        <f t="shared" si="199"/>
        <v>1900</v>
      </c>
      <c r="V2159" s="4" t="str">
        <f t="shared" si="203"/>
        <v>0</v>
      </c>
      <c r="W2159" t="str">
        <f t="shared" si="200"/>
        <v>Suburbano</v>
      </c>
    </row>
    <row r="2160" spans="1:23" x14ac:dyDescent="0.35">
      <c r="A2160">
        <v>137743</v>
      </c>
      <c r="B2160" s="2" t="str">
        <f t="shared" si="201"/>
        <v>AZ</v>
      </c>
      <c r="C2160" t="s">
        <v>9</v>
      </c>
      <c r="D2160" t="str">
        <f t="shared" si="202"/>
        <v>F</v>
      </c>
      <c r="E2160" t="s">
        <v>37</v>
      </c>
      <c r="F2160">
        <v>962</v>
      </c>
      <c r="G2160">
        <v>349</v>
      </c>
      <c r="H2160">
        <v>487</v>
      </c>
      <c r="I2160">
        <v>1</v>
      </c>
      <c r="J2160">
        <v>20739</v>
      </c>
      <c r="K2160">
        <v>13</v>
      </c>
      <c r="L2160">
        <v>4</v>
      </c>
      <c r="M2160">
        <v>379</v>
      </c>
      <c r="N2160">
        <v>419</v>
      </c>
      <c r="O2160">
        <v>5.733333333</v>
      </c>
      <c r="P2160">
        <f>VLOOKUP(A2160, vlookup_table!$A:$E, 2, FALSE)</f>
        <v>2</v>
      </c>
      <c r="Q2160" s="2">
        <f>VLOOKUP(A2160, vlookup_table!$A:$E, 3, FALSE)</f>
        <v>2309</v>
      </c>
      <c r="R2160" s="1" t="str">
        <f>VLOOKUP(A2160, vlookup_table!$A:$E, 4, FALSE)</f>
        <v>C1</v>
      </c>
      <c r="S2160" s="2">
        <f>VLOOKUP(A2160, vlookup_table!$A:$E, 5, FALSE)</f>
        <v>8</v>
      </c>
      <c r="T2160">
        <f t="shared" si="198"/>
        <v>74</v>
      </c>
      <c r="U2160">
        <f t="shared" si="199"/>
        <v>1923</v>
      </c>
      <c r="V2160" s="4" t="str">
        <f t="shared" si="203"/>
        <v>09</v>
      </c>
      <c r="W2160" t="str">
        <f t="shared" si="200"/>
        <v>Ciudad</v>
      </c>
    </row>
    <row r="2161" spans="1:23" x14ac:dyDescent="0.35">
      <c r="A2161">
        <v>118487</v>
      </c>
      <c r="B2161" s="2" t="str">
        <f t="shared" si="201"/>
        <v>TX</v>
      </c>
      <c r="C2161" t="s">
        <v>6</v>
      </c>
      <c r="D2161" t="str">
        <f t="shared" si="202"/>
        <v>F</v>
      </c>
      <c r="E2161" t="s">
        <v>2</v>
      </c>
      <c r="F2161">
        <v>420</v>
      </c>
      <c r="G2161">
        <v>171</v>
      </c>
      <c r="H2161">
        <v>293</v>
      </c>
      <c r="I2161">
        <v>1</v>
      </c>
      <c r="J2161">
        <v>10643</v>
      </c>
      <c r="K2161">
        <v>1</v>
      </c>
      <c r="L2161">
        <v>78</v>
      </c>
      <c r="M2161">
        <v>234</v>
      </c>
      <c r="N2161">
        <v>247</v>
      </c>
      <c r="O2161">
        <v>15</v>
      </c>
      <c r="P2161">
        <f>VLOOKUP(A2161, vlookup_table!$A:$E, 2, FALSE)</f>
        <v>0</v>
      </c>
      <c r="Q2161" s="2">
        <f>VLOOKUP(A2161, vlookup_table!$A:$E, 3, FALSE)</f>
        <v>6801</v>
      </c>
      <c r="R2161" s="1" t="str">
        <f>VLOOKUP(A2161, vlookup_table!$A:$E, 4, FALSE)</f>
        <v>R2</v>
      </c>
      <c r="S2161" s="2">
        <f>VLOOKUP(A2161, vlookup_table!$A:$E, 5, FALSE)</f>
        <v>20</v>
      </c>
      <c r="T2161">
        <f t="shared" si="198"/>
        <v>29</v>
      </c>
      <c r="U2161">
        <f t="shared" si="199"/>
        <v>1968</v>
      </c>
      <c r="V2161" s="4" t="str">
        <f t="shared" si="203"/>
        <v>01</v>
      </c>
      <c r="W2161" t="str">
        <f t="shared" si="200"/>
        <v>Rural</v>
      </c>
    </row>
    <row r="2162" spans="1:23" x14ac:dyDescent="0.35">
      <c r="A2162">
        <v>33393</v>
      </c>
      <c r="B2162" s="2" t="str">
        <f t="shared" si="201"/>
        <v>FL</v>
      </c>
      <c r="C2162" t="s">
        <v>7</v>
      </c>
      <c r="D2162" t="str">
        <f t="shared" si="202"/>
        <v>F</v>
      </c>
      <c r="E2162" t="s">
        <v>2</v>
      </c>
      <c r="F2162">
        <v>1571</v>
      </c>
      <c r="G2162">
        <v>473</v>
      </c>
      <c r="H2162">
        <v>526</v>
      </c>
      <c r="I2162">
        <v>28</v>
      </c>
      <c r="J2162">
        <v>21109</v>
      </c>
      <c r="K2162">
        <v>17</v>
      </c>
      <c r="L2162">
        <v>15</v>
      </c>
      <c r="M2162">
        <v>496</v>
      </c>
      <c r="N2162">
        <v>518</v>
      </c>
      <c r="O2162">
        <v>22.5</v>
      </c>
      <c r="P2162">
        <f>VLOOKUP(A2162, vlookup_table!$A:$E, 2, FALSE)</f>
        <v>28</v>
      </c>
      <c r="Q2162" s="2">
        <f>VLOOKUP(A2162, vlookup_table!$A:$E, 3, FALSE)</f>
        <v>5101</v>
      </c>
      <c r="R2162" s="1" t="str">
        <f>VLOOKUP(A2162, vlookup_table!$A:$E, 4, FALSE)</f>
        <v>T1</v>
      </c>
      <c r="S2162" s="2">
        <f>VLOOKUP(A2162, vlookup_table!$A:$E, 5, FALSE)</f>
        <v>10</v>
      </c>
      <c r="T2162">
        <f t="shared" si="198"/>
        <v>46</v>
      </c>
      <c r="U2162">
        <f t="shared" si="199"/>
        <v>1951</v>
      </c>
      <c r="V2162" s="4" t="str">
        <f t="shared" si="203"/>
        <v>01</v>
      </c>
      <c r="W2162" t="str">
        <f t="shared" si="200"/>
        <v>Pueblo</v>
      </c>
    </row>
    <row r="2163" spans="1:23" x14ac:dyDescent="0.35">
      <c r="A2163">
        <v>79622</v>
      </c>
      <c r="B2163" s="2" t="str">
        <f t="shared" si="201"/>
        <v>NA</v>
      </c>
      <c r="C2163" t="s">
        <v>10</v>
      </c>
      <c r="D2163" t="str">
        <f t="shared" si="202"/>
        <v>F</v>
      </c>
      <c r="E2163" t="s">
        <v>2</v>
      </c>
      <c r="F2163">
        <v>842</v>
      </c>
      <c r="G2163">
        <v>463</v>
      </c>
      <c r="H2163">
        <v>493</v>
      </c>
      <c r="I2163">
        <v>0</v>
      </c>
      <c r="J2163">
        <v>15371</v>
      </c>
      <c r="K2163">
        <v>3</v>
      </c>
      <c r="L2163">
        <v>70</v>
      </c>
      <c r="M2163">
        <v>469</v>
      </c>
      <c r="N2163">
        <v>492</v>
      </c>
      <c r="O2163">
        <v>9.9130434780000005</v>
      </c>
      <c r="P2163">
        <f>VLOOKUP(A2163, vlookup_table!$A:$E, 2, FALSE)</f>
        <v>202</v>
      </c>
      <c r="Q2163" s="2">
        <f>VLOOKUP(A2163, vlookup_table!$A:$E, 3, FALSE)</f>
        <v>1610</v>
      </c>
      <c r="R2163" s="1" t="str">
        <f>VLOOKUP(A2163, vlookup_table!$A:$E, 4, FALSE)</f>
        <v>T2</v>
      </c>
      <c r="S2163" s="2">
        <f>VLOOKUP(A2163, vlookup_table!$A:$E, 5, FALSE)</f>
        <v>5</v>
      </c>
      <c r="T2163">
        <f t="shared" si="198"/>
        <v>81</v>
      </c>
      <c r="U2163">
        <f t="shared" si="199"/>
        <v>1916</v>
      </c>
      <c r="V2163" s="4" t="str">
        <f t="shared" si="203"/>
        <v>10</v>
      </c>
      <c r="W2163" t="str">
        <f t="shared" si="200"/>
        <v>Pueblo</v>
      </c>
    </row>
    <row r="2164" spans="1:23" x14ac:dyDescent="0.35">
      <c r="A2164">
        <v>99209</v>
      </c>
      <c r="B2164" s="2" t="str">
        <f t="shared" si="201"/>
        <v>IL</v>
      </c>
      <c r="C2164" t="s">
        <v>25</v>
      </c>
      <c r="D2164" t="str">
        <f t="shared" si="202"/>
        <v>F</v>
      </c>
      <c r="E2164" t="s">
        <v>2</v>
      </c>
      <c r="F2164">
        <v>517</v>
      </c>
      <c r="G2164">
        <v>303</v>
      </c>
      <c r="H2164">
        <v>416</v>
      </c>
      <c r="I2164">
        <v>1</v>
      </c>
      <c r="J2164">
        <v>15032</v>
      </c>
      <c r="K2164">
        <v>0</v>
      </c>
      <c r="L2164">
        <v>74</v>
      </c>
      <c r="M2164">
        <v>344</v>
      </c>
      <c r="N2164">
        <v>348</v>
      </c>
      <c r="O2164">
        <v>2.5789473680000001</v>
      </c>
      <c r="P2164">
        <f>VLOOKUP(A2164, vlookup_table!$A:$E, 2, FALSE)</f>
        <v>2</v>
      </c>
      <c r="Q2164" s="2">
        <f>VLOOKUP(A2164, vlookup_table!$A:$E, 3, FALSE)</f>
        <v>701</v>
      </c>
      <c r="R2164" s="1" t="str">
        <f>VLOOKUP(A2164, vlookup_table!$A:$E, 4, FALSE)</f>
        <v>C2</v>
      </c>
      <c r="S2164" s="2">
        <f>VLOOKUP(A2164, vlookup_table!$A:$E, 5, FALSE)</f>
        <v>3</v>
      </c>
      <c r="T2164">
        <f t="shared" si="198"/>
        <v>90</v>
      </c>
      <c r="U2164">
        <f t="shared" si="199"/>
        <v>1907</v>
      </c>
      <c r="V2164" s="4" t="str">
        <f t="shared" si="203"/>
        <v>01</v>
      </c>
      <c r="W2164" t="str">
        <f t="shared" si="200"/>
        <v>Ciudad</v>
      </c>
    </row>
    <row r="2165" spans="1:23" x14ac:dyDescent="0.35">
      <c r="A2165">
        <v>23056</v>
      </c>
      <c r="B2165" s="2" t="str">
        <f t="shared" si="201"/>
        <v>SC</v>
      </c>
      <c r="C2165" t="s">
        <v>11</v>
      </c>
      <c r="D2165" t="str">
        <f t="shared" si="202"/>
        <v>F</v>
      </c>
      <c r="E2165" t="s">
        <v>2</v>
      </c>
      <c r="F2165">
        <v>1299</v>
      </c>
      <c r="G2165">
        <v>577</v>
      </c>
      <c r="H2165">
        <v>596</v>
      </c>
      <c r="I2165">
        <v>2</v>
      </c>
      <c r="J2165">
        <v>19461</v>
      </c>
      <c r="K2165">
        <v>0</v>
      </c>
      <c r="L2165">
        <v>43</v>
      </c>
      <c r="M2165">
        <v>589</v>
      </c>
      <c r="N2165">
        <v>590</v>
      </c>
      <c r="O2165">
        <v>4</v>
      </c>
      <c r="P2165">
        <f>VLOOKUP(A2165, vlookup_table!$A:$E, 2, FALSE)</f>
        <v>0</v>
      </c>
      <c r="Q2165" s="2">
        <f>VLOOKUP(A2165, vlookup_table!$A:$E, 3, FALSE)</f>
        <v>4601</v>
      </c>
      <c r="R2165" s="1" t="str">
        <f>VLOOKUP(A2165, vlookup_table!$A:$E, 4, FALSE)</f>
        <v>S1</v>
      </c>
      <c r="S2165" s="2">
        <f>VLOOKUP(A2165, vlookup_table!$A:$E, 5, FALSE)</f>
        <v>125</v>
      </c>
      <c r="T2165">
        <f t="shared" si="198"/>
        <v>51</v>
      </c>
      <c r="U2165">
        <f t="shared" si="199"/>
        <v>1946</v>
      </c>
      <c r="V2165" s="4" t="str">
        <f t="shared" si="203"/>
        <v>01</v>
      </c>
      <c r="W2165" t="str">
        <f t="shared" si="200"/>
        <v>Suburbano</v>
      </c>
    </row>
    <row r="2166" spans="1:23" x14ac:dyDescent="0.35">
      <c r="A2166">
        <v>105068</v>
      </c>
      <c r="B2166" s="2" t="str">
        <f t="shared" si="201"/>
        <v>NA</v>
      </c>
      <c r="C2166" t="s">
        <v>19</v>
      </c>
      <c r="D2166" t="str">
        <f t="shared" si="202"/>
        <v>NA</v>
      </c>
      <c r="F2166">
        <v>731</v>
      </c>
      <c r="G2166">
        <v>354</v>
      </c>
      <c r="H2166">
        <v>423</v>
      </c>
      <c r="I2166">
        <v>2</v>
      </c>
      <c r="J2166">
        <v>14555</v>
      </c>
      <c r="K2166">
        <v>0</v>
      </c>
      <c r="L2166">
        <v>76</v>
      </c>
      <c r="M2166">
        <v>370</v>
      </c>
      <c r="N2166">
        <v>398</v>
      </c>
      <c r="O2166">
        <v>5.3043478259999999</v>
      </c>
      <c r="P2166">
        <f>VLOOKUP(A2166, vlookup_table!$A:$E, 2, FALSE)</f>
        <v>0</v>
      </c>
      <c r="Q2166" s="2">
        <f>VLOOKUP(A2166, vlookup_table!$A:$E, 3, FALSE)</f>
        <v>0</v>
      </c>
      <c r="R2166" s="1" t="str">
        <f>VLOOKUP(A2166, vlookup_table!$A:$E, 4, FALSE)</f>
        <v>R2</v>
      </c>
      <c r="S2166" s="2">
        <f>VLOOKUP(A2166, vlookup_table!$A:$E, 5, FALSE)</f>
        <v>7</v>
      </c>
      <c r="T2166">
        <f t="shared" si="198"/>
        <v>97</v>
      </c>
      <c r="U2166">
        <f t="shared" si="199"/>
        <v>1900</v>
      </c>
      <c r="V2166" s="4" t="str">
        <f t="shared" si="203"/>
        <v>0</v>
      </c>
      <c r="W2166" t="str">
        <f t="shared" si="200"/>
        <v>Rural</v>
      </c>
    </row>
    <row r="2167" spans="1:23" x14ac:dyDescent="0.35">
      <c r="A2167">
        <v>170479</v>
      </c>
      <c r="B2167" s="2" t="str">
        <f t="shared" si="201"/>
        <v>NA</v>
      </c>
      <c r="C2167" t="s">
        <v>4</v>
      </c>
      <c r="D2167" t="str">
        <f t="shared" si="202"/>
        <v>F</v>
      </c>
      <c r="E2167" t="s">
        <v>2</v>
      </c>
      <c r="F2167">
        <v>670</v>
      </c>
      <c r="G2167">
        <v>182</v>
      </c>
      <c r="H2167">
        <v>252</v>
      </c>
      <c r="I2167">
        <v>1</v>
      </c>
      <c r="J2167">
        <v>8448</v>
      </c>
      <c r="K2167">
        <v>1</v>
      </c>
      <c r="L2167">
        <v>74</v>
      </c>
      <c r="M2167">
        <v>194</v>
      </c>
      <c r="N2167">
        <v>239</v>
      </c>
      <c r="O2167">
        <v>8.8571428569999995</v>
      </c>
      <c r="P2167">
        <f>VLOOKUP(A2167, vlookup_table!$A:$E, 2, FALSE)</f>
        <v>0</v>
      </c>
      <c r="Q2167" s="2">
        <f>VLOOKUP(A2167, vlookup_table!$A:$E, 3, FALSE)</f>
        <v>4201</v>
      </c>
      <c r="R2167" s="1" t="str">
        <f>VLOOKUP(A2167, vlookup_table!$A:$E, 4, FALSE)</f>
        <v>R2</v>
      </c>
      <c r="S2167" s="2">
        <f>VLOOKUP(A2167, vlookup_table!$A:$E, 5, FALSE)</f>
        <v>10</v>
      </c>
      <c r="T2167">
        <f t="shared" si="198"/>
        <v>55</v>
      </c>
      <c r="U2167">
        <f t="shared" si="199"/>
        <v>1942</v>
      </c>
      <c r="V2167" s="4" t="str">
        <f t="shared" si="203"/>
        <v>01</v>
      </c>
      <c r="W2167" t="str">
        <f t="shared" si="200"/>
        <v>Rural</v>
      </c>
    </row>
    <row r="2168" spans="1:23" x14ac:dyDescent="0.35">
      <c r="A2168">
        <v>135174</v>
      </c>
      <c r="B2168" s="2" t="str">
        <f t="shared" si="201"/>
        <v>AZ</v>
      </c>
      <c r="C2168" t="s">
        <v>9</v>
      </c>
      <c r="D2168" t="str">
        <f t="shared" si="202"/>
        <v>F</v>
      </c>
      <c r="E2168" t="s">
        <v>37</v>
      </c>
      <c r="F2168">
        <v>593</v>
      </c>
      <c r="G2168">
        <v>230</v>
      </c>
      <c r="H2168">
        <v>317</v>
      </c>
      <c r="I2168">
        <v>0</v>
      </c>
      <c r="J2168">
        <v>11405</v>
      </c>
      <c r="K2168">
        <v>3</v>
      </c>
      <c r="L2168">
        <v>42</v>
      </c>
      <c r="M2168">
        <v>319</v>
      </c>
      <c r="N2168">
        <v>272</v>
      </c>
      <c r="O2168">
        <v>12.75</v>
      </c>
      <c r="P2168">
        <f>VLOOKUP(A2168, vlookup_table!$A:$E, 2, FALSE)</f>
        <v>28</v>
      </c>
      <c r="Q2168" s="2">
        <f>VLOOKUP(A2168, vlookup_table!$A:$E, 3, FALSE)</f>
        <v>3002</v>
      </c>
      <c r="R2168" s="1" t="str">
        <f>VLOOKUP(A2168, vlookup_table!$A:$E, 4, FALSE)</f>
        <v>U3</v>
      </c>
      <c r="S2168" s="2">
        <f>VLOOKUP(A2168, vlookup_table!$A:$E, 5, FALSE)</f>
        <v>25</v>
      </c>
      <c r="T2168">
        <f t="shared" si="198"/>
        <v>67</v>
      </c>
      <c r="U2168">
        <f t="shared" si="199"/>
        <v>1930</v>
      </c>
      <c r="V2168" s="4" t="str">
        <f t="shared" si="203"/>
        <v>02</v>
      </c>
      <c r="W2168" t="str">
        <f t="shared" si="200"/>
        <v>Urbano</v>
      </c>
    </row>
    <row r="2169" spans="1:23" x14ac:dyDescent="0.35">
      <c r="A2169">
        <v>116669</v>
      </c>
      <c r="B2169" s="2" t="str">
        <f t="shared" si="201"/>
        <v>TX</v>
      </c>
      <c r="C2169" t="s">
        <v>6</v>
      </c>
      <c r="D2169" t="str">
        <f t="shared" si="202"/>
        <v>M</v>
      </c>
      <c r="E2169" t="s">
        <v>0</v>
      </c>
      <c r="F2169">
        <v>444</v>
      </c>
      <c r="G2169">
        <v>203</v>
      </c>
      <c r="H2169">
        <v>286</v>
      </c>
      <c r="I2169">
        <v>0</v>
      </c>
      <c r="J2169">
        <v>9449</v>
      </c>
      <c r="K2169">
        <v>1</v>
      </c>
      <c r="L2169">
        <v>80</v>
      </c>
      <c r="M2169">
        <v>241</v>
      </c>
      <c r="N2169">
        <v>249</v>
      </c>
      <c r="O2169">
        <v>5.8</v>
      </c>
      <c r="P2169">
        <f>VLOOKUP(A2169, vlookup_table!$A:$E, 2, FALSE)</f>
        <v>1</v>
      </c>
      <c r="Q2169" s="2">
        <f>VLOOKUP(A2169, vlookup_table!$A:$E, 3, FALSE)</f>
        <v>3201</v>
      </c>
      <c r="R2169" s="1" t="str">
        <f>VLOOKUP(A2169, vlookup_table!$A:$E, 4, FALSE)</f>
        <v>S2</v>
      </c>
      <c r="S2169" s="2">
        <f>VLOOKUP(A2169, vlookup_table!$A:$E, 5, FALSE)</f>
        <v>10</v>
      </c>
      <c r="T2169">
        <f t="shared" si="198"/>
        <v>65</v>
      </c>
      <c r="U2169">
        <f t="shared" si="199"/>
        <v>1932</v>
      </c>
      <c r="V2169" s="4" t="str">
        <f t="shared" si="203"/>
        <v>01</v>
      </c>
      <c r="W2169" t="str">
        <f t="shared" si="200"/>
        <v>Suburbano</v>
      </c>
    </row>
    <row r="2170" spans="1:23" x14ac:dyDescent="0.35">
      <c r="A2170">
        <v>126415</v>
      </c>
      <c r="B2170" s="2" t="str">
        <f t="shared" si="201"/>
        <v>TX</v>
      </c>
      <c r="C2170" t="s">
        <v>6</v>
      </c>
      <c r="D2170" t="str">
        <f t="shared" si="202"/>
        <v>M</v>
      </c>
      <c r="E2170" t="s">
        <v>0</v>
      </c>
      <c r="F2170">
        <v>509</v>
      </c>
      <c r="G2170">
        <v>237</v>
      </c>
      <c r="H2170">
        <v>291</v>
      </c>
      <c r="I2170">
        <v>2</v>
      </c>
      <c r="J2170">
        <v>9830</v>
      </c>
      <c r="K2170">
        <v>26</v>
      </c>
      <c r="L2170">
        <v>49</v>
      </c>
      <c r="M2170">
        <v>262</v>
      </c>
      <c r="N2170">
        <v>263</v>
      </c>
      <c r="O2170">
        <v>5.3333333329999997</v>
      </c>
      <c r="P2170">
        <f>VLOOKUP(A2170, vlookup_table!$A:$E, 2, FALSE)</f>
        <v>1</v>
      </c>
      <c r="Q2170" s="2">
        <f>VLOOKUP(A2170, vlookup_table!$A:$E, 3, FALSE)</f>
        <v>3501</v>
      </c>
      <c r="R2170" s="1" t="str">
        <f>VLOOKUP(A2170, vlookup_table!$A:$E, 4, FALSE)</f>
        <v>S2</v>
      </c>
      <c r="S2170" s="2">
        <f>VLOOKUP(A2170, vlookup_table!$A:$E, 5, FALSE)</f>
        <v>5</v>
      </c>
      <c r="T2170">
        <f t="shared" si="198"/>
        <v>62</v>
      </c>
      <c r="U2170">
        <f t="shared" si="199"/>
        <v>1935</v>
      </c>
      <c r="V2170" s="4" t="str">
        <f t="shared" si="203"/>
        <v>01</v>
      </c>
      <c r="W2170" t="str">
        <f t="shared" si="200"/>
        <v>Suburbano</v>
      </c>
    </row>
    <row r="2171" spans="1:23" x14ac:dyDescent="0.35">
      <c r="A2171">
        <v>97736</v>
      </c>
      <c r="B2171" s="2" t="str">
        <f t="shared" si="201"/>
        <v>IL</v>
      </c>
      <c r="C2171" t="s">
        <v>25</v>
      </c>
      <c r="D2171" t="str">
        <f t="shared" si="202"/>
        <v>M</v>
      </c>
      <c r="E2171" t="s">
        <v>0</v>
      </c>
      <c r="F2171">
        <v>570</v>
      </c>
      <c r="G2171">
        <v>273</v>
      </c>
      <c r="H2171">
        <v>406</v>
      </c>
      <c r="I2171">
        <v>0</v>
      </c>
      <c r="J2171">
        <v>15035</v>
      </c>
      <c r="K2171">
        <v>6</v>
      </c>
      <c r="L2171">
        <v>68</v>
      </c>
      <c r="M2171">
        <v>322</v>
      </c>
      <c r="N2171">
        <v>341</v>
      </c>
      <c r="O2171">
        <v>8</v>
      </c>
      <c r="P2171">
        <f>VLOOKUP(A2171, vlookup_table!$A:$E, 2, FALSE)</f>
        <v>1</v>
      </c>
      <c r="Q2171" s="2">
        <f>VLOOKUP(A2171, vlookup_table!$A:$E, 3, FALSE)</f>
        <v>5303</v>
      </c>
      <c r="R2171" s="1" t="str">
        <f>VLOOKUP(A2171, vlookup_table!$A:$E, 4, FALSE)</f>
        <v>C2</v>
      </c>
      <c r="S2171" s="2">
        <f>VLOOKUP(A2171, vlookup_table!$A:$E, 5, FALSE)</f>
        <v>15</v>
      </c>
      <c r="T2171">
        <f t="shared" si="198"/>
        <v>44</v>
      </c>
      <c r="U2171">
        <f t="shared" si="199"/>
        <v>1953</v>
      </c>
      <c r="V2171" s="4" t="str">
        <f t="shared" si="203"/>
        <v>03</v>
      </c>
      <c r="W2171" t="str">
        <f t="shared" si="200"/>
        <v>Ciudad</v>
      </c>
    </row>
    <row r="2172" spans="1:23" x14ac:dyDescent="0.35">
      <c r="A2172">
        <v>132437</v>
      </c>
      <c r="B2172" s="2" t="str">
        <f t="shared" si="201"/>
        <v>CO</v>
      </c>
      <c r="C2172" t="s">
        <v>20</v>
      </c>
      <c r="D2172" t="str">
        <f t="shared" si="202"/>
        <v>F</v>
      </c>
      <c r="E2172" t="s">
        <v>2</v>
      </c>
      <c r="F2172">
        <v>516</v>
      </c>
      <c r="G2172">
        <v>231</v>
      </c>
      <c r="H2172">
        <v>295</v>
      </c>
      <c r="I2172">
        <v>2</v>
      </c>
      <c r="J2172">
        <v>10607</v>
      </c>
      <c r="K2172">
        <v>1</v>
      </c>
      <c r="L2172">
        <v>56</v>
      </c>
      <c r="M2172">
        <v>252</v>
      </c>
      <c r="N2172">
        <v>275</v>
      </c>
      <c r="O2172">
        <v>9.8571428569999995</v>
      </c>
      <c r="P2172">
        <f>VLOOKUP(A2172, vlookup_table!$A:$E, 2, FALSE)</f>
        <v>2</v>
      </c>
      <c r="Q2172" s="2">
        <f>VLOOKUP(A2172, vlookup_table!$A:$E, 3, FALSE)</f>
        <v>3501</v>
      </c>
      <c r="R2172" s="1" t="str">
        <f>VLOOKUP(A2172, vlookup_table!$A:$E, 4, FALSE)</f>
        <v>R2</v>
      </c>
      <c r="S2172" s="2">
        <f>VLOOKUP(A2172, vlookup_table!$A:$E, 5, FALSE)</f>
        <v>13</v>
      </c>
      <c r="T2172">
        <f t="shared" si="198"/>
        <v>62</v>
      </c>
      <c r="U2172">
        <f t="shared" si="199"/>
        <v>1935</v>
      </c>
      <c r="V2172" s="4" t="str">
        <f t="shared" si="203"/>
        <v>01</v>
      </c>
      <c r="W2172" t="str">
        <f t="shared" si="200"/>
        <v>Rural</v>
      </c>
    </row>
    <row r="2173" spans="1:23" x14ac:dyDescent="0.35">
      <c r="A2173">
        <v>169198</v>
      </c>
      <c r="B2173" s="2" t="str">
        <f t="shared" si="201"/>
        <v>NA</v>
      </c>
      <c r="C2173" t="s">
        <v>4</v>
      </c>
      <c r="D2173" t="str">
        <f t="shared" si="202"/>
        <v>F</v>
      </c>
      <c r="E2173" t="s">
        <v>2</v>
      </c>
      <c r="F2173">
        <v>960</v>
      </c>
      <c r="G2173">
        <v>288</v>
      </c>
      <c r="H2173">
        <v>314</v>
      </c>
      <c r="I2173">
        <v>2</v>
      </c>
      <c r="J2173">
        <v>13094</v>
      </c>
      <c r="K2173">
        <v>6</v>
      </c>
      <c r="L2173">
        <v>60</v>
      </c>
      <c r="M2173">
        <v>272</v>
      </c>
      <c r="N2173">
        <v>329</v>
      </c>
      <c r="O2173">
        <v>23.75</v>
      </c>
      <c r="P2173">
        <f>VLOOKUP(A2173, vlookup_table!$A:$E, 2, FALSE)</f>
        <v>0</v>
      </c>
      <c r="Q2173" s="2">
        <f>VLOOKUP(A2173, vlookup_table!$A:$E, 3, FALSE)</f>
        <v>4201</v>
      </c>
      <c r="R2173" s="1" t="str">
        <f>VLOOKUP(A2173, vlookup_table!$A:$E, 4, FALSE)</f>
        <v>C2</v>
      </c>
      <c r="S2173" s="2">
        <f>VLOOKUP(A2173, vlookup_table!$A:$E, 5, FALSE)</f>
        <v>25</v>
      </c>
      <c r="T2173">
        <f t="shared" si="198"/>
        <v>55</v>
      </c>
      <c r="U2173">
        <f t="shared" si="199"/>
        <v>1942</v>
      </c>
      <c r="V2173" s="4" t="str">
        <f t="shared" si="203"/>
        <v>01</v>
      </c>
      <c r="W2173" t="str">
        <f t="shared" si="200"/>
        <v>Ciudad</v>
      </c>
    </row>
    <row r="2174" spans="1:23" x14ac:dyDescent="0.35">
      <c r="A2174">
        <v>126949</v>
      </c>
      <c r="B2174" s="2" t="str">
        <f t="shared" si="201"/>
        <v>TX</v>
      </c>
      <c r="C2174" t="s">
        <v>6</v>
      </c>
      <c r="D2174" t="str">
        <f t="shared" si="202"/>
        <v>F</v>
      </c>
      <c r="E2174" t="s">
        <v>2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10.5</v>
      </c>
      <c r="P2174">
        <f>VLOOKUP(A2174, vlookup_table!$A:$E, 2, FALSE)</f>
        <v>0</v>
      </c>
      <c r="Q2174" s="2">
        <f>VLOOKUP(A2174, vlookup_table!$A:$E, 3, FALSE)</f>
        <v>4001</v>
      </c>
      <c r="R2174" s="1" t="str">
        <f>VLOOKUP(A2174, vlookup_table!$A:$E, 4, FALSE)</f>
        <v>C3</v>
      </c>
      <c r="S2174" s="2">
        <f>VLOOKUP(A2174, vlookup_table!$A:$E, 5, FALSE)</f>
        <v>10</v>
      </c>
      <c r="T2174">
        <f t="shared" si="198"/>
        <v>57</v>
      </c>
      <c r="U2174">
        <f t="shared" si="199"/>
        <v>1940</v>
      </c>
      <c r="V2174" s="4" t="str">
        <f t="shared" si="203"/>
        <v>01</v>
      </c>
      <c r="W2174" t="str">
        <f t="shared" si="200"/>
        <v>Ciudad</v>
      </c>
    </row>
    <row r="2175" spans="1:23" x14ac:dyDescent="0.35">
      <c r="A2175">
        <v>24040</v>
      </c>
      <c r="B2175" s="2" t="str">
        <f t="shared" si="201"/>
        <v>SC</v>
      </c>
      <c r="C2175" t="s">
        <v>11</v>
      </c>
      <c r="D2175" t="str">
        <f t="shared" si="202"/>
        <v>M</v>
      </c>
      <c r="E2175" t="s">
        <v>0</v>
      </c>
      <c r="F2175">
        <v>781</v>
      </c>
      <c r="G2175">
        <v>357</v>
      </c>
      <c r="H2175">
        <v>408</v>
      </c>
      <c r="I2175">
        <v>1</v>
      </c>
      <c r="J2175">
        <v>13977</v>
      </c>
      <c r="K2175">
        <v>1</v>
      </c>
      <c r="L2175">
        <v>54</v>
      </c>
      <c r="M2175">
        <v>375</v>
      </c>
      <c r="N2175">
        <v>373</v>
      </c>
      <c r="O2175">
        <v>8.769230769</v>
      </c>
      <c r="P2175">
        <f>VLOOKUP(A2175, vlookup_table!$A:$E, 2, FALSE)</f>
        <v>2</v>
      </c>
      <c r="Q2175" s="2">
        <f>VLOOKUP(A2175, vlookup_table!$A:$E, 3, FALSE)</f>
        <v>3504</v>
      </c>
      <c r="R2175" s="1" t="str">
        <f>VLOOKUP(A2175, vlookup_table!$A:$E, 4, FALSE)</f>
        <v>T1</v>
      </c>
      <c r="S2175" s="2">
        <f>VLOOKUP(A2175, vlookup_table!$A:$E, 5, FALSE)</f>
        <v>20</v>
      </c>
      <c r="T2175">
        <f t="shared" si="198"/>
        <v>62</v>
      </c>
      <c r="U2175">
        <f t="shared" si="199"/>
        <v>1935</v>
      </c>
      <c r="V2175" s="4" t="str">
        <f t="shared" si="203"/>
        <v>04</v>
      </c>
      <c r="W2175" t="str">
        <f t="shared" si="200"/>
        <v>Pueblo</v>
      </c>
    </row>
    <row r="2176" spans="1:23" x14ac:dyDescent="0.35">
      <c r="A2176">
        <v>51692</v>
      </c>
      <c r="B2176" s="2" t="str">
        <f t="shared" si="201"/>
        <v>NA</v>
      </c>
      <c r="C2176" t="s">
        <v>12</v>
      </c>
      <c r="D2176" t="str">
        <f t="shared" si="202"/>
        <v>F</v>
      </c>
      <c r="E2176" t="s">
        <v>2</v>
      </c>
      <c r="F2176">
        <v>829</v>
      </c>
      <c r="G2176">
        <v>345</v>
      </c>
      <c r="H2176">
        <v>432</v>
      </c>
      <c r="I2176">
        <v>1</v>
      </c>
      <c r="J2176">
        <v>16592</v>
      </c>
      <c r="K2176">
        <v>0</v>
      </c>
      <c r="L2176">
        <v>57</v>
      </c>
      <c r="M2176">
        <v>394</v>
      </c>
      <c r="N2176">
        <v>404</v>
      </c>
      <c r="O2176">
        <v>10.6</v>
      </c>
      <c r="P2176">
        <f>VLOOKUP(A2176, vlookup_table!$A:$E, 2, FALSE)</f>
        <v>0</v>
      </c>
      <c r="Q2176" s="2">
        <f>VLOOKUP(A2176, vlookup_table!$A:$E, 3, FALSE)</f>
        <v>2607</v>
      </c>
      <c r="R2176" s="1" t="str">
        <f>VLOOKUP(A2176, vlookup_table!$A:$E, 4, FALSE)</f>
        <v>T1</v>
      </c>
      <c r="S2176" s="2">
        <f>VLOOKUP(A2176, vlookup_table!$A:$E, 5, FALSE)</f>
        <v>15</v>
      </c>
      <c r="T2176">
        <f t="shared" si="198"/>
        <v>71</v>
      </c>
      <c r="U2176">
        <f t="shared" si="199"/>
        <v>1926</v>
      </c>
      <c r="V2176" s="4" t="str">
        <f t="shared" si="203"/>
        <v>07</v>
      </c>
      <c r="W2176" t="str">
        <f t="shared" si="200"/>
        <v>Pueblo</v>
      </c>
    </row>
    <row r="2177" spans="1:23" x14ac:dyDescent="0.35">
      <c r="A2177">
        <v>38539</v>
      </c>
      <c r="B2177" s="2" t="str">
        <f t="shared" si="201"/>
        <v>FL</v>
      </c>
      <c r="C2177" t="s">
        <v>7</v>
      </c>
      <c r="D2177" t="str">
        <f t="shared" si="202"/>
        <v>F</v>
      </c>
      <c r="E2177" t="s">
        <v>2</v>
      </c>
      <c r="F2177">
        <v>1458</v>
      </c>
      <c r="G2177">
        <v>275</v>
      </c>
      <c r="H2177">
        <v>597</v>
      </c>
      <c r="I2177">
        <v>24</v>
      </c>
      <c r="J2177">
        <v>34713</v>
      </c>
      <c r="K2177">
        <v>22</v>
      </c>
      <c r="L2177">
        <v>3</v>
      </c>
      <c r="M2177">
        <v>446</v>
      </c>
      <c r="N2177">
        <v>427</v>
      </c>
      <c r="O2177">
        <v>5.5</v>
      </c>
      <c r="P2177">
        <f>VLOOKUP(A2177, vlookup_table!$A:$E, 2, FALSE)</f>
        <v>0</v>
      </c>
      <c r="Q2177" s="2">
        <f>VLOOKUP(A2177, vlookup_table!$A:$E, 3, FALSE)</f>
        <v>3205</v>
      </c>
      <c r="R2177" s="1" t="str">
        <f>VLOOKUP(A2177, vlookup_table!$A:$E, 4, FALSE)</f>
        <v>C1</v>
      </c>
      <c r="S2177" s="2">
        <f>VLOOKUP(A2177, vlookup_table!$A:$E, 5, FALSE)</f>
        <v>13</v>
      </c>
      <c r="T2177">
        <f t="shared" si="198"/>
        <v>65</v>
      </c>
      <c r="U2177">
        <f t="shared" si="199"/>
        <v>1932</v>
      </c>
      <c r="V2177" s="4" t="str">
        <f t="shared" si="203"/>
        <v>05</v>
      </c>
      <c r="W2177" t="str">
        <f t="shared" si="200"/>
        <v>Ciudad</v>
      </c>
    </row>
    <row r="2178" spans="1:23" x14ac:dyDescent="0.35">
      <c r="A2178">
        <v>181462</v>
      </c>
      <c r="B2178" s="2" t="str">
        <f t="shared" si="201"/>
        <v>WA</v>
      </c>
      <c r="C2178" t="s">
        <v>14</v>
      </c>
      <c r="D2178" t="str">
        <f t="shared" si="202"/>
        <v>F</v>
      </c>
      <c r="E2178" t="s">
        <v>2</v>
      </c>
      <c r="F2178">
        <v>978</v>
      </c>
      <c r="G2178">
        <v>312</v>
      </c>
      <c r="H2178">
        <v>384</v>
      </c>
      <c r="I2178">
        <v>5</v>
      </c>
      <c r="J2178">
        <v>12859</v>
      </c>
      <c r="K2178">
        <v>3</v>
      </c>
      <c r="L2178">
        <v>58</v>
      </c>
      <c r="M2178">
        <v>329</v>
      </c>
      <c r="N2178">
        <v>369</v>
      </c>
      <c r="O2178">
        <v>15.33333333</v>
      </c>
      <c r="P2178">
        <f>VLOOKUP(A2178, vlookup_table!$A:$E, 2, FALSE)</f>
        <v>2</v>
      </c>
      <c r="Q2178" s="2">
        <f>VLOOKUP(A2178, vlookup_table!$A:$E, 3, FALSE)</f>
        <v>2001</v>
      </c>
      <c r="R2178" s="1" t="str">
        <f>VLOOKUP(A2178, vlookup_table!$A:$E, 4, FALSE)</f>
        <v>R1</v>
      </c>
      <c r="S2178" s="2">
        <f>VLOOKUP(A2178, vlookup_table!$A:$E, 5, FALSE)</f>
        <v>23</v>
      </c>
      <c r="T2178">
        <f t="shared" ref="T2178:T2241" si="204">$Y$2-U2178</f>
        <v>77</v>
      </c>
      <c r="U2178">
        <f t="shared" ref="U2178:U2241" si="205">1900 + INT(Q2178/100)</f>
        <v>1920</v>
      </c>
      <c r="V2178" s="4" t="str">
        <f t="shared" si="203"/>
        <v>01</v>
      </c>
      <c r="W2178" t="str">
        <f t="shared" ref="W2178:W2241" si="206">IF(LEFT(R2178,1)="C","Ciudad",
IF(LEFT(R2178,1)="T","Pueblo",
IF(LEFT(R2178,1)="R","Rural",
IF(LEFT(R2178,1)="S","Suburbano",
IF(LEFT(R2178,1)="U","Urbano","Desconocido")))))</f>
        <v>Rural</v>
      </c>
    </row>
    <row r="2179" spans="1:23" x14ac:dyDescent="0.35">
      <c r="A2179">
        <v>153771</v>
      </c>
      <c r="B2179" s="2" t="str">
        <f t="shared" ref="B2179:B2242" si="207">IF(OR(C2179="California",C2179="Cali"),"CA",
IF(OR(C2179="Arizona",C2179="AZ"),"AZ",
IF(OR(C2179="Washington",C2179="WA"),"WA",
IF(OR(C2179="Nevada",C2179="NV"),"NV",
IF(OR(C2179="Texas",C2179="TX"),"TX",
IF(OR(C2179="Oregon",C2179="OR"),"OR",
IF(OR(C2179="Florida",C2179="FL"),"FL",
IF(OR(C2179="Illinois",C2179="IL"),"IL",
IF(OR(C2179="North Carolina",C2179="NC"),"NC",
IF(OR(C2179="South Carolina",C2179="SC"),"SC",
IF(OR(C2179="New Jersey",C2179="NJ"),"NJ",
IF(OR(C2179="Missouri",C2179="MO"),"MO",
IF(OR(C2179="Alabama",C2179="AL"),"AL",
IF(OR(C2179="Colorado",C2179="CO"),"CO",
IF(OR(C2179="Michigan",C2179="MI"),"MI",
IF(OR(C2179="New York",C2179="NY"),"NY",
IF(OR(C2179="Arkansas",C2179="AR"),"AR",
"NA")))))))))))))))))</f>
        <v>NA</v>
      </c>
      <c r="C2179" t="s">
        <v>4</v>
      </c>
      <c r="D2179" t="str">
        <f t="shared" ref="D2179:D2242" si="208">IF(OR(E2179="F", E2179="female", E2179="Femal"),"F",
IF(OR(E2179="M", E2179="Male"),"M",
"NA"))</f>
        <v>F</v>
      </c>
      <c r="E2179" t="s">
        <v>2</v>
      </c>
      <c r="F2179">
        <v>2111</v>
      </c>
      <c r="G2179">
        <v>463</v>
      </c>
      <c r="H2179">
        <v>580</v>
      </c>
      <c r="I2179">
        <v>56</v>
      </c>
      <c r="J2179">
        <v>22198</v>
      </c>
      <c r="K2179">
        <v>6</v>
      </c>
      <c r="L2179">
        <v>32</v>
      </c>
      <c r="M2179">
        <v>551</v>
      </c>
      <c r="N2179">
        <v>529</v>
      </c>
      <c r="O2179">
        <v>20</v>
      </c>
      <c r="P2179">
        <f>VLOOKUP(A2179, vlookup_table!$A:$E, 2, FALSE)</f>
        <v>0</v>
      </c>
      <c r="Q2179" s="2">
        <f>VLOOKUP(A2179, vlookup_table!$A:$E, 3, FALSE)</f>
        <v>3201</v>
      </c>
      <c r="R2179" s="1" t="str">
        <f>VLOOKUP(A2179, vlookup_table!$A:$E, 4, FALSE)</f>
        <v>C1</v>
      </c>
      <c r="S2179" s="2">
        <f>VLOOKUP(A2179, vlookup_table!$A:$E, 5, FALSE)</f>
        <v>25</v>
      </c>
      <c r="T2179">
        <f t="shared" si="204"/>
        <v>65</v>
      </c>
      <c r="U2179">
        <f t="shared" si="205"/>
        <v>1932</v>
      </c>
      <c r="V2179" s="4" t="str">
        <f t="shared" ref="V2179:V2242" si="209">RIGHT(Q2179,2)</f>
        <v>01</v>
      </c>
      <c r="W2179" t="str">
        <f t="shared" si="206"/>
        <v>Ciudad</v>
      </c>
    </row>
    <row r="2180" spans="1:23" x14ac:dyDescent="0.35">
      <c r="A2180">
        <v>25558</v>
      </c>
      <c r="B2180" s="2" t="str">
        <f t="shared" si="207"/>
        <v>NA</v>
      </c>
      <c r="C2180" t="s">
        <v>5</v>
      </c>
      <c r="D2180" t="str">
        <f t="shared" si="208"/>
        <v>M</v>
      </c>
      <c r="E2180" t="s">
        <v>0</v>
      </c>
      <c r="F2180">
        <v>899</v>
      </c>
      <c r="G2180">
        <v>489</v>
      </c>
      <c r="H2180">
        <v>513</v>
      </c>
      <c r="I2180">
        <v>1</v>
      </c>
      <c r="J2180">
        <v>16749</v>
      </c>
      <c r="K2180">
        <v>4</v>
      </c>
      <c r="L2180">
        <v>60</v>
      </c>
      <c r="M2180">
        <v>503</v>
      </c>
      <c r="N2180">
        <v>503</v>
      </c>
      <c r="O2180">
        <v>10.5</v>
      </c>
      <c r="P2180">
        <f>VLOOKUP(A2180, vlookup_table!$A:$E, 2, FALSE)</f>
        <v>1</v>
      </c>
      <c r="Q2180" s="2">
        <f>VLOOKUP(A2180, vlookup_table!$A:$E, 3, FALSE)</f>
        <v>4901</v>
      </c>
      <c r="R2180" s="1" t="str">
        <f>VLOOKUP(A2180, vlookup_table!$A:$E, 4, FALSE)</f>
        <v>C2</v>
      </c>
      <c r="S2180" s="2">
        <f>VLOOKUP(A2180, vlookup_table!$A:$E, 5, FALSE)</f>
        <v>15</v>
      </c>
      <c r="T2180">
        <f t="shared" si="204"/>
        <v>48</v>
      </c>
      <c r="U2180">
        <f t="shared" si="205"/>
        <v>1949</v>
      </c>
      <c r="V2180" s="4" t="str">
        <f t="shared" si="209"/>
        <v>01</v>
      </c>
      <c r="W2180" t="str">
        <f t="shared" si="206"/>
        <v>Ciudad</v>
      </c>
    </row>
    <row r="2181" spans="1:23" x14ac:dyDescent="0.35">
      <c r="A2181">
        <v>182916</v>
      </c>
      <c r="B2181" s="2" t="str">
        <f t="shared" si="207"/>
        <v>WA</v>
      </c>
      <c r="C2181" t="s">
        <v>14</v>
      </c>
      <c r="D2181" t="str">
        <f t="shared" si="208"/>
        <v>F</v>
      </c>
      <c r="E2181" t="s">
        <v>2</v>
      </c>
      <c r="F2181">
        <v>666</v>
      </c>
      <c r="G2181">
        <v>358</v>
      </c>
      <c r="H2181">
        <v>486</v>
      </c>
      <c r="I2181">
        <v>1</v>
      </c>
      <c r="J2181">
        <v>17162</v>
      </c>
      <c r="K2181">
        <v>4</v>
      </c>
      <c r="L2181">
        <v>43</v>
      </c>
      <c r="M2181">
        <v>432</v>
      </c>
      <c r="N2181">
        <v>394</v>
      </c>
      <c r="O2181">
        <v>20</v>
      </c>
      <c r="P2181">
        <f>VLOOKUP(A2181, vlookup_table!$A:$E, 2, FALSE)</f>
        <v>28</v>
      </c>
      <c r="Q2181" s="2">
        <f>VLOOKUP(A2181, vlookup_table!$A:$E, 3, FALSE)</f>
        <v>3401</v>
      </c>
      <c r="R2181" s="1" t="str">
        <f>VLOOKUP(A2181, vlookup_table!$A:$E, 4, FALSE)</f>
        <v>C2</v>
      </c>
      <c r="S2181" s="2">
        <f>VLOOKUP(A2181, vlookup_table!$A:$E, 5, FALSE)</f>
        <v>25</v>
      </c>
      <c r="T2181">
        <f t="shared" si="204"/>
        <v>63</v>
      </c>
      <c r="U2181">
        <f t="shared" si="205"/>
        <v>1934</v>
      </c>
      <c r="V2181" s="4" t="str">
        <f t="shared" si="209"/>
        <v>01</v>
      </c>
      <c r="W2181" t="str">
        <f t="shared" si="206"/>
        <v>Ciudad</v>
      </c>
    </row>
    <row r="2182" spans="1:23" x14ac:dyDescent="0.35">
      <c r="A2182">
        <v>162213</v>
      </c>
      <c r="B2182" s="2" t="str">
        <f t="shared" si="207"/>
        <v>NA</v>
      </c>
      <c r="C2182" t="s">
        <v>4</v>
      </c>
      <c r="D2182" t="str">
        <f t="shared" si="208"/>
        <v>M</v>
      </c>
      <c r="E2182" t="s">
        <v>0</v>
      </c>
      <c r="F2182">
        <v>5000</v>
      </c>
      <c r="G2182">
        <v>665</v>
      </c>
      <c r="H2182">
        <v>827</v>
      </c>
      <c r="I2182">
        <v>98</v>
      </c>
      <c r="J2182">
        <v>37898</v>
      </c>
      <c r="K2182">
        <v>9</v>
      </c>
      <c r="L2182">
        <v>44</v>
      </c>
      <c r="M2182">
        <v>780</v>
      </c>
      <c r="N2182">
        <v>737</v>
      </c>
      <c r="O2182">
        <v>10.30769231</v>
      </c>
      <c r="P2182">
        <f>VLOOKUP(A2182, vlookup_table!$A:$E, 2, FALSE)</f>
        <v>1</v>
      </c>
      <c r="Q2182" s="2">
        <f>VLOOKUP(A2182, vlookup_table!$A:$E, 3, FALSE)</f>
        <v>2201</v>
      </c>
      <c r="R2182" s="1" t="str">
        <f>VLOOKUP(A2182, vlookup_table!$A:$E, 4, FALSE)</f>
        <v>S1</v>
      </c>
      <c r="S2182" s="2">
        <f>VLOOKUP(A2182, vlookup_table!$A:$E, 5, FALSE)</f>
        <v>7</v>
      </c>
      <c r="T2182">
        <f t="shared" si="204"/>
        <v>75</v>
      </c>
      <c r="U2182">
        <f t="shared" si="205"/>
        <v>1922</v>
      </c>
      <c r="V2182" s="4" t="str">
        <f t="shared" si="209"/>
        <v>01</v>
      </c>
      <c r="W2182" t="str">
        <f t="shared" si="206"/>
        <v>Suburbano</v>
      </c>
    </row>
    <row r="2183" spans="1:23" x14ac:dyDescent="0.35">
      <c r="A2183">
        <v>177039</v>
      </c>
      <c r="B2183" s="2" t="str">
        <f t="shared" si="207"/>
        <v>OR</v>
      </c>
      <c r="C2183" t="s">
        <v>26</v>
      </c>
      <c r="D2183" t="str">
        <f t="shared" si="208"/>
        <v>F</v>
      </c>
      <c r="E2183" t="s">
        <v>2</v>
      </c>
      <c r="F2183">
        <v>620</v>
      </c>
      <c r="G2183">
        <v>232</v>
      </c>
      <c r="H2183">
        <v>331</v>
      </c>
      <c r="I2183">
        <v>0</v>
      </c>
      <c r="J2183">
        <v>11354</v>
      </c>
      <c r="K2183">
        <v>3</v>
      </c>
      <c r="L2183">
        <v>44</v>
      </c>
      <c r="M2183">
        <v>288</v>
      </c>
      <c r="N2183">
        <v>284</v>
      </c>
      <c r="O2183">
        <v>9.7291666669999994</v>
      </c>
      <c r="P2183">
        <f>VLOOKUP(A2183, vlookup_table!$A:$E, 2, FALSE)</f>
        <v>0</v>
      </c>
      <c r="Q2183" s="2">
        <f>VLOOKUP(A2183, vlookup_table!$A:$E, 3, FALSE)</f>
        <v>2206</v>
      </c>
      <c r="R2183" s="1" t="str">
        <f>VLOOKUP(A2183, vlookup_table!$A:$E, 4, FALSE)</f>
        <v>R2</v>
      </c>
      <c r="S2183" s="2">
        <f>VLOOKUP(A2183, vlookup_table!$A:$E, 5, FALSE)</f>
        <v>21</v>
      </c>
      <c r="T2183">
        <f t="shared" si="204"/>
        <v>75</v>
      </c>
      <c r="U2183">
        <f t="shared" si="205"/>
        <v>1922</v>
      </c>
      <c r="V2183" s="4" t="str">
        <f t="shared" si="209"/>
        <v>06</v>
      </c>
      <c r="W2183" t="str">
        <f t="shared" si="206"/>
        <v>Rural</v>
      </c>
    </row>
    <row r="2184" spans="1:23" x14ac:dyDescent="0.35">
      <c r="A2184">
        <v>107264</v>
      </c>
      <c r="B2184" s="2" t="str">
        <f t="shared" si="207"/>
        <v>NA</v>
      </c>
      <c r="C2184" t="s">
        <v>36</v>
      </c>
      <c r="D2184" t="str">
        <f t="shared" si="208"/>
        <v>M</v>
      </c>
      <c r="E2184" t="s">
        <v>0</v>
      </c>
      <c r="F2184">
        <v>612</v>
      </c>
      <c r="G2184">
        <v>359</v>
      </c>
      <c r="H2184">
        <v>400</v>
      </c>
      <c r="I2184">
        <v>0</v>
      </c>
      <c r="J2184">
        <v>14320</v>
      </c>
      <c r="K2184">
        <v>3</v>
      </c>
      <c r="L2184">
        <v>64</v>
      </c>
      <c r="M2184">
        <v>404</v>
      </c>
      <c r="N2184">
        <v>380</v>
      </c>
      <c r="O2184">
        <v>13</v>
      </c>
      <c r="P2184">
        <f>VLOOKUP(A2184, vlookup_table!$A:$E, 2, FALSE)</f>
        <v>2</v>
      </c>
      <c r="Q2184" s="2">
        <f>VLOOKUP(A2184, vlookup_table!$A:$E, 3, FALSE)</f>
        <v>5201</v>
      </c>
      <c r="R2184" s="1" t="str">
        <f>VLOOKUP(A2184, vlookup_table!$A:$E, 4, FALSE)</f>
        <v>C1</v>
      </c>
      <c r="S2184" s="2">
        <f>VLOOKUP(A2184, vlookup_table!$A:$E, 5, FALSE)</f>
        <v>20</v>
      </c>
      <c r="T2184">
        <f t="shared" si="204"/>
        <v>45</v>
      </c>
      <c r="U2184">
        <f t="shared" si="205"/>
        <v>1952</v>
      </c>
      <c r="V2184" s="4" t="str">
        <f t="shared" si="209"/>
        <v>01</v>
      </c>
      <c r="W2184" t="str">
        <f t="shared" si="206"/>
        <v>Ciudad</v>
      </c>
    </row>
    <row r="2185" spans="1:23" x14ac:dyDescent="0.35">
      <c r="A2185">
        <v>60708</v>
      </c>
      <c r="B2185" s="2" t="str">
        <f t="shared" si="207"/>
        <v>NA</v>
      </c>
      <c r="C2185" t="s">
        <v>16</v>
      </c>
      <c r="D2185" t="str">
        <f t="shared" si="208"/>
        <v>NA</v>
      </c>
      <c r="F2185">
        <v>482</v>
      </c>
      <c r="G2185">
        <v>344</v>
      </c>
      <c r="H2185">
        <v>447</v>
      </c>
      <c r="I2185">
        <v>0</v>
      </c>
      <c r="J2185">
        <v>13525</v>
      </c>
      <c r="K2185">
        <v>0</v>
      </c>
      <c r="L2185">
        <v>55</v>
      </c>
      <c r="M2185">
        <v>429</v>
      </c>
      <c r="N2185">
        <v>401</v>
      </c>
      <c r="O2185">
        <v>3.1176470589999998</v>
      </c>
      <c r="P2185">
        <f>VLOOKUP(A2185, vlookup_table!$A:$E, 2, FALSE)</f>
        <v>2</v>
      </c>
      <c r="Q2185" s="2">
        <f>VLOOKUP(A2185, vlookup_table!$A:$E, 3, FALSE)</f>
        <v>0</v>
      </c>
      <c r="R2185" s="1" t="str">
        <f>VLOOKUP(A2185, vlookup_table!$A:$E, 4, FALSE)</f>
        <v>T2</v>
      </c>
      <c r="S2185" s="2">
        <f>VLOOKUP(A2185, vlookup_table!$A:$E, 5, FALSE)</f>
        <v>5</v>
      </c>
      <c r="T2185">
        <f t="shared" si="204"/>
        <v>97</v>
      </c>
      <c r="U2185">
        <f t="shared" si="205"/>
        <v>1900</v>
      </c>
      <c r="V2185" s="4" t="str">
        <f t="shared" si="209"/>
        <v>0</v>
      </c>
      <c r="W2185" t="str">
        <f t="shared" si="206"/>
        <v>Pueblo</v>
      </c>
    </row>
    <row r="2186" spans="1:23" x14ac:dyDescent="0.35">
      <c r="A2186">
        <v>12234</v>
      </c>
      <c r="B2186" s="2" t="str">
        <f t="shared" si="207"/>
        <v>NA</v>
      </c>
      <c r="C2186" t="s">
        <v>4</v>
      </c>
      <c r="D2186" t="str">
        <f t="shared" si="208"/>
        <v>F</v>
      </c>
      <c r="E2186" t="s">
        <v>2</v>
      </c>
      <c r="F2186">
        <v>2247</v>
      </c>
      <c r="G2186">
        <v>357</v>
      </c>
      <c r="H2186">
        <v>500</v>
      </c>
      <c r="I2186">
        <v>60</v>
      </c>
      <c r="J2186">
        <v>18748</v>
      </c>
      <c r="K2186">
        <v>10</v>
      </c>
      <c r="L2186">
        <v>56</v>
      </c>
      <c r="M2186">
        <v>425</v>
      </c>
      <c r="N2186">
        <v>430</v>
      </c>
      <c r="O2186">
        <v>9.5172413789999997</v>
      </c>
      <c r="P2186">
        <f>VLOOKUP(A2186, vlookup_table!$A:$E, 2, FALSE)</f>
        <v>0</v>
      </c>
      <c r="Q2186" s="2">
        <f>VLOOKUP(A2186, vlookup_table!$A:$E, 3, FALSE)</f>
        <v>2201</v>
      </c>
      <c r="R2186" s="1" t="str">
        <f>VLOOKUP(A2186, vlookup_table!$A:$E, 4, FALSE)</f>
        <v>C2</v>
      </c>
      <c r="S2186" s="2">
        <f>VLOOKUP(A2186, vlookup_table!$A:$E, 5, FALSE)</f>
        <v>10</v>
      </c>
      <c r="T2186">
        <f t="shared" si="204"/>
        <v>75</v>
      </c>
      <c r="U2186">
        <f t="shared" si="205"/>
        <v>1922</v>
      </c>
      <c r="V2186" s="4" t="str">
        <f t="shared" si="209"/>
        <v>01</v>
      </c>
      <c r="W2186" t="str">
        <f t="shared" si="206"/>
        <v>Ciudad</v>
      </c>
    </row>
    <row r="2187" spans="1:23" x14ac:dyDescent="0.35">
      <c r="A2187">
        <v>59240</v>
      </c>
      <c r="B2187" s="2" t="str">
        <f t="shared" si="207"/>
        <v>NA</v>
      </c>
      <c r="C2187" t="s">
        <v>16</v>
      </c>
      <c r="D2187" t="str">
        <f t="shared" si="208"/>
        <v>F</v>
      </c>
      <c r="E2187" t="s">
        <v>2</v>
      </c>
      <c r="F2187">
        <v>1395</v>
      </c>
      <c r="G2187">
        <v>575</v>
      </c>
      <c r="H2187">
        <v>704</v>
      </c>
      <c r="I2187">
        <v>28</v>
      </c>
      <c r="J2187">
        <v>24518</v>
      </c>
      <c r="K2187">
        <v>7</v>
      </c>
      <c r="L2187">
        <v>61</v>
      </c>
      <c r="M2187">
        <v>580</v>
      </c>
      <c r="N2187">
        <v>687</v>
      </c>
      <c r="O2187">
        <v>9</v>
      </c>
      <c r="P2187">
        <f>VLOOKUP(A2187, vlookup_table!$A:$E, 2, FALSE)</f>
        <v>0</v>
      </c>
      <c r="Q2187" s="2">
        <f>VLOOKUP(A2187, vlookup_table!$A:$E, 3, FALSE)</f>
        <v>0</v>
      </c>
      <c r="R2187" s="1" t="str">
        <f>VLOOKUP(A2187, vlookup_table!$A:$E, 4, FALSE)</f>
        <v>S1</v>
      </c>
      <c r="S2187" s="2">
        <f>VLOOKUP(A2187, vlookup_table!$A:$E, 5, FALSE)</f>
        <v>10</v>
      </c>
      <c r="T2187">
        <f t="shared" si="204"/>
        <v>97</v>
      </c>
      <c r="U2187">
        <f t="shared" si="205"/>
        <v>1900</v>
      </c>
      <c r="V2187" s="4" t="str">
        <f t="shared" si="209"/>
        <v>0</v>
      </c>
      <c r="W2187" t="str">
        <f t="shared" si="206"/>
        <v>Suburbano</v>
      </c>
    </row>
    <row r="2188" spans="1:23" x14ac:dyDescent="0.35">
      <c r="A2188">
        <v>127028</v>
      </c>
      <c r="B2188" s="2" t="str">
        <f t="shared" si="207"/>
        <v>TX</v>
      </c>
      <c r="C2188" t="s">
        <v>6</v>
      </c>
      <c r="D2188" t="str">
        <f t="shared" si="208"/>
        <v>F</v>
      </c>
      <c r="E2188" t="s">
        <v>2</v>
      </c>
      <c r="F2188">
        <v>586</v>
      </c>
      <c r="G2188">
        <v>242</v>
      </c>
      <c r="H2188">
        <v>348</v>
      </c>
      <c r="I2188">
        <v>0</v>
      </c>
      <c r="J2188">
        <v>13539</v>
      </c>
      <c r="K2188">
        <v>2</v>
      </c>
      <c r="L2188">
        <v>65</v>
      </c>
      <c r="M2188">
        <v>295</v>
      </c>
      <c r="N2188">
        <v>288</v>
      </c>
      <c r="O2188">
        <v>9.1428571430000005</v>
      </c>
      <c r="P2188">
        <f>VLOOKUP(A2188, vlookup_table!$A:$E, 2, FALSE)</f>
        <v>0</v>
      </c>
      <c r="Q2188" s="2">
        <f>VLOOKUP(A2188, vlookup_table!$A:$E, 3, FALSE)</f>
        <v>0</v>
      </c>
      <c r="R2188" s="1" t="str">
        <f>VLOOKUP(A2188, vlookup_table!$A:$E, 4, FALSE)</f>
        <v>S2</v>
      </c>
      <c r="S2188" s="2">
        <f>VLOOKUP(A2188, vlookup_table!$A:$E, 5, FALSE)</f>
        <v>18</v>
      </c>
      <c r="T2188">
        <f t="shared" si="204"/>
        <v>97</v>
      </c>
      <c r="U2188">
        <f t="shared" si="205"/>
        <v>1900</v>
      </c>
      <c r="V2188" s="4" t="str">
        <f t="shared" si="209"/>
        <v>0</v>
      </c>
      <c r="W2188" t="str">
        <f t="shared" si="206"/>
        <v>Suburbano</v>
      </c>
    </row>
    <row r="2189" spans="1:23" x14ac:dyDescent="0.35">
      <c r="A2189">
        <v>72321</v>
      </c>
      <c r="B2189" s="2" t="str">
        <f t="shared" si="207"/>
        <v>MI</v>
      </c>
      <c r="C2189" t="s">
        <v>1</v>
      </c>
      <c r="D2189" t="str">
        <f t="shared" si="208"/>
        <v>M</v>
      </c>
      <c r="E2189" t="s">
        <v>0</v>
      </c>
      <c r="F2189">
        <v>628</v>
      </c>
      <c r="G2189">
        <v>310</v>
      </c>
      <c r="H2189">
        <v>369</v>
      </c>
      <c r="I2189">
        <v>2</v>
      </c>
      <c r="J2189">
        <v>12788</v>
      </c>
      <c r="K2189">
        <v>3</v>
      </c>
      <c r="L2189">
        <v>71</v>
      </c>
      <c r="M2189">
        <v>344</v>
      </c>
      <c r="N2189">
        <v>337</v>
      </c>
      <c r="O2189">
        <v>8.3333333330000006</v>
      </c>
      <c r="P2189">
        <f>VLOOKUP(A2189, vlookup_table!$A:$E, 2, FALSE)</f>
        <v>1</v>
      </c>
      <c r="Q2189" s="2">
        <f>VLOOKUP(A2189, vlookup_table!$A:$E, 3, FALSE)</f>
        <v>0</v>
      </c>
      <c r="R2189" s="1" t="str">
        <f>VLOOKUP(A2189, vlookup_table!$A:$E, 4, FALSE)</f>
        <v>R2</v>
      </c>
      <c r="S2189" s="2">
        <f>VLOOKUP(A2189, vlookup_table!$A:$E, 5, FALSE)</f>
        <v>10</v>
      </c>
      <c r="T2189">
        <f t="shared" si="204"/>
        <v>97</v>
      </c>
      <c r="U2189">
        <f t="shared" si="205"/>
        <v>1900</v>
      </c>
      <c r="V2189" s="4" t="str">
        <f t="shared" si="209"/>
        <v>0</v>
      </c>
      <c r="W2189" t="str">
        <f t="shared" si="206"/>
        <v>Rural</v>
      </c>
    </row>
    <row r="2190" spans="1:23" x14ac:dyDescent="0.35">
      <c r="A2190">
        <v>161309</v>
      </c>
      <c r="B2190" s="2" t="str">
        <f t="shared" si="207"/>
        <v>NA</v>
      </c>
      <c r="C2190" t="s">
        <v>4</v>
      </c>
      <c r="D2190" t="str">
        <f t="shared" si="208"/>
        <v>M</v>
      </c>
      <c r="E2190" t="s">
        <v>0</v>
      </c>
      <c r="F2190">
        <v>1601</v>
      </c>
      <c r="G2190">
        <v>329</v>
      </c>
      <c r="H2190">
        <v>492</v>
      </c>
      <c r="I2190">
        <v>21</v>
      </c>
      <c r="J2190">
        <v>14811</v>
      </c>
      <c r="K2190">
        <v>13</v>
      </c>
      <c r="L2190">
        <v>62</v>
      </c>
      <c r="M2190">
        <v>351</v>
      </c>
      <c r="N2190">
        <v>453</v>
      </c>
      <c r="O2190">
        <v>11.85714286</v>
      </c>
      <c r="P2190">
        <f>VLOOKUP(A2190, vlookup_table!$A:$E, 2, FALSE)</f>
        <v>1</v>
      </c>
      <c r="Q2190" s="2">
        <f>VLOOKUP(A2190, vlookup_table!$A:$E, 3, FALSE)</f>
        <v>5509</v>
      </c>
      <c r="R2190" s="1" t="str">
        <f>VLOOKUP(A2190, vlookup_table!$A:$E, 4, FALSE)</f>
        <v>R1</v>
      </c>
      <c r="S2190" s="2">
        <f>VLOOKUP(A2190, vlookup_table!$A:$E, 5, FALSE)</f>
        <v>18</v>
      </c>
      <c r="T2190">
        <f t="shared" si="204"/>
        <v>42</v>
      </c>
      <c r="U2190">
        <f t="shared" si="205"/>
        <v>1955</v>
      </c>
      <c r="V2190" s="4" t="str">
        <f t="shared" si="209"/>
        <v>09</v>
      </c>
      <c r="W2190" t="str">
        <f t="shared" si="206"/>
        <v>Rural</v>
      </c>
    </row>
    <row r="2191" spans="1:23" x14ac:dyDescent="0.35">
      <c r="A2191">
        <v>58991</v>
      </c>
      <c r="B2191" s="2" t="str">
        <f t="shared" si="207"/>
        <v>NA</v>
      </c>
      <c r="C2191" t="s">
        <v>3</v>
      </c>
      <c r="D2191" t="str">
        <f t="shared" si="208"/>
        <v>M</v>
      </c>
      <c r="E2191" t="s">
        <v>0</v>
      </c>
      <c r="F2191">
        <v>277</v>
      </c>
      <c r="G2191">
        <v>112</v>
      </c>
      <c r="H2191">
        <v>168</v>
      </c>
      <c r="I2191">
        <v>0</v>
      </c>
      <c r="J2191">
        <v>5611</v>
      </c>
      <c r="K2191">
        <v>0</v>
      </c>
      <c r="L2191">
        <v>74</v>
      </c>
      <c r="M2191">
        <v>123</v>
      </c>
      <c r="N2191">
        <v>154</v>
      </c>
      <c r="O2191">
        <v>20</v>
      </c>
      <c r="P2191">
        <f>VLOOKUP(A2191, vlookup_table!$A:$E, 2, FALSE)</f>
        <v>1</v>
      </c>
      <c r="Q2191" s="2">
        <f>VLOOKUP(A2191, vlookup_table!$A:$E, 3, FALSE)</f>
        <v>3302</v>
      </c>
      <c r="R2191" s="1" t="str">
        <f>VLOOKUP(A2191, vlookup_table!$A:$E, 4, FALSE)</f>
        <v>R3</v>
      </c>
      <c r="S2191" s="2">
        <f>VLOOKUP(A2191, vlookup_table!$A:$E, 5, FALSE)</f>
        <v>10</v>
      </c>
      <c r="T2191">
        <f t="shared" si="204"/>
        <v>64</v>
      </c>
      <c r="U2191">
        <f t="shared" si="205"/>
        <v>1933</v>
      </c>
      <c r="V2191" s="4" t="str">
        <f t="shared" si="209"/>
        <v>02</v>
      </c>
      <c r="W2191" t="str">
        <f t="shared" si="206"/>
        <v>Rural</v>
      </c>
    </row>
    <row r="2192" spans="1:23" x14ac:dyDescent="0.35">
      <c r="A2192">
        <v>136772</v>
      </c>
      <c r="B2192" s="2" t="str">
        <f t="shared" si="207"/>
        <v>AZ</v>
      </c>
      <c r="C2192" t="s">
        <v>9</v>
      </c>
      <c r="D2192" t="str">
        <f t="shared" si="208"/>
        <v>NA</v>
      </c>
      <c r="F2192">
        <v>801</v>
      </c>
      <c r="G2192">
        <v>349</v>
      </c>
      <c r="H2192">
        <v>476</v>
      </c>
      <c r="I2192">
        <v>0</v>
      </c>
      <c r="J2192">
        <v>15610</v>
      </c>
      <c r="K2192">
        <v>2</v>
      </c>
      <c r="L2192">
        <v>34</v>
      </c>
      <c r="M2192">
        <v>416</v>
      </c>
      <c r="N2192">
        <v>410</v>
      </c>
      <c r="O2192">
        <v>12.222222220000001</v>
      </c>
      <c r="P2192">
        <f>VLOOKUP(A2192, vlookup_table!$A:$E, 2, FALSE)</f>
        <v>980</v>
      </c>
      <c r="Q2192" s="2">
        <f>VLOOKUP(A2192, vlookup_table!$A:$E, 3, FALSE)</f>
        <v>5206</v>
      </c>
      <c r="R2192" s="1" t="str">
        <f>VLOOKUP(A2192, vlookup_table!$A:$E, 4, FALSE)</f>
        <v>S2</v>
      </c>
      <c r="S2192" s="2">
        <f>VLOOKUP(A2192, vlookup_table!$A:$E, 5, FALSE)</f>
        <v>19</v>
      </c>
      <c r="T2192">
        <f t="shared" si="204"/>
        <v>45</v>
      </c>
      <c r="U2192">
        <f t="shared" si="205"/>
        <v>1952</v>
      </c>
      <c r="V2192" s="4" t="str">
        <f t="shared" si="209"/>
        <v>06</v>
      </c>
      <c r="W2192" t="str">
        <f t="shared" si="206"/>
        <v>Suburbano</v>
      </c>
    </row>
    <row r="2193" spans="1:23" x14ac:dyDescent="0.35">
      <c r="A2193">
        <v>190560</v>
      </c>
      <c r="B2193" s="2" t="str">
        <f t="shared" si="207"/>
        <v>NA</v>
      </c>
      <c r="C2193" t="s">
        <v>19</v>
      </c>
      <c r="D2193" t="str">
        <f t="shared" si="208"/>
        <v>M</v>
      </c>
      <c r="E2193" t="s">
        <v>0</v>
      </c>
      <c r="F2193">
        <v>220</v>
      </c>
      <c r="G2193">
        <v>181</v>
      </c>
      <c r="H2193">
        <v>272</v>
      </c>
      <c r="I2193">
        <v>0</v>
      </c>
      <c r="J2193">
        <v>9296</v>
      </c>
      <c r="K2193">
        <v>2</v>
      </c>
      <c r="L2193">
        <v>71</v>
      </c>
      <c r="M2193">
        <v>238</v>
      </c>
      <c r="N2193">
        <v>220</v>
      </c>
      <c r="O2193">
        <v>3.7272727269999999</v>
      </c>
      <c r="P2193">
        <f>VLOOKUP(A2193, vlookup_table!$A:$E, 2, FALSE)</f>
        <v>0</v>
      </c>
      <c r="Q2193" s="2">
        <f>VLOOKUP(A2193, vlookup_table!$A:$E, 3, FALSE)</f>
        <v>2601</v>
      </c>
      <c r="R2193" s="1" t="str">
        <f>VLOOKUP(A2193, vlookup_table!$A:$E, 4, FALSE)</f>
        <v/>
      </c>
      <c r="S2193" s="2">
        <f>VLOOKUP(A2193, vlookup_table!$A:$E, 5, FALSE)</f>
        <v>5</v>
      </c>
      <c r="T2193">
        <f t="shared" si="204"/>
        <v>71</v>
      </c>
      <c r="U2193">
        <f t="shared" si="205"/>
        <v>1926</v>
      </c>
      <c r="V2193" s="4" t="str">
        <f t="shared" si="209"/>
        <v>01</v>
      </c>
      <c r="W2193" t="str">
        <f t="shared" si="206"/>
        <v>Desconocido</v>
      </c>
    </row>
    <row r="2194" spans="1:23" x14ac:dyDescent="0.35">
      <c r="A2194">
        <v>158022</v>
      </c>
      <c r="B2194" s="2" t="str">
        <f t="shared" si="207"/>
        <v>NA</v>
      </c>
      <c r="C2194" t="s">
        <v>4</v>
      </c>
      <c r="D2194" t="str">
        <f t="shared" si="208"/>
        <v>F</v>
      </c>
      <c r="E2194" t="s">
        <v>2</v>
      </c>
      <c r="F2194">
        <v>2380</v>
      </c>
      <c r="G2194">
        <v>420</v>
      </c>
      <c r="H2194">
        <v>586</v>
      </c>
      <c r="I2194">
        <v>77</v>
      </c>
      <c r="J2194">
        <v>32129</v>
      </c>
      <c r="K2194">
        <v>6</v>
      </c>
      <c r="L2194">
        <v>21</v>
      </c>
      <c r="M2194">
        <v>490</v>
      </c>
      <c r="N2194">
        <v>567</v>
      </c>
      <c r="O2194">
        <v>8.4782608699999997</v>
      </c>
      <c r="P2194">
        <f>VLOOKUP(A2194, vlookup_table!$A:$E, 2, FALSE)</f>
        <v>0</v>
      </c>
      <c r="Q2194" s="2">
        <f>VLOOKUP(A2194, vlookup_table!$A:$E, 3, FALSE)</f>
        <v>1801</v>
      </c>
      <c r="R2194" s="1" t="str">
        <f>VLOOKUP(A2194, vlookup_table!$A:$E, 4, FALSE)</f>
        <v>C1</v>
      </c>
      <c r="S2194" s="2">
        <f>VLOOKUP(A2194, vlookup_table!$A:$E, 5, FALSE)</f>
        <v>15</v>
      </c>
      <c r="T2194">
        <f t="shared" si="204"/>
        <v>79</v>
      </c>
      <c r="U2194">
        <f t="shared" si="205"/>
        <v>1918</v>
      </c>
      <c r="V2194" s="4" t="str">
        <f t="shared" si="209"/>
        <v>01</v>
      </c>
      <c r="W2194" t="str">
        <f t="shared" si="206"/>
        <v>Ciudad</v>
      </c>
    </row>
    <row r="2195" spans="1:23" x14ac:dyDescent="0.35">
      <c r="A2195">
        <v>177260</v>
      </c>
      <c r="B2195" s="2" t="str">
        <f t="shared" si="207"/>
        <v>OR</v>
      </c>
      <c r="C2195" t="s">
        <v>26</v>
      </c>
      <c r="D2195" t="str">
        <f t="shared" si="208"/>
        <v>M</v>
      </c>
      <c r="E2195" t="s">
        <v>0</v>
      </c>
      <c r="F2195">
        <v>492</v>
      </c>
      <c r="G2195">
        <v>198</v>
      </c>
      <c r="H2195">
        <v>284</v>
      </c>
      <c r="I2195">
        <v>1</v>
      </c>
      <c r="J2195">
        <v>9629</v>
      </c>
      <c r="K2195">
        <v>2</v>
      </c>
      <c r="L2195">
        <v>39</v>
      </c>
      <c r="M2195">
        <v>229</v>
      </c>
      <c r="N2195">
        <v>247</v>
      </c>
      <c r="O2195">
        <v>5.9166666670000003</v>
      </c>
      <c r="P2195">
        <f>VLOOKUP(A2195, vlookup_table!$A:$E, 2, FALSE)</f>
        <v>1</v>
      </c>
      <c r="Q2195" s="2">
        <f>VLOOKUP(A2195, vlookup_table!$A:$E, 3, FALSE)</f>
        <v>4606</v>
      </c>
      <c r="R2195" s="1" t="str">
        <f>VLOOKUP(A2195, vlookup_table!$A:$E, 4, FALSE)</f>
        <v>R2</v>
      </c>
      <c r="S2195" s="2">
        <f>VLOOKUP(A2195, vlookup_table!$A:$E, 5, FALSE)</f>
        <v>2</v>
      </c>
      <c r="T2195">
        <f t="shared" si="204"/>
        <v>51</v>
      </c>
      <c r="U2195">
        <f t="shared" si="205"/>
        <v>1946</v>
      </c>
      <c r="V2195" s="4" t="str">
        <f t="shared" si="209"/>
        <v>06</v>
      </c>
      <c r="W2195" t="str">
        <f t="shared" si="206"/>
        <v>Rural</v>
      </c>
    </row>
    <row r="2196" spans="1:23" x14ac:dyDescent="0.35">
      <c r="A2196">
        <v>179257</v>
      </c>
      <c r="B2196" s="2" t="str">
        <f t="shared" si="207"/>
        <v>WA</v>
      </c>
      <c r="C2196" t="s">
        <v>14</v>
      </c>
      <c r="D2196" t="str">
        <f t="shared" si="208"/>
        <v>M</v>
      </c>
      <c r="E2196" t="s">
        <v>13</v>
      </c>
      <c r="F2196">
        <v>1449</v>
      </c>
      <c r="G2196">
        <v>605</v>
      </c>
      <c r="H2196">
        <v>657</v>
      </c>
      <c r="I2196">
        <v>3</v>
      </c>
      <c r="J2196">
        <v>17504</v>
      </c>
      <c r="K2196">
        <v>10</v>
      </c>
      <c r="L2196">
        <v>46</v>
      </c>
      <c r="M2196">
        <v>618</v>
      </c>
      <c r="N2196">
        <v>635</v>
      </c>
      <c r="O2196">
        <v>6.6666666670000003</v>
      </c>
      <c r="P2196">
        <f>VLOOKUP(A2196, vlookup_table!$A:$E, 2, FALSE)</f>
        <v>1</v>
      </c>
      <c r="Q2196" s="2">
        <f>VLOOKUP(A2196, vlookup_table!$A:$E, 3, FALSE)</f>
        <v>6201</v>
      </c>
      <c r="R2196" s="1" t="str">
        <f>VLOOKUP(A2196, vlookup_table!$A:$E, 4, FALSE)</f>
        <v>S1</v>
      </c>
      <c r="S2196" s="2">
        <f>VLOOKUP(A2196, vlookup_table!$A:$E, 5, FALSE)</f>
        <v>10</v>
      </c>
      <c r="T2196">
        <f t="shared" si="204"/>
        <v>35</v>
      </c>
      <c r="U2196">
        <f t="shared" si="205"/>
        <v>1962</v>
      </c>
      <c r="V2196" s="4" t="str">
        <f t="shared" si="209"/>
        <v>01</v>
      </c>
      <c r="W2196" t="str">
        <f t="shared" si="206"/>
        <v>Suburbano</v>
      </c>
    </row>
    <row r="2197" spans="1:23" x14ac:dyDescent="0.35">
      <c r="A2197">
        <v>13434</v>
      </c>
      <c r="B2197" s="2" t="str">
        <f t="shared" si="207"/>
        <v>NC</v>
      </c>
      <c r="C2197" t="s">
        <v>18</v>
      </c>
      <c r="D2197" t="str">
        <f t="shared" si="208"/>
        <v>M</v>
      </c>
      <c r="E2197" t="s">
        <v>0</v>
      </c>
      <c r="F2197">
        <v>1044</v>
      </c>
      <c r="G2197">
        <v>269</v>
      </c>
      <c r="H2197">
        <v>329</v>
      </c>
      <c r="I2197">
        <v>15</v>
      </c>
      <c r="J2197">
        <v>12648</v>
      </c>
      <c r="K2197">
        <v>5</v>
      </c>
      <c r="L2197">
        <v>40</v>
      </c>
      <c r="M2197">
        <v>299</v>
      </c>
      <c r="N2197">
        <v>278</v>
      </c>
      <c r="O2197">
        <v>10.10526316</v>
      </c>
      <c r="P2197">
        <f>VLOOKUP(A2197, vlookup_table!$A:$E, 2, FALSE)</f>
        <v>2</v>
      </c>
      <c r="Q2197" s="2">
        <f>VLOOKUP(A2197, vlookup_table!$A:$E, 3, FALSE)</f>
        <v>2202</v>
      </c>
      <c r="R2197" s="1" t="str">
        <f>VLOOKUP(A2197, vlookup_table!$A:$E, 4, FALSE)</f>
        <v>R2</v>
      </c>
      <c r="S2197" s="2">
        <f>VLOOKUP(A2197, vlookup_table!$A:$E, 5, FALSE)</f>
        <v>15</v>
      </c>
      <c r="T2197">
        <f t="shared" si="204"/>
        <v>75</v>
      </c>
      <c r="U2197">
        <f t="shared" si="205"/>
        <v>1922</v>
      </c>
      <c r="V2197" s="4" t="str">
        <f t="shared" si="209"/>
        <v>02</v>
      </c>
      <c r="W2197" t="str">
        <f t="shared" si="206"/>
        <v>Rural</v>
      </c>
    </row>
    <row r="2198" spans="1:23" x14ac:dyDescent="0.35">
      <c r="A2198">
        <v>45351</v>
      </c>
      <c r="B2198" s="2" t="str">
        <f t="shared" si="207"/>
        <v>FL</v>
      </c>
      <c r="C2198" t="s">
        <v>7</v>
      </c>
      <c r="D2198" t="str">
        <f t="shared" si="208"/>
        <v>F</v>
      </c>
      <c r="E2198" t="s">
        <v>2</v>
      </c>
      <c r="F2198">
        <v>969</v>
      </c>
      <c r="G2198">
        <v>356</v>
      </c>
      <c r="H2198">
        <v>460</v>
      </c>
      <c r="I2198">
        <v>8</v>
      </c>
      <c r="J2198">
        <v>18690</v>
      </c>
      <c r="K2198">
        <v>6</v>
      </c>
      <c r="L2198">
        <v>14</v>
      </c>
      <c r="M2198">
        <v>390</v>
      </c>
      <c r="N2198">
        <v>401</v>
      </c>
      <c r="O2198">
        <v>26</v>
      </c>
      <c r="P2198">
        <f>VLOOKUP(A2198, vlookup_table!$A:$E, 2, FALSE)</f>
        <v>2</v>
      </c>
      <c r="Q2198" s="2">
        <f>VLOOKUP(A2198, vlookup_table!$A:$E, 3, FALSE)</f>
        <v>2906</v>
      </c>
      <c r="R2198" s="1" t="str">
        <f>VLOOKUP(A2198, vlookup_table!$A:$E, 4, FALSE)</f>
        <v>C2</v>
      </c>
      <c r="S2198" s="2">
        <f>VLOOKUP(A2198, vlookup_table!$A:$E, 5, FALSE)</f>
        <v>25</v>
      </c>
      <c r="T2198">
        <f t="shared" si="204"/>
        <v>68</v>
      </c>
      <c r="U2198">
        <f t="shared" si="205"/>
        <v>1929</v>
      </c>
      <c r="V2198" s="4" t="str">
        <f t="shared" si="209"/>
        <v>06</v>
      </c>
      <c r="W2198" t="str">
        <f t="shared" si="206"/>
        <v>Ciudad</v>
      </c>
    </row>
    <row r="2199" spans="1:23" x14ac:dyDescent="0.35">
      <c r="A2199">
        <v>102534</v>
      </c>
      <c r="B2199" s="2" t="str">
        <f t="shared" si="207"/>
        <v>AZ</v>
      </c>
      <c r="C2199" t="s">
        <v>9</v>
      </c>
      <c r="D2199" t="str">
        <f t="shared" si="208"/>
        <v>M</v>
      </c>
      <c r="E2199" t="s">
        <v>0</v>
      </c>
      <c r="F2199">
        <v>1390</v>
      </c>
      <c r="G2199">
        <v>386</v>
      </c>
      <c r="H2199">
        <v>482</v>
      </c>
      <c r="I2199">
        <v>18</v>
      </c>
      <c r="J2199">
        <v>25272</v>
      </c>
      <c r="K2199">
        <v>6</v>
      </c>
      <c r="L2199">
        <v>0</v>
      </c>
      <c r="M2199">
        <v>412</v>
      </c>
      <c r="N2199">
        <v>457</v>
      </c>
      <c r="O2199">
        <v>12.55555556</v>
      </c>
      <c r="P2199">
        <f>VLOOKUP(A2199, vlookup_table!$A:$E, 2, FALSE)</f>
        <v>2</v>
      </c>
      <c r="Q2199" s="2">
        <f>VLOOKUP(A2199, vlookup_table!$A:$E, 3, FALSE)</f>
        <v>2209</v>
      </c>
      <c r="R2199" s="1" t="str">
        <f>VLOOKUP(A2199, vlookup_table!$A:$E, 4, FALSE)</f>
        <v>T1</v>
      </c>
      <c r="S2199" s="2">
        <f>VLOOKUP(A2199, vlookup_table!$A:$E, 5, FALSE)</f>
        <v>10</v>
      </c>
      <c r="T2199">
        <f t="shared" si="204"/>
        <v>75</v>
      </c>
      <c r="U2199">
        <f t="shared" si="205"/>
        <v>1922</v>
      </c>
      <c r="V2199" s="4" t="str">
        <f t="shared" si="209"/>
        <v>09</v>
      </c>
      <c r="W2199" t="str">
        <f t="shared" si="206"/>
        <v>Pueblo</v>
      </c>
    </row>
    <row r="2200" spans="1:23" x14ac:dyDescent="0.35">
      <c r="A2200">
        <v>134159</v>
      </c>
      <c r="B2200" s="2" t="str">
        <f t="shared" si="207"/>
        <v>NA</v>
      </c>
      <c r="C2200" t="s">
        <v>43</v>
      </c>
      <c r="D2200" t="str">
        <f t="shared" si="208"/>
        <v>F</v>
      </c>
      <c r="E2200" t="s">
        <v>2</v>
      </c>
      <c r="F2200">
        <v>693</v>
      </c>
      <c r="G2200">
        <v>343</v>
      </c>
      <c r="H2200">
        <v>383</v>
      </c>
      <c r="I2200">
        <v>0</v>
      </c>
      <c r="J2200">
        <v>9139</v>
      </c>
      <c r="K2200">
        <v>2</v>
      </c>
      <c r="L2200">
        <v>81</v>
      </c>
      <c r="M2200">
        <v>357</v>
      </c>
      <c r="N2200">
        <v>367</v>
      </c>
      <c r="O2200">
        <v>20</v>
      </c>
      <c r="P2200">
        <f>VLOOKUP(A2200, vlookup_table!$A:$E, 2, FALSE)</f>
        <v>0</v>
      </c>
      <c r="Q2200" s="2">
        <f>VLOOKUP(A2200, vlookup_table!$A:$E, 3, FALSE)</f>
        <v>0</v>
      </c>
      <c r="R2200" s="1" t="str">
        <f>VLOOKUP(A2200, vlookup_table!$A:$E, 4, FALSE)</f>
        <v>T2</v>
      </c>
      <c r="S2200" s="2">
        <f>VLOOKUP(A2200, vlookup_table!$A:$E, 5, FALSE)</f>
        <v>15</v>
      </c>
      <c r="T2200">
        <f t="shared" si="204"/>
        <v>97</v>
      </c>
      <c r="U2200">
        <f t="shared" si="205"/>
        <v>1900</v>
      </c>
      <c r="V2200" s="4" t="str">
        <f t="shared" si="209"/>
        <v>0</v>
      </c>
      <c r="W2200" t="str">
        <f t="shared" si="206"/>
        <v>Pueblo</v>
      </c>
    </row>
    <row r="2201" spans="1:23" x14ac:dyDescent="0.35">
      <c r="A2201">
        <v>59746</v>
      </c>
      <c r="B2201" s="2" t="str">
        <f t="shared" si="207"/>
        <v>NA</v>
      </c>
      <c r="C2201" t="s">
        <v>16</v>
      </c>
      <c r="D2201" t="str">
        <f t="shared" si="208"/>
        <v>F</v>
      </c>
      <c r="E2201" t="s">
        <v>2</v>
      </c>
      <c r="F2201">
        <v>537</v>
      </c>
      <c r="G2201">
        <v>341</v>
      </c>
      <c r="H2201">
        <v>428</v>
      </c>
      <c r="I2201">
        <v>1</v>
      </c>
      <c r="J2201">
        <v>13705</v>
      </c>
      <c r="K2201">
        <v>1</v>
      </c>
      <c r="L2201">
        <v>82</v>
      </c>
      <c r="M2201">
        <v>393</v>
      </c>
      <c r="N2201">
        <v>388</v>
      </c>
      <c r="O2201">
        <v>4.8484848490000001</v>
      </c>
      <c r="P2201">
        <f>VLOOKUP(A2201, vlookup_table!$A:$E, 2, FALSE)</f>
        <v>2</v>
      </c>
      <c r="Q2201" s="2">
        <f>VLOOKUP(A2201, vlookup_table!$A:$E, 3, FALSE)</f>
        <v>0</v>
      </c>
      <c r="R2201" s="1" t="str">
        <f>VLOOKUP(A2201, vlookup_table!$A:$E, 4, FALSE)</f>
        <v>T2</v>
      </c>
      <c r="S2201" s="2">
        <f>VLOOKUP(A2201, vlookup_table!$A:$E, 5, FALSE)</f>
        <v>4</v>
      </c>
      <c r="T2201">
        <f t="shared" si="204"/>
        <v>97</v>
      </c>
      <c r="U2201">
        <f t="shared" si="205"/>
        <v>1900</v>
      </c>
      <c r="V2201" s="4" t="str">
        <f t="shared" si="209"/>
        <v>0</v>
      </c>
      <c r="W2201" t="str">
        <f t="shared" si="206"/>
        <v>Pueblo</v>
      </c>
    </row>
    <row r="2202" spans="1:23" x14ac:dyDescent="0.35">
      <c r="A2202">
        <v>102953</v>
      </c>
      <c r="B2202" s="2" t="str">
        <f t="shared" si="207"/>
        <v>MO</v>
      </c>
      <c r="C2202" t="s">
        <v>8</v>
      </c>
      <c r="D2202" t="str">
        <f t="shared" si="208"/>
        <v>F</v>
      </c>
      <c r="E2202" t="s">
        <v>2</v>
      </c>
      <c r="F2202">
        <v>652</v>
      </c>
      <c r="G2202">
        <v>236</v>
      </c>
      <c r="H2202">
        <v>372</v>
      </c>
      <c r="I2202">
        <v>5</v>
      </c>
      <c r="J2202">
        <v>13699</v>
      </c>
      <c r="K2202">
        <v>2</v>
      </c>
      <c r="L2202">
        <v>57</v>
      </c>
      <c r="M2202">
        <v>309</v>
      </c>
      <c r="N2202">
        <v>303</v>
      </c>
      <c r="O2202">
        <v>15</v>
      </c>
      <c r="P2202">
        <f>VLOOKUP(A2202, vlookup_table!$A:$E, 2, FALSE)</f>
        <v>0</v>
      </c>
      <c r="Q2202" s="2">
        <f>VLOOKUP(A2202, vlookup_table!$A:$E, 3, FALSE)</f>
        <v>5601</v>
      </c>
      <c r="R2202" s="1" t="str">
        <f>VLOOKUP(A2202, vlookup_table!$A:$E, 4, FALSE)</f>
        <v>T2</v>
      </c>
      <c r="S2202" s="2">
        <f>VLOOKUP(A2202, vlookup_table!$A:$E, 5, FALSE)</f>
        <v>21</v>
      </c>
      <c r="T2202">
        <f t="shared" si="204"/>
        <v>41</v>
      </c>
      <c r="U2202">
        <f t="shared" si="205"/>
        <v>1956</v>
      </c>
      <c r="V2202" s="4" t="str">
        <f t="shared" si="209"/>
        <v>01</v>
      </c>
      <c r="W2202" t="str">
        <f t="shared" si="206"/>
        <v>Pueblo</v>
      </c>
    </row>
    <row r="2203" spans="1:23" x14ac:dyDescent="0.35">
      <c r="A2203">
        <v>149598</v>
      </c>
      <c r="B2203" s="2" t="str">
        <f t="shared" si="207"/>
        <v>NA</v>
      </c>
      <c r="C2203" t="s">
        <v>4</v>
      </c>
      <c r="D2203" t="str">
        <f t="shared" si="208"/>
        <v>F</v>
      </c>
      <c r="E2203" t="s">
        <v>2</v>
      </c>
      <c r="F2203">
        <v>2679</v>
      </c>
      <c r="G2203">
        <v>564</v>
      </c>
      <c r="H2203">
        <v>592</v>
      </c>
      <c r="I2203">
        <v>83</v>
      </c>
      <c r="J2203">
        <v>25475</v>
      </c>
      <c r="K2203">
        <v>16</v>
      </c>
      <c r="L2203">
        <v>44</v>
      </c>
      <c r="M2203">
        <v>600</v>
      </c>
      <c r="N2203">
        <v>595</v>
      </c>
      <c r="O2203">
        <v>8.9499999999999993</v>
      </c>
      <c r="P2203">
        <f>VLOOKUP(A2203, vlookup_table!$A:$E, 2, FALSE)</f>
        <v>2</v>
      </c>
      <c r="Q2203" s="2">
        <f>VLOOKUP(A2203, vlookup_table!$A:$E, 3, FALSE)</f>
        <v>710</v>
      </c>
      <c r="R2203" s="1" t="str">
        <f>VLOOKUP(A2203, vlookup_table!$A:$E, 4, FALSE)</f>
        <v>U1</v>
      </c>
      <c r="S2203" s="2">
        <f>VLOOKUP(A2203, vlookup_table!$A:$E, 5, FALSE)</f>
        <v>10</v>
      </c>
      <c r="T2203">
        <f t="shared" si="204"/>
        <v>90</v>
      </c>
      <c r="U2203">
        <f t="shared" si="205"/>
        <v>1907</v>
      </c>
      <c r="V2203" s="4" t="str">
        <f t="shared" si="209"/>
        <v>10</v>
      </c>
      <c r="W2203" t="str">
        <f t="shared" si="206"/>
        <v>Urbano</v>
      </c>
    </row>
    <row r="2204" spans="1:23" x14ac:dyDescent="0.35">
      <c r="A2204">
        <v>45968</v>
      </c>
      <c r="B2204" s="2" t="str">
        <f t="shared" si="207"/>
        <v>FL</v>
      </c>
      <c r="C2204" t="s">
        <v>7</v>
      </c>
      <c r="D2204" t="str">
        <f t="shared" si="208"/>
        <v>F</v>
      </c>
      <c r="E2204" t="s">
        <v>2</v>
      </c>
      <c r="F2204">
        <v>1155</v>
      </c>
      <c r="G2204">
        <v>328</v>
      </c>
      <c r="H2204">
        <v>458</v>
      </c>
      <c r="I2204">
        <v>12</v>
      </c>
      <c r="J2204">
        <v>15451</v>
      </c>
      <c r="K2204">
        <v>2</v>
      </c>
      <c r="L2204">
        <v>35</v>
      </c>
      <c r="M2204">
        <v>399</v>
      </c>
      <c r="N2204">
        <v>399</v>
      </c>
      <c r="O2204">
        <v>12.5</v>
      </c>
      <c r="P2204">
        <f>VLOOKUP(A2204, vlookup_table!$A:$E, 2, FALSE)</f>
        <v>0</v>
      </c>
      <c r="Q2204" s="2">
        <f>VLOOKUP(A2204, vlookup_table!$A:$E, 3, FALSE)</f>
        <v>6101</v>
      </c>
      <c r="R2204" s="1" t="str">
        <f>VLOOKUP(A2204, vlookup_table!$A:$E, 4, FALSE)</f>
        <v>R2</v>
      </c>
      <c r="S2204" s="2">
        <f>VLOOKUP(A2204, vlookup_table!$A:$E, 5, FALSE)</f>
        <v>18</v>
      </c>
      <c r="T2204">
        <f t="shared" si="204"/>
        <v>36</v>
      </c>
      <c r="U2204">
        <f t="shared" si="205"/>
        <v>1961</v>
      </c>
      <c r="V2204" s="4" t="str">
        <f t="shared" si="209"/>
        <v>01</v>
      </c>
      <c r="W2204" t="str">
        <f t="shared" si="206"/>
        <v>Rural</v>
      </c>
    </row>
    <row r="2205" spans="1:23" x14ac:dyDescent="0.35">
      <c r="A2205">
        <v>94486</v>
      </c>
      <c r="B2205" s="2" t="str">
        <f t="shared" si="207"/>
        <v>IL</v>
      </c>
      <c r="C2205" t="s">
        <v>25</v>
      </c>
      <c r="D2205" t="str">
        <f t="shared" si="208"/>
        <v>M</v>
      </c>
      <c r="E2205" t="s">
        <v>0</v>
      </c>
      <c r="F2205">
        <v>1358</v>
      </c>
      <c r="G2205">
        <v>447</v>
      </c>
      <c r="H2205">
        <v>501</v>
      </c>
      <c r="I2205">
        <v>3</v>
      </c>
      <c r="J2205">
        <v>18607</v>
      </c>
      <c r="K2205">
        <v>25</v>
      </c>
      <c r="L2205">
        <v>61</v>
      </c>
      <c r="M2205">
        <v>481</v>
      </c>
      <c r="N2205">
        <v>470</v>
      </c>
      <c r="O2205">
        <v>7.5454545450000001</v>
      </c>
      <c r="P2205">
        <f>VLOOKUP(A2205, vlookup_table!$A:$E, 2, FALSE)</f>
        <v>1</v>
      </c>
      <c r="Q2205" s="2">
        <f>VLOOKUP(A2205, vlookup_table!$A:$E, 3, FALSE)</f>
        <v>1501</v>
      </c>
      <c r="R2205" s="1" t="str">
        <f>VLOOKUP(A2205, vlookup_table!$A:$E, 4, FALSE)</f>
        <v>U1</v>
      </c>
      <c r="S2205" s="2">
        <f>VLOOKUP(A2205, vlookup_table!$A:$E, 5, FALSE)</f>
        <v>6</v>
      </c>
      <c r="T2205">
        <f t="shared" si="204"/>
        <v>82</v>
      </c>
      <c r="U2205">
        <f t="shared" si="205"/>
        <v>1915</v>
      </c>
      <c r="V2205" s="4" t="str">
        <f t="shared" si="209"/>
        <v>01</v>
      </c>
      <c r="W2205" t="str">
        <f t="shared" si="206"/>
        <v>Urbano</v>
      </c>
    </row>
    <row r="2206" spans="1:23" x14ac:dyDescent="0.35">
      <c r="A2206">
        <v>165641</v>
      </c>
      <c r="B2206" s="2" t="str">
        <f t="shared" si="207"/>
        <v>NA</v>
      </c>
      <c r="C2206" t="s">
        <v>4</v>
      </c>
      <c r="D2206" t="str">
        <f t="shared" si="208"/>
        <v>F</v>
      </c>
      <c r="E2206" t="s">
        <v>2</v>
      </c>
      <c r="F2206">
        <v>2192</v>
      </c>
      <c r="G2206">
        <v>364</v>
      </c>
      <c r="H2206">
        <v>487</v>
      </c>
      <c r="I2206">
        <v>68</v>
      </c>
      <c r="J2206">
        <v>17677</v>
      </c>
      <c r="K2206">
        <v>14</v>
      </c>
      <c r="L2206">
        <v>62</v>
      </c>
      <c r="M2206">
        <v>425</v>
      </c>
      <c r="N2206">
        <v>407</v>
      </c>
      <c r="O2206">
        <v>3.7777777779999999</v>
      </c>
      <c r="P2206">
        <f>VLOOKUP(A2206, vlookup_table!$A:$E, 2, FALSE)</f>
        <v>2</v>
      </c>
      <c r="Q2206" s="2">
        <f>VLOOKUP(A2206, vlookup_table!$A:$E, 3, FALSE)</f>
        <v>2501</v>
      </c>
      <c r="R2206" s="1" t="str">
        <f>VLOOKUP(A2206, vlookup_table!$A:$E, 4, FALSE)</f>
        <v>U1</v>
      </c>
      <c r="S2206" s="2">
        <f>VLOOKUP(A2206, vlookup_table!$A:$E, 5, FALSE)</f>
        <v>4</v>
      </c>
      <c r="T2206">
        <f t="shared" si="204"/>
        <v>72</v>
      </c>
      <c r="U2206">
        <f t="shared" si="205"/>
        <v>1925</v>
      </c>
      <c r="V2206" s="4" t="str">
        <f t="shared" si="209"/>
        <v>01</v>
      </c>
      <c r="W2206" t="str">
        <f t="shared" si="206"/>
        <v>Urbano</v>
      </c>
    </row>
    <row r="2207" spans="1:23" x14ac:dyDescent="0.35">
      <c r="A2207">
        <v>19779</v>
      </c>
      <c r="B2207" s="2" t="str">
        <f t="shared" si="207"/>
        <v>NC</v>
      </c>
      <c r="C2207" t="s">
        <v>18</v>
      </c>
      <c r="D2207" t="str">
        <f t="shared" si="208"/>
        <v>M</v>
      </c>
      <c r="E2207" t="s">
        <v>0</v>
      </c>
      <c r="F2207">
        <v>1285</v>
      </c>
      <c r="G2207">
        <v>608</v>
      </c>
      <c r="H2207">
        <v>676</v>
      </c>
      <c r="I2207">
        <v>11</v>
      </c>
      <c r="J2207">
        <v>23458</v>
      </c>
      <c r="K2207">
        <v>3</v>
      </c>
      <c r="L2207">
        <v>41</v>
      </c>
      <c r="M2207">
        <v>636</v>
      </c>
      <c r="N2207">
        <v>640</v>
      </c>
      <c r="O2207">
        <v>17.625</v>
      </c>
      <c r="P2207">
        <f>VLOOKUP(A2207, vlookup_table!$A:$E, 2, FALSE)</f>
        <v>1</v>
      </c>
      <c r="Q2207" s="2">
        <f>VLOOKUP(A2207, vlookup_table!$A:$E, 3, FALSE)</f>
        <v>4301</v>
      </c>
      <c r="R2207" s="1" t="str">
        <f>VLOOKUP(A2207, vlookup_table!$A:$E, 4, FALSE)</f>
        <v>S1</v>
      </c>
      <c r="S2207" s="2">
        <f>VLOOKUP(A2207, vlookup_table!$A:$E, 5, FALSE)</f>
        <v>15</v>
      </c>
      <c r="T2207">
        <f t="shared" si="204"/>
        <v>54</v>
      </c>
      <c r="U2207">
        <f t="shared" si="205"/>
        <v>1943</v>
      </c>
      <c r="V2207" s="4" t="str">
        <f t="shared" si="209"/>
        <v>01</v>
      </c>
      <c r="W2207" t="str">
        <f t="shared" si="206"/>
        <v>Suburbano</v>
      </c>
    </row>
    <row r="2208" spans="1:23" x14ac:dyDescent="0.35">
      <c r="A2208">
        <v>1249</v>
      </c>
      <c r="B2208" s="2" t="str">
        <f t="shared" si="207"/>
        <v>IL</v>
      </c>
      <c r="C2208" t="s">
        <v>25</v>
      </c>
      <c r="D2208" t="str">
        <f t="shared" si="208"/>
        <v>M</v>
      </c>
      <c r="E2208" t="s">
        <v>0</v>
      </c>
      <c r="F2208">
        <v>1435</v>
      </c>
      <c r="G2208">
        <v>423</v>
      </c>
      <c r="H2208">
        <v>517</v>
      </c>
      <c r="I2208">
        <v>6</v>
      </c>
      <c r="J2208">
        <v>18160</v>
      </c>
      <c r="K2208">
        <v>10</v>
      </c>
      <c r="L2208">
        <v>78</v>
      </c>
      <c r="M2208">
        <v>473</v>
      </c>
      <c r="N2208">
        <v>485</v>
      </c>
      <c r="O2208">
        <v>9.384615385</v>
      </c>
      <c r="P2208">
        <f>VLOOKUP(A2208, vlookup_table!$A:$E, 2, FALSE)</f>
        <v>1</v>
      </c>
      <c r="Q2208" s="2">
        <f>VLOOKUP(A2208, vlookup_table!$A:$E, 3, FALSE)</f>
        <v>0</v>
      </c>
      <c r="R2208" s="1" t="str">
        <f>VLOOKUP(A2208, vlookup_table!$A:$E, 4, FALSE)</f>
        <v>S2</v>
      </c>
      <c r="S2208" s="2">
        <f>VLOOKUP(A2208, vlookup_table!$A:$E, 5, FALSE)</f>
        <v>32</v>
      </c>
      <c r="T2208">
        <f t="shared" si="204"/>
        <v>97</v>
      </c>
      <c r="U2208">
        <f t="shared" si="205"/>
        <v>1900</v>
      </c>
      <c r="V2208" s="4" t="str">
        <f t="shared" si="209"/>
        <v>0</v>
      </c>
      <c r="W2208" t="str">
        <f t="shared" si="206"/>
        <v>Suburbano</v>
      </c>
    </row>
    <row r="2209" spans="1:23" x14ac:dyDescent="0.35">
      <c r="A2209">
        <v>57119</v>
      </c>
      <c r="B2209" s="2" t="str">
        <f t="shared" si="207"/>
        <v>NA</v>
      </c>
      <c r="C2209" t="s">
        <v>3</v>
      </c>
      <c r="D2209" t="str">
        <f t="shared" si="208"/>
        <v>M</v>
      </c>
      <c r="E2209" t="s">
        <v>0</v>
      </c>
      <c r="F2209">
        <v>556</v>
      </c>
      <c r="G2209">
        <v>247</v>
      </c>
      <c r="H2209">
        <v>322</v>
      </c>
      <c r="I2209">
        <v>0</v>
      </c>
      <c r="J2209">
        <v>10031</v>
      </c>
      <c r="K2209">
        <v>1</v>
      </c>
      <c r="L2209">
        <v>82</v>
      </c>
      <c r="M2209">
        <v>288</v>
      </c>
      <c r="N2209">
        <v>274</v>
      </c>
      <c r="O2209">
        <v>10.545454550000001</v>
      </c>
      <c r="P2209">
        <f>VLOOKUP(A2209, vlookup_table!$A:$E, 2, FALSE)</f>
        <v>2</v>
      </c>
      <c r="Q2209" s="2">
        <f>VLOOKUP(A2209, vlookup_table!$A:$E, 3, FALSE)</f>
        <v>2111</v>
      </c>
      <c r="R2209" s="1" t="str">
        <f>VLOOKUP(A2209, vlookup_table!$A:$E, 4, FALSE)</f>
        <v>T2</v>
      </c>
      <c r="S2209" s="2">
        <f>VLOOKUP(A2209, vlookup_table!$A:$E, 5, FALSE)</f>
        <v>20</v>
      </c>
      <c r="T2209">
        <f t="shared" si="204"/>
        <v>76</v>
      </c>
      <c r="U2209">
        <f t="shared" si="205"/>
        <v>1921</v>
      </c>
      <c r="V2209" s="4" t="str">
        <f t="shared" si="209"/>
        <v>11</v>
      </c>
      <c r="W2209" t="str">
        <f t="shared" si="206"/>
        <v>Pueblo</v>
      </c>
    </row>
    <row r="2210" spans="1:23" x14ac:dyDescent="0.35">
      <c r="A2210">
        <v>158615</v>
      </c>
      <c r="B2210" s="2" t="str">
        <f t="shared" si="207"/>
        <v>NA</v>
      </c>
      <c r="C2210" t="s">
        <v>4</v>
      </c>
      <c r="D2210" t="str">
        <f t="shared" si="208"/>
        <v>F</v>
      </c>
      <c r="E2210" t="s">
        <v>2</v>
      </c>
      <c r="F2210">
        <v>2875</v>
      </c>
      <c r="G2210">
        <v>290</v>
      </c>
      <c r="H2210">
        <v>442</v>
      </c>
      <c r="I2210">
        <v>75</v>
      </c>
      <c r="J2210">
        <v>24936</v>
      </c>
      <c r="K2210">
        <v>14</v>
      </c>
      <c r="L2210">
        <v>34</v>
      </c>
      <c r="M2210">
        <v>374</v>
      </c>
      <c r="N2210">
        <v>347</v>
      </c>
      <c r="O2210">
        <v>10</v>
      </c>
      <c r="P2210">
        <f>VLOOKUP(A2210, vlookup_table!$A:$E, 2, FALSE)</f>
        <v>0</v>
      </c>
      <c r="Q2210" s="2">
        <f>VLOOKUP(A2210, vlookup_table!$A:$E, 3, FALSE)</f>
        <v>2601</v>
      </c>
      <c r="R2210" s="1" t="str">
        <f>VLOOKUP(A2210, vlookup_table!$A:$E, 4, FALSE)</f>
        <v>S1</v>
      </c>
      <c r="S2210" s="2">
        <f>VLOOKUP(A2210, vlookup_table!$A:$E, 5, FALSE)</f>
        <v>15</v>
      </c>
      <c r="T2210">
        <f t="shared" si="204"/>
        <v>71</v>
      </c>
      <c r="U2210">
        <f t="shared" si="205"/>
        <v>1926</v>
      </c>
      <c r="V2210" s="4" t="str">
        <f t="shared" si="209"/>
        <v>01</v>
      </c>
      <c r="W2210" t="str">
        <f t="shared" si="206"/>
        <v>Suburbano</v>
      </c>
    </row>
    <row r="2211" spans="1:23" x14ac:dyDescent="0.35">
      <c r="A2211">
        <v>153353</v>
      </c>
      <c r="B2211" s="2" t="str">
        <f t="shared" si="207"/>
        <v>NA</v>
      </c>
      <c r="C2211" t="s">
        <v>4</v>
      </c>
      <c r="D2211" t="str">
        <f t="shared" si="208"/>
        <v>F</v>
      </c>
      <c r="E2211" t="s">
        <v>2</v>
      </c>
      <c r="F2211">
        <v>885</v>
      </c>
      <c r="G2211">
        <v>207</v>
      </c>
      <c r="H2211">
        <v>220</v>
      </c>
      <c r="I2211">
        <v>1</v>
      </c>
      <c r="J2211">
        <v>6142</v>
      </c>
      <c r="K2211">
        <v>35</v>
      </c>
      <c r="L2211">
        <v>47</v>
      </c>
      <c r="M2211">
        <v>171</v>
      </c>
      <c r="N2211">
        <v>263</v>
      </c>
      <c r="O2211">
        <v>18.2</v>
      </c>
      <c r="P2211">
        <f>VLOOKUP(A2211, vlookup_table!$A:$E, 2, FALSE)</f>
        <v>2</v>
      </c>
      <c r="Q2211" s="2">
        <f>VLOOKUP(A2211, vlookup_table!$A:$E, 3, FALSE)</f>
        <v>2710</v>
      </c>
      <c r="R2211" s="1" t="str">
        <f>VLOOKUP(A2211, vlookup_table!$A:$E, 4, FALSE)</f>
        <v>U4</v>
      </c>
      <c r="S2211" s="2">
        <f>VLOOKUP(A2211, vlookup_table!$A:$E, 5, FALSE)</f>
        <v>27</v>
      </c>
      <c r="T2211">
        <f t="shared" si="204"/>
        <v>70</v>
      </c>
      <c r="U2211">
        <f t="shared" si="205"/>
        <v>1927</v>
      </c>
      <c r="V2211" s="4" t="str">
        <f t="shared" si="209"/>
        <v>10</v>
      </c>
      <c r="W2211" t="str">
        <f t="shared" si="206"/>
        <v>Urbano</v>
      </c>
    </row>
    <row r="2212" spans="1:23" x14ac:dyDescent="0.35">
      <c r="A2212">
        <v>42686</v>
      </c>
      <c r="B2212" s="2" t="str">
        <f t="shared" si="207"/>
        <v>FL</v>
      </c>
      <c r="C2212" t="s">
        <v>7</v>
      </c>
      <c r="D2212" t="str">
        <f t="shared" si="208"/>
        <v>F</v>
      </c>
      <c r="E2212" t="s">
        <v>2</v>
      </c>
      <c r="F2212">
        <v>824</v>
      </c>
      <c r="G2212">
        <v>263</v>
      </c>
      <c r="H2212">
        <v>352</v>
      </c>
      <c r="I2212">
        <v>3</v>
      </c>
      <c r="J2212">
        <v>13532</v>
      </c>
      <c r="K2212">
        <v>8</v>
      </c>
      <c r="L2212">
        <v>13</v>
      </c>
      <c r="M2212">
        <v>289</v>
      </c>
      <c r="N2212">
        <v>313</v>
      </c>
      <c r="O2212">
        <v>20</v>
      </c>
      <c r="P2212">
        <f>VLOOKUP(A2212, vlookup_table!$A:$E, 2, FALSE)</f>
        <v>0</v>
      </c>
      <c r="Q2212" s="2">
        <f>VLOOKUP(A2212, vlookup_table!$A:$E, 3, FALSE)</f>
        <v>0</v>
      </c>
      <c r="R2212" s="1" t="str">
        <f>VLOOKUP(A2212, vlookup_table!$A:$E, 4, FALSE)</f>
        <v>C2</v>
      </c>
      <c r="S2212" s="2">
        <f>VLOOKUP(A2212, vlookup_table!$A:$E, 5, FALSE)</f>
        <v>20</v>
      </c>
      <c r="T2212">
        <f t="shared" si="204"/>
        <v>97</v>
      </c>
      <c r="U2212">
        <f t="shared" si="205"/>
        <v>1900</v>
      </c>
      <c r="V2212" s="4" t="str">
        <f t="shared" si="209"/>
        <v>0</v>
      </c>
      <c r="W2212" t="str">
        <f t="shared" si="206"/>
        <v>Ciudad</v>
      </c>
    </row>
    <row r="2213" spans="1:23" x14ac:dyDescent="0.35">
      <c r="A2213">
        <v>71744</v>
      </c>
      <c r="B2213" s="2" t="str">
        <f t="shared" si="207"/>
        <v>MI</v>
      </c>
      <c r="C2213" t="s">
        <v>1</v>
      </c>
      <c r="D2213" t="str">
        <f t="shared" si="208"/>
        <v>M</v>
      </c>
      <c r="E2213" t="s">
        <v>0</v>
      </c>
      <c r="F2213">
        <v>727</v>
      </c>
      <c r="G2213">
        <v>148</v>
      </c>
      <c r="H2213">
        <v>463</v>
      </c>
      <c r="I2213">
        <v>2</v>
      </c>
      <c r="J2213">
        <v>18187</v>
      </c>
      <c r="K2213">
        <v>5</v>
      </c>
      <c r="L2213">
        <v>63</v>
      </c>
      <c r="M2213">
        <v>383</v>
      </c>
      <c r="N2213">
        <v>260</v>
      </c>
      <c r="O2213">
        <v>17</v>
      </c>
      <c r="P2213">
        <f>VLOOKUP(A2213, vlookup_table!$A:$E, 2, FALSE)</f>
        <v>1</v>
      </c>
      <c r="Q2213" s="2">
        <f>VLOOKUP(A2213, vlookup_table!$A:$E, 3, FALSE)</f>
        <v>1104</v>
      </c>
      <c r="R2213" s="1" t="str">
        <f>VLOOKUP(A2213, vlookup_table!$A:$E, 4, FALSE)</f>
        <v>C2</v>
      </c>
      <c r="S2213" s="2">
        <f>VLOOKUP(A2213, vlookup_table!$A:$E, 5, FALSE)</f>
        <v>36</v>
      </c>
      <c r="T2213">
        <f t="shared" si="204"/>
        <v>86</v>
      </c>
      <c r="U2213">
        <f t="shared" si="205"/>
        <v>1911</v>
      </c>
      <c r="V2213" s="4" t="str">
        <f t="shared" si="209"/>
        <v>04</v>
      </c>
      <c r="W2213" t="str">
        <f t="shared" si="206"/>
        <v>Ciudad</v>
      </c>
    </row>
    <row r="2214" spans="1:23" x14ac:dyDescent="0.35">
      <c r="A2214">
        <v>116608</v>
      </c>
      <c r="B2214" s="2" t="str">
        <f t="shared" si="207"/>
        <v>TX</v>
      </c>
      <c r="C2214" t="s">
        <v>6</v>
      </c>
      <c r="D2214" t="str">
        <f t="shared" si="208"/>
        <v>F</v>
      </c>
      <c r="E2214" t="s">
        <v>2</v>
      </c>
      <c r="F2214">
        <v>570</v>
      </c>
      <c r="G2214">
        <v>226</v>
      </c>
      <c r="H2214">
        <v>301</v>
      </c>
      <c r="I2214">
        <v>2</v>
      </c>
      <c r="J2214">
        <v>10637</v>
      </c>
      <c r="K2214">
        <v>1</v>
      </c>
      <c r="L2214">
        <v>76</v>
      </c>
      <c r="M2214">
        <v>249</v>
      </c>
      <c r="N2214">
        <v>276</v>
      </c>
      <c r="O2214">
        <v>10.0625</v>
      </c>
      <c r="P2214">
        <f>VLOOKUP(A2214, vlookup_table!$A:$E, 2, FALSE)</f>
        <v>2</v>
      </c>
      <c r="Q2214" s="2">
        <f>VLOOKUP(A2214, vlookup_table!$A:$E, 3, FALSE)</f>
        <v>2201</v>
      </c>
      <c r="R2214" s="1" t="str">
        <f>VLOOKUP(A2214, vlookup_table!$A:$E, 4, FALSE)</f>
        <v>R2</v>
      </c>
      <c r="S2214" s="2">
        <f>VLOOKUP(A2214, vlookup_table!$A:$E, 5, FALSE)</f>
        <v>25</v>
      </c>
      <c r="T2214">
        <f t="shared" si="204"/>
        <v>75</v>
      </c>
      <c r="U2214">
        <f t="shared" si="205"/>
        <v>1922</v>
      </c>
      <c r="V2214" s="4" t="str">
        <f t="shared" si="209"/>
        <v>01</v>
      </c>
      <c r="W2214" t="str">
        <f t="shared" si="206"/>
        <v>Rural</v>
      </c>
    </row>
    <row r="2215" spans="1:23" x14ac:dyDescent="0.35">
      <c r="A2215">
        <v>176138</v>
      </c>
      <c r="B2215" s="2" t="str">
        <f t="shared" si="207"/>
        <v>OR</v>
      </c>
      <c r="C2215" t="s">
        <v>26</v>
      </c>
      <c r="D2215" t="str">
        <f t="shared" si="208"/>
        <v>M</v>
      </c>
      <c r="E2215" t="s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8.3125</v>
      </c>
      <c r="P2215">
        <f>VLOOKUP(A2215, vlookup_table!$A:$E, 2, FALSE)</f>
        <v>2</v>
      </c>
      <c r="Q2215" s="2">
        <f>VLOOKUP(A2215, vlookup_table!$A:$E, 3, FALSE)</f>
        <v>0</v>
      </c>
      <c r="R2215" s="1" t="str">
        <f>VLOOKUP(A2215, vlookup_table!$A:$E, 4, FALSE)</f>
        <v>C2</v>
      </c>
      <c r="S2215" s="2">
        <f>VLOOKUP(A2215, vlookup_table!$A:$E, 5, FALSE)</f>
        <v>10</v>
      </c>
      <c r="T2215">
        <f t="shared" si="204"/>
        <v>97</v>
      </c>
      <c r="U2215">
        <f t="shared" si="205"/>
        <v>1900</v>
      </c>
      <c r="V2215" s="4" t="str">
        <f t="shared" si="209"/>
        <v>0</v>
      </c>
      <c r="W2215" t="str">
        <f t="shared" si="206"/>
        <v>Ciudad</v>
      </c>
    </row>
    <row r="2216" spans="1:23" x14ac:dyDescent="0.35">
      <c r="A2216">
        <v>190789</v>
      </c>
      <c r="B2216" s="2" t="str">
        <f t="shared" si="207"/>
        <v>MI</v>
      </c>
      <c r="C2216" t="s">
        <v>1</v>
      </c>
      <c r="D2216" t="str">
        <f t="shared" si="208"/>
        <v>M</v>
      </c>
      <c r="E2216" t="s">
        <v>0</v>
      </c>
      <c r="F2216">
        <v>1770</v>
      </c>
      <c r="G2216">
        <v>712</v>
      </c>
      <c r="H2216">
        <v>730</v>
      </c>
      <c r="I2216">
        <v>15</v>
      </c>
      <c r="J2216">
        <v>24238</v>
      </c>
      <c r="K2216">
        <v>10</v>
      </c>
      <c r="L2216">
        <v>79</v>
      </c>
      <c r="M2216">
        <v>720</v>
      </c>
      <c r="N2216">
        <v>713</v>
      </c>
      <c r="O2216">
        <v>12</v>
      </c>
      <c r="P2216">
        <f>VLOOKUP(A2216, vlookup_table!$A:$E, 2, FALSE)</f>
        <v>0</v>
      </c>
      <c r="Q2216" s="2">
        <f>VLOOKUP(A2216, vlookup_table!$A:$E, 3, FALSE)</f>
        <v>1707</v>
      </c>
      <c r="R2216" s="1" t="str">
        <f>VLOOKUP(A2216, vlookup_table!$A:$E, 4, FALSE)</f>
        <v>S1</v>
      </c>
      <c r="S2216" s="2">
        <f>VLOOKUP(A2216, vlookup_table!$A:$E, 5, FALSE)</f>
        <v>18</v>
      </c>
      <c r="T2216">
        <f t="shared" si="204"/>
        <v>80</v>
      </c>
      <c r="U2216">
        <f t="shared" si="205"/>
        <v>1917</v>
      </c>
      <c r="V2216" s="4" t="str">
        <f t="shared" si="209"/>
        <v>07</v>
      </c>
      <c r="W2216" t="str">
        <f t="shared" si="206"/>
        <v>Suburbano</v>
      </c>
    </row>
    <row r="2217" spans="1:23" x14ac:dyDescent="0.35">
      <c r="A2217">
        <v>109450</v>
      </c>
      <c r="B2217" s="2" t="str">
        <f t="shared" si="207"/>
        <v>NA</v>
      </c>
      <c r="C2217" t="s">
        <v>31</v>
      </c>
      <c r="D2217" t="str">
        <f t="shared" si="208"/>
        <v>F</v>
      </c>
      <c r="E2217" t="s">
        <v>2</v>
      </c>
      <c r="F2217">
        <v>590</v>
      </c>
      <c r="G2217">
        <v>252</v>
      </c>
      <c r="H2217">
        <v>329</v>
      </c>
      <c r="I2217">
        <v>0</v>
      </c>
      <c r="J2217">
        <v>11072</v>
      </c>
      <c r="K2217">
        <v>0</v>
      </c>
      <c r="L2217">
        <v>77</v>
      </c>
      <c r="M2217">
        <v>282</v>
      </c>
      <c r="N2217">
        <v>309</v>
      </c>
      <c r="O2217">
        <v>7.5454545450000001</v>
      </c>
      <c r="P2217">
        <f>VLOOKUP(A2217, vlookup_table!$A:$E, 2, FALSE)</f>
        <v>2</v>
      </c>
      <c r="Q2217" s="2">
        <f>VLOOKUP(A2217, vlookup_table!$A:$E, 3, FALSE)</f>
        <v>2501</v>
      </c>
      <c r="R2217" s="1" t="str">
        <f>VLOOKUP(A2217, vlookup_table!$A:$E, 4, FALSE)</f>
        <v>T2</v>
      </c>
      <c r="S2217" s="2">
        <f>VLOOKUP(A2217, vlookup_table!$A:$E, 5, FALSE)</f>
        <v>11</v>
      </c>
      <c r="T2217">
        <f t="shared" si="204"/>
        <v>72</v>
      </c>
      <c r="U2217">
        <f t="shared" si="205"/>
        <v>1925</v>
      </c>
      <c r="V2217" s="4" t="str">
        <f t="shared" si="209"/>
        <v>01</v>
      </c>
      <c r="W2217" t="str">
        <f t="shared" si="206"/>
        <v>Pueblo</v>
      </c>
    </row>
    <row r="2218" spans="1:23" x14ac:dyDescent="0.35">
      <c r="A2218">
        <v>102741</v>
      </c>
      <c r="B2218" s="2" t="str">
        <f t="shared" si="207"/>
        <v>MO</v>
      </c>
      <c r="C2218" t="s">
        <v>8</v>
      </c>
      <c r="D2218" t="str">
        <f t="shared" si="208"/>
        <v>F</v>
      </c>
      <c r="E2218" t="s">
        <v>2</v>
      </c>
      <c r="F2218">
        <v>238</v>
      </c>
      <c r="G2218">
        <v>176</v>
      </c>
      <c r="H2218">
        <v>287</v>
      </c>
      <c r="I2218">
        <v>0</v>
      </c>
      <c r="J2218">
        <v>10253</v>
      </c>
      <c r="K2218">
        <v>0</v>
      </c>
      <c r="L2218">
        <v>82</v>
      </c>
      <c r="M2218">
        <v>225</v>
      </c>
      <c r="N2218">
        <v>233</v>
      </c>
      <c r="O2218">
        <v>14.42857143</v>
      </c>
      <c r="P2218">
        <f>VLOOKUP(A2218, vlookup_table!$A:$E, 2, FALSE)</f>
        <v>0</v>
      </c>
      <c r="Q2218" s="2">
        <f>VLOOKUP(A2218, vlookup_table!$A:$E, 3, FALSE)</f>
        <v>2201</v>
      </c>
      <c r="R2218" s="1" t="str">
        <f>VLOOKUP(A2218, vlookup_table!$A:$E, 4, FALSE)</f>
        <v>R2</v>
      </c>
      <c r="S2218" s="2">
        <f>VLOOKUP(A2218, vlookup_table!$A:$E, 5, FALSE)</f>
        <v>20</v>
      </c>
      <c r="T2218">
        <f t="shared" si="204"/>
        <v>75</v>
      </c>
      <c r="U2218">
        <f t="shared" si="205"/>
        <v>1922</v>
      </c>
      <c r="V2218" s="4" t="str">
        <f t="shared" si="209"/>
        <v>01</v>
      </c>
      <c r="W2218" t="str">
        <f t="shared" si="206"/>
        <v>Rural</v>
      </c>
    </row>
    <row r="2219" spans="1:23" x14ac:dyDescent="0.35">
      <c r="A2219">
        <v>59598</v>
      </c>
      <c r="B2219" s="2" t="str">
        <f t="shared" si="207"/>
        <v>NA</v>
      </c>
      <c r="C2219" t="s">
        <v>16</v>
      </c>
      <c r="D2219" t="str">
        <f t="shared" si="208"/>
        <v>M</v>
      </c>
      <c r="E2219" t="s">
        <v>0</v>
      </c>
      <c r="F2219">
        <v>521</v>
      </c>
      <c r="G2219">
        <v>252</v>
      </c>
      <c r="H2219">
        <v>343</v>
      </c>
      <c r="I2219">
        <v>0</v>
      </c>
      <c r="J2219">
        <v>10057</v>
      </c>
      <c r="K2219">
        <v>2</v>
      </c>
      <c r="L2219">
        <v>71</v>
      </c>
      <c r="M2219">
        <v>297</v>
      </c>
      <c r="N2219">
        <v>293</v>
      </c>
      <c r="O2219">
        <v>18.18181818</v>
      </c>
      <c r="P2219">
        <f>VLOOKUP(A2219, vlookup_table!$A:$E, 2, FALSE)</f>
        <v>2</v>
      </c>
      <c r="Q2219" s="2">
        <f>VLOOKUP(A2219, vlookup_table!$A:$E, 3, FALSE)</f>
        <v>0</v>
      </c>
      <c r="R2219" s="1" t="str">
        <f>VLOOKUP(A2219, vlookup_table!$A:$E, 4, FALSE)</f>
        <v>T2</v>
      </c>
      <c r="S2219" s="2">
        <f>VLOOKUP(A2219, vlookup_table!$A:$E, 5, FALSE)</f>
        <v>15</v>
      </c>
      <c r="T2219">
        <f t="shared" si="204"/>
        <v>97</v>
      </c>
      <c r="U2219">
        <f t="shared" si="205"/>
        <v>1900</v>
      </c>
      <c r="V2219" s="4" t="str">
        <f t="shared" si="209"/>
        <v>0</v>
      </c>
      <c r="W2219" t="str">
        <f t="shared" si="206"/>
        <v>Pueblo</v>
      </c>
    </row>
    <row r="2220" spans="1:23" x14ac:dyDescent="0.35">
      <c r="A2220">
        <v>157481</v>
      </c>
      <c r="B2220" s="2" t="str">
        <f t="shared" si="207"/>
        <v>NA</v>
      </c>
      <c r="C2220" t="s">
        <v>4</v>
      </c>
      <c r="D2220" t="str">
        <f t="shared" si="208"/>
        <v>NA</v>
      </c>
      <c r="F2220">
        <v>2439</v>
      </c>
      <c r="G2220">
        <v>521</v>
      </c>
      <c r="H2220">
        <v>619</v>
      </c>
      <c r="I2220">
        <v>68</v>
      </c>
      <c r="J2220">
        <v>21808</v>
      </c>
      <c r="K2220">
        <v>17</v>
      </c>
      <c r="L2220">
        <v>48</v>
      </c>
      <c r="M2220">
        <v>572</v>
      </c>
      <c r="N2220">
        <v>574</v>
      </c>
      <c r="O2220">
        <v>17</v>
      </c>
      <c r="P2220">
        <f>VLOOKUP(A2220, vlookup_table!$A:$E, 2, FALSE)</f>
        <v>0</v>
      </c>
      <c r="Q2220" s="2">
        <f>VLOOKUP(A2220, vlookup_table!$A:$E, 3, FALSE)</f>
        <v>5201</v>
      </c>
      <c r="R2220" s="1" t="str">
        <f>VLOOKUP(A2220, vlookup_table!$A:$E, 4, FALSE)</f>
        <v>S1</v>
      </c>
      <c r="S2220" s="2">
        <f>VLOOKUP(A2220, vlookup_table!$A:$E, 5, FALSE)</f>
        <v>19</v>
      </c>
      <c r="T2220">
        <f t="shared" si="204"/>
        <v>45</v>
      </c>
      <c r="U2220">
        <f t="shared" si="205"/>
        <v>1952</v>
      </c>
      <c r="V2220" s="4" t="str">
        <f t="shared" si="209"/>
        <v>01</v>
      </c>
      <c r="W2220" t="str">
        <f t="shared" si="206"/>
        <v>Suburbano</v>
      </c>
    </row>
    <row r="2221" spans="1:23" x14ac:dyDescent="0.35">
      <c r="A2221">
        <v>21922</v>
      </c>
      <c r="B2221" s="2" t="str">
        <f t="shared" si="207"/>
        <v>NC</v>
      </c>
      <c r="C2221" t="s">
        <v>18</v>
      </c>
      <c r="D2221" t="str">
        <f t="shared" si="208"/>
        <v>F</v>
      </c>
      <c r="E2221" t="s">
        <v>38</v>
      </c>
      <c r="F2221">
        <v>844</v>
      </c>
      <c r="G2221">
        <v>263</v>
      </c>
      <c r="H2221">
        <v>352</v>
      </c>
      <c r="I2221">
        <v>21</v>
      </c>
      <c r="J2221">
        <v>12936</v>
      </c>
      <c r="K2221">
        <v>0</v>
      </c>
      <c r="L2221">
        <v>55</v>
      </c>
      <c r="M2221">
        <v>286</v>
      </c>
      <c r="N2221">
        <v>323</v>
      </c>
      <c r="O2221">
        <v>15.53571429</v>
      </c>
      <c r="P2221">
        <f>VLOOKUP(A2221, vlookup_table!$A:$E, 2, FALSE)</f>
        <v>0</v>
      </c>
      <c r="Q2221" s="2">
        <f>VLOOKUP(A2221, vlookup_table!$A:$E, 3, FALSE)</f>
        <v>3001</v>
      </c>
      <c r="R2221" s="1" t="str">
        <f>VLOOKUP(A2221, vlookup_table!$A:$E, 4, FALSE)</f>
        <v>R3</v>
      </c>
      <c r="S2221" s="2">
        <f>VLOOKUP(A2221, vlookup_table!$A:$E, 5, FALSE)</f>
        <v>20</v>
      </c>
      <c r="T2221">
        <f t="shared" si="204"/>
        <v>67</v>
      </c>
      <c r="U2221">
        <f t="shared" si="205"/>
        <v>1930</v>
      </c>
      <c r="V2221" s="4" t="str">
        <f t="shared" si="209"/>
        <v>01</v>
      </c>
      <c r="W2221" t="str">
        <f t="shared" si="206"/>
        <v>Rural</v>
      </c>
    </row>
    <row r="2222" spans="1:23" x14ac:dyDescent="0.35">
      <c r="A2222">
        <v>35908</v>
      </c>
      <c r="B2222" s="2" t="str">
        <f t="shared" si="207"/>
        <v>FL</v>
      </c>
      <c r="C2222" t="s">
        <v>7</v>
      </c>
      <c r="D2222" t="str">
        <f t="shared" si="208"/>
        <v>F</v>
      </c>
      <c r="E2222" t="s">
        <v>2</v>
      </c>
      <c r="F2222">
        <v>693</v>
      </c>
      <c r="G2222">
        <v>373</v>
      </c>
      <c r="H2222">
        <v>463</v>
      </c>
      <c r="I2222">
        <v>7</v>
      </c>
      <c r="J2222">
        <v>16854</v>
      </c>
      <c r="K2222">
        <v>1</v>
      </c>
      <c r="L2222">
        <v>24</v>
      </c>
      <c r="M2222">
        <v>457</v>
      </c>
      <c r="N2222">
        <v>413</v>
      </c>
      <c r="O2222">
        <v>15</v>
      </c>
      <c r="P2222">
        <f>VLOOKUP(A2222, vlookup_table!$A:$E, 2, FALSE)</f>
        <v>0</v>
      </c>
      <c r="Q2222" s="2">
        <f>VLOOKUP(A2222, vlookup_table!$A:$E, 3, FALSE)</f>
        <v>5001</v>
      </c>
      <c r="R2222" s="1" t="str">
        <f>VLOOKUP(A2222, vlookup_table!$A:$E, 4, FALSE)</f>
        <v>S2</v>
      </c>
      <c r="S2222" s="2">
        <f>VLOOKUP(A2222, vlookup_table!$A:$E, 5, FALSE)</f>
        <v>20</v>
      </c>
      <c r="T2222">
        <f t="shared" si="204"/>
        <v>47</v>
      </c>
      <c r="U2222">
        <f t="shared" si="205"/>
        <v>1950</v>
      </c>
      <c r="V2222" s="4" t="str">
        <f t="shared" si="209"/>
        <v>01</v>
      </c>
      <c r="W2222" t="str">
        <f t="shared" si="206"/>
        <v>Suburbano</v>
      </c>
    </row>
    <row r="2223" spans="1:23" x14ac:dyDescent="0.35">
      <c r="A2223">
        <v>105331</v>
      </c>
      <c r="B2223" s="2" t="str">
        <f t="shared" si="207"/>
        <v>NA</v>
      </c>
      <c r="C2223" t="s">
        <v>19</v>
      </c>
      <c r="D2223" t="str">
        <f t="shared" si="208"/>
        <v>M</v>
      </c>
      <c r="E2223" t="s">
        <v>0</v>
      </c>
      <c r="F2223">
        <v>237</v>
      </c>
      <c r="G2223">
        <v>194</v>
      </c>
      <c r="H2223">
        <v>261</v>
      </c>
      <c r="I2223">
        <v>0</v>
      </c>
      <c r="J2223">
        <v>9190</v>
      </c>
      <c r="K2223">
        <v>0</v>
      </c>
      <c r="L2223">
        <v>80</v>
      </c>
      <c r="M2223">
        <v>222</v>
      </c>
      <c r="N2223">
        <v>218</v>
      </c>
      <c r="O2223">
        <v>12.5</v>
      </c>
      <c r="P2223">
        <f>VLOOKUP(A2223, vlookup_table!$A:$E, 2, FALSE)</f>
        <v>1</v>
      </c>
      <c r="Q2223" s="2">
        <f>VLOOKUP(A2223, vlookup_table!$A:$E, 3, FALSE)</f>
        <v>4801</v>
      </c>
      <c r="R2223" s="1" t="str">
        <f>VLOOKUP(A2223, vlookup_table!$A:$E, 4, FALSE)</f>
        <v>R2</v>
      </c>
      <c r="S2223" s="2">
        <f>VLOOKUP(A2223, vlookup_table!$A:$E, 5, FALSE)</f>
        <v>20</v>
      </c>
      <c r="T2223">
        <f t="shared" si="204"/>
        <v>49</v>
      </c>
      <c r="U2223">
        <f t="shared" si="205"/>
        <v>1948</v>
      </c>
      <c r="V2223" s="4" t="str">
        <f t="shared" si="209"/>
        <v>01</v>
      </c>
      <c r="W2223" t="str">
        <f t="shared" si="206"/>
        <v>Rural</v>
      </c>
    </row>
    <row r="2224" spans="1:23" x14ac:dyDescent="0.35">
      <c r="A2224">
        <v>157728</v>
      </c>
      <c r="B2224" s="2" t="str">
        <f t="shared" si="207"/>
        <v>NA</v>
      </c>
      <c r="C2224" t="s">
        <v>4</v>
      </c>
      <c r="D2224" t="str">
        <f t="shared" si="208"/>
        <v>M</v>
      </c>
      <c r="E2224" t="s">
        <v>0</v>
      </c>
      <c r="F2224">
        <v>2102</v>
      </c>
      <c r="G2224">
        <v>342</v>
      </c>
      <c r="H2224">
        <v>463</v>
      </c>
      <c r="I2224">
        <v>57</v>
      </c>
      <c r="J2224">
        <v>16054</v>
      </c>
      <c r="K2224">
        <v>14</v>
      </c>
      <c r="L2224">
        <v>57</v>
      </c>
      <c r="M2224">
        <v>412</v>
      </c>
      <c r="N2224">
        <v>416</v>
      </c>
      <c r="O2224">
        <v>15</v>
      </c>
      <c r="P2224">
        <f>VLOOKUP(A2224, vlookup_table!$A:$E, 2, FALSE)</f>
        <v>1</v>
      </c>
      <c r="Q2224" s="2">
        <f>VLOOKUP(A2224, vlookup_table!$A:$E, 3, FALSE)</f>
        <v>0</v>
      </c>
      <c r="R2224" s="1" t="str">
        <f>VLOOKUP(A2224, vlookup_table!$A:$E, 4, FALSE)</f>
        <v>S2</v>
      </c>
      <c r="S2224" s="2">
        <f>VLOOKUP(A2224, vlookup_table!$A:$E, 5, FALSE)</f>
        <v>20</v>
      </c>
      <c r="T2224">
        <f t="shared" si="204"/>
        <v>97</v>
      </c>
      <c r="U2224">
        <f t="shared" si="205"/>
        <v>1900</v>
      </c>
      <c r="V2224" s="4" t="str">
        <f t="shared" si="209"/>
        <v>0</v>
      </c>
      <c r="W2224" t="str">
        <f t="shared" si="206"/>
        <v>Suburbano</v>
      </c>
    </row>
    <row r="2225" spans="1:23" x14ac:dyDescent="0.35">
      <c r="A2225">
        <v>81073</v>
      </c>
      <c r="B2225" s="2" t="str">
        <f t="shared" si="207"/>
        <v>NA</v>
      </c>
      <c r="C2225" t="s">
        <v>10</v>
      </c>
      <c r="D2225" t="str">
        <f t="shared" si="208"/>
        <v>F</v>
      </c>
      <c r="E2225" t="s">
        <v>2</v>
      </c>
      <c r="F2225">
        <v>571</v>
      </c>
      <c r="G2225">
        <v>243</v>
      </c>
      <c r="H2225">
        <v>349</v>
      </c>
      <c r="I2225">
        <v>0</v>
      </c>
      <c r="J2225">
        <v>13144</v>
      </c>
      <c r="K2225">
        <v>3</v>
      </c>
      <c r="L2225">
        <v>74</v>
      </c>
      <c r="M2225">
        <v>307</v>
      </c>
      <c r="N2225">
        <v>295</v>
      </c>
      <c r="O2225">
        <v>9.1666666669999994</v>
      </c>
      <c r="P2225">
        <f>VLOOKUP(A2225, vlookup_table!$A:$E, 2, FALSE)</f>
        <v>2</v>
      </c>
      <c r="Q2225" s="2">
        <f>VLOOKUP(A2225, vlookup_table!$A:$E, 3, FALSE)</f>
        <v>4701</v>
      </c>
      <c r="R2225" s="1" t="str">
        <f>VLOOKUP(A2225, vlookup_table!$A:$E, 4, FALSE)</f>
        <v>C2</v>
      </c>
      <c r="S2225" s="2">
        <f>VLOOKUP(A2225, vlookup_table!$A:$E, 5, FALSE)</f>
        <v>10</v>
      </c>
      <c r="T2225">
        <f t="shared" si="204"/>
        <v>50</v>
      </c>
      <c r="U2225">
        <f t="shared" si="205"/>
        <v>1947</v>
      </c>
      <c r="V2225" s="4" t="str">
        <f t="shared" si="209"/>
        <v>01</v>
      </c>
      <c r="W2225" t="str">
        <f t="shared" si="206"/>
        <v>Ciudad</v>
      </c>
    </row>
    <row r="2226" spans="1:23" x14ac:dyDescent="0.35">
      <c r="A2226">
        <v>38471</v>
      </c>
      <c r="B2226" s="2" t="str">
        <f t="shared" si="207"/>
        <v>FL</v>
      </c>
      <c r="C2226" t="s">
        <v>7</v>
      </c>
      <c r="D2226" t="str">
        <f t="shared" si="208"/>
        <v>F</v>
      </c>
      <c r="E2226" t="s">
        <v>2</v>
      </c>
      <c r="F2226">
        <v>1033</v>
      </c>
      <c r="G2226">
        <v>471</v>
      </c>
      <c r="H2226">
        <v>598</v>
      </c>
      <c r="I2226">
        <v>25</v>
      </c>
      <c r="J2226">
        <v>22327</v>
      </c>
      <c r="K2226">
        <v>6</v>
      </c>
      <c r="L2226">
        <v>36</v>
      </c>
      <c r="M2226">
        <v>545</v>
      </c>
      <c r="N2226">
        <v>544</v>
      </c>
      <c r="O2226">
        <v>13.777777779999999</v>
      </c>
      <c r="P2226">
        <f>VLOOKUP(A2226, vlookup_table!$A:$E, 2, FALSE)</f>
        <v>2</v>
      </c>
      <c r="Q2226" s="2">
        <f>VLOOKUP(A2226, vlookup_table!$A:$E, 3, FALSE)</f>
        <v>5001</v>
      </c>
      <c r="R2226" s="1" t="str">
        <f>VLOOKUP(A2226, vlookup_table!$A:$E, 4, FALSE)</f>
        <v/>
      </c>
      <c r="S2226" s="2">
        <f>VLOOKUP(A2226, vlookup_table!$A:$E, 5, FALSE)</f>
        <v>25</v>
      </c>
      <c r="T2226">
        <f t="shared" si="204"/>
        <v>47</v>
      </c>
      <c r="U2226">
        <f t="shared" si="205"/>
        <v>1950</v>
      </c>
      <c r="V2226" s="4" t="str">
        <f t="shared" si="209"/>
        <v>01</v>
      </c>
      <c r="W2226" t="str">
        <f t="shared" si="206"/>
        <v>Desconocido</v>
      </c>
    </row>
    <row r="2227" spans="1:23" x14ac:dyDescent="0.35">
      <c r="A2227">
        <v>163675</v>
      </c>
      <c r="B2227" s="2" t="str">
        <f t="shared" si="207"/>
        <v>NA</v>
      </c>
      <c r="C2227" t="s">
        <v>4</v>
      </c>
      <c r="D2227" t="str">
        <f t="shared" si="208"/>
        <v>NA</v>
      </c>
      <c r="F2227">
        <v>1693</v>
      </c>
      <c r="G2227">
        <v>423</v>
      </c>
      <c r="H2227">
        <v>492</v>
      </c>
      <c r="I2227">
        <v>23</v>
      </c>
      <c r="J2227">
        <v>17493</v>
      </c>
      <c r="K2227">
        <v>6</v>
      </c>
      <c r="L2227">
        <v>58</v>
      </c>
      <c r="M2227">
        <v>467</v>
      </c>
      <c r="N2227">
        <v>457</v>
      </c>
      <c r="O2227">
        <v>10.875</v>
      </c>
      <c r="P2227">
        <f>VLOOKUP(A2227, vlookup_table!$A:$E, 2, FALSE)</f>
        <v>0</v>
      </c>
      <c r="Q2227" s="2">
        <f>VLOOKUP(A2227, vlookup_table!$A:$E, 3, FALSE)</f>
        <v>3501</v>
      </c>
      <c r="R2227" s="1" t="str">
        <f>VLOOKUP(A2227, vlookup_table!$A:$E, 4, FALSE)</f>
        <v>U2</v>
      </c>
      <c r="S2227" s="2">
        <f>VLOOKUP(A2227, vlookup_table!$A:$E, 5, FALSE)</f>
        <v>10</v>
      </c>
      <c r="T2227">
        <f t="shared" si="204"/>
        <v>62</v>
      </c>
      <c r="U2227">
        <f t="shared" si="205"/>
        <v>1935</v>
      </c>
      <c r="V2227" s="4" t="str">
        <f t="shared" si="209"/>
        <v>01</v>
      </c>
      <c r="W2227" t="str">
        <f t="shared" si="206"/>
        <v>Urbano</v>
      </c>
    </row>
    <row r="2228" spans="1:23" x14ac:dyDescent="0.35">
      <c r="A2228">
        <v>11195</v>
      </c>
      <c r="B2228" s="2" t="str">
        <f t="shared" si="207"/>
        <v>NA</v>
      </c>
      <c r="C2228" t="s">
        <v>39</v>
      </c>
      <c r="D2228" t="str">
        <f t="shared" si="208"/>
        <v>M</v>
      </c>
      <c r="E2228" t="s">
        <v>0</v>
      </c>
      <c r="F2228">
        <v>589</v>
      </c>
      <c r="G2228">
        <v>289</v>
      </c>
      <c r="H2228">
        <v>334</v>
      </c>
      <c r="I2228">
        <v>0</v>
      </c>
      <c r="J2228">
        <v>12204</v>
      </c>
      <c r="K2228">
        <v>0</v>
      </c>
      <c r="L2228">
        <v>54</v>
      </c>
      <c r="M2228">
        <v>318</v>
      </c>
      <c r="N2228">
        <v>294</v>
      </c>
      <c r="O2228">
        <v>11.8</v>
      </c>
      <c r="P2228">
        <f>VLOOKUP(A2228, vlookup_table!$A:$E, 2, FALSE)</f>
        <v>2</v>
      </c>
      <c r="Q2228" s="2">
        <f>VLOOKUP(A2228, vlookup_table!$A:$E, 3, FALSE)</f>
        <v>1801</v>
      </c>
      <c r="R2228" s="1" t="str">
        <f>VLOOKUP(A2228, vlookup_table!$A:$E, 4, FALSE)</f>
        <v>C2</v>
      </c>
      <c r="S2228" s="2">
        <f>VLOOKUP(A2228, vlookup_table!$A:$E, 5, FALSE)</f>
        <v>10</v>
      </c>
      <c r="T2228">
        <f t="shared" si="204"/>
        <v>79</v>
      </c>
      <c r="U2228">
        <f t="shared" si="205"/>
        <v>1918</v>
      </c>
      <c r="V2228" s="4" t="str">
        <f t="shared" si="209"/>
        <v>01</v>
      </c>
      <c r="W2228" t="str">
        <f t="shared" si="206"/>
        <v>Ciudad</v>
      </c>
    </row>
    <row r="2229" spans="1:23" x14ac:dyDescent="0.35">
      <c r="A2229">
        <v>5144</v>
      </c>
      <c r="B2229" s="2" t="str">
        <f t="shared" si="207"/>
        <v>TX</v>
      </c>
      <c r="C2229" t="s">
        <v>6</v>
      </c>
      <c r="D2229" t="str">
        <f t="shared" si="208"/>
        <v>M</v>
      </c>
      <c r="E2229" t="s">
        <v>0</v>
      </c>
      <c r="F2229">
        <v>1938</v>
      </c>
      <c r="G2229">
        <v>171</v>
      </c>
      <c r="H2229">
        <v>205</v>
      </c>
      <c r="I2229">
        <v>50</v>
      </c>
      <c r="J2229">
        <v>7708</v>
      </c>
      <c r="K2229">
        <v>33</v>
      </c>
      <c r="L2229">
        <v>40</v>
      </c>
      <c r="M2229">
        <v>174</v>
      </c>
      <c r="N2229">
        <v>197</v>
      </c>
      <c r="O2229">
        <v>10.06060606</v>
      </c>
      <c r="P2229">
        <f>VLOOKUP(A2229, vlookup_table!$A:$E, 2, FALSE)</f>
        <v>1</v>
      </c>
      <c r="Q2229" s="2">
        <f>VLOOKUP(A2229, vlookup_table!$A:$E, 3, FALSE)</f>
        <v>0</v>
      </c>
      <c r="R2229" s="1" t="str">
        <f>VLOOKUP(A2229, vlookup_table!$A:$E, 4, FALSE)</f>
        <v>C2</v>
      </c>
      <c r="S2229" s="2">
        <f>VLOOKUP(A2229, vlookup_table!$A:$E, 5, FALSE)</f>
        <v>15</v>
      </c>
      <c r="T2229">
        <f t="shared" si="204"/>
        <v>97</v>
      </c>
      <c r="U2229">
        <f t="shared" si="205"/>
        <v>1900</v>
      </c>
      <c r="V2229" s="4" t="str">
        <f t="shared" si="209"/>
        <v>0</v>
      </c>
      <c r="W2229" t="str">
        <f t="shared" si="206"/>
        <v>Ciudad</v>
      </c>
    </row>
    <row r="2230" spans="1:23" x14ac:dyDescent="0.35">
      <c r="A2230">
        <v>37221</v>
      </c>
      <c r="B2230" s="2" t="str">
        <f t="shared" si="207"/>
        <v>FL</v>
      </c>
      <c r="C2230" t="s">
        <v>7</v>
      </c>
      <c r="D2230" t="str">
        <f t="shared" si="208"/>
        <v>M</v>
      </c>
      <c r="E2230" t="s">
        <v>0</v>
      </c>
      <c r="F2230">
        <v>775</v>
      </c>
      <c r="G2230">
        <v>236</v>
      </c>
      <c r="H2230">
        <v>363</v>
      </c>
      <c r="I2230">
        <v>0</v>
      </c>
      <c r="J2230">
        <v>15628</v>
      </c>
      <c r="K2230">
        <v>14</v>
      </c>
      <c r="L2230">
        <v>8</v>
      </c>
      <c r="M2230">
        <v>296</v>
      </c>
      <c r="N2230">
        <v>308</v>
      </c>
      <c r="O2230">
        <v>3.9565217389999998</v>
      </c>
      <c r="P2230">
        <f>VLOOKUP(A2230, vlookup_table!$A:$E, 2, FALSE)</f>
        <v>0</v>
      </c>
      <c r="Q2230" s="2">
        <f>VLOOKUP(A2230, vlookup_table!$A:$E, 3, FALSE)</f>
        <v>1107</v>
      </c>
      <c r="R2230" s="1" t="str">
        <f>VLOOKUP(A2230, vlookup_table!$A:$E, 4, FALSE)</f>
        <v>U3</v>
      </c>
      <c r="S2230" s="2">
        <f>VLOOKUP(A2230, vlookup_table!$A:$E, 5, FALSE)</f>
        <v>6</v>
      </c>
      <c r="T2230">
        <f t="shared" si="204"/>
        <v>86</v>
      </c>
      <c r="U2230">
        <f t="shared" si="205"/>
        <v>1911</v>
      </c>
      <c r="V2230" s="4" t="str">
        <f t="shared" si="209"/>
        <v>07</v>
      </c>
      <c r="W2230" t="str">
        <f t="shared" si="206"/>
        <v>Urbano</v>
      </c>
    </row>
    <row r="2231" spans="1:23" x14ac:dyDescent="0.35">
      <c r="A2231">
        <v>187959</v>
      </c>
      <c r="B2231" s="2" t="str">
        <f t="shared" si="207"/>
        <v>NC</v>
      </c>
      <c r="C2231" t="s">
        <v>18</v>
      </c>
      <c r="D2231" t="str">
        <f t="shared" si="208"/>
        <v>NA</v>
      </c>
      <c r="F2231">
        <v>1024</v>
      </c>
      <c r="G2231">
        <v>360</v>
      </c>
      <c r="H2231">
        <v>429</v>
      </c>
      <c r="I2231">
        <v>11</v>
      </c>
      <c r="J2231">
        <v>15002</v>
      </c>
      <c r="K2231">
        <v>1</v>
      </c>
      <c r="L2231">
        <v>33</v>
      </c>
      <c r="M2231">
        <v>364</v>
      </c>
      <c r="N2231">
        <v>396</v>
      </c>
      <c r="O2231">
        <v>7.5</v>
      </c>
      <c r="P2231">
        <f>VLOOKUP(A2231, vlookup_table!$A:$E, 2, FALSE)</f>
        <v>0</v>
      </c>
      <c r="Q2231" s="2">
        <f>VLOOKUP(A2231, vlookup_table!$A:$E, 3, FALSE)</f>
        <v>0</v>
      </c>
      <c r="R2231" s="1" t="str">
        <f>VLOOKUP(A2231, vlookup_table!$A:$E, 4, FALSE)</f>
        <v>T2</v>
      </c>
      <c r="S2231" s="2">
        <f>VLOOKUP(A2231, vlookup_table!$A:$E, 5, FALSE)</f>
        <v>10</v>
      </c>
      <c r="T2231">
        <f t="shared" si="204"/>
        <v>97</v>
      </c>
      <c r="U2231">
        <f t="shared" si="205"/>
        <v>1900</v>
      </c>
      <c r="V2231" s="4" t="str">
        <f t="shared" si="209"/>
        <v>0</v>
      </c>
      <c r="W2231" t="str">
        <f t="shared" si="206"/>
        <v>Pueblo</v>
      </c>
    </row>
    <row r="2232" spans="1:23" x14ac:dyDescent="0.35">
      <c r="A2232">
        <v>95536</v>
      </c>
      <c r="B2232" s="2" t="str">
        <f t="shared" si="207"/>
        <v>IL</v>
      </c>
      <c r="C2232" t="s">
        <v>25</v>
      </c>
      <c r="D2232" t="str">
        <f t="shared" si="208"/>
        <v>F</v>
      </c>
      <c r="E2232" t="s">
        <v>2</v>
      </c>
      <c r="F2232">
        <v>886</v>
      </c>
      <c r="G2232">
        <v>482</v>
      </c>
      <c r="H2232">
        <v>433</v>
      </c>
      <c r="I2232">
        <v>3</v>
      </c>
      <c r="J2232">
        <v>13887</v>
      </c>
      <c r="K2232">
        <v>0</v>
      </c>
      <c r="L2232">
        <v>68</v>
      </c>
      <c r="M2232">
        <v>465</v>
      </c>
      <c r="N2232">
        <v>447</v>
      </c>
      <c r="O2232">
        <v>16.666666670000001</v>
      </c>
      <c r="P2232">
        <f>VLOOKUP(A2232, vlookup_table!$A:$E, 2, FALSE)</f>
        <v>28</v>
      </c>
      <c r="Q2232" s="2">
        <f>VLOOKUP(A2232, vlookup_table!$A:$E, 3, FALSE)</f>
        <v>4601</v>
      </c>
      <c r="R2232" s="1" t="str">
        <f>VLOOKUP(A2232, vlookup_table!$A:$E, 4, FALSE)</f>
        <v>T2</v>
      </c>
      <c r="S2232" s="2">
        <f>VLOOKUP(A2232, vlookup_table!$A:$E, 5, FALSE)</f>
        <v>20</v>
      </c>
      <c r="T2232">
        <f t="shared" si="204"/>
        <v>51</v>
      </c>
      <c r="U2232">
        <f t="shared" si="205"/>
        <v>1946</v>
      </c>
      <c r="V2232" s="4" t="str">
        <f t="shared" si="209"/>
        <v>01</v>
      </c>
      <c r="W2232" t="str">
        <f t="shared" si="206"/>
        <v>Pueblo</v>
      </c>
    </row>
    <row r="2233" spans="1:23" x14ac:dyDescent="0.35">
      <c r="A2233">
        <v>103330</v>
      </c>
      <c r="B2233" s="2" t="str">
        <f t="shared" si="207"/>
        <v>MO</v>
      </c>
      <c r="C2233" t="s">
        <v>8</v>
      </c>
      <c r="D2233" t="str">
        <f t="shared" si="208"/>
        <v>F</v>
      </c>
      <c r="E2233" t="s">
        <v>2</v>
      </c>
      <c r="F2233">
        <v>915</v>
      </c>
      <c r="G2233">
        <v>377</v>
      </c>
      <c r="H2233">
        <v>492</v>
      </c>
      <c r="I2233">
        <v>7</v>
      </c>
      <c r="J2233">
        <v>16206</v>
      </c>
      <c r="K2233">
        <v>3</v>
      </c>
      <c r="L2233">
        <v>62</v>
      </c>
      <c r="M2233">
        <v>432</v>
      </c>
      <c r="N2233">
        <v>445</v>
      </c>
      <c r="O2233">
        <v>10.33333333</v>
      </c>
      <c r="P2233">
        <f>VLOOKUP(A2233, vlookup_table!$A:$E, 2, FALSE)</f>
        <v>0</v>
      </c>
      <c r="Q2233" s="2">
        <f>VLOOKUP(A2233, vlookup_table!$A:$E, 3, FALSE)</f>
        <v>4508</v>
      </c>
      <c r="R2233" s="1" t="str">
        <f>VLOOKUP(A2233, vlookup_table!$A:$E, 4, FALSE)</f>
        <v>T1</v>
      </c>
      <c r="S2233" s="2">
        <f>VLOOKUP(A2233, vlookup_table!$A:$E, 5, FALSE)</f>
        <v>50</v>
      </c>
      <c r="T2233">
        <f t="shared" si="204"/>
        <v>52</v>
      </c>
      <c r="U2233">
        <f t="shared" si="205"/>
        <v>1945</v>
      </c>
      <c r="V2233" s="4" t="str">
        <f t="shared" si="209"/>
        <v>08</v>
      </c>
      <c r="W2233" t="str">
        <f t="shared" si="206"/>
        <v>Pueblo</v>
      </c>
    </row>
    <row r="2234" spans="1:23" x14ac:dyDescent="0.35">
      <c r="A2234">
        <v>174360</v>
      </c>
      <c r="B2234" s="2" t="str">
        <f t="shared" si="207"/>
        <v>OR</v>
      </c>
      <c r="C2234" t="s">
        <v>26</v>
      </c>
      <c r="D2234" t="str">
        <f t="shared" si="208"/>
        <v>F</v>
      </c>
      <c r="E2234" t="s">
        <v>2</v>
      </c>
      <c r="F2234">
        <v>1163</v>
      </c>
      <c r="G2234">
        <v>617</v>
      </c>
      <c r="H2234">
        <v>655</v>
      </c>
      <c r="I2234">
        <v>2</v>
      </c>
      <c r="J2234">
        <v>24280</v>
      </c>
      <c r="K2234">
        <v>12</v>
      </c>
      <c r="L2234">
        <v>30</v>
      </c>
      <c r="M2234">
        <v>631</v>
      </c>
      <c r="N2234">
        <v>633</v>
      </c>
      <c r="O2234">
        <v>8.9166666669999994</v>
      </c>
      <c r="P2234">
        <f>VLOOKUP(A2234, vlookup_table!$A:$E, 2, FALSE)</f>
        <v>0</v>
      </c>
      <c r="Q2234" s="2">
        <f>VLOOKUP(A2234, vlookup_table!$A:$E, 3, FALSE)</f>
        <v>5408</v>
      </c>
      <c r="R2234" s="1" t="str">
        <f>VLOOKUP(A2234, vlookup_table!$A:$E, 4, FALSE)</f>
        <v>S1</v>
      </c>
      <c r="S2234" s="2">
        <f>VLOOKUP(A2234, vlookup_table!$A:$E, 5, FALSE)</f>
        <v>11</v>
      </c>
      <c r="T2234">
        <f t="shared" si="204"/>
        <v>43</v>
      </c>
      <c r="U2234">
        <f t="shared" si="205"/>
        <v>1954</v>
      </c>
      <c r="V2234" s="4" t="str">
        <f t="shared" si="209"/>
        <v>08</v>
      </c>
      <c r="W2234" t="str">
        <f t="shared" si="206"/>
        <v>Suburbano</v>
      </c>
    </row>
    <row r="2235" spans="1:23" x14ac:dyDescent="0.35">
      <c r="A2235">
        <v>173805</v>
      </c>
      <c r="B2235" s="2" t="str">
        <f t="shared" si="207"/>
        <v>NA</v>
      </c>
      <c r="C2235" t="s">
        <v>40</v>
      </c>
      <c r="D2235" t="str">
        <f t="shared" si="208"/>
        <v>F</v>
      </c>
      <c r="E2235" t="s">
        <v>2</v>
      </c>
      <c r="F2235">
        <v>2506</v>
      </c>
      <c r="G2235">
        <v>449</v>
      </c>
      <c r="H2235">
        <v>517</v>
      </c>
      <c r="I2235">
        <v>70</v>
      </c>
      <c r="J2235">
        <v>16302</v>
      </c>
      <c r="K2235">
        <v>8</v>
      </c>
      <c r="L2235">
        <v>55</v>
      </c>
      <c r="M2235">
        <v>455</v>
      </c>
      <c r="N2235">
        <v>501</v>
      </c>
      <c r="O2235">
        <v>8.875</v>
      </c>
      <c r="P2235">
        <f>VLOOKUP(A2235, vlookup_table!$A:$E, 2, FALSE)</f>
        <v>28</v>
      </c>
      <c r="Q2235" s="2">
        <f>VLOOKUP(A2235, vlookup_table!$A:$E, 3, FALSE)</f>
        <v>1501</v>
      </c>
      <c r="R2235" s="1" t="str">
        <f>VLOOKUP(A2235, vlookup_table!$A:$E, 4, FALSE)</f>
        <v>T1</v>
      </c>
      <c r="S2235" s="2">
        <f>VLOOKUP(A2235, vlookup_table!$A:$E, 5, FALSE)</f>
        <v>50</v>
      </c>
      <c r="T2235">
        <f t="shared" si="204"/>
        <v>82</v>
      </c>
      <c r="U2235">
        <f t="shared" si="205"/>
        <v>1915</v>
      </c>
      <c r="V2235" s="4" t="str">
        <f t="shared" si="209"/>
        <v>01</v>
      </c>
      <c r="W2235" t="str">
        <f t="shared" si="206"/>
        <v>Pueblo</v>
      </c>
    </row>
    <row r="2236" spans="1:23" x14ac:dyDescent="0.35">
      <c r="A2236">
        <v>30745</v>
      </c>
      <c r="B2236" s="2" t="str">
        <f t="shared" si="207"/>
        <v>NA</v>
      </c>
      <c r="C2236" t="s">
        <v>5</v>
      </c>
      <c r="D2236" t="str">
        <f t="shared" si="208"/>
        <v>F</v>
      </c>
      <c r="E2236" t="s">
        <v>2</v>
      </c>
      <c r="F2236">
        <v>717</v>
      </c>
      <c r="G2236">
        <v>339</v>
      </c>
      <c r="H2236">
        <v>424</v>
      </c>
      <c r="I2236">
        <v>3</v>
      </c>
      <c r="J2236">
        <v>14609</v>
      </c>
      <c r="K2236">
        <v>3</v>
      </c>
      <c r="L2236">
        <v>53</v>
      </c>
      <c r="M2236">
        <v>388</v>
      </c>
      <c r="N2236">
        <v>381</v>
      </c>
      <c r="O2236">
        <v>12.5</v>
      </c>
      <c r="P2236">
        <f>VLOOKUP(A2236, vlookup_table!$A:$E, 2, FALSE)</f>
        <v>0</v>
      </c>
      <c r="Q2236" s="2">
        <f>VLOOKUP(A2236, vlookup_table!$A:$E, 3, FALSE)</f>
        <v>0</v>
      </c>
      <c r="R2236" s="1" t="str">
        <f>VLOOKUP(A2236, vlookup_table!$A:$E, 4, FALSE)</f>
        <v>T3</v>
      </c>
      <c r="S2236" s="2">
        <f>VLOOKUP(A2236, vlookup_table!$A:$E, 5, FALSE)</f>
        <v>25</v>
      </c>
      <c r="T2236">
        <f t="shared" si="204"/>
        <v>97</v>
      </c>
      <c r="U2236">
        <f t="shared" si="205"/>
        <v>1900</v>
      </c>
      <c r="V2236" s="4" t="str">
        <f t="shared" si="209"/>
        <v>0</v>
      </c>
      <c r="W2236" t="str">
        <f t="shared" si="206"/>
        <v>Pueblo</v>
      </c>
    </row>
    <row r="2237" spans="1:23" x14ac:dyDescent="0.35">
      <c r="A2237">
        <v>20645</v>
      </c>
      <c r="B2237" s="2" t="str">
        <f t="shared" si="207"/>
        <v>NC</v>
      </c>
      <c r="C2237" t="s">
        <v>18</v>
      </c>
      <c r="D2237" t="str">
        <f t="shared" si="208"/>
        <v>F</v>
      </c>
      <c r="E2237" t="s">
        <v>38</v>
      </c>
      <c r="F2237">
        <v>405</v>
      </c>
      <c r="G2237">
        <v>187</v>
      </c>
      <c r="H2237">
        <v>214</v>
      </c>
      <c r="I2237">
        <v>0</v>
      </c>
      <c r="J2237">
        <v>7303</v>
      </c>
      <c r="K2237">
        <v>1</v>
      </c>
      <c r="L2237">
        <v>91</v>
      </c>
      <c r="M2237">
        <v>182</v>
      </c>
      <c r="N2237">
        <v>216</v>
      </c>
      <c r="O2237">
        <v>11.33333333</v>
      </c>
      <c r="P2237">
        <f>VLOOKUP(A2237, vlookup_table!$A:$E, 2, FALSE)</f>
        <v>0</v>
      </c>
      <c r="Q2237" s="2">
        <f>VLOOKUP(A2237, vlookup_table!$A:$E, 3, FALSE)</f>
        <v>0</v>
      </c>
      <c r="R2237" s="1" t="str">
        <f>VLOOKUP(A2237, vlookup_table!$A:$E, 4, FALSE)</f>
        <v>R3</v>
      </c>
      <c r="S2237" s="2">
        <f>VLOOKUP(A2237, vlookup_table!$A:$E, 5, FALSE)</f>
        <v>10</v>
      </c>
      <c r="T2237">
        <f t="shared" si="204"/>
        <v>97</v>
      </c>
      <c r="U2237">
        <f t="shared" si="205"/>
        <v>1900</v>
      </c>
      <c r="V2237" s="4" t="str">
        <f t="shared" si="209"/>
        <v>0</v>
      </c>
      <c r="W2237" t="str">
        <f t="shared" si="206"/>
        <v>Rural</v>
      </c>
    </row>
    <row r="2238" spans="1:23" x14ac:dyDescent="0.35">
      <c r="A2238">
        <v>27928</v>
      </c>
      <c r="B2238" s="2" t="str">
        <f t="shared" si="207"/>
        <v>NA</v>
      </c>
      <c r="C2238" t="s">
        <v>5</v>
      </c>
      <c r="D2238" t="str">
        <f t="shared" si="208"/>
        <v>M</v>
      </c>
      <c r="E2238" t="s">
        <v>0</v>
      </c>
      <c r="F2238">
        <v>1025</v>
      </c>
      <c r="G2238">
        <v>425</v>
      </c>
      <c r="H2238">
        <v>519</v>
      </c>
      <c r="I2238">
        <v>4</v>
      </c>
      <c r="J2238">
        <v>17688</v>
      </c>
      <c r="K2238">
        <v>1</v>
      </c>
      <c r="L2238">
        <v>58</v>
      </c>
      <c r="M2238">
        <v>493</v>
      </c>
      <c r="N2238">
        <v>470</v>
      </c>
      <c r="O2238">
        <v>13</v>
      </c>
      <c r="P2238">
        <f>VLOOKUP(A2238, vlookup_table!$A:$E, 2, FALSE)</f>
        <v>1</v>
      </c>
      <c r="Q2238" s="2">
        <f>VLOOKUP(A2238, vlookup_table!$A:$E, 3, FALSE)</f>
        <v>1804</v>
      </c>
      <c r="R2238" s="1" t="str">
        <f>VLOOKUP(A2238, vlookup_table!$A:$E, 4, FALSE)</f>
        <v>T1</v>
      </c>
      <c r="S2238" s="2">
        <f>VLOOKUP(A2238, vlookup_table!$A:$E, 5, FALSE)</f>
        <v>12</v>
      </c>
      <c r="T2238">
        <f t="shared" si="204"/>
        <v>79</v>
      </c>
      <c r="U2238">
        <f t="shared" si="205"/>
        <v>1918</v>
      </c>
      <c r="V2238" s="4" t="str">
        <f t="shared" si="209"/>
        <v>04</v>
      </c>
      <c r="W2238" t="str">
        <f t="shared" si="206"/>
        <v>Pueblo</v>
      </c>
    </row>
    <row r="2239" spans="1:23" x14ac:dyDescent="0.35">
      <c r="A2239">
        <v>80866</v>
      </c>
      <c r="B2239" s="2" t="str">
        <f t="shared" si="207"/>
        <v>NA</v>
      </c>
      <c r="C2239" t="s">
        <v>10</v>
      </c>
      <c r="D2239" t="str">
        <f t="shared" si="208"/>
        <v>F</v>
      </c>
      <c r="E2239" t="s">
        <v>2</v>
      </c>
      <c r="F2239">
        <v>438</v>
      </c>
      <c r="G2239">
        <v>342</v>
      </c>
      <c r="H2239">
        <v>373</v>
      </c>
      <c r="I2239">
        <v>0</v>
      </c>
      <c r="J2239">
        <v>11227</v>
      </c>
      <c r="K2239">
        <v>0</v>
      </c>
      <c r="L2239">
        <v>81</v>
      </c>
      <c r="M2239">
        <v>360</v>
      </c>
      <c r="N2239">
        <v>339</v>
      </c>
      <c r="O2239">
        <v>4.5454545460000002</v>
      </c>
      <c r="P2239">
        <f>VLOOKUP(A2239, vlookup_table!$A:$E, 2, FALSE)</f>
        <v>0</v>
      </c>
      <c r="Q2239" s="2">
        <f>VLOOKUP(A2239, vlookup_table!$A:$E, 3, FALSE)</f>
        <v>2701</v>
      </c>
      <c r="R2239" s="1" t="str">
        <f>VLOOKUP(A2239, vlookup_table!$A:$E, 4, FALSE)</f>
        <v>R2</v>
      </c>
      <c r="S2239" s="2">
        <f>VLOOKUP(A2239, vlookup_table!$A:$E, 5, FALSE)</f>
        <v>4</v>
      </c>
      <c r="T2239">
        <f t="shared" si="204"/>
        <v>70</v>
      </c>
      <c r="U2239">
        <f t="shared" si="205"/>
        <v>1927</v>
      </c>
      <c r="V2239" s="4" t="str">
        <f t="shared" si="209"/>
        <v>01</v>
      </c>
      <c r="W2239" t="str">
        <f t="shared" si="206"/>
        <v>Rural</v>
      </c>
    </row>
    <row r="2240" spans="1:23" x14ac:dyDescent="0.35">
      <c r="A2240">
        <v>55408</v>
      </c>
      <c r="B2240" s="2" t="str">
        <f t="shared" si="207"/>
        <v>NA</v>
      </c>
      <c r="C2240" t="s">
        <v>34</v>
      </c>
      <c r="D2240" t="str">
        <f t="shared" si="208"/>
        <v>M</v>
      </c>
      <c r="E2240" t="s">
        <v>0</v>
      </c>
      <c r="F2240">
        <v>1449</v>
      </c>
      <c r="G2240">
        <v>735</v>
      </c>
      <c r="H2240">
        <v>791</v>
      </c>
      <c r="I2240">
        <v>28</v>
      </c>
      <c r="J2240">
        <v>29612</v>
      </c>
      <c r="K2240">
        <v>0</v>
      </c>
      <c r="L2240">
        <v>74</v>
      </c>
      <c r="M2240">
        <v>783</v>
      </c>
      <c r="N2240">
        <v>720</v>
      </c>
      <c r="O2240">
        <v>5.25</v>
      </c>
      <c r="P2240">
        <f>VLOOKUP(A2240, vlookup_table!$A:$E, 2, FALSE)</f>
        <v>28</v>
      </c>
      <c r="Q2240" s="2">
        <f>VLOOKUP(A2240, vlookup_table!$A:$E, 3, FALSE)</f>
        <v>4612</v>
      </c>
      <c r="R2240" s="1" t="str">
        <f>VLOOKUP(A2240, vlookup_table!$A:$E, 4, FALSE)</f>
        <v>T1</v>
      </c>
      <c r="S2240" s="2">
        <f>VLOOKUP(A2240, vlookup_table!$A:$E, 5, FALSE)</f>
        <v>4</v>
      </c>
      <c r="T2240">
        <f t="shared" si="204"/>
        <v>51</v>
      </c>
      <c r="U2240">
        <f t="shared" si="205"/>
        <v>1946</v>
      </c>
      <c r="V2240" s="4" t="str">
        <f t="shared" si="209"/>
        <v>12</v>
      </c>
      <c r="W2240" t="str">
        <f t="shared" si="206"/>
        <v>Pueblo</v>
      </c>
    </row>
    <row r="2241" spans="1:23" x14ac:dyDescent="0.35">
      <c r="A2241">
        <v>54674</v>
      </c>
      <c r="B2241" s="2" t="str">
        <f t="shared" si="207"/>
        <v>NA</v>
      </c>
      <c r="C2241" t="s">
        <v>34</v>
      </c>
      <c r="D2241" t="str">
        <f t="shared" si="208"/>
        <v>M</v>
      </c>
      <c r="E2241" t="s">
        <v>0</v>
      </c>
      <c r="F2241">
        <v>440</v>
      </c>
      <c r="G2241">
        <v>270</v>
      </c>
      <c r="H2241">
        <v>364</v>
      </c>
      <c r="I2241">
        <v>0</v>
      </c>
      <c r="J2241">
        <v>11109</v>
      </c>
      <c r="K2241">
        <v>0</v>
      </c>
      <c r="L2241">
        <v>75</v>
      </c>
      <c r="M2241">
        <v>288</v>
      </c>
      <c r="N2241">
        <v>315</v>
      </c>
      <c r="O2241">
        <v>4.7058823529999998</v>
      </c>
      <c r="P2241">
        <f>VLOOKUP(A2241, vlookup_table!$A:$E, 2, FALSE)</f>
        <v>1</v>
      </c>
      <c r="Q2241" s="2">
        <f>VLOOKUP(A2241, vlookup_table!$A:$E, 3, FALSE)</f>
        <v>2201</v>
      </c>
      <c r="R2241" s="1" t="str">
        <f>VLOOKUP(A2241, vlookup_table!$A:$E, 4, FALSE)</f>
        <v>T2</v>
      </c>
      <c r="S2241" s="2">
        <f>VLOOKUP(A2241, vlookup_table!$A:$E, 5, FALSE)</f>
        <v>5</v>
      </c>
      <c r="T2241">
        <f t="shared" si="204"/>
        <v>75</v>
      </c>
      <c r="U2241">
        <f t="shared" si="205"/>
        <v>1922</v>
      </c>
      <c r="V2241" s="4" t="str">
        <f t="shared" si="209"/>
        <v>01</v>
      </c>
      <c r="W2241" t="str">
        <f t="shared" si="206"/>
        <v>Pueblo</v>
      </c>
    </row>
    <row r="2242" spans="1:23" x14ac:dyDescent="0.35">
      <c r="A2242">
        <v>185287</v>
      </c>
      <c r="B2242" s="2" t="str">
        <f t="shared" si="207"/>
        <v>NA</v>
      </c>
      <c r="C2242" t="s">
        <v>4</v>
      </c>
      <c r="D2242" t="str">
        <f t="shared" si="208"/>
        <v>F</v>
      </c>
      <c r="E2242" t="s">
        <v>2</v>
      </c>
      <c r="F2242">
        <v>1812</v>
      </c>
      <c r="G2242">
        <v>415</v>
      </c>
      <c r="H2242">
        <v>464</v>
      </c>
      <c r="I2242">
        <v>19</v>
      </c>
      <c r="J2242">
        <v>16451</v>
      </c>
      <c r="K2242">
        <v>7</v>
      </c>
      <c r="L2242">
        <v>52</v>
      </c>
      <c r="M2242">
        <v>452</v>
      </c>
      <c r="N2242">
        <v>435</v>
      </c>
      <c r="O2242">
        <v>4.615384615</v>
      </c>
      <c r="P2242">
        <f>VLOOKUP(A2242, vlookup_table!$A:$E, 2, FALSE)</f>
        <v>2</v>
      </c>
      <c r="Q2242" s="2">
        <f>VLOOKUP(A2242, vlookup_table!$A:$E, 3, FALSE)</f>
        <v>6301</v>
      </c>
      <c r="R2242" s="1" t="str">
        <f>VLOOKUP(A2242, vlookup_table!$A:$E, 4, FALSE)</f>
        <v>S2</v>
      </c>
      <c r="S2242" s="2">
        <f>VLOOKUP(A2242, vlookup_table!$A:$E, 5, FALSE)</f>
        <v>5</v>
      </c>
      <c r="T2242">
        <f t="shared" ref="T2242:T2305" si="210">$Y$2-U2242</f>
        <v>34</v>
      </c>
      <c r="U2242">
        <f t="shared" ref="U2242:U2305" si="211">1900 + INT(Q2242/100)</f>
        <v>1963</v>
      </c>
      <c r="V2242" s="4" t="str">
        <f t="shared" si="209"/>
        <v>01</v>
      </c>
      <c r="W2242" t="str">
        <f t="shared" ref="W2242:W2305" si="212">IF(LEFT(R2242,1)="C","Ciudad",
IF(LEFT(R2242,1)="T","Pueblo",
IF(LEFT(R2242,1)="R","Rural",
IF(LEFT(R2242,1)="S","Suburbano",
IF(LEFT(R2242,1)="U","Urbano","Desconocido")))))</f>
        <v>Suburbano</v>
      </c>
    </row>
    <row r="2243" spans="1:23" x14ac:dyDescent="0.35">
      <c r="A2243">
        <v>178009</v>
      </c>
      <c r="B2243" s="2" t="str">
        <f t="shared" ref="B2243:B2306" si="213">IF(OR(C2243="California",C2243="Cali"),"CA",
IF(OR(C2243="Arizona",C2243="AZ"),"AZ",
IF(OR(C2243="Washington",C2243="WA"),"WA",
IF(OR(C2243="Nevada",C2243="NV"),"NV",
IF(OR(C2243="Texas",C2243="TX"),"TX",
IF(OR(C2243="Oregon",C2243="OR"),"OR",
IF(OR(C2243="Florida",C2243="FL"),"FL",
IF(OR(C2243="Illinois",C2243="IL"),"IL",
IF(OR(C2243="North Carolina",C2243="NC"),"NC",
IF(OR(C2243="South Carolina",C2243="SC"),"SC",
IF(OR(C2243="New Jersey",C2243="NJ"),"NJ",
IF(OR(C2243="Missouri",C2243="MO"),"MO",
IF(OR(C2243="Alabama",C2243="AL"),"AL",
IF(OR(C2243="Colorado",C2243="CO"),"CO",
IF(OR(C2243="Michigan",C2243="MI"),"MI",
IF(OR(C2243="New York",C2243="NY"),"NY",
IF(OR(C2243="Arkansas",C2243="AR"),"AR",
"NA")))))))))))))))))</f>
        <v>OR</v>
      </c>
      <c r="C2243" t="s">
        <v>26</v>
      </c>
      <c r="D2243" t="str">
        <f t="shared" ref="D2243:D2306" si="214">IF(OR(E2243="F", E2243="female", E2243="Femal"),"F",
IF(OR(E2243="M", E2243="Male"),"M",
"NA"))</f>
        <v>M</v>
      </c>
      <c r="E2243" t="s">
        <v>0</v>
      </c>
      <c r="F2243">
        <v>779</v>
      </c>
      <c r="G2243">
        <v>215</v>
      </c>
      <c r="H2243">
        <v>262</v>
      </c>
      <c r="I2243">
        <v>1</v>
      </c>
      <c r="J2243">
        <v>9279</v>
      </c>
      <c r="K2243">
        <v>4</v>
      </c>
      <c r="L2243">
        <v>25</v>
      </c>
      <c r="M2243">
        <v>223</v>
      </c>
      <c r="N2243">
        <v>249</v>
      </c>
      <c r="O2243">
        <v>4.0370370370000002</v>
      </c>
      <c r="P2243">
        <f>VLOOKUP(A2243, vlookup_table!$A:$E, 2, FALSE)</f>
        <v>1</v>
      </c>
      <c r="Q2243" s="2">
        <f>VLOOKUP(A2243, vlookup_table!$A:$E, 3, FALSE)</f>
        <v>1803</v>
      </c>
      <c r="R2243" s="1" t="str">
        <f>VLOOKUP(A2243, vlookup_table!$A:$E, 4, FALSE)</f>
        <v>R2</v>
      </c>
      <c r="S2243" s="2">
        <f>VLOOKUP(A2243, vlookup_table!$A:$E, 5, FALSE)</f>
        <v>5</v>
      </c>
      <c r="T2243">
        <f t="shared" si="210"/>
        <v>79</v>
      </c>
      <c r="U2243">
        <f t="shared" si="211"/>
        <v>1918</v>
      </c>
      <c r="V2243" s="4" t="str">
        <f t="shared" ref="V2243:V2306" si="215">RIGHT(Q2243,2)</f>
        <v>03</v>
      </c>
      <c r="W2243" t="str">
        <f t="shared" si="212"/>
        <v>Rural</v>
      </c>
    </row>
    <row r="2244" spans="1:23" x14ac:dyDescent="0.35">
      <c r="A2244">
        <v>143069</v>
      </c>
      <c r="B2244" s="2" t="str">
        <f t="shared" si="213"/>
        <v>NA</v>
      </c>
      <c r="C2244" t="s">
        <v>4</v>
      </c>
      <c r="D2244" t="str">
        <f t="shared" si="214"/>
        <v>M</v>
      </c>
      <c r="E2244" t="s">
        <v>0</v>
      </c>
      <c r="F2244">
        <v>3431</v>
      </c>
      <c r="G2244">
        <v>549</v>
      </c>
      <c r="H2244">
        <v>664</v>
      </c>
      <c r="I2244">
        <v>86</v>
      </c>
      <c r="J2244">
        <v>20683</v>
      </c>
      <c r="K2244">
        <v>20</v>
      </c>
      <c r="L2244">
        <v>51</v>
      </c>
      <c r="M2244">
        <v>626</v>
      </c>
      <c r="N2244">
        <v>610</v>
      </c>
      <c r="O2244">
        <v>15.2</v>
      </c>
      <c r="P2244">
        <f>VLOOKUP(A2244, vlookup_table!$A:$E, 2, FALSE)</f>
        <v>1</v>
      </c>
      <c r="Q2244" s="2">
        <f>VLOOKUP(A2244, vlookup_table!$A:$E, 3, FALSE)</f>
        <v>2601</v>
      </c>
      <c r="R2244" s="1" t="str">
        <f>VLOOKUP(A2244, vlookup_table!$A:$E, 4, FALSE)</f>
        <v>U3</v>
      </c>
      <c r="S2244" s="2">
        <f>VLOOKUP(A2244, vlookup_table!$A:$E, 5, FALSE)</f>
        <v>20</v>
      </c>
      <c r="T2244">
        <f t="shared" si="210"/>
        <v>71</v>
      </c>
      <c r="U2244">
        <f t="shared" si="211"/>
        <v>1926</v>
      </c>
      <c r="V2244" s="4" t="str">
        <f t="shared" si="215"/>
        <v>01</v>
      </c>
      <c r="W2244" t="str">
        <f t="shared" si="212"/>
        <v>Urbano</v>
      </c>
    </row>
    <row r="2245" spans="1:23" x14ac:dyDescent="0.35">
      <c r="A2245">
        <v>28874</v>
      </c>
      <c r="B2245" s="2" t="str">
        <f t="shared" si="213"/>
        <v>NA</v>
      </c>
      <c r="C2245" t="s">
        <v>5</v>
      </c>
      <c r="D2245" t="str">
        <f t="shared" si="214"/>
        <v>M</v>
      </c>
      <c r="E2245" t="s">
        <v>0</v>
      </c>
      <c r="F2245">
        <v>928</v>
      </c>
      <c r="G2245">
        <v>243</v>
      </c>
      <c r="H2245">
        <v>472</v>
      </c>
      <c r="I2245">
        <v>18</v>
      </c>
      <c r="J2245">
        <v>17216</v>
      </c>
      <c r="K2245">
        <v>11</v>
      </c>
      <c r="L2245">
        <v>68</v>
      </c>
      <c r="M2245">
        <v>310</v>
      </c>
      <c r="N2245">
        <v>396</v>
      </c>
      <c r="O2245">
        <v>17.5</v>
      </c>
      <c r="P2245">
        <f>VLOOKUP(A2245, vlookup_table!$A:$E, 2, FALSE)</f>
        <v>2</v>
      </c>
      <c r="Q2245" s="2">
        <f>VLOOKUP(A2245, vlookup_table!$A:$E, 3, FALSE)</f>
        <v>3601</v>
      </c>
      <c r="R2245" s="1" t="str">
        <f>VLOOKUP(A2245, vlookup_table!$A:$E, 4, FALSE)</f>
        <v>T2</v>
      </c>
      <c r="S2245" s="2">
        <f>VLOOKUP(A2245, vlookup_table!$A:$E, 5, FALSE)</f>
        <v>21</v>
      </c>
      <c r="T2245">
        <f t="shared" si="210"/>
        <v>61</v>
      </c>
      <c r="U2245">
        <f t="shared" si="211"/>
        <v>1936</v>
      </c>
      <c r="V2245" s="4" t="str">
        <f t="shared" si="215"/>
        <v>01</v>
      </c>
      <c r="W2245" t="str">
        <f t="shared" si="212"/>
        <v>Pueblo</v>
      </c>
    </row>
    <row r="2246" spans="1:23" x14ac:dyDescent="0.35">
      <c r="A2246">
        <v>144110</v>
      </c>
      <c r="B2246" s="2" t="str">
        <f t="shared" si="213"/>
        <v>NA</v>
      </c>
      <c r="C2246" t="s">
        <v>4</v>
      </c>
      <c r="D2246" t="str">
        <f t="shared" si="214"/>
        <v>F</v>
      </c>
      <c r="E2246" t="s">
        <v>2</v>
      </c>
      <c r="F2246">
        <v>5882</v>
      </c>
      <c r="G2246">
        <v>533</v>
      </c>
      <c r="H2246">
        <v>657</v>
      </c>
      <c r="I2246">
        <v>98</v>
      </c>
      <c r="J2246">
        <v>31652</v>
      </c>
      <c r="K2246">
        <v>40</v>
      </c>
      <c r="L2246">
        <v>23</v>
      </c>
      <c r="M2246">
        <v>596</v>
      </c>
      <c r="N2246">
        <v>623</v>
      </c>
      <c r="O2246">
        <v>9.7777777780000008</v>
      </c>
      <c r="P2246">
        <f>VLOOKUP(A2246, vlookup_table!$A:$E, 2, FALSE)</f>
        <v>0</v>
      </c>
      <c r="Q2246" s="2">
        <f>VLOOKUP(A2246, vlookup_table!$A:$E, 3, FALSE)</f>
        <v>3509</v>
      </c>
      <c r="R2246" s="1" t="str">
        <f>VLOOKUP(A2246, vlookup_table!$A:$E, 4, FALSE)</f>
        <v>U1</v>
      </c>
      <c r="S2246" s="2">
        <f>VLOOKUP(A2246, vlookup_table!$A:$E, 5, FALSE)</f>
        <v>15</v>
      </c>
      <c r="T2246">
        <f t="shared" si="210"/>
        <v>62</v>
      </c>
      <c r="U2246">
        <f t="shared" si="211"/>
        <v>1935</v>
      </c>
      <c r="V2246" s="4" t="str">
        <f t="shared" si="215"/>
        <v>09</v>
      </c>
      <c r="W2246" t="str">
        <f t="shared" si="212"/>
        <v>Urbano</v>
      </c>
    </row>
    <row r="2247" spans="1:23" x14ac:dyDescent="0.35">
      <c r="A2247">
        <v>77116</v>
      </c>
      <c r="B2247" s="2" t="str">
        <f t="shared" si="213"/>
        <v>NA</v>
      </c>
      <c r="C2247" t="s">
        <v>10</v>
      </c>
      <c r="D2247" t="str">
        <f t="shared" si="214"/>
        <v>F</v>
      </c>
      <c r="E2247" t="s">
        <v>2</v>
      </c>
      <c r="F2247">
        <v>660</v>
      </c>
      <c r="G2247">
        <v>308</v>
      </c>
      <c r="H2247">
        <v>370</v>
      </c>
      <c r="I2247">
        <v>1</v>
      </c>
      <c r="J2247">
        <v>11996</v>
      </c>
      <c r="K2247">
        <v>2</v>
      </c>
      <c r="L2247">
        <v>90</v>
      </c>
      <c r="M2247">
        <v>326</v>
      </c>
      <c r="N2247">
        <v>351</v>
      </c>
      <c r="O2247">
        <v>9.1111111109999996</v>
      </c>
      <c r="P2247">
        <f>VLOOKUP(A2247, vlookup_table!$A:$E, 2, FALSE)</f>
        <v>0</v>
      </c>
      <c r="Q2247" s="2">
        <f>VLOOKUP(A2247, vlookup_table!$A:$E, 3, FALSE)</f>
        <v>6101</v>
      </c>
      <c r="R2247" s="1" t="str">
        <f>VLOOKUP(A2247, vlookup_table!$A:$E, 4, FALSE)</f>
        <v>R2</v>
      </c>
      <c r="S2247" s="2">
        <f>VLOOKUP(A2247, vlookup_table!$A:$E, 5, FALSE)</f>
        <v>10</v>
      </c>
      <c r="T2247">
        <f t="shared" si="210"/>
        <v>36</v>
      </c>
      <c r="U2247">
        <f t="shared" si="211"/>
        <v>1961</v>
      </c>
      <c r="V2247" s="4" t="str">
        <f t="shared" si="215"/>
        <v>01</v>
      </c>
      <c r="W2247" t="str">
        <f t="shared" si="212"/>
        <v>Rural</v>
      </c>
    </row>
    <row r="2248" spans="1:23" x14ac:dyDescent="0.35">
      <c r="A2248">
        <v>3553</v>
      </c>
      <c r="B2248" s="2" t="str">
        <f t="shared" si="213"/>
        <v>WA</v>
      </c>
      <c r="C2248" t="s">
        <v>14</v>
      </c>
      <c r="D2248" t="str">
        <f t="shared" si="214"/>
        <v>M</v>
      </c>
      <c r="E2248" t="s">
        <v>13</v>
      </c>
      <c r="F2248">
        <v>732</v>
      </c>
      <c r="G2248">
        <v>411</v>
      </c>
      <c r="H2248">
        <v>445</v>
      </c>
      <c r="I2248">
        <v>0</v>
      </c>
      <c r="J2248">
        <v>13863</v>
      </c>
      <c r="K2248">
        <v>3</v>
      </c>
      <c r="L2248">
        <v>33</v>
      </c>
      <c r="M2248">
        <v>425</v>
      </c>
      <c r="N2248">
        <v>434</v>
      </c>
      <c r="O2248">
        <v>16.285714290000001</v>
      </c>
      <c r="P2248">
        <f>VLOOKUP(A2248, vlookup_table!$A:$E, 2, FALSE)</f>
        <v>1</v>
      </c>
      <c r="Q2248" s="2">
        <f>VLOOKUP(A2248, vlookup_table!$A:$E, 3, FALSE)</f>
        <v>1601</v>
      </c>
      <c r="R2248" s="1" t="str">
        <f>VLOOKUP(A2248, vlookup_table!$A:$E, 4, FALSE)</f>
        <v>S2</v>
      </c>
      <c r="S2248" s="2">
        <f>VLOOKUP(A2248, vlookup_table!$A:$E, 5, FALSE)</f>
        <v>20</v>
      </c>
      <c r="T2248">
        <f t="shared" si="210"/>
        <v>81</v>
      </c>
      <c r="U2248">
        <f t="shared" si="211"/>
        <v>1916</v>
      </c>
      <c r="V2248" s="4" t="str">
        <f t="shared" si="215"/>
        <v>01</v>
      </c>
      <c r="W2248" t="str">
        <f t="shared" si="212"/>
        <v>Suburbano</v>
      </c>
    </row>
    <row r="2249" spans="1:23" x14ac:dyDescent="0.35">
      <c r="A2249">
        <v>60265</v>
      </c>
      <c r="B2249" s="2" t="str">
        <f t="shared" si="213"/>
        <v>NA</v>
      </c>
      <c r="C2249" t="s">
        <v>16</v>
      </c>
      <c r="D2249" t="str">
        <f t="shared" si="214"/>
        <v>F</v>
      </c>
      <c r="E2249" t="s">
        <v>2</v>
      </c>
      <c r="F2249">
        <v>225</v>
      </c>
      <c r="G2249">
        <v>191</v>
      </c>
      <c r="H2249">
        <v>226</v>
      </c>
      <c r="I2249">
        <v>0</v>
      </c>
      <c r="J2249">
        <v>7426</v>
      </c>
      <c r="K2249">
        <v>0</v>
      </c>
      <c r="L2249">
        <v>79</v>
      </c>
      <c r="M2249">
        <v>198</v>
      </c>
      <c r="N2249">
        <v>185</v>
      </c>
      <c r="O2249">
        <v>3.15</v>
      </c>
      <c r="P2249">
        <f>VLOOKUP(A2249, vlookup_table!$A:$E, 2, FALSE)</f>
        <v>0</v>
      </c>
      <c r="Q2249" s="2">
        <f>VLOOKUP(A2249, vlookup_table!$A:$E, 3, FALSE)</f>
        <v>3803</v>
      </c>
      <c r="R2249" s="1" t="str">
        <f>VLOOKUP(A2249, vlookup_table!$A:$E, 4, FALSE)</f>
        <v>C3</v>
      </c>
      <c r="S2249" s="2">
        <f>VLOOKUP(A2249, vlookup_table!$A:$E, 5, FALSE)</f>
        <v>5</v>
      </c>
      <c r="T2249">
        <f t="shared" si="210"/>
        <v>59</v>
      </c>
      <c r="U2249">
        <f t="shared" si="211"/>
        <v>1938</v>
      </c>
      <c r="V2249" s="4" t="str">
        <f t="shared" si="215"/>
        <v>03</v>
      </c>
      <c r="W2249" t="str">
        <f t="shared" si="212"/>
        <v>Ciudad</v>
      </c>
    </row>
    <row r="2250" spans="1:23" x14ac:dyDescent="0.35">
      <c r="A2250">
        <v>74552</v>
      </c>
      <c r="B2250" s="2" t="str">
        <f t="shared" si="213"/>
        <v>MI</v>
      </c>
      <c r="C2250" t="s">
        <v>1</v>
      </c>
      <c r="D2250" t="str">
        <f t="shared" si="214"/>
        <v>F</v>
      </c>
      <c r="E2250" t="s">
        <v>2</v>
      </c>
      <c r="F2250">
        <v>376</v>
      </c>
      <c r="G2250">
        <v>253</v>
      </c>
      <c r="H2250">
        <v>321</v>
      </c>
      <c r="I2250">
        <v>0</v>
      </c>
      <c r="J2250">
        <v>10637</v>
      </c>
      <c r="K2250">
        <v>1</v>
      </c>
      <c r="L2250">
        <v>89</v>
      </c>
      <c r="M2250">
        <v>304</v>
      </c>
      <c r="N2250">
        <v>281</v>
      </c>
      <c r="O2250">
        <v>4.5555555559999998</v>
      </c>
      <c r="P2250">
        <f>VLOOKUP(A2250, vlookup_table!$A:$E, 2, FALSE)</f>
        <v>0</v>
      </c>
      <c r="Q2250" s="2">
        <f>VLOOKUP(A2250, vlookup_table!$A:$E, 3, FALSE)</f>
        <v>0</v>
      </c>
      <c r="R2250" s="1" t="str">
        <f>VLOOKUP(A2250, vlookup_table!$A:$E, 4, FALSE)</f>
        <v>T2</v>
      </c>
      <c r="S2250" s="2">
        <f>VLOOKUP(A2250, vlookup_table!$A:$E, 5, FALSE)</f>
        <v>3</v>
      </c>
      <c r="T2250">
        <f t="shared" si="210"/>
        <v>97</v>
      </c>
      <c r="U2250">
        <f t="shared" si="211"/>
        <v>1900</v>
      </c>
      <c r="V2250" s="4" t="str">
        <f t="shared" si="215"/>
        <v>0</v>
      </c>
      <c r="W2250" t="str">
        <f t="shared" si="212"/>
        <v>Pueblo</v>
      </c>
    </row>
    <row r="2251" spans="1:23" x14ac:dyDescent="0.35">
      <c r="A2251">
        <v>29215</v>
      </c>
      <c r="B2251" s="2" t="str">
        <f t="shared" si="213"/>
        <v>NA</v>
      </c>
      <c r="C2251" t="s">
        <v>5</v>
      </c>
      <c r="D2251" t="str">
        <f t="shared" si="214"/>
        <v>F</v>
      </c>
      <c r="E2251" t="s">
        <v>2</v>
      </c>
      <c r="F2251">
        <v>920</v>
      </c>
      <c r="G2251">
        <v>323</v>
      </c>
      <c r="H2251">
        <v>449</v>
      </c>
      <c r="I2251">
        <v>9</v>
      </c>
      <c r="J2251">
        <v>15305</v>
      </c>
      <c r="K2251">
        <v>1</v>
      </c>
      <c r="L2251">
        <v>65</v>
      </c>
      <c r="M2251">
        <v>375</v>
      </c>
      <c r="N2251">
        <v>404</v>
      </c>
      <c r="O2251">
        <v>17.375</v>
      </c>
      <c r="P2251">
        <f>VLOOKUP(A2251, vlookup_table!$A:$E, 2, FALSE)</f>
        <v>0</v>
      </c>
      <c r="Q2251" s="2">
        <f>VLOOKUP(A2251, vlookup_table!$A:$E, 3, FALSE)</f>
        <v>2009</v>
      </c>
      <c r="R2251" s="1" t="str">
        <f>VLOOKUP(A2251, vlookup_table!$A:$E, 4, FALSE)</f>
        <v>C1</v>
      </c>
      <c r="S2251" s="2">
        <f>VLOOKUP(A2251, vlookup_table!$A:$E, 5, FALSE)</f>
        <v>38</v>
      </c>
      <c r="T2251">
        <f t="shared" si="210"/>
        <v>77</v>
      </c>
      <c r="U2251">
        <f t="shared" si="211"/>
        <v>1920</v>
      </c>
      <c r="V2251" s="4" t="str">
        <f t="shared" si="215"/>
        <v>09</v>
      </c>
      <c r="W2251" t="str">
        <f t="shared" si="212"/>
        <v>Ciudad</v>
      </c>
    </row>
    <row r="2252" spans="1:23" x14ac:dyDescent="0.35">
      <c r="A2252">
        <v>3504</v>
      </c>
      <c r="B2252" s="2" t="str">
        <f t="shared" si="213"/>
        <v>OR</v>
      </c>
      <c r="C2252" t="s">
        <v>26</v>
      </c>
      <c r="D2252" t="str">
        <f t="shared" si="214"/>
        <v>F</v>
      </c>
      <c r="E2252" t="s">
        <v>2</v>
      </c>
      <c r="F2252">
        <v>700</v>
      </c>
      <c r="G2252">
        <v>360</v>
      </c>
      <c r="H2252">
        <v>424</v>
      </c>
      <c r="I2252">
        <v>0</v>
      </c>
      <c r="J2252">
        <v>13620</v>
      </c>
      <c r="K2252">
        <v>4</v>
      </c>
      <c r="L2252">
        <v>54</v>
      </c>
      <c r="M2252">
        <v>390</v>
      </c>
      <c r="N2252">
        <v>394</v>
      </c>
      <c r="O2252">
        <v>15.777777779999999</v>
      </c>
      <c r="P2252">
        <f>VLOOKUP(A2252, vlookup_table!$A:$E, 2, FALSE)</f>
        <v>0</v>
      </c>
      <c r="Q2252" s="2">
        <f>VLOOKUP(A2252, vlookup_table!$A:$E, 3, FALSE)</f>
        <v>1901</v>
      </c>
      <c r="R2252" s="1" t="str">
        <f>VLOOKUP(A2252, vlookup_table!$A:$E, 4, FALSE)</f>
        <v>S2</v>
      </c>
      <c r="S2252" s="2">
        <f>VLOOKUP(A2252, vlookup_table!$A:$E, 5, FALSE)</f>
        <v>17</v>
      </c>
      <c r="T2252">
        <f t="shared" si="210"/>
        <v>78</v>
      </c>
      <c r="U2252">
        <f t="shared" si="211"/>
        <v>1919</v>
      </c>
      <c r="V2252" s="4" t="str">
        <f t="shared" si="215"/>
        <v>01</v>
      </c>
      <c r="W2252" t="str">
        <f t="shared" si="212"/>
        <v>Suburbano</v>
      </c>
    </row>
    <row r="2253" spans="1:23" x14ac:dyDescent="0.35">
      <c r="A2253">
        <v>65114</v>
      </c>
      <c r="B2253" s="2" t="str">
        <f t="shared" si="213"/>
        <v>MI</v>
      </c>
      <c r="C2253" t="s">
        <v>1</v>
      </c>
      <c r="D2253" t="str">
        <f t="shared" si="214"/>
        <v>M</v>
      </c>
      <c r="E2253" t="s">
        <v>0</v>
      </c>
      <c r="F2253">
        <v>764</v>
      </c>
      <c r="G2253">
        <v>221</v>
      </c>
      <c r="H2253">
        <v>458</v>
      </c>
      <c r="I2253">
        <v>1</v>
      </c>
      <c r="J2253">
        <v>16824</v>
      </c>
      <c r="K2253">
        <v>3</v>
      </c>
      <c r="L2253">
        <v>74</v>
      </c>
      <c r="M2253">
        <v>385</v>
      </c>
      <c r="N2253">
        <v>305</v>
      </c>
      <c r="O2253">
        <v>3.9666666670000001</v>
      </c>
      <c r="P2253">
        <f>VLOOKUP(A2253, vlookup_table!$A:$E, 2, FALSE)</f>
        <v>2</v>
      </c>
      <c r="Q2253" s="2">
        <f>VLOOKUP(A2253, vlookup_table!$A:$E, 3, FALSE)</f>
        <v>0</v>
      </c>
      <c r="R2253" s="1" t="str">
        <f>VLOOKUP(A2253, vlookup_table!$A:$E, 4, FALSE)</f>
        <v>T2</v>
      </c>
      <c r="S2253" s="2">
        <f>VLOOKUP(A2253, vlookup_table!$A:$E, 5, FALSE)</f>
        <v>3</v>
      </c>
      <c r="T2253">
        <f t="shared" si="210"/>
        <v>97</v>
      </c>
      <c r="U2253">
        <f t="shared" si="211"/>
        <v>1900</v>
      </c>
      <c r="V2253" s="4" t="str">
        <f t="shared" si="215"/>
        <v>0</v>
      </c>
      <c r="W2253" t="str">
        <f t="shared" si="212"/>
        <v>Pueblo</v>
      </c>
    </row>
    <row r="2254" spans="1:23" x14ac:dyDescent="0.35">
      <c r="A2254">
        <v>105823</v>
      </c>
      <c r="B2254" s="2" t="str">
        <f t="shared" si="213"/>
        <v>NA</v>
      </c>
      <c r="C2254" t="s">
        <v>19</v>
      </c>
      <c r="D2254" t="str">
        <f t="shared" si="214"/>
        <v>M</v>
      </c>
      <c r="E2254" t="s">
        <v>0</v>
      </c>
      <c r="F2254">
        <v>738</v>
      </c>
      <c r="G2254">
        <v>458</v>
      </c>
      <c r="H2254">
        <v>503</v>
      </c>
      <c r="I2254">
        <v>0</v>
      </c>
      <c r="J2254">
        <v>17494</v>
      </c>
      <c r="K2254">
        <v>1</v>
      </c>
      <c r="L2254">
        <v>60</v>
      </c>
      <c r="M2254">
        <v>509</v>
      </c>
      <c r="N2254">
        <v>479</v>
      </c>
      <c r="O2254">
        <v>6.5</v>
      </c>
      <c r="P2254">
        <f>VLOOKUP(A2254, vlookup_table!$A:$E, 2, FALSE)</f>
        <v>1</v>
      </c>
      <c r="Q2254" s="2">
        <f>VLOOKUP(A2254, vlookup_table!$A:$E, 3, FALSE)</f>
        <v>4601</v>
      </c>
      <c r="R2254" s="1" t="str">
        <f>VLOOKUP(A2254, vlookup_table!$A:$E, 4, FALSE)</f>
        <v>S1</v>
      </c>
      <c r="S2254" s="2">
        <f>VLOOKUP(A2254, vlookup_table!$A:$E, 5, FALSE)</f>
        <v>25</v>
      </c>
      <c r="T2254">
        <f t="shared" si="210"/>
        <v>51</v>
      </c>
      <c r="U2254">
        <f t="shared" si="211"/>
        <v>1946</v>
      </c>
      <c r="V2254" s="4" t="str">
        <f t="shared" si="215"/>
        <v>01</v>
      </c>
      <c r="W2254" t="str">
        <f t="shared" si="212"/>
        <v>Suburbano</v>
      </c>
    </row>
    <row r="2255" spans="1:23" x14ac:dyDescent="0.35">
      <c r="A2255">
        <v>26410</v>
      </c>
      <c r="B2255" s="2" t="str">
        <f t="shared" si="213"/>
        <v>NA</v>
      </c>
      <c r="C2255" t="s">
        <v>5</v>
      </c>
      <c r="D2255" t="str">
        <f t="shared" si="214"/>
        <v>F</v>
      </c>
      <c r="E2255" t="s">
        <v>2</v>
      </c>
      <c r="F2255">
        <v>821</v>
      </c>
      <c r="G2255">
        <v>361</v>
      </c>
      <c r="H2255">
        <v>442</v>
      </c>
      <c r="I2255">
        <v>0</v>
      </c>
      <c r="J2255">
        <v>16822</v>
      </c>
      <c r="K2255">
        <v>9</v>
      </c>
      <c r="L2255">
        <v>36</v>
      </c>
      <c r="M2255">
        <v>413</v>
      </c>
      <c r="N2255">
        <v>407</v>
      </c>
      <c r="O2255">
        <v>20.333333329999999</v>
      </c>
      <c r="P2255">
        <f>VLOOKUP(A2255, vlookup_table!$A:$E, 2, FALSE)</f>
        <v>28</v>
      </c>
      <c r="Q2255" s="2">
        <f>VLOOKUP(A2255, vlookup_table!$A:$E, 3, FALSE)</f>
        <v>2201</v>
      </c>
      <c r="R2255" s="1" t="str">
        <f>VLOOKUP(A2255, vlookup_table!$A:$E, 4, FALSE)</f>
        <v>S1</v>
      </c>
      <c r="S2255" s="2">
        <f>VLOOKUP(A2255, vlookup_table!$A:$E, 5, FALSE)</f>
        <v>28</v>
      </c>
      <c r="T2255">
        <f t="shared" si="210"/>
        <v>75</v>
      </c>
      <c r="U2255">
        <f t="shared" si="211"/>
        <v>1922</v>
      </c>
      <c r="V2255" s="4" t="str">
        <f t="shared" si="215"/>
        <v>01</v>
      </c>
      <c r="W2255" t="str">
        <f t="shared" si="212"/>
        <v>Suburbano</v>
      </c>
    </row>
    <row r="2256" spans="1:23" x14ac:dyDescent="0.35">
      <c r="A2256">
        <v>24080</v>
      </c>
      <c r="B2256" s="2" t="str">
        <f t="shared" si="213"/>
        <v>SC</v>
      </c>
      <c r="C2256" t="s">
        <v>11</v>
      </c>
      <c r="D2256" t="str">
        <f t="shared" si="214"/>
        <v>M</v>
      </c>
      <c r="E2256" t="s">
        <v>0</v>
      </c>
      <c r="F2256">
        <v>475</v>
      </c>
      <c r="G2256">
        <v>285</v>
      </c>
      <c r="H2256">
        <v>301</v>
      </c>
      <c r="I2256">
        <v>1</v>
      </c>
      <c r="J2256">
        <v>9446</v>
      </c>
      <c r="K2256">
        <v>0</v>
      </c>
      <c r="L2256">
        <v>86</v>
      </c>
      <c r="M2256">
        <v>302</v>
      </c>
      <c r="N2256">
        <v>275</v>
      </c>
      <c r="O2256">
        <v>25</v>
      </c>
      <c r="P2256">
        <f>VLOOKUP(A2256, vlookup_table!$A:$E, 2, FALSE)</f>
        <v>0</v>
      </c>
      <c r="Q2256" s="2">
        <f>VLOOKUP(A2256, vlookup_table!$A:$E, 3, FALSE)</f>
        <v>4501</v>
      </c>
      <c r="R2256" s="1" t="str">
        <f>VLOOKUP(A2256, vlookup_table!$A:$E, 4, FALSE)</f>
        <v>R2</v>
      </c>
      <c r="S2256" s="2">
        <f>VLOOKUP(A2256, vlookup_table!$A:$E, 5, FALSE)</f>
        <v>25</v>
      </c>
      <c r="T2256">
        <f t="shared" si="210"/>
        <v>52</v>
      </c>
      <c r="U2256">
        <f t="shared" si="211"/>
        <v>1945</v>
      </c>
      <c r="V2256" s="4" t="str">
        <f t="shared" si="215"/>
        <v>01</v>
      </c>
      <c r="W2256" t="str">
        <f t="shared" si="212"/>
        <v>Rural</v>
      </c>
    </row>
    <row r="2257" spans="1:23" x14ac:dyDescent="0.35">
      <c r="A2257">
        <v>159696</v>
      </c>
      <c r="B2257" s="2" t="str">
        <f t="shared" si="213"/>
        <v>NA</v>
      </c>
      <c r="C2257" t="s">
        <v>4</v>
      </c>
      <c r="D2257" t="str">
        <f t="shared" si="214"/>
        <v>F</v>
      </c>
      <c r="E2257" t="s">
        <v>2</v>
      </c>
      <c r="F2257">
        <v>1392</v>
      </c>
      <c r="G2257">
        <v>343</v>
      </c>
      <c r="H2257">
        <v>516</v>
      </c>
      <c r="I2257">
        <v>16</v>
      </c>
      <c r="J2257">
        <v>19194</v>
      </c>
      <c r="K2257">
        <v>14</v>
      </c>
      <c r="L2257">
        <v>72</v>
      </c>
      <c r="M2257">
        <v>381</v>
      </c>
      <c r="N2257">
        <v>484</v>
      </c>
      <c r="O2257">
        <v>15</v>
      </c>
      <c r="P2257">
        <f>VLOOKUP(A2257, vlookup_table!$A:$E, 2, FALSE)</f>
        <v>28</v>
      </c>
      <c r="Q2257" s="2">
        <f>VLOOKUP(A2257, vlookup_table!$A:$E, 3, FALSE)</f>
        <v>5401</v>
      </c>
      <c r="R2257" s="1" t="str">
        <f>VLOOKUP(A2257, vlookup_table!$A:$E, 4, FALSE)</f>
        <v>R2</v>
      </c>
      <c r="S2257" s="2">
        <f>VLOOKUP(A2257, vlookup_table!$A:$E, 5, FALSE)</f>
        <v>15</v>
      </c>
      <c r="T2257">
        <f t="shared" si="210"/>
        <v>43</v>
      </c>
      <c r="U2257">
        <f t="shared" si="211"/>
        <v>1954</v>
      </c>
      <c r="V2257" s="4" t="str">
        <f t="shared" si="215"/>
        <v>01</v>
      </c>
      <c r="W2257" t="str">
        <f t="shared" si="212"/>
        <v>Rural</v>
      </c>
    </row>
    <row r="2258" spans="1:23" x14ac:dyDescent="0.35">
      <c r="A2258">
        <v>24644</v>
      </c>
      <c r="B2258" s="2" t="str">
        <f t="shared" si="213"/>
        <v>NA</v>
      </c>
      <c r="C2258" t="s">
        <v>43</v>
      </c>
      <c r="D2258" t="str">
        <f t="shared" si="214"/>
        <v>F</v>
      </c>
      <c r="E2258" t="s">
        <v>2</v>
      </c>
      <c r="F2258">
        <v>866</v>
      </c>
      <c r="G2258">
        <v>399</v>
      </c>
      <c r="H2258">
        <v>475</v>
      </c>
      <c r="I2258">
        <v>2</v>
      </c>
      <c r="J2258">
        <v>10550</v>
      </c>
      <c r="K2258">
        <v>0</v>
      </c>
      <c r="L2258">
        <v>77</v>
      </c>
      <c r="M2258">
        <v>426</v>
      </c>
      <c r="N2258">
        <v>446</v>
      </c>
      <c r="O2258">
        <v>8.1666666669999994</v>
      </c>
      <c r="P2258">
        <f>VLOOKUP(A2258, vlookup_table!$A:$E, 2, FALSE)</f>
        <v>28</v>
      </c>
      <c r="Q2258" s="2">
        <f>VLOOKUP(A2258, vlookup_table!$A:$E, 3, FALSE)</f>
        <v>5201</v>
      </c>
      <c r="R2258" s="1" t="str">
        <f>VLOOKUP(A2258, vlookup_table!$A:$E, 4, FALSE)</f>
        <v>T2</v>
      </c>
      <c r="S2258" s="2">
        <f>VLOOKUP(A2258, vlookup_table!$A:$E, 5, FALSE)</f>
        <v>25</v>
      </c>
      <c r="T2258">
        <f t="shared" si="210"/>
        <v>45</v>
      </c>
      <c r="U2258">
        <f t="shared" si="211"/>
        <v>1952</v>
      </c>
      <c r="V2258" s="4" t="str">
        <f t="shared" si="215"/>
        <v>01</v>
      </c>
      <c r="W2258" t="str">
        <f t="shared" si="212"/>
        <v>Pueblo</v>
      </c>
    </row>
    <row r="2259" spans="1:23" x14ac:dyDescent="0.35">
      <c r="A2259">
        <v>6457</v>
      </c>
      <c r="B2259" s="2" t="str">
        <f t="shared" si="213"/>
        <v>NA</v>
      </c>
      <c r="C2259" t="s">
        <v>4</v>
      </c>
      <c r="D2259" t="str">
        <f t="shared" si="214"/>
        <v>F</v>
      </c>
      <c r="E2259" t="s">
        <v>2</v>
      </c>
      <c r="F2259">
        <v>956</v>
      </c>
      <c r="G2259">
        <v>205</v>
      </c>
      <c r="H2259">
        <v>325</v>
      </c>
      <c r="I2259">
        <v>6</v>
      </c>
      <c r="J2259">
        <v>13234</v>
      </c>
      <c r="K2259">
        <v>8</v>
      </c>
      <c r="L2259">
        <v>34</v>
      </c>
      <c r="M2259">
        <v>272</v>
      </c>
      <c r="N2259">
        <v>272</v>
      </c>
      <c r="O2259">
        <v>6.085714286</v>
      </c>
      <c r="P2259">
        <f>VLOOKUP(A2259, vlookup_table!$A:$E, 2, FALSE)</f>
        <v>2</v>
      </c>
      <c r="Q2259" s="2">
        <f>VLOOKUP(A2259, vlookup_table!$A:$E, 3, FALSE)</f>
        <v>0</v>
      </c>
      <c r="R2259" s="1" t="str">
        <f>VLOOKUP(A2259, vlookup_table!$A:$E, 4, FALSE)</f>
        <v>T2</v>
      </c>
      <c r="S2259" s="2">
        <f>VLOOKUP(A2259, vlookup_table!$A:$E, 5, FALSE)</f>
        <v>15</v>
      </c>
      <c r="T2259">
        <f t="shared" si="210"/>
        <v>97</v>
      </c>
      <c r="U2259">
        <f t="shared" si="211"/>
        <v>1900</v>
      </c>
      <c r="V2259" s="4" t="str">
        <f t="shared" si="215"/>
        <v>0</v>
      </c>
      <c r="W2259" t="str">
        <f t="shared" si="212"/>
        <v>Pueblo</v>
      </c>
    </row>
    <row r="2260" spans="1:23" x14ac:dyDescent="0.35">
      <c r="A2260">
        <v>168317</v>
      </c>
      <c r="B2260" s="2" t="str">
        <f t="shared" si="213"/>
        <v>NA</v>
      </c>
      <c r="C2260" t="s">
        <v>4</v>
      </c>
      <c r="D2260" t="str">
        <f t="shared" si="214"/>
        <v>NA</v>
      </c>
      <c r="F2260">
        <v>2341</v>
      </c>
      <c r="G2260">
        <v>311</v>
      </c>
      <c r="H2260">
        <v>502</v>
      </c>
      <c r="I2260">
        <v>70</v>
      </c>
      <c r="J2260">
        <v>13577</v>
      </c>
      <c r="K2260">
        <v>12</v>
      </c>
      <c r="L2260">
        <v>50</v>
      </c>
      <c r="M2260">
        <v>469</v>
      </c>
      <c r="N2260">
        <v>427</v>
      </c>
      <c r="O2260">
        <v>8</v>
      </c>
      <c r="P2260">
        <f>VLOOKUP(A2260, vlookup_table!$A:$E, 2, FALSE)</f>
        <v>0</v>
      </c>
      <c r="Q2260" s="2">
        <f>VLOOKUP(A2260, vlookup_table!$A:$E, 3, FALSE)</f>
        <v>0</v>
      </c>
      <c r="R2260" s="1" t="str">
        <f>VLOOKUP(A2260, vlookup_table!$A:$E, 4, FALSE)</f>
        <v>U1</v>
      </c>
      <c r="S2260" s="2">
        <f>VLOOKUP(A2260, vlookup_table!$A:$E, 5, FALSE)</f>
        <v>13</v>
      </c>
      <c r="T2260">
        <f t="shared" si="210"/>
        <v>97</v>
      </c>
      <c r="U2260">
        <f t="shared" si="211"/>
        <v>1900</v>
      </c>
      <c r="V2260" s="4" t="str">
        <f t="shared" si="215"/>
        <v>0</v>
      </c>
      <c r="W2260" t="str">
        <f t="shared" si="212"/>
        <v>Urbano</v>
      </c>
    </row>
    <row r="2261" spans="1:23" x14ac:dyDescent="0.35">
      <c r="A2261">
        <v>159553</v>
      </c>
      <c r="B2261" s="2" t="str">
        <f t="shared" si="213"/>
        <v>WA</v>
      </c>
      <c r="C2261" t="s">
        <v>14</v>
      </c>
      <c r="D2261" t="str">
        <f t="shared" si="214"/>
        <v>M</v>
      </c>
      <c r="E2261" t="s">
        <v>13</v>
      </c>
      <c r="F2261">
        <v>1009</v>
      </c>
      <c r="G2261">
        <v>557</v>
      </c>
      <c r="H2261">
        <v>619</v>
      </c>
      <c r="I2261">
        <v>4</v>
      </c>
      <c r="J2261">
        <v>17660</v>
      </c>
      <c r="K2261">
        <v>1</v>
      </c>
      <c r="L2261">
        <v>44</v>
      </c>
      <c r="M2261">
        <v>562</v>
      </c>
      <c r="N2261">
        <v>615</v>
      </c>
      <c r="O2261">
        <v>5.3333333329999997</v>
      </c>
      <c r="P2261">
        <f>VLOOKUP(A2261, vlookup_table!$A:$E, 2, FALSE)</f>
        <v>1</v>
      </c>
      <c r="Q2261" s="2">
        <f>VLOOKUP(A2261, vlookup_table!$A:$E, 3, FALSE)</f>
        <v>3601</v>
      </c>
      <c r="R2261" s="1" t="str">
        <f>VLOOKUP(A2261, vlookup_table!$A:$E, 4, FALSE)</f>
        <v>R2</v>
      </c>
      <c r="S2261" s="2">
        <f>VLOOKUP(A2261, vlookup_table!$A:$E, 5, FALSE)</f>
        <v>7</v>
      </c>
      <c r="T2261">
        <f t="shared" si="210"/>
        <v>61</v>
      </c>
      <c r="U2261">
        <f t="shared" si="211"/>
        <v>1936</v>
      </c>
      <c r="V2261" s="4" t="str">
        <f t="shared" si="215"/>
        <v>01</v>
      </c>
      <c r="W2261" t="str">
        <f t="shared" si="212"/>
        <v>Rural</v>
      </c>
    </row>
    <row r="2262" spans="1:23" x14ac:dyDescent="0.35">
      <c r="A2262">
        <v>56049</v>
      </c>
      <c r="B2262" s="2" t="str">
        <f t="shared" si="213"/>
        <v>NA</v>
      </c>
      <c r="C2262" t="s">
        <v>34</v>
      </c>
      <c r="D2262" t="str">
        <f t="shared" si="214"/>
        <v>F</v>
      </c>
      <c r="E2262" t="s">
        <v>38</v>
      </c>
      <c r="F2262">
        <v>398</v>
      </c>
      <c r="G2262">
        <v>243</v>
      </c>
      <c r="H2262">
        <v>309</v>
      </c>
      <c r="I2262">
        <v>0</v>
      </c>
      <c r="J2262">
        <v>9897</v>
      </c>
      <c r="K2262">
        <v>1</v>
      </c>
      <c r="L2262">
        <v>81</v>
      </c>
      <c r="M2262">
        <v>277</v>
      </c>
      <c r="N2262">
        <v>270</v>
      </c>
      <c r="O2262">
        <v>9.5</v>
      </c>
      <c r="P2262">
        <f>VLOOKUP(A2262, vlookup_table!$A:$E, 2, FALSE)</f>
        <v>0</v>
      </c>
      <c r="Q2262" s="2">
        <f>VLOOKUP(A2262, vlookup_table!$A:$E, 3, FALSE)</f>
        <v>2709</v>
      </c>
      <c r="R2262" s="1" t="str">
        <f>VLOOKUP(A2262, vlookup_table!$A:$E, 4, FALSE)</f>
        <v>R2</v>
      </c>
      <c r="S2262" s="2">
        <f>VLOOKUP(A2262, vlookup_table!$A:$E, 5, FALSE)</f>
        <v>14</v>
      </c>
      <c r="T2262">
        <f t="shared" si="210"/>
        <v>70</v>
      </c>
      <c r="U2262">
        <f t="shared" si="211"/>
        <v>1927</v>
      </c>
      <c r="V2262" s="4" t="str">
        <f t="shared" si="215"/>
        <v>09</v>
      </c>
      <c r="W2262" t="str">
        <f t="shared" si="212"/>
        <v>Rural</v>
      </c>
    </row>
    <row r="2263" spans="1:23" x14ac:dyDescent="0.35">
      <c r="A2263">
        <v>63865</v>
      </c>
      <c r="B2263" s="2" t="str">
        <f t="shared" si="213"/>
        <v>NA</v>
      </c>
      <c r="C2263" t="s">
        <v>16</v>
      </c>
      <c r="D2263" t="str">
        <f t="shared" si="214"/>
        <v>M</v>
      </c>
      <c r="E2263" t="s">
        <v>0</v>
      </c>
      <c r="F2263">
        <v>448</v>
      </c>
      <c r="G2263">
        <v>239</v>
      </c>
      <c r="H2263">
        <v>320</v>
      </c>
      <c r="I2263">
        <v>0</v>
      </c>
      <c r="J2263">
        <v>11284</v>
      </c>
      <c r="K2263">
        <v>0</v>
      </c>
      <c r="L2263">
        <v>80</v>
      </c>
      <c r="M2263">
        <v>291</v>
      </c>
      <c r="N2263">
        <v>274</v>
      </c>
      <c r="O2263">
        <v>5.5789473679999997</v>
      </c>
      <c r="P2263">
        <f>VLOOKUP(A2263, vlookup_table!$A:$E, 2, FALSE)</f>
        <v>1</v>
      </c>
      <c r="Q2263" s="2">
        <f>VLOOKUP(A2263, vlookup_table!$A:$E, 3, FALSE)</f>
        <v>3506</v>
      </c>
      <c r="R2263" s="1" t="str">
        <f>VLOOKUP(A2263, vlookup_table!$A:$E, 4, FALSE)</f>
        <v>T2</v>
      </c>
      <c r="S2263" s="2">
        <f>VLOOKUP(A2263, vlookup_table!$A:$E, 5, FALSE)</f>
        <v>12</v>
      </c>
      <c r="T2263">
        <f t="shared" si="210"/>
        <v>62</v>
      </c>
      <c r="U2263">
        <f t="shared" si="211"/>
        <v>1935</v>
      </c>
      <c r="V2263" s="4" t="str">
        <f t="shared" si="215"/>
        <v>06</v>
      </c>
      <c r="W2263" t="str">
        <f t="shared" si="212"/>
        <v>Pueblo</v>
      </c>
    </row>
    <row r="2264" spans="1:23" x14ac:dyDescent="0.35">
      <c r="A2264">
        <v>62084</v>
      </c>
      <c r="B2264" s="2" t="str">
        <f t="shared" si="213"/>
        <v>NA</v>
      </c>
      <c r="C2264" t="s">
        <v>16</v>
      </c>
      <c r="D2264" t="str">
        <f t="shared" si="214"/>
        <v>M</v>
      </c>
      <c r="E2264" t="s">
        <v>0</v>
      </c>
      <c r="F2264">
        <v>522</v>
      </c>
      <c r="G2264">
        <v>280</v>
      </c>
      <c r="H2264">
        <v>334</v>
      </c>
      <c r="I2264">
        <v>1</v>
      </c>
      <c r="J2264">
        <v>10311</v>
      </c>
      <c r="K2264">
        <v>1</v>
      </c>
      <c r="L2264">
        <v>64</v>
      </c>
      <c r="M2264">
        <v>293</v>
      </c>
      <c r="N2264">
        <v>323</v>
      </c>
      <c r="O2264">
        <v>13.41666667</v>
      </c>
      <c r="P2264">
        <f>VLOOKUP(A2264, vlookup_table!$A:$E, 2, FALSE)</f>
        <v>1</v>
      </c>
      <c r="Q2264" s="2">
        <f>VLOOKUP(A2264, vlookup_table!$A:$E, 3, FALSE)</f>
        <v>0</v>
      </c>
      <c r="R2264" s="1" t="str">
        <f>VLOOKUP(A2264, vlookup_table!$A:$E, 4, FALSE)</f>
        <v>R2</v>
      </c>
      <c r="S2264" s="2">
        <f>VLOOKUP(A2264, vlookup_table!$A:$E, 5, FALSE)</f>
        <v>20</v>
      </c>
      <c r="T2264">
        <f t="shared" si="210"/>
        <v>97</v>
      </c>
      <c r="U2264">
        <f t="shared" si="211"/>
        <v>1900</v>
      </c>
      <c r="V2264" s="4" t="str">
        <f t="shared" si="215"/>
        <v>0</v>
      </c>
      <c r="W2264" t="str">
        <f t="shared" si="212"/>
        <v>Rural</v>
      </c>
    </row>
    <row r="2265" spans="1:23" x14ac:dyDescent="0.35">
      <c r="A2265">
        <v>165719</v>
      </c>
      <c r="B2265" s="2" t="str">
        <f t="shared" si="213"/>
        <v>NA</v>
      </c>
      <c r="C2265" t="s">
        <v>4</v>
      </c>
      <c r="D2265" t="str">
        <f t="shared" si="214"/>
        <v>F</v>
      </c>
      <c r="E2265" t="s">
        <v>2</v>
      </c>
      <c r="F2265">
        <v>3567</v>
      </c>
      <c r="G2265">
        <v>639</v>
      </c>
      <c r="H2265">
        <v>832</v>
      </c>
      <c r="I2265">
        <v>88</v>
      </c>
      <c r="J2265">
        <v>35491</v>
      </c>
      <c r="K2265">
        <v>6</v>
      </c>
      <c r="L2265">
        <v>46</v>
      </c>
      <c r="M2265">
        <v>739</v>
      </c>
      <c r="N2265">
        <v>710</v>
      </c>
      <c r="O2265">
        <v>3.411764706</v>
      </c>
      <c r="P2265">
        <f>VLOOKUP(A2265, vlookup_table!$A:$E, 2, FALSE)</f>
        <v>0</v>
      </c>
      <c r="Q2265" s="2">
        <f>VLOOKUP(A2265, vlookup_table!$A:$E, 3, FALSE)</f>
        <v>4901</v>
      </c>
      <c r="R2265" s="1" t="str">
        <f>VLOOKUP(A2265, vlookup_table!$A:$E, 4, FALSE)</f>
        <v>C1</v>
      </c>
      <c r="S2265" s="2">
        <f>VLOOKUP(A2265, vlookup_table!$A:$E, 5, FALSE)</f>
        <v>4</v>
      </c>
      <c r="T2265">
        <f t="shared" si="210"/>
        <v>48</v>
      </c>
      <c r="U2265">
        <f t="shared" si="211"/>
        <v>1949</v>
      </c>
      <c r="V2265" s="4" t="str">
        <f t="shared" si="215"/>
        <v>01</v>
      </c>
      <c r="W2265" t="str">
        <f t="shared" si="212"/>
        <v>Ciudad</v>
      </c>
    </row>
    <row r="2266" spans="1:23" x14ac:dyDescent="0.35">
      <c r="A2266">
        <v>171950</v>
      </c>
      <c r="B2266" s="2" t="str">
        <f t="shared" si="213"/>
        <v>NA</v>
      </c>
      <c r="C2266" t="s">
        <v>4</v>
      </c>
      <c r="D2266" t="str">
        <f t="shared" si="214"/>
        <v>F</v>
      </c>
      <c r="E2266" t="s">
        <v>2</v>
      </c>
      <c r="F2266">
        <v>1444</v>
      </c>
      <c r="G2266">
        <v>439</v>
      </c>
      <c r="H2266">
        <v>485</v>
      </c>
      <c r="I2266">
        <v>10</v>
      </c>
      <c r="J2266">
        <v>16815</v>
      </c>
      <c r="K2266">
        <v>8</v>
      </c>
      <c r="L2266">
        <v>60</v>
      </c>
      <c r="M2266">
        <v>441</v>
      </c>
      <c r="N2266">
        <v>475</v>
      </c>
      <c r="O2266">
        <v>6.8</v>
      </c>
      <c r="P2266">
        <f>VLOOKUP(A2266, vlookup_table!$A:$E, 2, FALSE)</f>
        <v>0</v>
      </c>
      <c r="Q2266" s="2">
        <f>VLOOKUP(A2266, vlookup_table!$A:$E, 3, FALSE)</f>
        <v>3001</v>
      </c>
      <c r="R2266" s="1" t="str">
        <f>VLOOKUP(A2266, vlookup_table!$A:$E, 4, FALSE)</f>
        <v>S2</v>
      </c>
      <c r="S2266" s="2">
        <f>VLOOKUP(A2266, vlookup_table!$A:$E, 5, FALSE)</f>
        <v>10</v>
      </c>
      <c r="T2266">
        <f t="shared" si="210"/>
        <v>67</v>
      </c>
      <c r="U2266">
        <f t="shared" si="211"/>
        <v>1930</v>
      </c>
      <c r="V2266" s="4" t="str">
        <f t="shared" si="215"/>
        <v>01</v>
      </c>
      <c r="W2266" t="str">
        <f t="shared" si="212"/>
        <v>Suburbano</v>
      </c>
    </row>
    <row r="2267" spans="1:23" x14ac:dyDescent="0.35">
      <c r="A2267">
        <v>118367</v>
      </c>
      <c r="B2267" s="2" t="str">
        <f t="shared" si="213"/>
        <v>TX</v>
      </c>
      <c r="C2267" t="s">
        <v>6</v>
      </c>
      <c r="D2267" t="str">
        <f t="shared" si="214"/>
        <v>NA</v>
      </c>
      <c r="F2267">
        <v>462</v>
      </c>
      <c r="G2267">
        <v>214</v>
      </c>
      <c r="H2267">
        <v>311</v>
      </c>
      <c r="I2267">
        <v>0</v>
      </c>
      <c r="J2267">
        <v>10650</v>
      </c>
      <c r="K2267">
        <v>2</v>
      </c>
      <c r="L2267">
        <v>76</v>
      </c>
      <c r="M2267">
        <v>266</v>
      </c>
      <c r="N2267">
        <v>274</v>
      </c>
      <c r="O2267">
        <v>10</v>
      </c>
      <c r="P2267">
        <f>VLOOKUP(A2267, vlookup_table!$A:$E, 2, FALSE)</f>
        <v>1</v>
      </c>
      <c r="Q2267" s="2">
        <f>VLOOKUP(A2267, vlookup_table!$A:$E, 3, FALSE)</f>
        <v>3701</v>
      </c>
      <c r="R2267" s="1" t="str">
        <f>VLOOKUP(A2267, vlookup_table!$A:$E, 4, FALSE)</f>
        <v>R2</v>
      </c>
      <c r="S2267" s="2">
        <f>VLOOKUP(A2267, vlookup_table!$A:$E, 5, FALSE)</f>
        <v>19</v>
      </c>
      <c r="T2267">
        <f t="shared" si="210"/>
        <v>60</v>
      </c>
      <c r="U2267">
        <f t="shared" si="211"/>
        <v>1937</v>
      </c>
      <c r="V2267" s="4" t="str">
        <f t="shared" si="215"/>
        <v>01</v>
      </c>
      <c r="W2267" t="str">
        <f t="shared" si="212"/>
        <v>Rural</v>
      </c>
    </row>
    <row r="2268" spans="1:23" x14ac:dyDescent="0.35">
      <c r="A2268">
        <v>41187</v>
      </c>
      <c r="B2268" s="2" t="str">
        <f t="shared" si="213"/>
        <v>FL</v>
      </c>
      <c r="C2268" t="s">
        <v>7</v>
      </c>
      <c r="D2268" t="str">
        <f t="shared" si="214"/>
        <v>M</v>
      </c>
      <c r="E2268" t="s">
        <v>0</v>
      </c>
      <c r="F2268">
        <v>514</v>
      </c>
      <c r="G2268">
        <v>222</v>
      </c>
      <c r="H2268">
        <v>298</v>
      </c>
      <c r="I2268">
        <v>1</v>
      </c>
      <c r="J2268">
        <v>11184</v>
      </c>
      <c r="K2268">
        <v>9</v>
      </c>
      <c r="L2268">
        <v>53</v>
      </c>
      <c r="M2268">
        <v>258</v>
      </c>
      <c r="N2268">
        <v>268</v>
      </c>
      <c r="O2268">
        <v>15</v>
      </c>
      <c r="P2268">
        <f>VLOOKUP(A2268, vlookup_table!$A:$E, 2, FALSE)</f>
        <v>0</v>
      </c>
      <c r="Q2268" s="2">
        <f>VLOOKUP(A2268, vlookup_table!$A:$E, 3, FALSE)</f>
        <v>0</v>
      </c>
      <c r="R2268" s="1" t="str">
        <f>VLOOKUP(A2268, vlookup_table!$A:$E, 4, FALSE)</f>
        <v>U4</v>
      </c>
      <c r="S2268" s="2">
        <f>VLOOKUP(A2268, vlookup_table!$A:$E, 5, FALSE)</f>
        <v>15</v>
      </c>
      <c r="T2268">
        <f t="shared" si="210"/>
        <v>97</v>
      </c>
      <c r="U2268">
        <f t="shared" si="211"/>
        <v>1900</v>
      </c>
      <c r="V2268" s="4" t="str">
        <f t="shared" si="215"/>
        <v>0</v>
      </c>
      <c r="W2268" t="str">
        <f t="shared" si="212"/>
        <v>Urbano</v>
      </c>
    </row>
    <row r="2269" spans="1:23" x14ac:dyDescent="0.35">
      <c r="A2269">
        <v>132304</v>
      </c>
      <c r="B2269" s="2" t="str">
        <f t="shared" si="213"/>
        <v>CO</v>
      </c>
      <c r="C2269" t="s">
        <v>20</v>
      </c>
      <c r="D2269" t="str">
        <f t="shared" si="214"/>
        <v>F</v>
      </c>
      <c r="E2269" t="s">
        <v>2</v>
      </c>
      <c r="F2269">
        <v>774</v>
      </c>
      <c r="G2269">
        <v>360</v>
      </c>
      <c r="H2269">
        <v>396</v>
      </c>
      <c r="I2269">
        <v>1</v>
      </c>
      <c r="J2269">
        <v>16493</v>
      </c>
      <c r="K2269">
        <v>0</v>
      </c>
      <c r="L2269">
        <v>36</v>
      </c>
      <c r="M2269">
        <v>367</v>
      </c>
      <c r="N2269">
        <v>392</v>
      </c>
      <c r="O2269">
        <v>5.8888888890000004</v>
      </c>
      <c r="P2269">
        <f>VLOOKUP(A2269, vlookup_table!$A:$E, 2, FALSE)</f>
        <v>0</v>
      </c>
      <c r="Q2269" s="2">
        <f>VLOOKUP(A2269, vlookup_table!$A:$E, 3, FALSE)</f>
        <v>2001</v>
      </c>
      <c r="R2269" s="1" t="str">
        <f>VLOOKUP(A2269, vlookup_table!$A:$E, 4, FALSE)</f>
        <v>T1</v>
      </c>
      <c r="S2269" s="2">
        <f>VLOOKUP(A2269, vlookup_table!$A:$E, 5, FALSE)</f>
        <v>10</v>
      </c>
      <c r="T2269">
        <f t="shared" si="210"/>
        <v>77</v>
      </c>
      <c r="U2269">
        <f t="shared" si="211"/>
        <v>1920</v>
      </c>
      <c r="V2269" s="4" t="str">
        <f t="shared" si="215"/>
        <v>01</v>
      </c>
      <c r="W2269" t="str">
        <f t="shared" si="212"/>
        <v>Pueblo</v>
      </c>
    </row>
    <row r="2270" spans="1:23" x14ac:dyDescent="0.35">
      <c r="A2270">
        <v>138944</v>
      </c>
      <c r="B2270" s="2" t="str">
        <f t="shared" si="213"/>
        <v>AZ</v>
      </c>
      <c r="C2270" t="s">
        <v>9</v>
      </c>
      <c r="D2270" t="str">
        <f t="shared" si="214"/>
        <v>F</v>
      </c>
      <c r="E2270" t="s">
        <v>37</v>
      </c>
      <c r="F2270">
        <v>1436</v>
      </c>
      <c r="G2270">
        <v>298</v>
      </c>
      <c r="H2270">
        <v>466</v>
      </c>
      <c r="I2270">
        <v>25</v>
      </c>
      <c r="J2270">
        <v>20792</v>
      </c>
      <c r="K2270">
        <v>9</v>
      </c>
      <c r="L2270">
        <v>12</v>
      </c>
      <c r="M2270">
        <v>378</v>
      </c>
      <c r="N2270">
        <v>395</v>
      </c>
      <c r="O2270">
        <v>7.5714285710000002</v>
      </c>
      <c r="P2270">
        <f>VLOOKUP(A2270, vlookup_table!$A:$E, 2, FALSE)</f>
        <v>0</v>
      </c>
      <c r="Q2270" s="2">
        <f>VLOOKUP(A2270, vlookup_table!$A:$E, 3, FALSE)</f>
        <v>3201</v>
      </c>
      <c r="R2270" s="1" t="str">
        <f>VLOOKUP(A2270, vlookup_table!$A:$E, 4, FALSE)</f>
        <v>C1</v>
      </c>
      <c r="S2270" s="2">
        <f>VLOOKUP(A2270, vlookup_table!$A:$E, 5, FALSE)</f>
        <v>11</v>
      </c>
      <c r="T2270">
        <f t="shared" si="210"/>
        <v>65</v>
      </c>
      <c r="U2270">
        <f t="shared" si="211"/>
        <v>1932</v>
      </c>
      <c r="V2270" s="4" t="str">
        <f t="shared" si="215"/>
        <v>01</v>
      </c>
      <c r="W2270" t="str">
        <f t="shared" si="212"/>
        <v>Ciudad</v>
      </c>
    </row>
    <row r="2271" spans="1:23" x14ac:dyDescent="0.35">
      <c r="A2271">
        <v>161204</v>
      </c>
      <c r="B2271" s="2" t="str">
        <f t="shared" si="213"/>
        <v>NA</v>
      </c>
      <c r="C2271" t="s">
        <v>4</v>
      </c>
      <c r="D2271" t="str">
        <f t="shared" si="214"/>
        <v>M</v>
      </c>
      <c r="E2271" t="s">
        <v>0</v>
      </c>
      <c r="F2271">
        <v>633</v>
      </c>
      <c r="G2271">
        <v>269</v>
      </c>
      <c r="H2271">
        <v>299</v>
      </c>
      <c r="I2271">
        <v>1</v>
      </c>
      <c r="J2271">
        <v>9551</v>
      </c>
      <c r="K2271">
        <v>12</v>
      </c>
      <c r="L2271">
        <v>64</v>
      </c>
      <c r="M2271">
        <v>273</v>
      </c>
      <c r="N2271">
        <v>291</v>
      </c>
      <c r="O2271">
        <v>25</v>
      </c>
      <c r="P2271">
        <f>VLOOKUP(A2271, vlookup_table!$A:$E, 2, FALSE)</f>
        <v>1</v>
      </c>
      <c r="Q2271" s="2">
        <f>VLOOKUP(A2271, vlookup_table!$A:$E, 3, FALSE)</f>
        <v>0</v>
      </c>
      <c r="R2271" s="1" t="str">
        <f>VLOOKUP(A2271, vlookup_table!$A:$E, 4, FALSE)</f>
        <v>R2</v>
      </c>
      <c r="S2271" s="2">
        <f>VLOOKUP(A2271, vlookup_table!$A:$E, 5, FALSE)</f>
        <v>20</v>
      </c>
      <c r="T2271">
        <f t="shared" si="210"/>
        <v>97</v>
      </c>
      <c r="U2271">
        <f t="shared" si="211"/>
        <v>1900</v>
      </c>
      <c r="V2271" s="4" t="str">
        <f t="shared" si="215"/>
        <v>0</v>
      </c>
      <c r="W2271" t="str">
        <f t="shared" si="212"/>
        <v>Rural</v>
      </c>
    </row>
    <row r="2272" spans="1:23" x14ac:dyDescent="0.35">
      <c r="A2272">
        <v>186579</v>
      </c>
      <c r="B2272" s="2" t="str">
        <f t="shared" si="213"/>
        <v>NA</v>
      </c>
      <c r="C2272" t="s">
        <v>4</v>
      </c>
      <c r="D2272" t="str">
        <f t="shared" si="214"/>
        <v>F</v>
      </c>
      <c r="E2272" t="s">
        <v>2</v>
      </c>
      <c r="F2272">
        <v>1869</v>
      </c>
      <c r="G2272">
        <v>559</v>
      </c>
      <c r="H2272">
        <v>600</v>
      </c>
      <c r="I2272">
        <v>38</v>
      </c>
      <c r="J2272">
        <v>20539</v>
      </c>
      <c r="K2272">
        <v>5</v>
      </c>
      <c r="L2272">
        <v>61</v>
      </c>
      <c r="M2272">
        <v>560</v>
      </c>
      <c r="N2272">
        <v>577</v>
      </c>
      <c r="O2272">
        <v>6.1578947370000003</v>
      </c>
      <c r="P2272">
        <f>VLOOKUP(A2272, vlookup_table!$A:$E, 2, FALSE)</f>
        <v>0</v>
      </c>
      <c r="Q2272" s="2">
        <f>VLOOKUP(A2272, vlookup_table!$A:$E, 3, FALSE)</f>
        <v>0</v>
      </c>
      <c r="R2272" s="1" t="str">
        <f>VLOOKUP(A2272, vlookup_table!$A:$E, 4, FALSE)</f>
        <v>T2</v>
      </c>
      <c r="S2272" s="2">
        <f>VLOOKUP(A2272, vlookup_table!$A:$E, 5, FALSE)</f>
        <v>5</v>
      </c>
      <c r="T2272">
        <f t="shared" si="210"/>
        <v>97</v>
      </c>
      <c r="U2272">
        <f t="shared" si="211"/>
        <v>1900</v>
      </c>
      <c r="V2272" s="4" t="str">
        <f t="shared" si="215"/>
        <v>0</v>
      </c>
      <c r="W2272" t="str">
        <f t="shared" si="212"/>
        <v>Pueblo</v>
      </c>
    </row>
    <row r="2273" spans="1:23" x14ac:dyDescent="0.35">
      <c r="A2273">
        <v>11978</v>
      </c>
      <c r="B2273" s="2" t="str">
        <f t="shared" si="213"/>
        <v>CO</v>
      </c>
      <c r="C2273" t="s">
        <v>20</v>
      </c>
      <c r="D2273" t="str">
        <f t="shared" si="214"/>
        <v>M</v>
      </c>
      <c r="E2273" t="s">
        <v>0</v>
      </c>
      <c r="F2273">
        <v>1213</v>
      </c>
      <c r="G2273">
        <v>363</v>
      </c>
      <c r="H2273">
        <v>493</v>
      </c>
      <c r="I2273">
        <v>19</v>
      </c>
      <c r="J2273">
        <v>18860</v>
      </c>
      <c r="K2273">
        <v>3</v>
      </c>
      <c r="L2273">
        <v>33</v>
      </c>
      <c r="M2273">
        <v>416</v>
      </c>
      <c r="N2273">
        <v>436</v>
      </c>
      <c r="O2273">
        <v>12.46076923</v>
      </c>
      <c r="P2273">
        <f>VLOOKUP(A2273, vlookup_table!$A:$E, 2, FALSE)</f>
        <v>1</v>
      </c>
      <c r="Q2273" s="2">
        <f>VLOOKUP(A2273, vlookup_table!$A:$E, 3, FALSE)</f>
        <v>4401</v>
      </c>
      <c r="R2273" s="1" t="str">
        <f>VLOOKUP(A2273, vlookup_table!$A:$E, 4, FALSE)</f>
        <v>R1</v>
      </c>
      <c r="S2273" s="2">
        <f>VLOOKUP(A2273, vlookup_table!$A:$E, 5, FALSE)</f>
        <v>15</v>
      </c>
      <c r="T2273">
        <f t="shared" si="210"/>
        <v>53</v>
      </c>
      <c r="U2273">
        <f t="shared" si="211"/>
        <v>1944</v>
      </c>
      <c r="V2273" s="4" t="str">
        <f t="shared" si="215"/>
        <v>01</v>
      </c>
      <c r="W2273" t="str">
        <f t="shared" si="212"/>
        <v>Rural</v>
      </c>
    </row>
    <row r="2274" spans="1:23" x14ac:dyDescent="0.35">
      <c r="A2274">
        <v>117711</v>
      </c>
      <c r="B2274" s="2" t="str">
        <f t="shared" si="213"/>
        <v>TX</v>
      </c>
      <c r="C2274" t="s">
        <v>6</v>
      </c>
      <c r="D2274" t="str">
        <f t="shared" si="214"/>
        <v>F</v>
      </c>
      <c r="E2274" t="s">
        <v>2</v>
      </c>
      <c r="F2274">
        <v>271</v>
      </c>
      <c r="G2274">
        <v>114</v>
      </c>
      <c r="H2274">
        <v>258</v>
      </c>
      <c r="I2274">
        <v>0</v>
      </c>
      <c r="J2274">
        <v>7545</v>
      </c>
      <c r="K2274">
        <v>0</v>
      </c>
      <c r="L2274">
        <v>76</v>
      </c>
      <c r="M2274">
        <v>180</v>
      </c>
      <c r="N2274">
        <v>168</v>
      </c>
      <c r="O2274">
        <v>13.6</v>
      </c>
      <c r="P2274">
        <f>VLOOKUP(A2274, vlookup_table!$A:$E, 2, FALSE)</f>
        <v>0</v>
      </c>
      <c r="Q2274" s="2">
        <f>VLOOKUP(A2274, vlookup_table!$A:$E, 3, FALSE)</f>
        <v>3004</v>
      </c>
      <c r="R2274" s="1" t="str">
        <f>VLOOKUP(A2274, vlookup_table!$A:$E, 4, FALSE)</f>
        <v>C2</v>
      </c>
      <c r="S2274" s="2">
        <f>VLOOKUP(A2274, vlookup_table!$A:$E, 5, FALSE)</f>
        <v>16</v>
      </c>
      <c r="T2274">
        <f t="shared" si="210"/>
        <v>67</v>
      </c>
      <c r="U2274">
        <f t="shared" si="211"/>
        <v>1930</v>
      </c>
      <c r="V2274" s="4" t="str">
        <f t="shared" si="215"/>
        <v>04</v>
      </c>
      <c r="W2274" t="str">
        <f t="shared" si="212"/>
        <v>Ciudad</v>
      </c>
    </row>
    <row r="2275" spans="1:23" x14ac:dyDescent="0.35">
      <c r="A2275">
        <v>38924</v>
      </c>
      <c r="B2275" s="2" t="str">
        <f t="shared" si="213"/>
        <v>FL</v>
      </c>
      <c r="C2275" t="s">
        <v>7</v>
      </c>
      <c r="D2275" t="str">
        <f t="shared" si="214"/>
        <v>M</v>
      </c>
      <c r="E2275" t="s">
        <v>0</v>
      </c>
      <c r="F2275">
        <v>740</v>
      </c>
      <c r="G2275">
        <v>314</v>
      </c>
      <c r="H2275">
        <v>348</v>
      </c>
      <c r="I2275">
        <v>0</v>
      </c>
      <c r="J2275">
        <v>11579</v>
      </c>
      <c r="K2275">
        <v>18</v>
      </c>
      <c r="L2275">
        <v>23</v>
      </c>
      <c r="M2275">
        <v>318</v>
      </c>
      <c r="N2275">
        <v>348</v>
      </c>
      <c r="O2275">
        <v>15</v>
      </c>
      <c r="P2275">
        <f>VLOOKUP(A2275, vlookup_table!$A:$E, 2, FALSE)</f>
        <v>1</v>
      </c>
      <c r="Q2275" s="2">
        <f>VLOOKUP(A2275, vlookup_table!$A:$E, 3, FALSE)</f>
        <v>3201</v>
      </c>
      <c r="R2275" s="1" t="str">
        <f>VLOOKUP(A2275, vlookup_table!$A:$E, 4, FALSE)</f>
        <v>U3</v>
      </c>
      <c r="S2275" s="2">
        <f>VLOOKUP(A2275, vlookup_table!$A:$E, 5, FALSE)</f>
        <v>20</v>
      </c>
      <c r="T2275">
        <f t="shared" si="210"/>
        <v>65</v>
      </c>
      <c r="U2275">
        <f t="shared" si="211"/>
        <v>1932</v>
      </c>
      <c r="V2275" s="4" t="str">
        <f t="shared" si="215"/>
        <v>01</v>
      </c>
      <c r="W2275" t="str">
        <f t="shared" si="212"/>
        <v>Urbano</v>
      </c>
    </row>
    <row r="2276" spans="1:23" x14ac:dyDescent="0.35">
      <c r="A2276">
        <v>47448</v>
      </c>
      <c r="B2276" s="2" t="str">
        <f t="shared" si="213"/>
        <v>AL</v>
      </c>
      <c r="C2276" t="s">
        <v>23</v>
      </c>
      <c r="D2276" t="str">
        <f t="shared" si="214"/>
        <v>M</v>
      </c>
      <c r="E2276" t="s">
        <v>22</v>
      </c>
      <c r="F2276">
        <v>714</v>
      </c>
      <c r="G2276">
        <v>324</v>
      </c>
      <c r="H2276">
        <v>463</v>
      </c>
      <c r="I2276">
        <v>0</v>
      </c>
      <c r="J2276">
        <v>16087</v>
      </c>
      <c r="K2276">
        <v>3</v>
      </c>
      <c r="L2276">
        <v>81</v>
      </c>
      <c r="M2276">
        <v>463</v>
      </c>
      <c r="N2276">
        <v>383</v>
      </c>
      <c r="O2276">
        <v>4.5714285710000002</v>
      </c>
      <c r="P2276">
        <f>VLOOKUP(A2276, vlookup_table!$A:$E, 2, FALSE)</f>
        <v>1</v>
      </c>
      <c r="Q2276" s="2">
        <f>VLOOKUP(A2276, vlookup_table!$A:$E, 3, FALSE)</f>
        <v>0</v>
      </c>
      <c r="R2276" s="1" t="str">
        <f>VLOOKUP(A2276, vlookup_table!$A:$E, 4, FALSE)</f>
        <v>S2</v>
      </c>
      <c r="S2276" s="2">
        <f>VLOOKUP(A2276, vlookup_table!$A:$E, 5, FALSE)</f>
        <v>5</v>
      </c>
      <c r="T2276">
        <f t="shared" si="210"/>
        <v>97</v>
      </c>
      <c r="U2276">
        <f t="shared" si="211"/>
        <v>1900</v>
      </c>
      <c r="V2276" s="4" t="str">
        <f t="shared" si="215"/>
        <v>0</v>
      </c>
      <c r="W2276" t="str">
        <f t="shared" si="212"/>
        <v>Suburbano</v>
      </c>
    </row>
    <row r="2277" spans="1:23" x14ac:dyDescent="0.35">
      <c r="A2277">
        <v>182479</v>
      </c>
      <c r="B2277" s="2" t="str">
        <f t="shared" si="213"/>
        <v>WA</v>
      </c>
      <c r="C2277" t="s">
        <v>14</v>
      </c>
      <c r="D2277" t="str">
        <f t="shared" si="214"/>
        <v>F</v>
      </c>
      <c r="E2277" t="s">
        <v>2</v>
      </c>
      <c r="F2277">
        <v>457</v>
      </c>
      <c r="G2277">
        <v>259</v>
      </c>
      <c r="H2277">
        <v>370</v>
      </c>
      <c r="I2277">
        <v>0</v>
      </c>
      <c r="J2277">
        <v>12804</v>
      </c>
      <c r="K2277">
        <v>4</v>
      </c>
      <c r="L2277">
        <v>63</v>
      </c>
      <c r="M2277">
        <v>323</v>
      </c>
      <c r="N2277">
        <v>308</v>
      </c>
      <c r="O2277">
        <v>6.8</v>
      </c>
      <c r="P2277">
        <f>VLOOKUP(A2277, vlookup_table!$A:$E, 2, FALSE)</f>
        <v>28</v>
      </c>
      <c r="Q2277" s="2">
        <f>VLOOKUP(A2277, vlookup_table!$A:$E, 3, FALSE)</f>
        <v>0</v>
      </c>
      <c r="R2277" s="1" t="str">
        <f>VLOOKUP(A2277, vlookup_table!$A:$E, 4, FALSE)</f>
        <v>T2</v>
      </c>
      <c r="S2277" s="2">
        <f>VLOOKUP(A2277, vlookup_table!$A:$E, 5, FALSE)</f>
        <v>15</v>
      </c>
      <c r="T2277">
        <f t="shared" si="210"/>
        <v>97</v>
      </c>
      <c r="U2277">
        <f t="shared" si="211"/>
        <v>1900</v>
      </c>
      <c r="V2277" s="4" t="str">
        <f t="shared" si="215"/>
        <v>0</v>
      </c>
      <c r="W2277" t="str">
        <f t="shared" si="212"/>
        <v>Pueblo</v>
      </c>
    </row>
    <row r="2278" spans="1:23" x14ac:dyDescent="0.35">
      <c r="A2278">
        <v>96075</v>
      </c>
      <c r="B2278" s="2" t="str">
        <f t="shared" si="213"/>
        <v>IL</v>
      </c>
      <c r="C2278" t="s">
        <v>25</v>
      </c>
      <c r="D2278" t="str">
        <f t="shared" si="214"/>
        <v>M</v>
      </c>
      <c r="E2278" t="s">
        <v>0</v>
      </c>
      <c r="F2278">
        <v>568</v>
      </c>
      <c r="G2278">
        <v>220</v>
      </c>
      <c r="H2278">
        <v>353</v>
      </c>
      <c r="I2278">
        <v>0</v>
      </c>
      <c r="J2278">
        <v>12599</v>
      </c>
      <c r="K2278">
        <v>0</v>
      </c>
      <c r="L2278">
        <v>84</v>
      </c>
      <c r="M2278">
        <v>279</v>
      </c>
      <c r="N2278">
        <v>282</v>
      </c>
      <c r="O2278">
        <v>4.7</v>
      </c>
      <c r="P2278">
        <f>VLOOKUP(A2278, vlookup_table!$A:$E, 2, FALSE)</f>
        <v>1</v>
      </c>
      <c r="Q2278" s="2">
        <f>VLOOKUP(A2278, vlookup_table!$A:$E, 3, FALSE)</f>
        <v>2402</v>
      </c>
      <c r="R2278" s="1" t="str">
        <f>VLOOKUP(A2278, vlookup_table!$A:$E, 4, FALSE)</f>
        <v>T2</v>
      </c>
      <c r="S2278" s="2">
        <f>VLOOKUP(A2278, vlookup_table!$A:$E, 5, FALSE)</f>
        <v>5</v>
      </c>
      <c r="T2278">
        <f t="shared" si="210"/>
        <v>73</v>
      </c>
      <c r="U2278">
        <f t="shared" si="211"/>
        <v>1924</v>
      </c>
      <c r="V2278" s="4" t="str">
        <f t="shared" si="215"/>
        <v>02</v>
      </c>
      <c r="W2278" t="str">
        <f t="shared" si="212"/>
        <v>Pueblo</v>
      </c>
    </row>
    <row r="2279" spans="1:23" x14ac:dyDescent="0.35">
      <c r="A2279">
        <v>138997</v>
      </c>
      <c r="B2279" s="2" t="str">
        <f t="shared" si="213"/>
        <v>AZ</v>
      </c>
      <c r="C2279" t="s">
        <v>9</v>
      </c>
      <c r="D2279" t="str">
        <f t="shared" si="214"/>
        <v>M</v>
      </c>
      <c r="E2279" t="s">
        <v>0</v>
      </c>
      <c r="F2279">
        <v>480</v>
      </c>
      <c r="G2279">
        <v>173</v>
      </c>
      <c r="H2279">
        <v>235</v>
      </c>
      <c r="I2279">
        <v>1</v>
      </c>
      <c r="J2279">
        <v>9091</v>
      </c>
      <c r="K2279">
        <v>2</v>
      </c>
      <c r="L2279">
        <v>21</v>
      </c>
      <c r="M2279">
        <v>214</v>
      </c>
      <c r="N2279">
        <v>214</v>
      </c>
      <c r="O2279">
        <v>9.7142857140000007</v>
      </c>
      <c r="P2279">
        <f>VLOOKUP(A2279, vlookup_table!$A:$E, 2, FALSE)</f>
        <v>1</v>
      </c>
      <c r="Q2279" s="2">
        <f>VLOOKUP(A2279, vlookup_table!$A:$E, 3, FALSE)</f>
        <v>2506</v>
      </c>
      <c r="R2279" s="1" t="str">
        <f>VLOOKUP(A2279, vlookup_table!$A:$E, 4, FALSE)</f>
        <v>T3</v>
      </c>
      <c r="S2279" s="2">
        <f>VLOOKUP(A2279, vlookup_table!$A:$E, 5, FALSE)</f>
        <v>12</v>
      </c>
      <c r="T2279">
        <f t="shared" si="210"/>
        <v>72</v>
      </c>
      <c r="U2279">
        <f t="shared" si="211"/>
        <v>1925</v>
      </c>
      <c r="V2279" s="4" t="str">
        <f t="shared" si="215"/>
        <v>06</v>
      </c>
      <c r="W2279" t="str">
        <f t="shared" si="212"/>
        <v>Pueblo</v>
      </c>
    </row>
    <row r="2280" spans="1:23" x14ac:dyDescent="0.35">
      <c r="A2280">
        <v>108989</v>
      </c>
      <c r="B2280" s="2" t="str">
        <f t="shared" si="213"/>
        <v>NA</v>
      </c>
      <c r="C2280" t="s">
        <v>31</v>
      </c>
      <c r="D2280" t="str">
        <f t="shared" si="214"/>
        <v>F</v>
      </c>
      <c r="E2280" t="s">
        <v>2</v>
      </c>
      <c r="F2280">
        <v>1381</v>
      </c>
      <c r="G2280">
        <v>631</v>
      </c>
      <c r="H2280">
        <v>776</v>
      </c>
      <c r="I2280">
        <v>19</v>
      </c>
      <c r="J2280">
        <v>29012</v>
      </c>
      <c r="K2280">
        <v>1</v>
      </c>
      <c r="L2280">
        <v>64</v>
      </c>
      <c r="M2280">
        <v>672</v>
      </c>
      <c r="N2280">
        <v>718</v>
      </c>
      <c r="O2280">
        <v>15</v>
      </c>
      <c r="P2280">
        <f>VLOOKUP(A2280, vlookup_table!$A:$E, 2, FALSE)</f>
        <v>0</v>
      </c>
      <c r="Q2280" s="2">
        <f>VLOOKUP(A2280, vlookup_table!$A:$E, 3, FALSE)</f>
        <v>5701</v>
      </c>
      <c r="R2280" s="1" t="str">
        <f>VLOOKUP(A2280, vlookup_table!$A:$E, 4, FALSE)</f>
        <v>C1</v>
      </c>
      <c r="S2280" s="2">
        <f>VLOOKUP(A2280, vlookup_table!$A:$E, 5, FALSE)</f>
        <v>15</v>
      </c>
      <c r="T2280">
        <f t="shared" si="210"/>
        <v>40</v>
      </c>
      <c r="U2280">
        <f t="shared" si="211"/>
        <v>1957</v>
      </c>
      <c r="V2280" s="4" t="str">
        <f t="shared" si="215"/>
        <v>01</v>
      </c>
      <c r="W2280" t="str">
        <f t="shared" si="212"/>
        <v>Ciudad</v>
      </c>
    </row>
    <row r="2281" spans="1:23" x14ac:dyDescent="0.35">
      <c r="A2281">
        <v>87016</v>
      </c>
      <c r="B2281" s="2" t="str">
        <f t="shared" si="213"/>
        <v>NA</v>
      </c>
      <c r="C2281" t="s">
        <v>39</v>
      </c>
      <c r="D2281" t="str">
        <f t="shared" si="214"/>
        <v>F</v>
      </c>
      <c r="E2281" t="s">
        <v>38</v>
      </c>
      <c r="F2281">
        <v>425</v>
      </c>
      <c r="G2281">
        <v>169</v>
      </c>
      <c r="H2281">
        <v>163</v>
      </c>
      <c r="I2281">
        <v>0</v>
      </c>
      <c r="J2281">
        <v>17618</v>
      </c>
      <c r="K2281">
        <v>0</v>
      </c>
      <c r="L2281">
        <v>70</v>
      </c>
      <c r="M2281">
        <v>163</v>
      </c>
      <c r="N2281">
        <v>277</v>
      </c>
      <c r="O2281">
        <v>22.833333329999999</v>
      </c>
      <c r="P2281">
        <f>VLOOKUP(A2281, vlookup_table!$A:$E, 2, FALSE)</f>
        <v>2</v>
      </c>
      <c r="Q2281" s="2">
        <f>VLOOKUP(A2281, vlookup_table!$A:$E, 3, FALSE)</f>
        <v>0</v>
      </c>
      <c r="R2281" s="1" t="str">
        <f>VLOOKUP(A2281, vlookup_table!$A:$E, 4, FALSE)</f>
        <v>R2</v>
      </c>
      <c r="S2281" s="2">
        <f>VLOOKUP(A2281, vlookup_table!$A:$E, 5, FALSE)</f>
        <v>23</v>
      </c>
      <c r="T2281">
        <f t="shared" si="210"/>
        <v>97</v>
      </c>
      <c r="U2281">
        <f t="shared" si="211"/>
        <v>1900</v>
      </c>
      <c r="V2281" s="4" t="str">
        <f t="shared" si="215"/>
        <v>0</v>
      </c>
      <c r="W2281" t="str">
        <f t="shared" si="212"/>
        <v>Rural</v>
      </c>
    </row>
    <row r="2282" spans="1:23" x14ac:dyDescent="0.35">
      <c r="A2282">
        <v>12666</v>
      </c>
      <c r="B2282" s="2" t="str">
        <f t="shared" si="213"/>
        <v>AZ</v>
      </c>
      <c r="C2282" t="s">
        <v>9</v>
      </c>
      <c r="D2282" t="str">
        <f t="shared" si="214"/>
        <v>M</v>
      </c>
      <c r="E2282" t="s">
        <v>0</v>
      </c>
      <c r="F2282">
        <v>863</v>
      </c>
      <c r="G2282">
        <v>274</v>
      </c>
      <c r="H2282">
        <v>446</v>
      </c>
      <c r="I2282">
        <v>0</v>
      </c>
      <c r="J2282">
        <v>22486</v>
      </c>
      <c r="K2282">
        <v>4</v>
      </c>
      <c r="L2282">
        <v>0</v>
      </c>
      <c r="M2282">
        <v>325</v>
      </c>
      <c r="N2282">
        <v>368</v>
      </c>
      <c r="O2282">
        <v>68.8</v>
      </c>
      <c r="P2282">
        <f>VLOOKUP(A2282, vlookup_table!$A:$E, 2, FALSE)</f>
        <v>0</v>
      </c>
      <c r="Q2282" s="2">
        <f>VLOOKUP(A2282, vlookup_table!$A:$E, 3, FALSE)</f>
        <v>3201</v>
      </c>
      <c r="R2282" s="1" t="str">
        <f>VLOOKUP(A2282, vlookup_table!$A:$E, 4, FALSE)</f>
        <v>T1</v>
      </c>
      <c r="S2282" s="2">
        <f>VLOOKUP(A2282, vlookup_table!$A:$E, 5, FALSE)</f>
        <v>75</v>
      </c>
      <c r="T2282">
        <f t="shared" si="210"/>
        <v>65</v>
      </c>
      <c r="U2282">
        <f t="shared" si="211"/>
        <v>1932</v>
      </c>
      <c r="V2282" s="4" t="str">
        <f t="shared" si="215"/>
        <v>01</v>
      </c>
      <c r="W2282" t="str">
        <f t="shared" si="212"/>
        <v>Pueblo</v>
      </c>
    </row>
    <row r="2283" spans="1:23" x14ac:dyDescent="0.35">
      <c r="A2283">
        <v>34302</v>
      </c>
      <c r="B2283" s="2" t="str">
        <f t="shared" si="213"/>
        <v>FL</v>
      </c>
      <c r="C2283" t="s">
        <v>7</v>
      </c>
      <c r="D2283" t="str">
        <f t="shared" si="214"/>
        <v>F</v>
      </c>
      <c r="E2283" t="s">
        <v>2</v>
      </c>
      <c r="F2283">
        <v>837</v>
      </c>
      <c r="G2283">
        <v>321</v>
      </c>
      <c r="H2283">
        <v>431</v>
      </c>
      <c r="I2283">
        <v>8</v>
      </c>
      <c r="J2283">
        <v>13796</v>
      </c>
      <c r="K2283">
        <v>3</v>
      </c>
      <c r="L2283">
        <v>49</v>
      </c>
      <c r="M2283">
        <v>341</v>
      </c>
      <c r="N2283">
        <v>397</v>
      </c>
      <c r="O2283">
        <v>11.47619048</v>
      </c>
      <c r="P2283">
        <f>VLOOKUP(A2283, vlookup_table!$A:$E, 2, FALSE)</f>
        <v>0</v>
      </c>
      <c r="Q2283" s="2">
        <f>VLOOKUP(A2283, vlookup_table!$A:$E, 3, FALSE)</f>
        <v>2403</v>
      </c>
      <c r="R2283" s="1" t="str">
        <f>VLOOKUP(A2283, vlookup_table!$A:$E, 4, FALSE)</f>
        <v>T2</v>
      </c>
      <c r="S2283" s="2">
        <f>VLOOKUP(A2283, vlookup_table!$A:$E, 5, FALSE)</f>
        <v>14</v>
      </c>
      <c r="T2283">
        <f t="shared" si="210"/>
        <v>73</v>
      </c>
      <c r="U2283">
        <f t="shared" si="211"/>
        <v>1924</v>
      </c>
      <c r="V2283" s="4" t="str">
        <f t="shared" si="215"/>
        <v>03</v>
      </c>
      <c r="W2283" t="str">
        <f t="shared" si="212"/>
        <v>Pueblo</v>
      </c>
    </row>
    <row r="2284" spans="1:23" x14ac:dyDescent="0.35">
      <c r="A2284">
        <v>3018</v>
      </c>
      <c r="B2284" s="2" t="str">
        <f t="shared" si="213"/>
        <v>NA</v>
      </c>
      <c r="C2284" t="s">
        <v>4</v>
      </c>
      <c r="D2284" t="str">
        <f t="shared" si="214"/>
        <v>F</v>
      </c>
      <c r="E2284" t="s">
        <v>2</v>
      </c>
      <c r="F2284">
        <v>1429</v>
      </c>
      <c r="G2284">
        <v>260</v>
      </c>
      <c r="H2284">
        <v>329</v>
      </c>
      <c r="I2284">
        <v>12</v>
      </c>
      <c r="J2284">
        <v>9400</v>
      </c>
      <c r="K2284">
        <v>35</v>
      </c>
      <c r="L2284">
        <v>44</v>
      </c>
      <c r="M2284">
        <v>253</v>
      </c>
      <c r="N2284">
        <v>315</v>
      </c>
      <c r="O2284">
        <v>12</v>
      </c>
      <c r="P2284">
        <f>VLOOKUP(A2284, vlookup_table!$A:$E, 2, FALSE)</f>
        <v>76</v>
      </c>
      <c r="Q2284" s="2">
        <f>VLOOKUP(A2284, vlookup_table!$A:$E, 3, FALSE)</f>
        <v>0</v>
      </c>
      <c r="R2284" s="1" t="str">
        <f>VLOOKUP(A2284, vlookup_table!$A:$E, 4, FALSE)</f>
        <v/>
      </c>
      <c r="S2284" s="2">
        <f>VLOOKUP(A2284, vlookup_table!$A:$E, 5, FALSE)</f>
        <v>25</v>
      </c>
      <c r="T2284">
        <f t="shared" si="210"/>
        <v>97</v>
      </c>
      <c r="U2284">
        <f t="shared" si="211"/>
        <v>1900</v>
      </c>
      <c r="V2284" s="4" t="str">
        <f t="shared" si="215"/>
        <v>0</v>
      </c>
      <c r="W2284" t="str">
        <f t="shared" si="212"/>
        <v>Desconocido</v>
      </c>
    </row>
    <row r="2285" spans="1:23" x14ac:dyDescent="0.35">
      <c r="A2285">
        <v>145231</v>
      </c>
      <c r="B2285" s="2" t="str">
        <f t="shared" si="213"/>
        <v>NA</v>
      </c>
      <c r="C2285" t="s">
        <v>4</v>
      </c>
      <c r="D2285" t="str">
        <f t="shared" si="214"/>
        <v>NA</v>
      </c>
      <c r="F2285">
        <v>0</v>
      </c>
      <c r="G2285">
        <v>303</v>
      </c>
      <c r="H2285">
        <v>725</v>
      </c>
      <c r="I2285">
        <v>0</v>
      </c>
      <c r="J2285">
        <v>33139</v>
      </c>
      <c r="K2285">
        <v>22</v>
      </c>
      <c r="L2285">
        <v>16</v>
      </c>
      <c r="M2285">
        <v>664</v>
      </c>
      <c r="N2285">
        <v>388</v>
      </c>
      <c r="O2285">
        <v>5.4666666670000001</v>
      </c>
      <c r="P2285">
        <f>VLOOKUP(A2285, vlookup_table!$A:$E, 2, FALSE)</f>
        <v>0</v>
      </c>
      <c r="Q2285" s="2">
        <f>VLOOKUP(A2285, vlookup_table!$A:$E, 3, FALSE)</f>
        <v>0</v>
      </c>
      <c r="R2285" s="1" t="str">
        <f>VLOOKUP(A2285, vlookup_table!$A:$E, 4, FALSE)</f>
        <v>U2</v>
      </c>
      <c r="S2285" s="2">
        <f>VLOOKUP(A2285, vlookup_table!$A:$E, 5, FALSE)</f>
        <v>6</v>
      </c>
      <c r="T2285">
        <f t="shared" si="210"/>
        <v>97</v>
      </c>
      <c r="U2285">
        <f t="shared" si="211"/>
        <v>1900</v>
      </c>
      <c r="V2285" s="4" t="str">
        <f t="shared" si="215"/>
        <v>0</v>
      </c>
      <c r="W2285" t="str">
        <f t="shared" si="212"/>
        <v>Urbano</v>
      </c>
    </row>
    <row r="2286" spans="1:23" x14ac:dyDescent="0.35">
      <c r="A2286">
        <v>152418</v>
      </c>
      <c r="B2286" s="2" t="str">
        <f t="shared" si="213"/>
        <v>NA</v>
      </c>
      <c r="C2286" t="s">
        <v>4</v>
      </c>
      <c r="D2286" t="str">
        <f t="shared" si="214"/>
        <v>M</v>
      </c>
      <c r="E2286" t="s">
        <v>0</v>
      </c>
      <c r="F2286">
        <v>1637</v>
      </c>
      <c r="G2286">
        <v>345</v>
      </c>
      <c r="H2286">
        <v>454</v>
      </c>
      <c r="I2286">
        <v>33</v>
      </c>
      <c r="J2286">
        <v>15788</v>
      </c>
      <c r="K2286">
        <v>8</v>
      </c>
      <c r="L2286">
        <v>46</v>
      </c>
      <c r="M2286">
        <v>405</v>
      </c>
      <c r="N2286">
        <v>403</v>
      </c>
      <c r="O2286">
        <v>11.625</v>
      </c>
      <c r="P2286">
        <f>VLOOKUP(A2286, vlookup_table!$A:$E, 2, FALSE)</f>
        <v>1</v>
      </c>
      <c r="Q2286" s="2">
        <f>VLOOKUP(A2286, vlookup_table!$A:$E, 3, FALSE)</f>
        <v>3101</v>
      </c>
      <c r="R2286" s="1" t="str">
        <f>VLOOKUP(A2286, vlookup_table!$A:$E, 4, FALSE)</f>
        <v>R2</v>
      </c>
      <c r="S2286" s="2">
        <f>VLOOKUP(A2286, vlookup_table!$A:$E, 5, FALSE)</f>
        <v>12</v>
      </c>
      <c r="T2286">
        <f t="shared" si="210"/>
        <v>66</v>
      </c>
      <c r="U2286">
        <f t="shared" si="211"/>
        <v>1931</v>
      </c>
      <c r="V2286" s="4" t="str">
        <f t="shared" si="215"/>
        <v>01</v>
      </c>
      <c r="W2286" t="str">
        <f t="shared" si="212"/>
        <v>Rural</v>
      </c>
    </row>
    <row r="2287" spans="1:23" x14ac:dyDescent="0.35">
      <c r="A2287">
        <v>65061</v>
      </c>
      <c r="B2287" s="2" t="str">
        <f t="shared" si="213"/>
        <v>MI</v>
      </c>
      <c r="C2287" t="s">
        <v>1</v>
      </c>
      <c r="D2287" t="str">
        <f t="shared" si="214"/>
        <v>M</v>
      </c>
      <c r="E2287" t="s">
        <v>0</v>
      </c>
      <c r="F2287">
        <v>1559</v>
      </c>
      <c r="G2287">
        <v>557</v>
      </c>
      <c r="H2287">
        <v>666</v>
      </c>
      <c r="I2287">
        <v>27</v>
      </c>
      <c r="J2287">
        <v>25181</v>
      </c>
      <c r="K2287">
        <v>7</v>
      </c>
      <c r="L2287">
        <v>80</v>
      </c>
      <c r="M2287">
        <v>621</v>
      </c>
      <c r="N2287">
        <v>604</v>
      </c>
      <c r="O2287">
        <v>20</v>
      </c>
      <c r="P2287">
        <f>VLOOKUP(A2287, vlookup_table!$A:$E, 2, FALSE)</f>
        <v>0</v>
      </c>
      <c r="Q2287" s="2">
        <f>VLOOKUP(A2287, vlookup_table!$A:$E, 3, FALSE)</f>
        <v>5211</v>
      </c>
      <c r="R2287" s="1" t="str">
        <f>VLOOKUP(A2287, vlookup_table!$A:$E, 4, FALSE)</f>
        <v>S1</v>
      </c>
      <c r="S2287" s="2">
        <f>VLOOKUP(A2287, vlookup_table!$A:$E, 5, FALSE)</f>
        <v>25</v>
      </c>
      <c r="T2287">
        <f t="shared" si="210"/>
        <v>45</v>
      </c>
      <c r="U2287">
        <f t="shared" si="211"/>
        <v>1952</v>
      </c>
      <c r="V2287" s="4" t="str">
        <f t="shared" si="215"/>
        <v>11</v>
      </c>
      <c r="W2287" t="str">
        <f t="shared" si="212"/>
        <v>Suburbano</v>
      </c>
    </row>
    <row r="2288" spans="1:23" x14ac:dyDescent="0.35">
      <c r="A2288">
        <v>72220</v>
      </c>
      <c r="B2288" s="2" t="str">
        <f t="shared" si="213"/>
        <v>MI</v>
      </c>
      <c r="C2288" t="s">
        <v>1</v>
      </c>
      <c r="D2288" t="str">
        <f t="shared" si="214"/>
        <v>F</v>
      </c>
      <c r="E2288" t="s">
        <v>2</v>
      </c>
      <c r="F2288">
        <v>835</v>
      </c>
      <c r="G2288">
        <v>473</v>
      </c>
      <c r="H2288">
        <v>507</v>
      </c>
      <c r="I2288">
        <v>2</v>
      </c>
      <c r="J2288">
        <v>16227</v>
      </c>
      <c r="K2288">
        <v>5</v>
      </c>
      <c r="L2288">
        <v>67</v>
      </c>
      <c r="M2288">
        <v>497</v>
      </c>
      <c r="N2288">
        <v>477</v>
      </c>
      <c r="O2288">
        <v>9.375</v>
      </c>
      <c r="P2288">
        <f>VLOOKUP(A2288, vlookup_table!$A:$E, 2, FALSE)</f>
        <v>2</v>
      </c>
      <c r="Q2288" s="2">
        <f>VLOOKUP(A2288, vlookup_table!$A:$E, 3, FALSE)</f>
        <v>2307</v>
      </c>
      <c r="R2288" s="1" t="str">
        <f>VLOOKUP(A2288, vlookup_table!$A:$E, 4, FALSE)</f>
        <v>C1</v>
      </c>
      <c r="S2288" s="2">
        <f>VLOOKUP(A2288, vlookup_table!$A:$E, 5, FALSE)</f>
        <v>15</v>
      </c>
      <c r="T2288">
        <f t="shared" si="210"/>
        <v>74</v>
      </c>
      <c r="U2288">
        <f t="shared" si="211"/>
        <v>1923</v>
      </c>
      <c r="V2288" s="4" t="str">
        <f t="shared" si="215"/>
        <v>07</v>
      </c>
      <c r="W2288" t="str">
        <f t="shared" si="212"/>
        <v>Ciudad</v>
      </c>
    </row>
    <row r="2289" spans="1:23" x14ac:dyDescent="0.35">
      <c r="A2289">
        <v>112288</v>
      </c>
      <c r="B2289" s="2" t="str">
        <f t="shared" si="213"/>
        <v>NA</v>
      </c>
      <c r="C2289" t="s">
        <v>4</v>
      </c>
      <c r="D2289" t="str">
        <f t="shared" si="214"/>
        <v>F</v>
      </c>
      <c r="E2289" t="s">
        <v>2</v>
      </c>
      <c r="F2289">
        <v>1259</v>
      </c>
      <c r="G2289">
        <v>389</v>
      </c>
      <c r="H2289">
        <v>458</v>
      </c>
      <c r="I2289">
        <v>13</v>
      </c>
      <c r="J2289">
        <v>15213</v>
      </c>
      <c r="K2289">
        <v>10</v>
      </c>
      <c r="L2289">
        <v>54</v>
      </c>
      <c r="M2289">
        <v>396</v>
      </c>
      <c r="N2289">
        <v>434</v>
      </c>
      <c r="O2289">
        <v>13.16666667</v>
      </c>
      <c r="P2289">
        <f>VLOOKUP(A2289, vlookup_table!$A:$E, 2, FALSE)</f>
        <v>0</v>
      </c>
      <c r="Q2289" s="2">
        <f>VLOOKUP(A2289, vlookup_table!$A:$E, 3, FALSE)</f>
        <v>3001</v>
      </c>
      <c r="R2289" s="1" t="str">
        <f>VLOOKUP(A2289, vlookup_table!$A:$E, 4, FALSE)</f>
        <v>R3</v>
      </c>
      <c r="S2289" s="2">
        <f>VLOOKUP(A2289, vlookup_table!$A:$E, 5, FALSE)</f>
        <v>12</v>
      </c>
      <c r="T2289">
        <f t="shared" si="210"/>
        <v>67</v>
      </c>
      <c r="U2289">
        <f t="shared" si="211"/>
        <v>1930</v>
      </c>
      <c r="V2289" s="4" t="str">
        <f t="shared" si="215"/>
        <v>01</v>
      </c>
      <c r="W2289" t="str">
        <f t="shared" si="212"/>
        <v>Rural</v>
      </c>
    </row>
    <row r="2290" spans="1:23" x14ac:dyDescent="0.35">
      <c r="A2290">
        <v>109539</v>
      </c>
      <c r="B2290" s="2" t="str">
        <f t="shared" si="213"/>
        <v>NA</v>
      </c>
      <c r="C2290" t="s">
        <v>31</v>
      </c>
      <c r="D2290" t="str">
        <f t="shared" si="214"/>
        <v>F</v>
      </c>
      <c r="E2290" t="s">
        <v>2</v>
      </c>
      <c r="F2290">
        <v>599</v>
      </c>
      <c r="G2290">
        <v>271</v>
      </c>
      <c r="H2290">
        <v>352</v>
      </c>
      <c r="I2290">
        <v>0</v>
      </c>
      <c r="J2290">
        <v>11920</v>
      </c>
      <c r="K2290">
        <v>0</v>
      </c>
      <c r="L2290">
        <v>83</v>
      </c>
      <c r="M2290">
        <v>335</v>
      </c>
      <c r="N2290">
        <v>302</v>
      </c>
      <c r="O2290">
        <v>13.733333330000001</v>
      </c>
      <c r="P2290">
        <f>VLOOKUP(A2290, vlookup_table!$A:$E, 2, FALSE)</f>
        <v>2</v>
      </c>
      <c r="Q2290" s="2">
        <f>VLOOKUP(A2290, vlookup_table!$A:$E, 3, FALSE)</f>
        <v>5212</v>
      </c>
      <c r="R2290" s="1" t="str">
        <f>VLOOKUP(A2290, vlookup_table!$A:$E, 4, FALSE)</f>
        <v>T2</v>
      </c>
      <c r="S2290" s="2">
        <f>VLOOKUP(A2290, vlookup_table!$A:$E, 5, FALSE)</f>
        <v>20</v>
      </c>
      <c r="T2290">
        <f t="shared" si="210"/>
        <v>45</v>
      </c>
      <c r="U2290">
        <f t="shared" si="211"/>
        <v>1952</v>
      </c>
      <c r="V2290" s="4" t="str">
        <f t="shared" si="215"/>
        <v>12</v>
      </c>
      <c r="W2290" t="str">
        <f t="shared" si="212"/>
        <v>Pueblo</v>
      </c>
    </row>
    <row r="2291" spans="1:23" x14ac:dyDescent="0.35">
      <c r="A2291">
        <v>7836</v>
      </c>
      <c r="B2291" s="2" t="str">
        <f t="shared" si="213"/>
        <v>NA</v>
      </c>
      <c r="C2291" t="s">
        <v>4</v>
      </c>
      <c r="D2291" t="str">
        <f t="shared" si="214"/>
        <v>M</v>
      </c>
      <c r="E2291" t="s">
        <v>0</v>
      </c>
      <c r="F2291">
        <v>2123</v>
      </c>
      <c r="G2291">
        <v>458</v>
      </c>
      <c r="H2291">
        <v>539</v>
      </c>
      <c r="I2291">
        <v>56</v>
      </c>
      <c r="J2291">
        <v>16611</v>
      </c>
      <c r="K2291">
        <v>11</v>
      </c>
      <c r="L2291">
        <v>49</v>
      </c>
      <c r="M2291">
        <v>480</v>
      </c>
      <c r="N2291">
        <v>517</v>
      </c>
      <c r="O2291">
        <v>24.11538462</v>
      </c>
      <c r="P2291">
        <f>VLOOKUP(A2291, vlookup_table!$A:$E, 2, FALSE)</f>
        <v>1002</v>
      </c>
      <c r="Q2291" s="2">
        <f>VLOOKUP(A2291, vlookup_table!$A:$E, 3, FALSE)</f>
        <v>2201</v>
      </c>
      <c r="R2291" s="1" t="str">
        <f>VLOOKUP(A2291, vlookup_table!$A:$E, 4, FALSE)</f>
        <v>T1</v>
      </c>
      <c r="S2291" s="2">
        <f>VLOOKUP(A2291, vlookup_table!$A:$E, 5, FALSE)</f>
        <v>25</v>
      </c>
      <c r="T2291">
        <f t="shared" si="210"/>
        <v>75</v>
      </c>
      <c r="U2291">
        <f t="shared" si="211"/>
        <v>1922</v>
      </c>
      <c r="V2291" s="4" t="str">
        <f t="shared" si="215"/>
        <v>01</v>
      </c>
      <c r="W2291" t="str">
        <f t="shared" si="212"/>
        <v>Pueblo</v>
      </c>
    </row>
    <row r="2292" spans="1:23" x14ac:dyDescent="0.35">
      <c r="A2292">
        <v>41448</v>
      </c>
      <c r="B2292" s="2" t="str">
        <f t="shared" si="213"/>
        <v>FL</v>
      </c>
      <c r="C2292" t="s">
        <v>7</v>
      </c>
      <c r="D2292" t="str">
        <f t="shared" si="214"/>
        <v>F</v>
      </c>
      <c r="E2292" t="s">
        <v>2</v>
      </c>
      <c r="F2292">
        <v>1503</v>
      </c>
      <c r="G2292">
        <v>396</v>
      </c>
      <c r="H2292">
        <v>659</v>
      </c>
      <c r="I2292">
        <v>29</v>
      </c>
      <c r="J2292">
        <v>25969</v>
      </c>
      <c r="K2292">
        <v>8</v>
      </c>
      <c r="L2292">
        <v>33</v>
      </c>
      <c r="M2292">
        <v>572</v>
      </c>
      <c r="N2292">
        <v>519</v>
      </c>
      <c r="O2292">
        <v>9.8571428569999995</v>
      </c>
      <c r="P2292">
        <f>VLOOKUP(A2292, vlookup_table!$A:$E, 2, FALSE)</f>
        <v>0</v>
      </c>
      <c r="Q2292" s="2">
        <f>VLOOKUP(A2292, vlookup_table!$A:$E, 3, FALSE)</f>
        <v>4206</v>
      </c>
      <c r="R2292" s="1" t="str">
        <f>VLOOKUP(A2292, vlookup_table!$A:$E, 4, FALSE)</f>
        <v>U1</v>
      </c>
      <c r="S2292" s="2">
        <f>VLOOKUP(A2292, vlookup_table!$A:$E, 5, FALSE)</f>
        <v>15</v>
      </c>
      <c r="T2292">
        <f t="shared" si="210"/>
        <v>55</v>
      </c>
      <c r="U2292">
        <f t="shared" si="211"/>
        <v>1942</v>
      </c>
      <c r="V2292" s="4" t="str">
        <f t="shared" si="215"/>
        <v>06</v>
      </c>
      <c r="W2292" t="str">
        <f t="shared" si="212"/>
        <v>Urbano</v>
      </c>
    </row>
    <row r="2293" spans="1:23" x14ac:dyDescent="0.35">
      <c r="A2293">
        <v>110822</v>
      </c>
      <c r="B2293" s="2" t="str">
        <f t="shared" si="213"/>
        <v>AR</v>
      </c>
      <c r="C2293" t="s">
        <v>27</v>
      </c>
      <c r="D2293" t="str">
        <f t="shared" si="214"/>
        <v>F</v>
      </c>
      <c r="E2293" t="s">
        <v>37</v>
      </c>
      <c r="F2293">
        <v>576</v>
      </c>
      <c r="G2293">
        <v>284</v>
      </c>
      <c r="H2293">
        <v>351</v>
      </c>
      <c r="I2293">
        <v>0</v>
      </c>
      <c r="J2293">
        <v>10860</v>
      </c>
      <c r="K2293">
        <v>1</v>
      </c>
      <c r="L2293">
        <v>78</v>
      </c>
      <c r="M2293">
        <v>311</v>
      </c>
      <c r="N2293">
        <v>326</v>
      </c>
      <c r="O2293">
        <v>12.4</v>
      </c>
      <c r="P2293">
        <f>VLOOKUP(A2293, vlookup_table!$A:$E, 2, FALSE)</f>
        <v>2</v>
      </c>
      <c r="Q2293" s="2">
        <f>VLOOKUP(A2293, vlookup_table!$A:$E, 3, FALSE)</f>
        <v>0</v>
      </c>
      <c r="R2293" s="1" t="str">
        <f>VLOOKUP(A2293, vlookup_table!$A:$E, 4, FALSE)</f>
        <v>C1</v>
      </c>
      <c r="S2293" s="2">
        <f>VLOOKUP(A2293, vlookup_table!$A:$E, 5, FALSE)</f>
        <v>20</v>
      </c>
      <c r="T2293">
        <f t="shared" si="210"/>
        <v>97</v>
      </c>
      <c r="U2293">
        <f t="shared" si="211"/>
        <v>1900</v>
      </c>
      <c r="V2293" s="4" t="str">
        <f t="shared" si="215"/>
        <v>0</v>
      </c>
      <c r="W2293" t="str">
        <f t="shared" si="212"/>
        <v>Ciudad</v>
      </c>
    </row>
    <row r="2294" spans="1:23" x14ac:dyDescent="0.35">
      <c r="A2294">
        <v>66163</v>
      </c>
      <c r="B2294" s="2" t="str">
        <f t="shared" si="213"/>
        <v>MI</v>
      </c>
      <c r="C2294" t="s">
        <v>1</v>
      </c>
      <c r="D2294" t="str">
        <f t="shared" si="214"/>
        <v>F</v>
      </c>
      <c r="E2294" t="s">
        <v>2</v>
      </c>
      <c r="F2294">
        <v>922</v>
      </c>
      <c r="G2294">
        <v>448</v>
      </c>
      <c r="H2294">
        <v>526</v>
      </c>
      <c r="I2294">
        <v>1</v>
      </c>
      <c r="J2294">
        <v>20513</v>
      </c>
      <c r="K2294">
        <v>2</v>
      </c>
      <c r="L2294">
        <v>77</v>
      </c>
      <c r="M2294">
        <v>481</v>
      </c>
      <c r="N2294">
        <v>504</v>
      </c>
      <c r="O2294">
        <v>10.5</v>
      </c>
      <c r="P2294">
        <f>VLOOKUP(A2294, vlookup_table!$A:$E, 2, FALSE)</f>
        <v>2</v>
      </c>
      <c r="Q2294" s="2">
        <f>VLOOKUP(A2294, vlookup_table!$A:$E, 3, FALSE)</f>
        <v>0</v>
      </c>
      <c r="R2294" s="1" t="str">
        <f>VLOOKUP(A2294, vlookup_table!$A:$E, 4, FALSE)</f>
        <v>S1</v>
      </c>
      <c r="S2294" s="2">
        <f>VLOOKUP(A2294, vlookup_table!$A:$E, 5, FALSE)</f>
        <v>10</v>
      </c>
      <c r="T2294">
        <f t="shared" si="210"/>
        <v>97</v>
      </c>
      <c r="U2294">
        <f t="shared" si="211"/>
        <v>1900</v>
      </c>
      <c r="V2294" s="4" t="str">
        <f t="shared" si="215"/>
        <v>0</v>
      </c>
      <c r="W2294" t="str">
        <f t="shared" si="212"/>
        <v>Suburbano</v>
      </c>
    </row>
    <row r="2295" spans="1:23" x14ac:dyDescent="0.35">
      <c r="A2295">
        <v>6183</v>
      </c>
      <c r="B2295" s="2" t="str">
        <f t="shared" si="213"/>
        <v>WA</v>
      </c>
      <c r="C2295" t="s">
        <v>14</v>
      </c>
      <c r="D2295" t="str">
        <f t="shared" si="214"/>
        <v>M</v>
      </c>
      <c r="E2295" t="s">
        <v>13</v>
      </c>
      <c r="F2295">
        <v>1598</v>
      </c>
      <c r="G2295">
        <v>510</v>
      </c>
      <c r="H2295">
        <v>568</v>
      </c>
      <c r="I2295">
        <v>9</v>
      </c>
      <c r="J2295">
        <v>17443</v>
      </c>
      <c r="K2295">
        <v>6</v>
      </c>
      <c r="L2295">
        <v>42</v>
      </c>
      <c r="M2295">
        <v>514</v>
      </c>
      <c r="N2295">
        <v>557</v>
      </c>
      <c r="O2295">
        <v>25.8</v>
      </c>
      <c r="P2295">
        <f>VLOOKUP(A2295, vlookup_table!$A:$E, 2, FALSE)</f>
        <v>1</v>
      </c>
      <c r="Q2295" s="2">
        <f>VLOOKUP(A2295, vlookup_table!$A:$E, 3, FALSE)</f>
        <v>2409</v>
      </c>
      <c r="R2295" s="1" t="str">
        <f>VLOOKUP(A2295, vlookup_table!$A:$E, 4, FALSE)</f>
        <v/>
      </c>
      <c r="S2295" s="2">
        <f>VLOOKUP(A2295, vlookup_table!$A:$E, 5, FALSE)</f>
        <v>100</v>
      </c>
      <c r="T2295">
        <f t="shared" si="210"/>
        <v>73</v>
      </c>
      <c r="U2295">
        <f t="shared" si="211"/>
        <v>1924</v>
      </c>
      <c r="V2295" s="4" t="str">
        <f t="shared" si="215"/>
        <v>09</v>
      </c>
      <c r="W2295" t="str">
        <f t="shared" si="212"/>
        <v>Desconocido</v>
      </c>
    </row>
    <row r="2296" spans="1:23" x14ac:dyDescent="0.35">
      <c r="A2296">
        <v>124787</v>
      </c>
      <c r="B2296" s="2" t="str">
        <f t="shared" si="213"/>
        <v>TX</v>
      </c>
      <c r="C2296" t="s">
        <v>6</v>
      </c>
      <c r="D2296" t="str">
        <f t="shared" si="214"/>
        <v>F</v>
      </c>
      <c r="E2296" t="s">
        <v>2</v>
      </c>
      <c r="F2296">
        <v>626</v>
      </c>
      <c r="G2296">
        <v>235</v>
      </c>
      <c r="H2296">
        <v>272</v>
      </c>
      <c r="I2296">
        <v>2</v>
      </c>
      <c r="J2296">
        <v>7918</v>
      </c>
      <c r="K2296">
        <v>22</v>
      </c>
      <c r="L2296">
        <v>68</v>
      </c>
      <c r="M2296">
        <v>246</v>
      </c>
      <c r="N2296">
        <v>258</v>
      </c>
      <c r="O2296">
        <v>15</v>
      </c>
      <c r="P2296">
        <f>VLOOKUP(A2296, vlookup_table!$A:$E, 2, FALSE)</f>
        <v>0</v>
      </c>
      <c r="Q2296" s="2">
        <f>VLOOKUP(A2296, vlookup_table!$A:$E, 3, FALSE)</f>
        <v>0</v>
      </c>
      <c r="R2296" s="1" t="str">
        <f>VLOOKUP(A2296, vlookup_table!$A:$E, 4, FALSE)</f>
        <v>S2</v>
      </c>
      <c r="S2296" s="2">
        <f>VLOOKUP(A2296, vlookup_table!$A:$E, 5, FALSE)</f>
        <v>20</v>
      </c>
      <c r="T2296">
        <f t="shared" si="210"/>
        <v>97</v>
      </c>
      <c r="U2296">
        <f t="shared" si="211"/>
        <v>1900</v>
      </c>
      <c r="V2296" s="4" t="str">
        <f t="shared" si="215"/>
        <v>0</v>
      </c>
      <c r="W2296" t="str">
        <f t="shared" si="212"/>
        <v>Suburbano</v>
      </c>
    </row>
    <row r="2297" spans="1:23" x14ac:dyDescent="0.35">
      <c r="A2297">
        <v>109644</v>
      </c>
      <c r="B2297" s="2" t="str">
        <f t="shared" si="213"/>
        <v>FL</v>
      </c>
      <c r="C2297" t="s">
        <v>7</v>
      </c>
      <c r="D2297" t="str">
        <f t="shared" si="214"/>
        <v>NA</v>
      </c>
      <c r="F2297">
        <v>546</v>
      </c>
      <c r="G2297">
        <v>250</v>
      </c>
      <c r="H2297">
        <v>270</v>
      </c>
      <c r="I2297">
        <v>0</v>
      </c>
      <c r="J2297">
        <v>10078</v>
      </c>
      <c r="K2297">
        <v>8</v>
      </c>
      <c r="L2297">
        <v>27</v>
      </c>
      <c r="M2297">
        <v>258</v>
      </c>
      <c r="N2297">
        <v>262</v>
      </c>
      <c r="O2297">
        <v>12.07692308</v>
      </c>
      <c r="P2297">
        <f>VLOOKUP(A2297, vlookup_table!$A:$E, 2, FALSE)</f>
        <v>1002</v>
      </c>
      <c r="Q2297" s="2">
        <f>VLOOKUP(A2297, vlookup_table!$A:$E, 3, FALSE)</f>
        <v>2509</v>
      </c>
      <c r="R2297" s="1" t="str">
        <f>VLOOKUP(A2297, vlookup_table!$A:$E, 4, FALSE)</f>
        <v>T2</v>
      </c>
      <c r="S2297" s="2">
        <f>VLOOKUP(A2297, vlookup_table!$A:$E, 5, FALSE)</f>
        <v>5</v>
      </c>
      <c r="T2297">
        <f t="shared" si="210"/>
        <v>72</v>
      </c>
      <c r="U2297">
        <f t="shared" si="211"/>
        <v>1925</v>
      </c>
      <c r="V2297" s="4" t="str">
        <f t="shared" si="215"/>
        <v>09</v>
      </c>
      <c r="W2297" t="str">
        <f t="shared" si="212"/>
        <v>Pueblo</v>
      </c>
    </row>
    <row r="2298" spans="1:23" x14ac:dyDescent="0.35">
      <c r="A2298">
        <v>105650</v>
      </c>
      <c r="B2298" s="2" t="str">
        <f t="shared" si="213"/>
        <v>NA</v>
      </c>
      <c r="C2298" t="s">
        <v>19</v>
      </c>
      <c r="D2298" t="str">
        <f t="shared" si="214"/>
        <v>F</v>
      </c>
      <c r="E2298" t="s">
        <v>2</v>
      </c>
      <c r="F2298">
        <v>491</v>
      </c>
      <c r="G2298">
        <v>325</v>
      </c>
      <c r="H2298">
        <v>356</v>
      </c>
      <c r="I2298">
        <v>0</v>
      </c>
      <c r="J2298">
        <v>13143</v>
      </c>
      <c r="K2298">
        <v>0</v>
      </c>
      <c r="L2298">
        <v>74</v>
      </c>
      <c r="M2298">
        <v>342</v>
      </c>
      <c r="N2298">
        <v>334</v>
      </c>
      <c r="O2298">
        <v>4.3333333329999997</v>
      </c>
      <c r="P2298">
        <f>VLOOKUP(A2298, vlookup_table!$A:$E, 2, FALSE)</f>
        <v>0</v>
      </c>
      <c r="Q2298" s="2">
        <f>VLOOKUP(A2298, vlookup_table!$A:$E, 3, FALSE)</f>
        <v>1901</v>
      </c>
      <c r="R2298" s="1" t="str">
        <f>VLOOKUP(A2298, vlookup_table!$A:$E, 4, FALSE)</f>
        <v>T2</v>
      </c>
      <c r="S2298" s="2">
        <f>VLOOKUP(A2298, vlookup_table!$A:$E, 5, FALSE)</f>
        <v>10</v>
      </c>
      <c r="T2298">
        <f t="shared" si="210"/>
        <v>78</v>
      </c>
      <c r="U2298">
        <f t="shared" si="211"/>
        <v>1919</v>
      </c>
      <c r="V2298" s="4" t="str">
        <f t="shared" si="215"/>
        <v>01</v>
      </c>
      <c r="W2298" t="str">
        <f t="shared" si="212"/>
        <v>Pueblo</v>
      </c>
    </row>
    <row r="2299" spans="1:23" x14ac:dyDescent="0.35">
      <c r="A2299">
        <v>45982</v>
      </c>
      <c r="B2299" s="2" t="str">
        <f t="shared" si="213"/>
        <v>FL</v>
      </c>
      <c r="C2299" t="s">
        <v>7</v>
      </c>
      <c r="D2299" t="str">
        <f t="shared" si="214"/>
        <v>F</v>
      </c>
      <c r="E2299" t="s">
        <v>2</v>
      </c>
      <c r="F2299">
        <v>607</v>
      </c>
      <c r="G2299">
        <v>285</v>
      </c>
      <c r="H2299">
        <v>362</v>
      </c>
      <c r="I2299">
        <v>1</v>
      </c>
      <c r="J2299">
        <v>12378</v>
      </c>
      <c r="K2299">
        <v>2</v>
      </c>
      <c r="L2299">
        <v>29</v>
      </c>
      <c r="M2299">
        <v>344</v>
      </c>
      <c r="N2299">
        <v>331</v>
      </c>
      <c r="O2299">
        <v>8</v>
      </c>
      <c r="P2299">
        <f>VLOOKUP(A2299, vlookup_table!$A:$E, 2, FALSE)</f>
        <v>0</v>
      </c>
      <c r="Q2299" s="2">
        <f>VLOOKUP(A2299, vlookup_table!$A:$E, 3, FALSE)</f>
        <v>0</v>
      </c>
      <c r="R2299" s="1" t="str">
        <f>VLOOKUP(A2299, vlookup_table!$A:$E, 4, FALSE)</f>
        <v>T2</v>
      </c>
      <c r="S2299" s="2">
        <f>VLOOKUP(A2299, vlookup_table!$A:$E, 5, FALSE)</f>
        <v>15</v>
      </c>
      <c r="T2299">
        <f t="shared" si="210"/>
        <v>97</v>
      </c>
      <c r="U2299">
        <f t="shared" si="211"/>
        <v>1900</v>
      </c>
      <c r="V2299" s="4" t="str">
        <f t="shared" si="215"/>
        <v>0</v>
      </c>
      <c r="W2299" t="str">
        <f t="shared" si="212"/>
        <v>Pueblo</v>
      </c>
    </row>
    <row r="2300" spans="1:23" x14ac:dyDescent="0.35">
      <c r="A2300">
        <v>14437</v>
      </c>
      <c r="B2300" s="2" t="str">
        <f t="shared" si="213"/>
        <v>CO</v>
      </c>
      <c r="C2300" t="s">
        <v>20</v>
      </c>
      <c r="D2300" t="str">
        <f t="shared" si="214"/>
        <v>M</v>
      </c>
      <c r="E2300" t="s">
        <v>0</v>
      </c>
      <c r="F2300">
        <v>844</v>
      </c>
      <c r="G2300">
        <v>350</v>
      </c>
      <c r="H2300">
        <v>393</v>
      </c>
      <c r="I2300">
        <v>0</v>
      </c>
      <c r="J2300">
        <v>13175</v>
      </c>
      <c r="K2300">
        <v>1</v>
      </c>
      <c r="L2300">
        <v>49</v>
      </c>
      <c r="M2300">
        <v>356</v>
      </c>
      <c r="N2300">
        <v>386</v>
      </c>
      <c r="O2300">
        <v>8.3448275859999992</v>
      </c>
      <c r="P2300">
        <f>VLOOKUP(A2300, vlookup_table!$A:$E, 2, FALSE)</f>
        <v>1</v>
      </c>
      <c r="Q2300" s="2">
        <f>VLOOKUP(A2300, vlookup_table!$A:$E, 3, FALSE)</f>
        <v>2705</v>
      </c>
      <c r="R2300" s="1" t="str">
        <f>VLOOKUP(A2300, vlookup_table!$A:$E, 4, FALSE)</f>
        <v>S2</v>
      </c>
      <c r="S2300" s="2">
        <f>VLOOKUP(A2300, vlookup_table!$A:$E, 5, FALSE)</f>
        <v>20</v>
      </c>
      <c r="T2300">
        <f t="shared" si="210"/>
        <v>70</v>
      </c>
      <c r="U2300">
        <f t="shared" si="211"/>
        <v>1927</v>
      </c>
      <c r="V2300" s="4" t="str">
        <f t="shared" si="215"/>
        <v>05</v>
      </c>
      <c r="W2300" t="str">
        <f t="shared" si="212"/>
        <v>Suburbano</v>
      </c>
    </row>
    <row r="2301" spans="1:23" x14ac:dyDescent="0.35">
      <c r="A2301">
        <v>10399</v>
      </c>
      <c r="B2301" s="2" t="str">
        <f t="shared" si="213"/>
        <v>NA</v>
      </c>
      <c r="C2301" t="s">
        <v>36</v>
      </c>
      <c r="D2301" t="str">
        <f t="shared" si="214"/>
        <v>F</v>
      </c>
      <c r="E2301" t="s">
        <v>2</v>
      </c>
      <c r="F2301">
        <v>275</v>
      </c>
      <c r="G2301">
        <v>192</v>
      </c>
      <c r="H2301">
        <v>338</v>
      </c>
      <c r="I2301">
        <v>0</v>
      </c>
      <c r="J2301">
        <v>11164</v>
      </c>
      <c r="K2301">
        <v>0</v>
      </c>
      <c r="L2301">
        <v>89</v>
      </c>
      <c r="M2301">
        <v>252</v>
      </c>
      <c r="N2301">
        <v>286</v>
      </c>
      <c r="O2301">
        <v>10</v>
      </c>
      <c r="P2301">
        <f>VLOOKUP(A2301, vlookup_table!$A:$E, 2, FALSE)</f>
        <v>2</v>
      </c>
      <c r="Q2301" s="2">
        <f>VLOOKUP(A2301, vlookup_table!$A:$E, 3, FALSE)</f>
        <v>0</v>
      </c>
      <c r="R2301" s="1" t="str">
        <f>VLOOKUP(A2301, vlookup_table!$A:$E, 4, FALSE)</f>
        <v>R2</v>
      </c>
      <c r="S2301" s="2">
        <f>VLOOKUP(A2301, vlookup_table!$A:$E, 5, FALSE)</f>
        <v>10</v>
      </c>
      <c r="T2301">
        <f t="shared" si="210"/>
        <v>97</v>
      </c>
      <c r="U2301">
        <f t="shared" si="211"/>
        <v>1900</v>
      </c>
      <c r="V2301" s="4" t="str">
        <f t="shared" si="215"/>
        <v>0</v>
      </c>
      <c r="W2301" t="str">
        <f t="shared" si="212"/>
        <v>Rural</v>
      </c>
    </row>
    <row r="2302" spans="1:23" x14ac:dyDescent="0.35">
      <c r="A2302">
        <v>151828</v>
      </c>
      <c r="B2302" s="2" t="str">
        <f t="shared" si="213"/>
        <v>NA</v>
      </c>
      <c r="C2302" t="s">
        <v>4</v>
      </c>
      <c r="D2302" t="str">
        <f t="shared" si="214"/>
        <v>M</v>
      </c>
      <c r="E2302" t="s">
        <v>0</v>
      </c>
      <c r="F2302">
        <v>956</v>
      </c>
      <c r="G2302">
        <v>190</v>
      </c>
      <c r="H2302">
        <v>303</v>
      </c>
      <c r="I2302">
        <v>4</v>
      </c>
      <c r="J2302">
        <v>8899</v>
      </c>
      <c r="K2302">
        <v>27</v>
      </c>
      <c r="L2302">
        <v>44</v>
      </c>
      <c r="M2302">
        <v>278</v>
      </c>
      <c r="N2302">
        <v>257</v>
      </c>
      <c r="O2302">
        <v>9.6666666669999994</v>
      </c>
      <c r="P2302">
        <f>VLOOKUP(A2302, vlookup_table!$A:$E, 2, FALSE)</f>
        <v>1</v>
      </c>
      <c r="Q2302" s="2">
        <f>VLOOKUP(A2302, vlookup_table!$A:$E, 3, FALSE)</f>
        <v>2701</v>
      </c>
      <c r="R2302" s="1" t="str">
        <f>VLOOKUP(A2302, vlookup_table!$A:$E, 4, FALSE)</f>
        <v>U4</v>
      </c>
      <c r="S2302" s="2">
        <f>VLOOKUP(A2302, vlookup_table!$A:$E, 5, FALSE)</f>
        <v>10</v>
      </c>
      <c r="T2302">
        <f t="shared" si="210"/>
        <v>70</v>
      </c>
      <c r="U2302">
        <f t="shared" si="211"/>
        <v>1927</v>
      </c>
      <c r="V2302" s="4" t="str">
        <f t="shared" si="215"/>
        <v>01</v>
      </c>
      <c r="W2302" t="str">
        <f t="shared" si="212"/>
        <v>Urbano</v>
      </c>
    </row>
    <row r="2303" spans="1:23" x14ac:dyDescent="0.35">
      <c r="A2303">
        <v>162606</v>
      </c>
      <c r="B2303" s="2" t="str">
        <f t="shared" si="213"/>
        <v>NA</v>
      </c>
      <c r="C2303" t="s">
        <v>4</v>
      </c>
      <c r="D2303" t="str">
        <f t="shared" si="214"/>
        <v>F</v>
      </c>
      <c r="E2303" t="s">
        <v>2</v>
      </c>
      <c r="F2303">
        <v>2653</v>
      </c>
      <c r="G2303">
        <v>418</v>
      </c>
      <c r="H2303">
        <v>444</v>
      </c>
      <c r="I2303">
        <v>86</v>
      </c>
      <c r="J2303">
        <v>13440</v>
      </c>
      <c r="K2303">
        <v>31</v>
      </c>
      <c r="L2303">
        <v>50</v>
      </c>
      <c r="M2303">
        <v>417</v>
      </c>
      <c r="N2303">
        <v>448</v>
      </c>
      <c r="O2303">
        <v>12.5</v>
      </c>
      <c r="P2303">
        <f>VLOOKUP(A2303, vlookup_table!$A:$E, 2, FALSE)</f>
        <v>0</v>
      </c>
      <c r="Q2303" s="2">
        <f>VLOOKUP(A2303, vlookup_table!$A:$E, 3, FALSE)</f>
        <v>4301</v>
      </c>
      <c r="R2303" s="1" t="str">
        <f>VLOOKUP(A2303, vlookup_table!$A:$E, 4, FALSE)</f>
        <v>S2</v>
      </c>
      <c r="S2303" s="2">
        <f>VLOOKUP(A2303, vlookup_table!$A:$E, 5, FALSE)</f>
        <v>9</v>
      </c>
      <c r="T2303">
        <f t="shared" si="210"/>
        <v>54</v>
      </c>
      <c r="U2303">
        <f t="shared" si="211"/>
        <v>1943</v>
      </c>
      <c r="V2303" s="4" t="str">
        <f t="shared" si="215"/>
        <v>01</v>
      </c>
      <c r="W2303" t="str">
        <f t="shared" si="212"/>
        <v>Suburbano</v>
      </c>
    </row>
    <row r="2304" spans="1:23" x14ac:dyDescent="0.35">
      <c r="A2304">
        <v>141809</v>
      </c>
      <c r="B2304" s="2" t="str">
        <f t="shared" si="213"/>
        <v>NA</v>
      </c>
      <c r="C2304" t="s">
        <v>4</v>
      </c>
      <c r="D2304" t="str">
        <f t="shared" si="214"/>
        <v>F</v>
      </c>
      <c r="E2304" t="s">
        <v>2</v>
      </c>
      <c r="F2304">
        <v>788</v>
      </c>
      <c r="G2304">
        <v>71</v>
      </c>
      <c r="H2304">
        <v>155</v>
      </c>
      <c r="I2304">
        <v>0</v>
      </c>
      <c r="J2304">
        <v>6409</v>
      </c>
      <c r="K2304">
        <v>28</v>
      </c>
      <c r="L2304">
        <v>33</v>
      </c>
      <c r="M2304">
        <v>119</v>
      </c>
      <c r="N2304">
        <v>116</v>
      </c>
      <c r="O2304">
        <v>8.1999999999999993</v>
      </c>
      <c r="P2304">
        <f>VLOOKUP(A2304, vlookup_table!$A:$E, 2, FALSE)</f>
        <v>2</v>
      </c>
      <c r="Q2304" s="2">
        <f>VLOOKUP(A2304, vlookup_table!$A:$E, 3, FALSE)</f>
        <v>0</v>
      </c>
      <c r="R2304" s="1" t="str">
        <f>VLOOKUP(A2304, vlookup_table!$A:$E, 4, FALSE)</f>
        <v>T3</v>
      </c>
      <c r="S2304" s="2">
        <f>VLOOKUP(A2304, vlookup_table!$A:$E, 5, FALSE)</f>
        <v>8</v>
      </c>
      <c r="T2304">
        <f t="shared" si="210"/>
        <v>97</v>
      </c>
      <c r="U2304">
        <f t="shared" si="211"/>
        <v>1900</v>
      </c>
      <c r="V2304" s="4" t="str">
        <f t="shared" si="215"/>
        <v>0</v>
      </c>
      <c r="W2304" t="str">
        <f t="shared" si="212"/>
        <v>Pueblo</v>
      </c>
    </row>
    <row r="2305" spans="1:23" x14ac:dyDescent="0.35">
      <c r="A2305">
        <v>178884</v>
      </c>
      <c r="B2305" s="2" t="str">
        <f t="shared" si="213"/>
        <v>WA</v>
      </c>
      <c r="C2305" t="s">
        <v>14</v>
      </c>
      <c r="D2305" t="str">
        <f t="shared" si="214"/>
        <v>M</v>
      </c>
      <c r="E2305" t="s">
        <v>13</v>
      </c>
      <c r="F2305">
        <v>1244</v>
      </c>
      <c r="G2305">
        <v>418</v>
      </c>
      <c r="H2305">
        <v>459</v>
      </c>
      <c r="I2305">
        <v>2</v>
      </c>
      <c r="J2305">
        <v>14816</v>
      </c>
      <c r="K2305">
        <v>10</v>
      </c>
      <c r="L2305">
        <v>46</v>
      </c>
      <c r="M2305">
        <v>423</v>
      </c>
      <c r="N2305">
        <v>450</v>
      </c>
      <c r="O2305">
        <v>15</v>
      </c>
      <c r="P2305">
        <f>VLOOKUP(A2305, vlookup_table!$A:$E, 2, FALSE)</f>
        <v>2</v>
      </c>
      <c r="Q2305" s="2">
        <f>VLOOKUP(A2305, vlookup_table!$A:$E, 3, FALSE)</f>
        <v>5201</v>
      </c>
      <c r="R2305" s="1" t="str">
        <f>VLOOKUP(A2305, vlookup_table!$A:$E, 4, FALSE)</f>
        <v>S2</v>
      </c>
      <c r="S2305" s="2">
        <f>VLOOKUP(A2305, vlookup_table!$A:$E, 5, FALSE)</f>
        <v>15</v>
      </c>
      <c r="T2305">
        <f t="shared" si="210"/>
        <v>45</v>
      </c>
      <c r="U2305">
        <f t="shared" si="211"/>
        <v>1952</v>
      </c>
      <c r="V2305" s="4" t="str">
        <f t="shared" si="215"/>
        <v>01</v>
      </c>
      <c r="W2305" t="str">
        <f t="shared" si="212"/>
        <v>Suburbano</v>
      </c>
    </row>
    <row r="2306" spans="1:23" x14ac:dyDescent="0.35">
      <c r="A2306">
        <v>178098</v>
      </c>
      <c r="B2306" s="2" t="str">
        <f t="shared" si="213"/>
        <v>OR</v>
      </c>
      <c r="C2306" t="s">
        <v>26</v>
      </c>
      <c r="D2306" t="str">
        <f t="shared" si="214"/>
        <v>F</v>
      </c>
      <c r="E2306" t="s">
        <v>2</v>
      </c>
      <c r="F2306">
        <v>407</v>
      </c>
      <c r="G2306">
        <v>186</v>
      </c>
      <c r="H2306">
        <v>271</v>
      </c>
      <c r="I2306">
        <v>0</v>
      </c>
      <c r="J2306">
        <v>9728</v>
      </c>
      <c r="K2306">
        <v>1</v>
      </c>
      <c r="L2306">
        <v>53</v>
      </c>
      <c r="M2306">
        <v>220</v>
      </c>
      <c r="N2306">
        <v>232</v>
      </c>
      <c r="O2306">
        <v>4.4117647059999996</v>
      </c>
      <c r="P2306">
        <f>VLOOKUP(A2306, vlookup_table!$A:$E, 2, FALSE)</f>
        <v>2</v>
      </c>
      <c r="Q2306" s="2">
        <f>VLOOKUP(A2306, vlookup_table!$A:$E, 3, FALSE)</f>
        <v>3103</v>
      </c>
      <c r="R2306" s="1" t="str">
        <f>VLOOKUP(A2306, vlookup_table!$A:$E, 4, FALSE)</f>
        <v>R2</v>
      </c>
      <c r="S2306" s="2">
        <f>VLOOKUP(A2306, vlookup_table!$A:$E, 5, FALSE)</f>
        <v>6</v>
      </c>
      <c r="T2306">
        <f t="shared" ref="T2306:T2369" si="216">$Y$2-U2306</f>
        <v>66</v>
      </c>
      <c r="U2306">
        <f t="shared" ref="U2306:U2369" si="217">1900 + INT(Q2306/100)</f>
        <v>1931</v>
      </c>
      <c r="V2306" s="4" t="str">
        <f t="shared" si="215"/>
        <v>03</v>
      </c>
      <c r="W2306" t="str">
        <f t="shared" ref="W2306:W2369" si="218">IF(LEFT(R2306,1)="C","Ciudad",
IF(LEFT(R2306,1)="T","Pueblo",
IF(LEFT(R2306,1)="R","Rural",
IF(LEFT(R2306,1)="S","Suburbano",
IF(LEFT(R2306,1)="U","Urbano","Desconocido")))))</f>
        <v>Rural</v>
      </c>
    </row>
    <row r="2307" spans="1:23" x14ac:dyDescent="0.35">
      <c r="A2307">
        <v>116082</v>
      </c>
      <c r="B2307" s="2" t="str">
        <f t="shared" ref="B2307:B2370" si="219">IF(OR(C2307="California",C2307="Cali"),"CA",
IF(OR(C2307="Arizona",C2307="AZ"),"AZ",
IF(OR(C2307="Washington",C2307="WA"),"WA",
IF(OR(C2307="Nevada",C2307="NV"),"NV",
IF(OR(C2307="Texas",C2307="TX"),"TX",
IF(OR(C2307="Oregon",C2307="OR"),"OR",
IF(OR(C2307="Florida",C2307="FL"),"FL",
IF(OR(C2307="Illinois",C2307="IL"),"IL",
IF(OR(C2307="North Carolina",C2307="NC"),"NC",
IF(OR(C2307="South Carolina",C2307="SC"),"SC",
IF(OR(C2307="New Jersey",C2307="NJ"),"NJ",
IF(OR(C2307="Missouri",C2307="MO"),"MO",
IF(OR(C2307="Alabama",C2307="AL"),"AL",
IF(OR(C2307="Colorado",C2307="CO"),"CO",
IF(OR(C2307="Michigan",C2307="MI"),"MI",
IF(OR(C2307="New York",C2307="NY"),"NY",
IF(OR(C2307="Arkansas",C2307="AR"),"AR",
"NA")))))))))))))))))</f>
        <v>TX</v>
      </c>
      <c r="C2307" t="s">
        <v>6</v>
      </c>
      <c r="D2307" t="str">
        <f t="shared" ref="D2307:D2370" si="220">IF(OR(E2307="F", E2307="female", E2307="Femal"),"F",
IF(OR(E2307="M", E2307="Male"),"M",
"NA"))</f>
        <v>M</v>
      </c>
      <c r="E2307" t="s">
        <v>0</v>
      </c>
      <c r="F2307">
        <v>569</v>
      </c>
      <c r="G2307">
        <v>328</v>
      </c>
      <c r="H2307">
        <v>359</v>
      </c>
      <c r="I2307">
        <v>0</v>
      </c>
      <c r="J2307">
        <v>11879</v>
      </c>
      <c r="K2307">
        <v>6</v>
      </c>
      <c r="L2307">
        <v>63</v>
      </c>
      <c r="M2307">
        <v>336</v>
      </c>
      <c r="N2307">
        <v>342</v>
      </c>
      <c r="O2307">
        <v>7.3333333329999997</v>
      </c>
      <c r="P2307">
        <f>VLOOKUP(A2307, vlookup_table!$A:$E, 2, FALSE)</f>
        <v>1</v>
      </c>
      <c r="Q2307" s="2">
        <f>VLOOKUP(A2307, vlookup_table!$A:$E, 3, FALSE)</f>
        <v>3301</v>
      </c>
      <c r="R2307" s="1" t="str">
        <f>VLOOKUP(A2307, vlookup_table!$A:$E, 4, FALSE)</f>
        <v>C2</v>
      </c>
      <c r="S2307" s="2">
        <f>VLOOKUP(A2307, vlookup_table!$A:$E, 5, FALSE)</f>
        <v>10</v>
      </c>
      <c r="T2307">
        <f t="shared" si="216"/>
        <v>64</v>
      </c>
      <c r="U2307">
        <f t="shared" si="217"/>
        <v>1933</v>
      </c>
      <c r="V2307" s="4" t="str">
        <f t="shared" ref="V2307:V2370" si="221">RIGHT(Q2307,2)</f>
        <v>01</v>
      </c>
      <c r="W2307" t="str">
        <f t="shared" si="218"/>
        <v>Ciudad</v>
      </c>
    </row>
    <row r="2308" spans="1:23" x14ac:dyDescent="0.35">
      <c r="A2308">
        <v>190769</v>
      </c>
      <c r="B2308" s="2" t="str">
        <f t="shared" si="219"/>
        <v>AR</v>
      </c>
      <c r="C2308" t="s">
        <v>27</v>
      </c>
      <c r="D2308" t="str">
        <f t="shared" si="220"/>
        <v>M</v>
      </c>
      <c r="E2308" t="s">
        <v>0</v>
      </c>
      <c r="F2308">
        <v>855</v>
      </c>
      <c r="G2308">
        <v>257</v>
      </c>
      <c r="H2308">
        <v>374</v>
      </c>
      <c r="I2308">
        <v>6</v>
      </c>
      <c r="J2308">
        <v>14500</v>
      </c>
      <c r="K2308">
        <v>1</v>
      </c>
      <c r="L2308">
        <v>56</v>
      </c>
      <c r="M2308">
        <v>267</v>
      </c>
      <c r="N2308">
        <v>345</v>
      </c>
      <c r="O2308">
        <v>10</v>
      </c>
      <c r="P2308">
        <f>VLOOKUP(A2308, vlookup_table!$A:$E, 2, FALSE)</f>
        <v>0</v>
      </c>
      <c r="Q2308" s="2">
        <f>VLOOKUP(A2308, vlookup_table!$A:$E, 3, FALSE)</f>
        <v>0</v>
      </c>
      <c r="R2308" s="1" t="str">
        <f>VLOOKUP(A2308, vlookup_table!$A:$E, 4, FALSE)</f>
        <v>S2</v>
      </c>
      <c r="S2308" s="2">
        <f>VLOOKUP(A2308, vlookup_table!$A:$E, 5, FALSE)</f>
        <v>10</v>
      </c>
      <c r="T2308">
        <f t="shared" si="216"/>
        <v>97</v>
      </c>
      <c r="U2308">
        <f t="shared" si="217"/>
        <v>1900</v>
      </c>
      <c r="V2308" s="4" t="str">
        <f t="shared" si="221"/>
        <v>0</v>
      </c>
      <c r="W2308" t="str">
        <f t="shared" si="218"/>
        <v>Suburbano</v>
      </c>
    </row>
    <row r="2309" spans="1:23" x14ac:dyDescent="0.35">
      <c r="A2309">
        <v>177087</v>
      </c>
      <c r="B2309" s="2" t="str">
        <f t="shared" si="219"/>
        <v>OR</v>
      </c>
      <c r="C2309" t="s">
        <v>26</v>
      </c>
      <c r="D2309" t="str">
        <f t="shared" si="220"/>
        <v>M</v>
      </c>
      <c r="E2309" t="s">
        <v>0</v>
      </c>
      <c r="F2309">
        <v>619</v>
      </c>
      <c r="G2309">
        <v>372</v>
      </c>
      <c r="H2309">
        <v>423</v>
      </c>
      <c r="I2309">
        <v>0</v>
      </c>
      <c r="J2309">
        <v>13208</v>
      </c>
      <c r="K2309">
        <v>0</v>
      </c>
      <c r="L2309">
        <v>42</v>
      </c>
      <c r="M2309">
        <v>394</v>
      </c>
      <c r="N2309">
        <v>409</v>
      </c>
      <c r="O2309">
        <v>11.4</v>
      </c>
      <c r="P2309">
        <f>VLOOKUP(A2309, vlookup_table!$A:$E, 2, FALSE)</f>
        <v>0</v>
      </c>
      <c r="Q2309" s="2">
        <f>VLOOKUP(A2309, vlookup_table!$A:$E, 3, FALSE)</f>
        <v>6401</v>
      </c>
      <c r="R2309" s="1" t="str">
        <f>VLOOKUP(A2309, vlookup_table!$A:$E, 4, FALSE)</f>
        <v>C2</v>
      </c>
      <c r="S2309" s="2">
        <f>VLOOKUP(A2309, vlookup_table!$A:$E, 5, FALSE)</f>
        <v>12</v>
      </c>
      <c r="T2309">
        <f t="shared" si="216"/>
        <v>33</v>
      </c>
      <c r="U2309">
        <f t="shared" si="217"/>
        <v>1964</v>
      </c>
      <c r="V2309" s="4" t="str">
        <f t="shared" si="221"/>
        <v>01</v>
      </c>
      <c r="W2309" t="str">
        <f t="shared" si="218"/>
        <v>Ciudad</v>
      </c>
    </row>
    <row r="2310" spans="1:23" x14ac:dyDescent="0.35">
      <c r="A2310">
        <v>101654</v>
      </c>
      <c r="B2310" s="2" t="str">
        <f t="shared" si="219"/>
        <v>MO</v>
      </c>
      <c r="C2310" t="s">
        <v>8</v>
      </c>
      <c r="D2310" t="str">
        <f t="shared" si="220"/>
        <v>F</v>
      </c>
      <c r="E2310" t="s">
        <v>2</v>
      </c>
      <c r="F2310">
        <v>634</v>
      </c>
      <c r="G2310">
        <v>322</v>
      </c>
      <c r="H2310">
        <v>406</v>
      </c>
      <c r="I2310">
        <v>0</v>
      </c>
      <c r="J2310">
        <v>14128</v>
      </c>
      <c r="K2310">
        <v>1</v>
      </c>
      <c r="L2310">
        <v>64</v>
      </c>
      <c r="M2310">
        <v>378</v>
      </c>
      <c r="N2310">
        <v>355</v>
      </c>
      <c r="O2310">
        <v>15.33333333</v>
      </c>
      <c r="P2310">
        <f>VLOOKUP(A2310, vlookup_table!$A:$E, 2, FALSE)</f>
        <v>0</v>
      </c>
      <c r="Q2310" s="2">
        <f>VLOOKUP(A2310, vlookup_table!$A:$E, 3, FALSE)</f>
        <v>4201</v>
      </c>
      <c r="R2310" s="1" t="str">
        <f>VLOOKUP(A2310, vlookup_table!$A:$E, 4, FALSE)</f>
        <v>C2</v>
      </c>
      <c r="S2310" s="2">
        <f>VLOOKUP(A2310, vlookup_table!$A:$E, 5, FALSE)</f>
        <v>18</v>
      </c>
      <c r="T2310">
        <f t="shared" si="216"/>
        <v>55</v>
      </c>
      <c r="U2310">
        <f t="shared" si="217"/>
        <v>1942</v>
      </c>
      <c r="V2310" s="4" t="str">
        <f t="shared" si="221"/>
        <v>01</v>
      </c>
      <c r="W2310" t="str">
        <f t="shared" si="218"/>
        <v>Ciudad</v>
      </c>
    </row>
    <row r="2311" spans="1:23" x14ac:dyDescent="0.35">
      <c r="A2311">
        <v>62760</v>
      </c>
      <c r="B2311" s="2" t="str">
        <f t="shared" si="219"/>
        <v>NA</v>
      </c>
      <c r="C2311" t="s">
        <v>16</v>
      </c>
      <c r="D2311" t="str">
        <f t="shared" si="220"/>
        <v>M</v>
      </c>
      <c r="E2311" t="s">
        <v>0</v>
      </c>
      <c r="F2311">
        <v>397</v>
      </c>
      <c r="G2311">
        <v>297</v>
      </c>
      <c r="H2311">
        <v>362</v>
      </c>
      <c r="I2311">
        <v>0</v>
      </c>
      <c r="J2311">
        <v>11981</v>
      </c>
      <c r="K2311">
        <v>1</v>
      </c>
      <c r="L2311">
        <v>79</v>
      </c>
      <c r="M2311">
        <v>340</v>
      </c>
      <c r="N2311">
        <v>317</v>
      </c>
      <c r="O2311">
        <v>3.7</v>
      </c>
      <c r="P2311">
        <f>VLOOKUP(A2311, vlookup_table!$A:$E, 2, FALSE)</f>
        <v>0</v>
      </c>
      <c r="Q2311" s="2">
        <f>VLOOKUP(A2311, vlookup_table!$A:$E, 3, FALSE)</f>
        <v>0</v>
      </c>
      <c r="R2311" s="1" t="str">
        <f>VLOOKUP(A2311, vlookup_table!$A:$E, 4, FALSE)</f>
        <v>R2</v>
      </c>
      <c r="S2311" s="2">
        <f>VLOOKUP(A2311, vlookup_table!$A:$E, 5, FALSE)</f>
        <v>5</v>
      </c>
      <c r="T2311">
        <f t="shared" si="216"/>
        <v>97</v>
      </c>
      <c r="U2311">
        <f t="shared" si="217"/>
        <v>1900</v>
      </c>
      <c r="V2311" s="4" t="str">
        <f t="shared" si="221"/>
        <v>0</v>
      </c>
      <c r="W2311" t="str">
        <f t="shared" si="218"/>
        <v>Rural</v>
      </c>
    </row>
    <row r="2312" spans="1:23" x14ac:dyDescent="0.35">
      <c r="A2312">
        <v>135406</v>
      </c>
      <c r="B2312" s="2" t="str">
        <f t="shared" si="219"/>
        <v>AZ</v>
      </c>
      <c r="C2312" t="s">
        <v>9</v>
      </c>
      <c r="D2312" t="str">
        <f t="shared" si="220"/>
        <v>M</v>
      </c>
      <c r="E2312" t="s">
        <v>0</v>
      </c>
      <c r="F2312">
        <v>742</v>
      </c>
      <c r="G2312">
        <v>395</v>
      </c>
      <c r="H2312">
        <v>441</v>
      </c>
      <c r="I2312">
        <v>0</v>
      </c>
      <c r="J2312">
        <v>13179</v>
      </c>
      <c r="K2312">
        <v>2</v>
      </c>
      <c r="L2312">
        <v>36</v>
      </c>
      <c r="M2312">
        <v>399</v>
      </c>
      <c r="N2312">
        <v>421</v>
      </c>
      <c r="O2312">
        <v>11</v>
      </c>
      <c r="P2312">
        <f>VLOOKUP(A2312, vlookup_table!$A:$E, 2, FALSE)</f>
        <v>1</v>
      </c>
      <c r="Q2312" s="2">
        <f>VLOOKUP(A2312, vlookup_table!$A:$E, 3, FALSE)</f>
        <v>4106</v>
      </c>
      <c r="R2312" s="1" t="str">
        <f>VLOOKUP(A2312, vlookup_table!$A:$E, 4, FALSE)</f>
        <v>S2</v>
      </c>
      <c r="S2312" s="2">
        <f>VLOOKUP(A2312, vlookup_table!$A:$E, 5, FALSE)</f>
        <v>25</v>
      </c>
      <c r="T2312">
        <f t="shared" si="216"/>
        <v>56</v>
      </c>
      <c r="U2312">
        <f t="shared" si="217"/>
        <v>1941</v>
      </c>
      <c r="V2312" s="4" t="str">
        <f t="shared" si="221"/>
        <v>06</v>
      </c>
      <c r="W2312" t="str">
        <f t="shared" si="218"/>
        <v>Suburbano</v>
      </c>
    </row>
    <row r="2313" spans="1:23" x14ac:dyDescent="0.35">
      <c r="A2313">
        <v>142409</v>
      </c>
      <c r="B2313" s="2" t="str">
        <f t="shared" si="219"/>
        <v>NV</v>
      </c>
      <c r="C2313" t="s">
        <v>35</v>
      </c>
      <c r="D2313" t="str">
        <f t="shared" si="220"/>
        <v>M</v>
      </c>
      <c r="E2313" t="s">
        <v>0</v>
      </c>
      <c r="F2313">
        <v>607</v>
      </c>
      <c r="G2313">
        <v>356</v>
      </c>
      <c r="H2313">
        <v>431</v>
      </c>
      <c r="I2313">
        <v>1</v>
      </c>
      <c r="J2313">
        <v>13714</v>
      </c>
      <c r="K2313">
        <v>7</v>
      </c>
      <c r="L2313">
        <v>26</v>
      </c>
      <c r="M2313">
        <v>397</v>
      </c>
      <c r="N2313">
        <v>393</v>
      </c>
      <c r="O2313">
        <v>7.6666666670000003</v>
      </c>
      <c r="P2313">
        <f>VLOOKUP(A2313, vlookup_table!$A:$E, 2, FALSE)</f>
        <v>1</v>
      </c>
      <c r="Q2313" s="2">
        <f>VLOOKUP(A2313, vlookup_table!$A:$E, 3, FALSE)</f>
        <v>2201</v>
      </c>
      <c r="R2313" s="1" t="str">
        <f>VLOOKUP(A2313, vlookup_table!$A:$E, 4, FALSE)</f>
        <v>R2</v>
      </c>
      <c r="S2313" s="2">
        <f>VLOOKUP(A2313, vlookup_table!$A:$E, 5, FALSE)</f>
        <v>10</v>
      </c>
      <c r="T2313">
        <f t="shared" si="216"/>
        <v>75</v>
      </c>
      <c r="U2313">
        <f t="shared" si="217"/>
        <v>1922</v>
      </c>
      <c r="V2313" s="4" t="str">
        <f t="shared" si="221"/>
        <v>01</v>
      </c>
      <c r="W2313" t="str">
        <f t="shared" si="218"/>
        <v>Rural</v>
      </c>
    </row>
    <row r="2314" spans="1:23" x14ac:dyDescent="0.35">
      <c r="A2314">
        <v>79627</v>
      </c>
      <c r="B2314" s="2" t="str">
        <f t="shared" si="219"/>
        <v>NA</v>
      </c>
      <c r="C2314" t="s">
        <v>10</v>
      </c>
      <c r="D2314" t="str">
        <f t="shared" si="220"/>
        <v>M</v>
      </c>
      <c r="E2314" t="s">
        <v>13</v>
      </c>
      <c r="F2314">
        <v>2083</v>
      </c>
      <c r="G2314">
        <v>264</v>
      </c>
      <c r="H2314">
        <v>493</v>
      </c>
      <c r="I2314">
        <v>52</v>
      </c>
      <c r="J2314">
        <v>19012</v>
      </c>
      <c r="K2314">
        <v>6</v>
      </c>
      <c r="L2314">
        <v>61</v>
      </c>
      <c r="M2314">
        <v>338</v>
      </c>
      <c r="N2314">
        <v>393</v>
      </c>
      <c r="O2314">
        <v>9.375</v>
      </c>
      <c r="P2314">
        <f>VLOOKUP(A2314, vlookup_table!$A:$E, 2, FALSE)</f>
        <v>1</v>
      </c>
      <c r="Q2314" s="2">
        <f>VLOOKUP(A2314, vlookup_table!$A:$E, 3, FALSE)</f>
        <v>2408</v>
      </c>
      <c r="R2314" s="1" t="str">
        <f>VLOOKUP(A2314, vlookup_table!$A:$E, 4, FALSE)</f>
        <v>S1</v>
      </c>
      <c r="S2314" s="2">
        <f>VLOOKUP(A2314, vlookup_table!$A:$E, 5, FALSE)</f>
        <v>10</v>
      </c>
      <c r="T2314">
        <f t="shared" si="216"/>
        <v>73</v>
      </c>
      <c r="U2314">
        <f t="shared" si="217"/>
        <v>1924</v>
      </c>
      <c r="V2314" s="4" t="str">
        <f t="shared" si="221"/>
        <v>08</v>
      </c>
      <c r="W2314" t="str">
        <f t="shared" si="218"/>
        <v>Suburbano</v>
      </c>
    </row>
    <row r="2315" spans="1:23" x14ac:dyDescent="0.35">
      <c r="A2315">
        <v>27310</v>
      </c>
      <c r="B2315" s="2" t="str">
        <f t="shared" si="219"/>
        <v>NA</v>
      </c>
      <c r="C2315" t="s">
        <v>5</v>
      </c>
      <c r="D2315" t="str">
        <f t="shared" si="220"/>
        <v>M</v>
      </c>
      <c r="E2315" t="s">
        <v>0</v>
      </c>
      <c r="F2315">
        <v>866</v>
      </c>
      <c r="G2315">
        <v>457</v>
      </c>
      <c r="H2315">
        <v>506</v>
      </c>
      <c r="I2315">
        <v>0</v>
      </c>
      <c r="J2315">
        <v>15079</v>
      </c>
      <c r="K2315">
        <v>1</v>
      </c>
      <c r="L2315">
        <v>63</v>
      </c>
      <c r="M2315">
        <v>458</v>
      </c>
      <c r="N2315">
        <v>501</v>
      </c>
      <c r="O2315">
        <v>10</v>
      </c>
      <c r="P2315">
        <f>VLOOKUP(A2315, vlookup_table!$A:$E, 2, FALSE)</f>
        <v>1</v>
      </c>
      <c r="Q2315" s="2">
        <f>VLOOKUP(A2315, vlookup_table!$A:$E, 3, FALSE)</f>
        <v>2101</v>
      </c>
      <c r="R2315" s="1" t="str">
        <f>VLOOKUP(A2315, vlookup_table!$A:$E, 4, FALSE)</f>
        <v>T2</v>
      </c>
      <c r="S2315" s="2">
        <f>VLOOKUP(A2315, vlookup_table!$A:$E, 5, FALSE)</f>
        <v>15</v>
      </c>
      <c r="T2315">
        <f t="shared" si="216"/>
        <v>76</v>
      </c>
      <c r="U2315">
        <f t="shared" si="217"/>
        <v>1921</v>
      </c>
      <c r="V2315" s="4" t="str">
        <f t="shared" si="221"/>
        <v>01</v>
      </c>
      <c r="W2315" t="str">
        <f t="shared" si="218"/>
        <v>Pueblo</v>
      </c>
    </row>
    <row r="2316" spans="1:23" x14ac:dyDescent="0.35">
      <c r="A2316">
        <v>122131</v>
      </c>
      <c r="B2316" s="2" t="str">
        <f t="shared" si="219"/>
        <v>TX</v>
      </c>
      <c r="C2316" t="s">
        <v>6</v>
      </c>
      <c r="D2316" t="str">
        <f t="shared" si="220"/>
        <v>F</v>
      </c>
      <c r="E2316" t="s">
        <v>2</v>
      </c>
      <c r="F2316">
        <v>831</v>
      </c>
      <c r="G2316">
        <v>597</v>
      </c>
      <c r="H2316">
        <v>629</v>
      </c>
      <c r="I2316">
        <v>0</v>
      </c>
      <c r="J2316">
        <v>18705</v>
      </c>
      <c r="K2316">
        <v>12</v>
      </c>
      <c r="L2316">
        <v>59</v>
      </c>
      <c r="M2316">
        <v>601</v>
      </c>
      <c r="N2316">
        <v>625</v>
      </c>
      <c r="O2316">
        <v>19.25</v>
      </c>
      <c r="P2316">
        <f>VLOOKUP(A2316, vlookup_table!$A:$E, 2, FALSE)</f>
        <v>0</v>
      </c>
      <c r="Q2316" s="2">
        <f>VLOOKUP(A2316, vlookup_table!$A:$E, 3, FALSE)</f>
        <v>4601</v>
      </c>
      <c r="R2316" s="1" t="str">
        <f>VLOOKUP(A2316, vlookup_table!$A:$E, 4, FALSE)</f>
        <v>S1</v>
      </c>
      <c r="S2316" s="2">
        <f>VLOOKUP(A2316, vlookup_table!$A:$E, 5, FALSE)</f>
        <v>15</v>
      </c>
      <c r="T2316">
        <f t="shared" si="216"/>
        <v>51</v>
      </c>
      <c r="U2316">
        <f t="shared" si="217"/>
        <v>1946</v>
      </c>
      <c r="V2316" s="4" t="str">
        <f t="shared" si="221"/>
        <v>01</v>
      </c>
      <c r="W2316" t="str">
        <f t="shared" si="218"/>
        <v>Suburbano</v>
      </c>
    </row>
    <row r="2317" spans="1:23" x14ac:dyDescent="0.35">
      <c r="A2317">
        <v>131169</v>
      </c>
      <c r="B2317" s="2" t="str">
        <f t="shared" si="219"/>
        <v>CO</v>
      </c>
      <c r="C2317" t="s">
        <v>20</v>
      </c>
      <c r="D2317" t="str">
        <f t="shared" si="220"/>
        <v>F</v>
      </c>
      <c r="E2317" t="s">
        <v>2</v>
      </c>
      <c r="F2317">
        <v>1782</v>
      </c>
      <c r="G2317">
        <v>537</v>
      </c>
      <c r="H2317">
        <v>749</v>
      </c>
      <c r="I2317">
        <v>35</v>
      </c>
      <c r="J2317">
        <v>28303</v>
      </c>
      <c r="K2317">
        <v>5</v>
      </c>
      <c r="L2317">
        <v>36</v>
      </c>
      <c r="M2317">
        <v>704</v>
      </c>
      <c r="N2317">
        <v>650</v>
      </c>
      <c r="O2317">
        <v>18.125</v>
      </c>
      <c r="P2317">
        <f>VLOOKUP(A2317, vlookup_table!$A:$E, 2, FALSE)</f>
        <v>2</v>
      </c>
      <c r="Q2317" s="2">
        <f>VLOOKUP(A2317, vlookup_table!$A:$E, 3, FALSE)</f>
        <v>2612</v>
      </c>
      <c r="R2317" s="1" t="str">
        <f>VLOOKUP(A2317, vlookup_table!$A:$E, 4, FALSE)</f>
        <v>C2</v>
      </c>
      <c r="S2317" s="2">
        <f>VLOOKUP(A2317, vlookup_table!$A:$E, 5, FALSE)</f>
        <v>25</v>
      </c>
      <c r="T2317">
        <f t="shared" si="216"/>
        <v>71</v>
      </c>
      <c r="U2317">
        <f t="shared" si="217"/>
        <v>1926</v>
      </c>
      <c r="V2317" s="4" t="str">
        <f t="shared" si="221"/>
        <v>12</v>
      </c>
      <c r="W2317" t="str">
        <f t="shared" si="218"/>
        <v>Ciudad</v>
      </c>
    </row>
    <row r="2318" spans="1:23" x14ac:dyDescent="0.35">
      <c r="A2318">
        <v>78009</v>
      </c>
      <c r="B2318" s="2" t="str">
        <f t="shared" si="219"/>
        <v>NA</v>
      </c>
      <c r="C2318" t="s">
        <v>10</v>
      </c>
      <c r="D2318" t="str">
        <f t="shared" si="220"/>
        <v>F</v>
      </c>
      <c r="E2318" t="s">
        <v>2</v>
      </c>
      <c r="F2318">
        <v>804</v>
      </c>
      <c r="G2318">
        <v>426</v>
      </c>
      <c r="H2318">
        <v>470</v>
      </c>
      <c r="I2318">
        <v>0</v>
      </c>
      <c r="J2318">
        <v>14328</v>
      </c>
      <c r="K2318">
        <v>2</v>
      </c>
      <c r="L2318">
        <v>89</v>
      </c>
      <c r="M2318">
        <v>445</v>
      </c>
      <c r="N2318">
        <v>454</v>
      </c>
      <c r="O2318">
        <v>20</v>
      </c>
      <c r="P2318">
        <f>VLOOKUP(A2318, vlookup_table!$A:$E, 2, FALSE)</f>
        <v>0</v>
      </c>
      <c r="Q2318" s="2">
        <f>VLOOKUP(A2318, vlookup_table!$A:$E, 3, FALSE)</f>
        <v>0</v>
      </c>
      <c r="R2318" s="1" t="str">
        <f>VLOOKUP(A2318, vlookup_table!$A:$E, 4, FALSE)</f>
        <v>T2</v>
      </c>
      <c r="S2318" s="2">
        <f>VLOOKUP(A2318, vlookup_table!$A:$E, 5, FALSE)</f>
        <v>20</v>
      </c>
      <c r="T2318">
        <f t="shared" si="216"/>
        <v>97</v>
      </c>
      <c r="U2318">
        <f t="shared" si="217"/>
        <v>1900</v>
      </c>
      <c r="V2318" s="4" t="str">
        <f t="shared" si="221"/>
        <v>0</v>
      </c>
      <c r="W2318" t="str">
        <f t="shared" si="218"/>
        <v>Pueblo</v>
      </c>
    </row>
    <row r="2319" spans="1:23" x14ac:dyDescent="0.35">
      <c r="A2319">
        <v>86445</v>
      </c>
      <c r="B2319" s="2" t="str">
        <f t="shared" si="219"/>
        <v>NA</v>
      </c>
      <c r="C2319" t="s">
        <v>30</v>
      </c>
      <c r="D2319" t="str">
        <f t="shared" si="220"/>
        <v>F</v>
      </c>
      <c r="E2319" t="s">
        <v>2</v>
      </c>
      <c r="F2319">
        <v>751</v>
      </c>
      <c r="G2319">
        <v>304</v>
      </c>
      <c r="H2319">
        <v>381</v>
      </c>
      <c r="I2319">
        <v>0</v>
      </c>
      <c r="J2319">
        <v>13051</v>
      </c>
      <c r="K2319">
        <v>1</v>
      </c>
      <c r="L2319">
        <v>64</v>
      </c>
      <c r="M2319">
        <v>340</v>
      </c>
      <c r="N2319">
        <v>338</v>
      </c>
      <c r="O2319">
        <v>8.625</v>
      </c>
      <c r="P2319">
        <f>VLOOKUP(A2319, vlookup_table!$A:$E, 2, FALSE)</f>
        <v>0</v>
      </c>
      <c r="Q2319" s="2">
        <f>VLOOKUP(A2319, vlookup_table!$A:$E, 3, FALSE)</f>
        <v>4506</v>
      </c>
      <c r="R2319" s="1" t="str">
        <f>VLOOKUP(A2319, vlookup_table!$A:$E, 4, FALSE)</f>
        <v>C1</v>
      </c>
      <c r="S2319" s="2">
        <f>VLOOKUP(A2319, vlookup_table!$A:$E, 5, FALSE)</f>
        <v>15</v>
      </c>
      <c r="T2319">
        <f t="shared" si="216"/>
        <v>52</v>
      </c>
      <c r="U2319">
        <f t="shared" si="217"/>
        <v>1945</v>
      </c>
      <c r="V2319" s="4" t="str">
        <f t="shared" si="221"/>
        <v>06</v>
      </c>
      <c r="W2319" t="str">
        <f t="shared" si="218"/>
        <v>Ciudad</v>
      </c>
    </row>
    <row r="2320" spans="1:23" x14ac:dyDescent="0.35">
      <c r="A2320">
        <v>162343</v>
      </c>
      <c r="B2320" s="2" t="str">
        <f t="shared" si="219"/>
        <v>NA</v>
      </c>
      <c r="C2320" t="s">
        <v>4</v>
      </c>
      <c r="D2320" t="str">
        <f t="shared" si="220"/>
        <v>M</v>
      </c>
      <c r="E2320" t="s">
        <v>0</v>
      </c>
      <c r="F2320">
        <v>5283</v>
      </c>
      <c r="G2320">
        <v>613</v>
      </c>
      <c r="H2320">
        <v>742</v>
      </c>
      <c r="I2320">
        <v>99</v>
      </c>
      <c r="J2320">
        <v>29050</v>
      </c>
      <c r="K2320">
        <v>30</v>
      </c>
      <c r="L2320">
        <v>50</v>
      </c>
      <c r="M2320">
        <v>696</v>
      </c>
      <c r="N2320">
        <v>674</v>
      </c>
      <c r="O2320">
        <v>10.636363640000001</v>
      </c>
      <c r="P2320">
        <f>VLOOKUP(A2320, vlookup_table!$A:$E, 2, FALSE)</f>
        <v>0</v>
      </c>
      <c r="Q2320" s="2">
        <f>VLOOKUP(A2320, vlookup_table!$A:$E, 3, FALSE)</f>
        <v>4701</v>
      </c>
      <c r="R2320" s="1" t="str">
        <f>VLOOKUP(A2320, vlookup_table!$A:$E, 4, FALSE)</f>
        <v>S1</v>
      </c>
      <c r="S2320" s="2">
        <f>VLOOKUP(A2320, vlookup_table!$A:$E, 5, FALSE)</f>
        <v>20</v>
      </c>
      <c r="T2320">
        <f t="shared" si="216"/>
        <v>50</v>
      </c>
      <c r="U2320">
        <f t="shared" si="217"/>
        <v>1947</v>
      </c>
      <c r="V2320" s="4" t="str">
        <f t="shared" si="221"/>
        <v>01</v>
      </c>
      <c r="W2320" t="str">
        <f t="shared" si="218"/>
        <v>Suburbano</v>
      </c>
    </row>
    <row r="2321" spans="1:23" x14ac:dyDescent="0.35">
      <c r="A2321">
        <v>35316</v>
      </c>
      <c r="B2321" s="2" t="str">
        <f t="shared" si="219"/>
        <v>FL</v>
      </c>
      <c r="C2321" t="s">
        <v>7</v>
      </c>
      <c r="D2321" t="str">
        <f t="shared" si="220"/>
        <v>F</v>
      </c>
      <c r="E2321" t="s">
        <v>2</v>
      </c>
      <c r="F2321">
        <v>845</v>
      </c>
      <c r="G2321">
        <v>289</v>
      </c>
      <c r="H2321">
        <v>436</v>
      </c>
      <c r="I2321">
        <v>1</v>
      </c>
      <c r="J2321">
        <v>16460</v>
      </c>
      <c r="K2321">
        <v>11</v>
      </c>
      <c r="L2321">
        <v>20</v>
      </c>
      <c r="M2321">
        <v>372</v>
      </c>
      <c r="N2321">
        <v>358</v>
      </c>
      <c r="O2321">
        <v>9.9375</v>
      </c>
      <c r="P2321">
        <f>VLOOKUP(A2321, vlookup_table!$A:$E, 2, FALSE)</f>
        <v>28</v>
      </c>
      <c r="Q2321" s="2">
        <f>VLOOKUP(A2321, vlookup_table!$A:$E, 3, FALSE)</f>
        <v>2403</v>
      </c>
      <c r="R2321" s="1" t="str">
        <f>VLOOKUP(A2321, vlookup_table!$A:$E, 4, FALSE)</f>
        <v>C2</v>
      </c>
      <c r="S2321" s="2">
        <f>VLOOKUP(A2321, vlookup_table!$A:$E, 5, FALSE)</f>
        <v>14</v>
      </c>
      <c r="T2321">
        <f t="shared" si="216"/>
        <v>73</v>
      </c>
      <c r="U2321">
        <f t="shared" si="217"/>
        <v>1924</v>
      </c>
      <c r="V2321" s="4" t="str">
        <f t="shared" si="221"/>
        <v>03</v>
      </c>
      <c r="W2321" t="str">
        <f t="shared" si="218"/>
        <v>Ciudad</v>
      </c>
    </row>
    <row r="2322" spans="1:23" x14ac:dyDescent="0.35">
      <c r="A2322">
        <v>148946</v>
      </c>
      <c r="B2322" s="2" t="str">
        <f t="shared" si="219"/>
        <v>NA</v>
      </c>
      <c r="C2322" t="s">
        <v>4</v>
      </c>
      <c r="D2322" t="str">
        <f t="shared" si="220"/>
        <v>F</v>
      </c>
      <c r="E2322" t="s">
        <v>2</v>
      </c>
      <c r="F2322">
        <v>1756</v>
      </c>
      <c r="G2322">
        <v>349</v>
      </c>
      <c r="H2322">
        <v>388</v>
      </c>
      <c r="I2322">
        <v>18</v>
      </c>
      <c r="J2322">
        <v>10285</v>
      </c>
      <c r="K2322">
        <v>48</v>
      </c>
      <c r="L2322">
        <v>38</v>
      </c>
      <c r="M2322">
        <v>355</v>
      </c>
      <c r="N2322">
        <v>384</v>
      </c>
      <c r="O2322">
        <v>13</v>
      </c>
      <c r="P2322">
        <f>VLOOKUP(A2322, vlookup_table!$A:$E, 2, FALSE)</f>
        <v>0</v>
      </c>
      <c r="Q2322" s="2">
        <f>VLOOKUP(A2322, vlookup_table!$A:$E, 3, FALSE)</f>
        <v>0</v>
      </c>
      <c r="R2322" s="1" t="str">
        <f>VLOOKUP(A2322, vlookup_table!$A:$E, 4, FALSE)</f>
        <v>U3</v>
      </c>
      <c r="S2322" s="2">
        <f>VLOOKUP(A2322, vlookup_table!$A:$E, 5, FALSE)</f>
        <v>10</v>
      </c>
      <c r="T2322">
        <f t="shared" si="216"/>
        <v>97</v>
      </c>
      <c r="U2322">
        <f t="shared" si="217"/>
        <v>1900</v>
      </c>
      <c r="V2322" s="4" t="str">
        <f t="shared" si="221"/>
        <v>0</v>
      </c>
      <c r="W2322" t="str">
        <f t="shared" si="218"/>
        <v>Urbano</v>
      </c>
    </row>
    <row r="2323" spans="1:23" x14ac:dyDescent="0.35">
      <c r="A2323">
        <v>5524</v>
      </c>
      <c r="B2323" s="2" t="str">
        <f t="shared" si="219"/>
        <v>AZ</v>
      </c>
      <c r="C2323" t="s">
        <v>9</v>
      </c>
      <c r="D2323" t="str">
        <f t="shared" si="220"/>
        <v>F</v>
      </c>
      <c r="E2323" t="s">
        <v>37</v>
      </c>
      <c r="F2323">
        <v>1084</v>
      </c>
      <c r="G2323">
        <v>365</v>
      </c>
      <c r="H2323">
        <v>462</v>
      </c>
      <c r="I2323">
        <v>2</v>
      </c>
      <c r="J2323">
        <v>17575</v>
      </c>
      <c r="K2323">
        <v>7</v>
      </c>
      <c r="L2323">
        <v>18</v>
      </c>
      <c r="M2323">
        <v>411</v>
      </c>
      <c r="N2323">
        <v>434</v>
      </c>
      <c r="O2323">
        <v>13.88888889</v>
      </c>
      <c r="P2323">
        <f>VLOOKUP(A2323, vlookup_table!$A:$E, 2, FALSE)</f>
        <v>2</v>
      </c>
      <c r="Q2323" s="2">
        <f>VLOOKUP(A2323, vlookup_table!$A:$E, 3, FALSE)</f>
        <v>2301</v>
      </c>
      <c r="R2323" s="1" t="str">
        <f>VLOOKUP(A2323, vlookup_table!$A:$E, 4, FALSE)</f>
        <v>T1</v>
      </c>
      <c r="S2323" s="2">
        <f>VLOOKUP(A2323, vlookup_table!$A:$E, 5, FALSE)</f>
        <v>15</v>
      </c>
      <c r="T2323">
        <f t="shared" si="216"/>
        <v>74</v>
      </c>
      <c r="U2323">
        <f t="shared" si="217"/>
        <v>1923</v>
      </c>
      <c r="V2323" s="4" t="str">
        <f t="shared" si="221"/>
        <v>01</v>
      </c>
      <c r="W2323" t="str">
        <f t="shared" si="218"/>
        <v>Pueblo</v>
      </c>
    </row>
    <row r="2324" spans="1:23" x14ac:dyDescent="0.35">
      <c r="A2324">
        <v>57593</v>
      </c>
      <c r="B2324" s="2" t="str">
        <f t="shared" si="219"/>
        <v>NA</v>
      </c>
      <c r="C2324" t="s">
        <v>3</v>
      </c>
      <c r="D2324" t="str">
        <f t="shared" si="220"/>
        <v>M</v>
      </c>
      <c r="E2324" t="s">
        <v>0</v>
      </c>
      <c r="F2324">
        <v>310</v>
      </c>
      <c r="G2324">
        <v>128</v>
      </c>
      <c r="H2324">
        <v>233</v>
      </c>
      <c r="I2324">
        <v>0</v>
      </c>
      <c r="J2324">
        <v>7656</v>
      </c>
      <c r="K2324">
        <v>0</v>
      </c>
      <c r="L2324">
        <v>84</v>
      </c>
      <c r="M2324">
        <v>171</v>
      </c>
      <c r="N2324">
        <v>199</v>
      </c>
      <c r="O2324">
        <v>5.736842105</v>
      </c>
      <c r="P2324">
        <f>VLOOKUP(A2324, vlookup_table!$A:$E, 2, FALSE)</f>
        <v>1</v>
      </c>
      <c r="Q2324" s="2">
        <f>VLOOKUP(A2324, vlookup_table!$A:$E, 3, FALSE)</f>
        <v>0</v>
      </c>
      <c r="R2324" s="1" t="str">
        <f>VLOOKUP(A2324, vlookup_table!$A:$E, 4, FALSE)</f>
        <v>R3</v>
      </c>
      <c r="S2324" s="2">
        <f>VLOOKUP(A2324, vlookup_table!$A:$E, 5, FALSE)</f>
        <v>5</v>
      </c>
      <c r="T2324">
        <f t="shared" si="216"/>
        <v>97</v>
      </c>
      <c r="U2324">
        <f t="shared" si="217"/>
        <v>1900</v>
      </c>
      <c r="V2324" s="4" t="str">
        <f t="shared" si="221"/>
        <v>0</v>
      </c>
      <c r="W2324" t="str">
        <f t="shared" si="218"/>
        <v>Rural</v>
      </c>
    </row>
    <row r="2325" spans="1:23" x14ac:dyDescent="0.35">
      <c r="A2325">
        <v>144339</v>
      </c>
      <c r="B2325" s="2" t="str">
        <f t="shared" si="219"/>
        <v>NA</v>
      </c>
      <c r="C2325" t="s">
        <v>4</v>
      </c>
      <c r="D2325" t="str">
        <f t="shared" si="220"/>
        <v>NA</v>
      </c>
      <c r="F2325">
        <v>2941</v>
      </c>
      <c r="G2325">
        <v>677</v>
      </c>
      <c r="H2325">
        <v>819</v>
      </c>
      <c r="I2325">
        <v>83</v>
      </c>
      <c r="J2325">
        <v>28577</v>
      </c>
      <c r="K2325">
        <v>20</v>
      </c>
      <c r="L2325">
        <v>53</v>
      </c>
      <c r="M2325">
        <v>804</v>
      </c>
      <c r="N2325">
        <v>712</v>
      </c>
      <c r="O2325">
        <v>11.66666667</v>
      </c>
      <c r="P2325">
        <f>VLOOKUP(A2325, vlookup_table!$A:$E, 2, FALSE)</f>
        <v>980</v>
      </c>
      <c r="Q2325" s="2">
        <f>VLOOKUP(A2325, vlookup_table!$A:$E, 3, FALSE)</f>
        <v>6601</v>
      </c>
      <c r="R2325" s="1" t="str">
        <f>VLOOKUP(A2325, vlookup_table!$A:$E, 4, FALSE)</f>
        <v>U1</v>
      </c>
      <c r="S2325" s="2">
        <f>VLOOKUP(A2325, vlookup_table!$A:$E, 5, FALSE)</f>
        <v>10</v>
      </c>
      <c r="T2325">
        <f t="shared" si="216"/>
        <v>31</v>
      </c>
      <c r="U2325">
        <f t="shared" si="217"/>
        <v>1966</v>
      </c>
      <c r="V2325" s="4" t="str">
        <f t="shared" si="221"/>
        <v>01</v>
      </c>
      <c r="W2325" t="str">
        <f t="shared" si="218"/>
        <v>Urbano</v>
      </c>
    </row>
    <row r="2326" spans="1:23" x14ac:dyDescent="0.35">
      <c r="A2326">
        <v>158355</v>
      </c>
      <c r="B2326" s="2" t="str">
        <f t="shared" si="219"/>
        <v>NA</v>
      </c>
      <c r="C2326" t="s">
        <v>4</v>
      </c>
      <c r="D2326" t="str">
        <f t="shared" si="220"/>
        <v>M</v>
      </c>
      <c r="E2326" t="s">
        <v>0</v>
      </c>
      <c r="F2326">
        <v>1857</v>
      </c>
      <c r="G2326">
        <v>484</v>
      </c>
      <c r="H2326">
        <v>531</v>
      </c>
      <c r="I2326">
        <v>17</v>
      </c>
      <c r="J2326">
        <v>13912</v>
      </c>
      <c r="K2326">
        <v>26</v>
      </c>
      <c r="L2326">
        <v>52</v>
      </c>
      <c r="M2326">
        <v>497</v>
      </c>
      <c r="N2326">
        <v>526</v>
      </c>
      <c r="O2326">
        <v>20</v>
      </c>
      <c r="P2326">
        <f>VLOOKUP(A2326, vlookup_table!$A:$E, 2, FALSE)</f>
        <v>1</v>
      </c>
      <c r="Q2326" s="2">
        <f>VLOOKUP(A2326, vlookup_table!$A:$E, 3, FALSE)</f>
        <v>4801</v>
      </c>
      <c r="R2326" s="1" t="str">
        <f>VLOOKUP(A2326, vlookup_table!$A:$E, 4, FALSE)</f>
        <v>U1</v>
      </c>
      <c r="S2326" s="2">
        <f>VLOOKUP(A2326, vlookup_table!$A:$E, 5, FALSE)</f>
        <v>15</v>
      </c>
      <c r="T2326">
        <f t="shared" si="216"/>
        <v>49</v>
      </c>
      <c r="U2326">
        <f t="shared" si="217"/>
        <v>1948</v>
      </c>
      <c r="V2326" s="4" t="str">
        <f t="shared" si="221"/>
        <v>01</v>
      </c>
      <c r="W2326" t="str">
        <f t="shared" si="218"/>
        <v>Urbano</v>
      </c>
    </row>
    <row r="2327" spans="1:23" x14ac:dyDescent="0.35">
      <c r="A2327">
        <v>24311</v>
      </c>
      <c r="B2327" s="2" t="str">
        <f t="shared" si="219"/>
        <v>NC</v>
      </c>
      <c r="C2327" t="s">
        <v>18</v>
      </c>
      <c r="D2327" t="str">
        <f t="shared" si="220"/>
        <v>F</v>
      </c>
      <c r="E2327" t="s">
        <v>38</v>
      </c>
      <c r="F2327">
        <v>877</v>
      </c>
      <c r="G2327">
        <v>293</v>
      </c>
      <c r="H2327">
        <v>405</v>
      </c>
      <c r="I2327">
        <v>7</v>
      </c>
      <c r="J2327">
        <v>13707</v>
      </c>
      <c r="K2327">
        <v>1</v>
      </c>
      <c r="L2327">
        <v>63</v>
      </c>
      <c r="M2327">
        <v>336</v>
      </c>
      <c r="N2327">
        <v>362</v>
      </c>
      <c r="O2327">
        <v>10.222222220000001</v>
      </c>
      <c r="P2327">
        <f>VLOOKUP(A2327, vlookup_table!$A:$E, 2, FALSE)</f>
        <v>28</v>
      </c>
      <c r="Q2327" s="2">
        <f>VLOOKUP(A2327, vlookup_table!$A:$E, 3, FALSE)</f>
        <v>0</v>
      </c>
      <c r="R2327" s="1" t="str">
        <f>VLOOKUP(A2327, vlookup_table!$A:$E, 4, FALSE)</f>
        <v>R1</v>
      </c>
      <c r="S2327" s="2">
        <f>VLOOKUP(A2327, vlookup_table!$A:$E, 5, FALSE)</f>
        <v>3</v>
      </c>
      <c r="T2327">
        <f t="shared" si="216"/>
        <v>97</v>
      </c>
      <c r="U2327">
        <f t="shared" si="217"/>
        <v>1900</v>
      </c>
      <c r="V2327" s="4" t="str">
        <f t="shared" si="221"/>
        <v>0</v>
      </c>
      <c r="W2327" t="str">
        <f t="shared" si="218"/>
        <v>Rural</v>
      </c>
    </row>
    <row r="2328" spans="1:23" x14ac:dyDescent="0.35">
      <c r="A2328">
        <v>44009</v>
      </c>
      <c r="B2328" s="2" t="str">
        <f t="shared" si="219"/>
        <v>FL</v>
      </c>
      <c r="C2328" t="s">
        <v>7</v>
      </c>
      <c r="D2328" t="str">
        <f t="shared" si="220"/>
        <v>F</v>
      </c>
      <c r="E2328" t="s">
        <v>2</v>
      </c>
      <c r="F2328">
        <v>1086</v>
      </c>
      <c r="G2328">
        <v>384</v>
      </c>
      <c r="H2328">
        <v>502</v>
      </c>
      <c r="I2328">
        <v>12</v>
      </c>
      <c r="J2328">
        <v>17091</v>
      </c>
      <c r="K2328">
        <v>4</v>
      </c>
      <c r="L2328">
        <v>24</v>
      </c>
      <c r="M2328">
        <v>433</v>
      </c>
      <c r="N2328">
        <v>457</v>
      </c>
      <c r="O2328">
        <v>9.375</v>
      </c>
      <c r="P2328">
        <f>VLOOKUP(A2328, vlookup_table!$A:$E, 2, FALSE)</f>
        <v>0</v>
      </c>
      <c r="Q2328" s="2">
        <f>VLOOKUP(A2328, vlookup_table!$A:$E, 3, FALSE)</f>
        <v>1103</v>
      </c>
      <c r="R2328" s="1" t="str">
        <f>VLOOKUP(A2328, vlookup_table!$A:$E, 4, FALSE)</f>
        <v>S2</v>
      </c>
      <c r="S2328" s="2">
        <f>VLOOKUP(A2328, vlookup_table!$A:$E, 5, FALSE)</f>
        <v>20</v>
      </c>
      <c r="T2328">
        <f t="shared" si="216"/>
        <v>86</v>
      </c>
      <c r="U2328">
        <f t="shared" si="217"/>
        <v>1911</v>
      </c>
      <c r="V2328" s="4" t="str">
        <f t="shared" si="221"/>
        <v>03</v>
      </c>
      <c r="W2328" t="str">
        <f t="shared" si="218"/>
        <v>Suburbano</v>
      </c>
    </row>
    <row r="2329" spans="1:23" x14ac:dyDescent="0.35">
      <c r="A2329">
        <v>7059</v>
      </c>
      <c r="B2329" s="2" t="str">
        <f t="shared" si="219"/>
        <v>SC</v>
      </c>
      <c r="C2329" t="s">
        <v>11</v>
      </c>
      <c r="D2329" t="str">
        <f t="shared" si="220"/>
        <v>F</v>
      </c>
      <c r="E2329" t="s">
        <v>2</v>
      </c>
      <c r="F2329">
        <v>1015</v>
      </c>
      <c r="G2329">
        <v>478</v>
      </c>
      <c r="H2329">
        <v>533</v>
      </c>
      <c r="I2329">
        <v>0</v>
      </c>
      <c r="J2329">
        <v>17763</v>
      </c>
      <c r="K2329">
        <v>14</v>
      </c>
      <c r="L2329">
        <v>40</v>
      </c>
      <c r="M2329">
        <v>500</v>
      </c>
      <c r="N2329">
        <v>516</v>
      </c>
      <c r="O2329">
        <v>9.5714285710000002</v>
      </c>
      <c r="P2329">
        <f>VLOOKUP(A2329, vlookup_table!$A:$E, 2, FALSE)</f>
        <v>2</v>
      </c>
      <c r="Q2329" s="2">
        <f>VLOOKUP(A2329, vlookup_table!$A:$E, 3, FALSE)</f>
        <v>2007</v>
      </c>
      <c r="R2329" s="1" t="str">
        <f>VLOOKUP(A2329, vlookup_table!$A:$E, 4, FALSE)</f>
        <v>S1</v>
      </c>
      <c r="S2329" s="2">
        <f>VLOOKUP(A2329, vlookup_table!$A:$E, 5, FALSE)</f>
        <v>10</v>
      </c>
      <c r="T2329">
        <f t="shared" si="216"/>
        <v>77</v>
      </c>
      <c r="U2329">
        <f t="shared" si="217"/>
        <v>1920</v>
      </c>
      <c r="V2329" s="4" t="str">
        <f t="shared" si="221"/>
        <v>07</v>
      </c>
      <c r="W2329" t="str">
        <f t="shared" si="218"/>
        <v>Suburbano</v>
      </c>
    </row>
    <row r="2330" spans="1:23" x14ac:dyDescent="0.35">
      <c r="A2330">
        <v>11399</v>
      </c>
      <c r="B2330" s="2" t="str">
        <f t="shared" si="219"/>
        <v>NA</v>
      </c>
      <c r="C2330" t="s">
        <v>4</v>
      </c>
      <c r="D2330" t="str">
        <f t="shared" si="220"/>
        <v>F</v>
      </c>
      <c r="E2330" t="s">
        <v>2</v>
      </c>
      <c r="F2330">
        <v>809</v>
      </c>
      <c r="G2330">
        <v>159</v>
      </c>
      <c r="H2330">
        <v>227</v>
      </c>
      <c r="I2330">
        <v>0</v>
      </c>
      <c r="J2330">
        <v>7074</v>
      </c>
      <c r="K2330">
        <v>30</v>
      </c>
      <c r="L2330">
        <v>52</v>
      </c>
      <c r="M2330">
        <v>191</v>
      </c>
      <c r="N2330">
        <v>209</v>
      </c>
      <c r="O2330">
        <v>4.585714286</v>
      </c>
      <c r="P2330">
        <f>VLOOKUP(A2330, vlookup_table!$A:$E, 2, FALSE)</f>
        <v>2</v>
      </c>
      <c r="Q2330" s="2">
        <f>VLOOKUP(A2330, vlookup_table!$A:$E, 3, FALSE)</f>
        <v>1102</v>
      </c>
      <c r="R2330" s="1" t="str">
        <f>VLOOKUP(A2330, vlookup_table!$A:$E, 4, FALSE)</f>
        <v>C1</v>
      </c>
      <c r="S2330" s="2">
        <f>VLOOKUP(A2330, vlookup_table!$A:$E, 5, FALSE)</f>
        <v>8</v>
      </c>
      <c r="T2330">
        <f t="shared" si="216"/>
        <v>86</v>
      </c>
      <c r="U2330">
        <f t="shared" si="217"/>
        <v>1911</v>
      </c>
      <c r="V2330" s="4" t="str">
        <f t="shared" si="221"/>
        <v>02</v>
      </c>
      <c r="W2330" t="str">
        <f t="shared" si="218"/>
        <v>Ciudad</v>
      </c>
    </row>
    <row r="2331" spans="1:23" x14ac:dyDescent="0.35">
      <c r="A2331">
        <v>50262</v>
      </c>
      <c r="B2331" s="2" t="str">
        <f t="shared" si="219"/>
        <v>NA</v>
      </c>
      <c r="C2331" t="s">
        <v>12</v>
      </c>
      <c r="D2331" t="str">
        <f t="shared" si="220"/>
        <v>M</v>
      </c>
      <c r="E2331" t="s">
        <v>0</v>
      </c>
      <c r="F2331">
        <v>648</v>
      </c>
      <c r="G2331">
        <v>320</v>
      </c>
      <c r="H2331">
        <v>362</v>
      </c>
      <c r="I2331">
        <v>0</v>
      </c>
      <c r="J2331">
        <v>12611</v>
      </c>
      <c r="K2331">
        <v>0</v>
      </c>
      <c r="L2331">
        <v>86</v>
      </c>
      <c r="M2331">
        <v>325</v>
      </c>
      <c r="N2331">
        <v>352</v>
      </c>
      <c r="O2331">
        <v>5.8666666669999996</v>
      </c>
      <c r="P2331">
        <f>VLOOKUP(A2331, vlookup_table!$A:$E, 2, FALSE)</f>
        <v>1</v>
      </c>
      <c r="Q2331" s="2">
        <f>VLOOKUP(A2331, vlookup_table!$A:$E, 3, FALSE)</f>
        <v>4801</v>
      </c>
      <c r="R2331" s="1" t="str">
        <f>VLOOKUP(A2331, vlookup_table!$A:$E, 4, FALSE)</f>
        <v>R2</v>
      </c>
      <c r="S2331" s="2">
        <f>VLOOKUP(A2331, vlookup_table!$A:$E, 5, FALSE)</f>
        <v>10</v>
      </c>
      <c r="T2331">
        <f t="shared" si="216"/>
        <v>49</v>
      </c>
      <c r="U2331">
        <f t="shared" si="217"/>
        <v>1948</v>
      </c>
      <c r="V2331" s="4" t="str">
        <f t="shared" si="221"/>
        <v>01</v>
      </c>
      <c r="W2331" t="str">
        <f t="shared" si="218"/>
        <v>Rural</v>
      </c>
    </row>
    <row r="2332" spans="1:23" x14ac:dyDescent="0.35">
      <c r="A2332">
        <v>40338</v>
      </c>
      <c r="B2332" s="2" t="str">
        <f t="shared" si="219"/>
        <v>FL</v>
      </c>
      <c r="C2332" t="s">
        <v>7</v>
      </c>
      <c r="D2332" t="str">
        <f t="shared" si="220"/>
        <v>F</v>
      </c>
      <c r="E2332" t="s">
        <v>2</v>
      </c>
      <c r="F2332">
        <v>902</v>
      </c>
      <c r="G2332">
        <v>410</v>
      </c>
      <c r="H2332">
        <v>461</v>
      </c>
      <c r="I2332">
        <v>4</v>
      </c>
      <c r="J2332">
        <v>15332</v>
      </c>
      <c r="K2332">
        <v>13</v>
      </c>
      <c r="L2332">
        <v>28</v>
      </c>
      <c r="M2332">
        <v>413</v>
      </c>
      <c r="N2332">
        <v>460</v>
      </c>
      <c r="O2332">
        <v>12.4</v>
      </c>
      <c r="P2332">
        <f>VLOOKUP(A2332, vlookup_table!$A:$E, 2, FALSE)</f>
        <v>0</v>
      </c>
      <c r="Q2332" s="2">
        <f>VLOOKUP(A2332, vlookup_table!$A:$E, 3, FALSE)</f>
        <v>6901</v>
      </c>
      <c r="R2332" s="1" t="str">
        <f>VLOOKUP(A2332, vlookup_table!$A:$E, 4, FALSE)</f>
        <v>S2</v>
      </c>
      <c r="S2332" s="2">
        <f>VLOOKUP(A2332, vlookup_table!$A:$E, 5, FALSE)</f>
        <v>21</v>
      </c>
      <c r="T2332">
        <f t="shared" si="216"/>
        <v>28</v>
      </c>
      <c r="U2332">
        <f t="shared" si="217"/>
        <v>1969</v>
      </c>
      <c r="V2332" s="4" t="str">
        <f t="shared" si="221"/>
        <v>01</v>
      </c>
      <c r="W2332" t="str">
        <f t="shared" si="218"/>
        <v>Suburbano</v>
      </c>
    </row>
    <row r="2333" spans="1:23" x14ac:dyDescent="0.35">
      <c r="A2333">
        <v>91101</v>
      </c>
      <c r="B2333" s="2" t="str">
        <f t="shared" si="219"/>
        <v>IL</v>
      </c>
      <c r="C2333" t="s">
        <v>25</v>
      </c>
      <c r="D2333" t="str">
        <f t="shared" si="220"/>
        <v>M</v>
      </c>
      <c r="E2333" t="s">
        <v>0</v>
      </c>
      <c r="F2333">
        <v>889</v>
      </c>
      <c r="G2333">
        <v>510</v>
      </c>
      <c r="H2333">
        <v>513</v>
      </c>
      <c r="I2333">
        <v>0</v>
      </c>
      <c r="J2333">
        <v>16731</v>
      </c>
      <c r="K2333">
        <v>0</v>
      </c>
      <c r="L2333">
        <v>86</v>
      </c>
      <c r="M2333">
        <v>518</v>
      </c>
      <c r="N2333">
        <v>517</v>
      </c>
      <c r="O2333">
        <v>16.399999999999999</v>
      </c>
      <c r="P2333">
        <f>VLOOKUP(A2333, vlookup_table!$A:$E, 2, FALSE)</f>
        <v>0</v>
      </c>
      <c r="Q2333" s="2">
        <f>VLOOKUP(A2333, vlookup_table!$A:$E, 3, FALSE)</f>
        <v>4507</v>
      </c>
      <c r="R2333" s="1" t="str">
        <f>VLOOKUP(A2333, vlookup_table!$A:$E, 4, FALSE)</f>
        <v>S2</v>
      </c>
      <c r="S2333" s="2">
        <f>VLOOKUP(A2333, vlookup_table!$A:$E, 5, FALSE)</f>
        <v>25</v>
      </c>
      <c r="T2333">
        <f t="shared" si="216"/>
        <v>52</v>
      </c>
      <c r="U2333">
        <f t="shared" si="217"/>
        <v>1945</v>
      </c>
      <c r="V2333" s="4" t="str">
        <f t="shared" si="221"/>
        <v>07</v>
      </c>
      <c r="W2333" t="str">
        <f t="shared" si="218"/>
        <v>Suburbano</v>
      </c>
    </row>
    <row r="2334" spans="1:23" x14ac:dyDescent="0.35">
      <c r="A2334">
        <v>130969</v>
      </c>
      <c r="B2334" s="2" t="str">
        <f t="shared" si="219"/>
        <v>CO</v>
      </c>
      <c r="C2334" t="s">
        <v>20</v>
      </c>
      <c r="D2334" t="str">
        <f t="shared" si="220"/>
        <v>F</v>
      </c>
      <c r="E2334" t="s">
        <v>2</v>
      </c>
      <c r="F2334">
        <v>1309</v>
      </c>
      <c r="G2334">
        <v>494</v>
      </c>
      <c r="H2334">
        <v>606</v>
      </c>
      <c r="I2334">
        <v>10</v>
      </c>
      <c r="J2334">
        <v>23951</v>
      </c>
      <c r="K2334">
        <v>3</v>
      </c>
      <c r="L2334">
        <v>38</v>
      </c>
      <c r="M2334">
        <v>528</v>
      </c>
      <c r="N2334">
        <v>572</v>
      </c>
      <c r="O2334">
        <v>7.1</v>
      </c>
      <c r="P2334">
        <f>VLOOKUP(A2334, vlookup_table!$A:$E, 2, FALSE)</f>
        <v>2</v>
      </c>
      <c r="Q2334" s="2">
        <f>VLOOKUP(A2334, vlookup_table!$A:$E, 3, FALSE)</f>
        <v>301</v>
      </c>
      <c r="R2334" s="1" t="str">
        <f>VLOOKUP(A2334, vlookup_table!$A:$E, 4, FALSE)</f>
        <v>C1</v>
      </c>
      <c r="S2334" s="2">
        <f>VLOOKUP(A2334, vlookup_table!$A:$E, 5, FALSE)</f>
        <v>20</v>
      </c>
      <c r="T2334">
        <f t="shared" si="216"/>
        <v>94</v>
      </c>
      <c r="U2334">
        <f t="shared" si="217"/>
        <v>1903</v>
      </c>
      <c r="V2334" s="4" t="str">
        <f t="shared" si="221"/>
        <v>01</v>
      </c>
      <c r="W2334" t="str">
        <f t="shared" si="218"/>
        <v>Ciudad</v>
      </c>
    </row>
    <row r="2335" spans="1:23" x14ac:dyDescent="0.35">
      <c r="A2335">
        <v>128122</v>
      </c>
      <c r="B2335" s="2" t="str">
        <f t="shared" si="219"/>
        <v>TX</v>
      </c>
      <c r="C2335" t="s">
        <v>6</v>
      </c>
      <c r="D2335" t="str">
        <f t="shared" si="220"/>
        <v>M</v>
      </c>
      <c r="E2335" t="s">
        <v>0</v>
      </c>
      <c r="F2335">
        <v>438</v>
      </c>
      <c r="G2335">
        <v>215</v>
      </c>
      <c r="H2335">
        <v>267</v>
      </c>
      <c r="I2335">
        <v>3</v>
      </c>
      <c r="J2335">
        <v>8729</v>
      </c>
      <c r="K2335">
        <v>1</v>
      </c>
      <c r="L2335">
        <v>68</v>
      </c>
      <c r="M2335">
        <v>264</v>
      </c>
      <c r="N2335">
        <v>240</v>
      </c>
      <c r="O2335">
        <v>6.125</v>
      </c>
      <c r="P2335">
        <f>VLOOKUP(A2335, vlookup_table!$A:$E, 2, FALSE)</f>
        <v>0</v>
      </c>
      <c r="Q2335" s="2">
        <f>VLOOKUP(A2335, vlookup_table!$A:$E, 3, FALSE)</f>
        <v>0</v>
      </c>
      <c r="R2335" s="1" t="str">
        <f>VLOOKUP(A2335, vlookup_table!$A:$E, 4, FALSE)</f>
        <v>T2</v>
      </c>
      <c r="S2335" s="2">
        <f>VLOOKUP(A2335, vlookup_table!$A:$E, 5, FALSE)</f>
        <v>5</v>
      </c>
      <c r="T2335">
        <f t="shared" si="216"/>
        <v>97</v>
      </c>
      <c r="U2335">
        <f t="shared" si="217"/>
        <v>1900</v>
      </c>
      <c r="V2335" s="4" t="str">
        <f t="shared" si="221"/>
        <v>0</v>
      </c>
      <c r="W2335" t="str">
        <f t="shared" si="218"/>
        <v>Pueblo</v>
      </c>
    </row>
    <row r="2336" spans="1:23" x14ac:dyDescent="0.35">
      <c r="A2336">
        <v>167149</v>
      </c>
      <c r="B2336" s="2" t="str">
        <f t="shared" si="219"/>
        <v>NA</v>
      </c>
      <c r="C2336" t="s">
        <v>4</v>
      </c>
      <c r="D2336" t="str">
        <f t="shared" si="220"/>
        <v>M</v>
      </c>
      <c r="E2336" t="s">
        <v>0</v>
      </c>
      <c r="F2336">
        <v>2961</v>
      </c>
      <c r="G2336">
        <v>664</v>
      </c>
      <c r="H2336">
        <v>708</v>
      </c>
      <c r="I2336">
        <v>95</v>
      </c>
      <c r="J2336">
        <v>23204</v>
      </c>
      <c r="K2336">
        <v>16</v>
      </c>
      <c r="L2336">
        <v>51</v>
      </c>
      <c r="M2336">
        <v>665</v>
      </c>
      <c r="N2336">
        <v>716</v>
      </c>
      <c r="O2336">
        <v>14.66666667</v>
      </c>
      <c r="P2336">
        <f>VLOOKUP(A2336, vlookup_table!$A:$E, 2, FALSE)</f>
        <v>1</v>
      </c>
      <c r="Q2336" s="2">
        <f>VLOOKUP(A2336, vlookup_table!$A:$E, 3, FALSE)</f>
        <v>4501</v>
      </c>
      <c r="R2336" s="1" t="str">
        <f>VLOOKUP(A2336, vlookup_table!$A:$E, 4, FALSE)</f>
        <v>U1</v>
      </c>
      <c r="S2336" s="2">
        <f>VLOOKUP(A2336, vlookup_table!$A:$E, 5, FALSE)</f>
        <v>20</v>
      </c>
      <c r="T2336">
        <f t="shared" si="216"/>
        <v>52</v>
      </c>
      <c r="U2336">
        <f t="shared" si="217"/>
        <v>1945</v>
      </c>
      <c r="V2336" s="4" t="str">
        <f t="shared" si="221"/>
        <v>01</v>
      </c>
      <c r="W2336" t="str">
        <f t="shared" si="218"/>
        <v>Urbano</v>
      </c>
    </row>
    <row r="2337" spans="1:23" x14ac:dyDescent="0.35">
      <c r="A2337">
        <v>67742</v>
      </c>
      <c r="B2337" s="2" t="str">
        <f t="shared" si="219"/>
        <v>MI</v>
      </c>
      <c r="C2337" t="s">
        <v>1</v>
      </c>
      <c r="D2337" t="str">
        <f t="shared" si="220"/>
        <v>F</v>
      </c>
      <c r="E2337" t="s">
        <v>2</v>
      </c>
      <c r="F2337">
        <v>1101</v>
      </c>
      <c r="G2337">
        <v>515</v>
      </c>
      <c r="H2337">
        <v>624</v>
      </c>
      <c r="I2337">
        <v>18</v>
      </c>
      <c r="J2337">
        <v>19857</v>
      </c>
      <c r="K2337">
        <v>1</v>
      </c>
      <c r="L2337">
        <v>81</v>
      </c>
      <c r="M2337">
        <v>560</v>
      </c>
      <c r="N2337">
        <v>554</v>
      </c>
      <c r="O2337">
        <v>7.9</v>
      </c>
      <c r="P2337">
        <f>VLOOKUP(A2337, vlookup_table!$A:$E, 2, FALSE)</f>
        <v>0</v>
      </c>
      <c r="Q2337" s="2">
        <f>VLOOKUP(A2337, vlookup_table!$A:$E, 3, FALSE)</f>
        <v>2309</v>
      </c>
      <c r="R2337" s="1" t="str">
        <f>VLOOKUP(A2337, vlookup_table!$A:$E, 4, FALSE)</f>
        <v>T1</v>
      </c>
      <c r="S2337" s="2">
        <f>VLOOKUP(A2337, vlookup_table!$A:$E, 5, FALSE)</f>
        <v>5</v>
      </c>
      <c r="T2337">
        <f t="shared" si="216"/>
        <v>74</v>
      </c>
      <c r="U2337">
        <f t="shared" si="217"/>
        <v>1923</v>
      </c>
      <c r="V2337" s="4" t="str">
        <f t="shared" si="221"/>
        <v>09</v>
      </c>
      <c r="W2337" t="str">
        <f t="shared" si="218"/>
        <v>Pueblo</v>
      </c>
    </row>
    <row r="2338" spans="1:23" x14ac:dyDescent="0.35">
      <c r="A2338">
        <v>66303</v>
      </c>
      <c r="B2338" s="2" t="str">
        <f t="shared" si="219"/>
        <v>MI</v>
      </c>
      <c r="C2338" t="s">
        <v>1</v>
      </c>
      <c r="D2338" t="str">
        <f t="shared" si="220"/>
        <v>F</v>
      </c>
      <c r="E2338" t="s">
        <v>2</v>
      </c>
      <c r="F2338">
        <v>704</v>
      </c>
      <c r="G2338">
        <v>471</v>
      </c>
      <c r="H2338">
        <v>511</v>
      </c>
      <c r="I2338">
        <v>0</v>
      </c>
      <c r="J2338">
        <v>16111</v>
      </c>
      <c r="K2338">
        <v>22</v>
      </c>
      <c r="L2338">
        <v>66</v>
      </c>
      <c r="M2338">
        <v>494</v>
      </c>
      <c r="N2338">
        <v>481</v>
      </c>
      <c r="O2338">
        <v>3.7272727269999999</v>
      </c>
      <c r="P2338">
        <f>VLOOKUP(A2338, vlookup_table!$A:$E, 2, FALSE)</f>
        <v>0</v>
      </c>
      <c r="Q2338" s="2">
        <f>VLOOKUP(A2338, vlookup_table!$A:$E, 3, FALSE)</f>
        <v>1401</v>
      </c>
      <c r="R2338" s="1" t="str">
        <f>VLOOKUP(A2338, vlookup_table!$A:$E, 4, FALSE)</f>
        <v>U2</v>
      </c>
      <c r="S2338" s="2">
        <f>VLOOKUP(A2338, vlookup_table!$A:$E, 5, FALSE)</f>
        <v>2</v>
      </c>
      <c r="T2338">
        <f t="shared" si="216"/>
        <v>83</v>
      </c>
      <c r="U2338">
        <f t="shared" si="217"/>
        <v>1914</v>
      </c>
      <c r="V2338" s="4" t="str">
        <f t="shared" si="221"/>
        <v>01</v>
      </c>
      <c r="W2338" t="str">
        <f t="shared" si="218"/>
        <v>Urbano</v>
      </c>
    </row>
    <row r="2339" spans="1:23" x14ac:dyDescent="0.35">
      <c r="A2339">
        <v>86205</v>
      </c>
      <c r="B2339" s="2" t="str">
        <f t="shared" si="219"/>
        <v>NA</v>
      </c>
      <c r="C2339" t="s">
        <v>33</v>
      </c>
      <c r="D2339" t="str">
        <f t="shared" si="220"/>
        <v>F</v>
      </c>
      <c r="E2339" t="s">
        <v>2</v>
      </c>
      <c r="F2339">
        <v>527</v>
      </c>
      <c r="G2339">
        <v>275</v>
      </c>
      <c r="H2339">
        <v>340</v>
      </c>
      <c r="I2339">
        <v>0</v>
      </c>
      <c r="J2339">
        <v>10866</v>
      </c>
      <c r="K2339">
        <v>2</v>
      </c>
      <c r="L2339">
        <v>71</v>
      </c>
      <c r="M2339">
        <v>321</v>
      </c>
      <c r="N2339">
        <v>311</v>
      </c>
      <c r="O2339">
        <v>12.90909091</v>
      </c>
      <c r="P2339">
        <f>VLOOKUP(A2339, vlookup_table!$A:$E, 2, FALSE)</f>
        <v>3</v>
      </c>
      <c r="Q2339" s="2">
        <f>VLOOKUP(A2339, vlookup_table!$A:$E, 3, FALSE)</f>
        <v>5007</v>
      </c>
      <c r="R2339" s="1" t="str">
        <f>VLOOKUP(A2339, vlookup_table!$A:$E, 4, FALSE)</f>
        <v>T2</v>
      </c>
      <c r="S2339" s="2">
        <f>VLOOKUP(A2339, vlookup_table!$A:$E, 5, FALSE)</f>
        <v>25</v>
      </c>
      <c r="T2339">
        <f t="shared" si="216"/>
        <v>47</v>
      </c>
      <c r="U2339">
        <f t="shared" si="217"/>
        <v>1950</v>
      </c>
      <c r="V2339" s="4" t="str">
        <f t="shared" si="221"/>
        <v>07</v>
      </c>
      <c r="W2339" t="str">
        <f t="shared" si="218"/>
        <v>Pueblo</v>
      </c>
    </row>
    <row r="2340" spans="1:23" x14ac:dyDescent="0.35">
      <c r="A2340">
        <v>1899</v>
      </c>
      <c r="B2340" s="2" t="str">
        <f t="shared" si="219"/>
        <v>NA</v>
      </c>
      <c r="C2340" t="s">
        <v>4</v>
      </c>
      <c r="D2340" t="str">
        <f t="shared" si="220"/>
        <v>M</v>
      </c>
      <c r="E2340" t="s">
        <v>0</v>
      </c>
      <c r="F2340">
        <v>1519</v>
      </c>
      <c r="G2340">
        <v>346</v>
      </c>
      <c r="H2340">
        <v>429</v>
      </c>
      <c r="I2340">
        <v>14</v>
      </c>
      <c r="J2340">
        <v>14162</v>
      </c>
      <c r="K2340">
        <v>9</v>
      </c>
      <c r="L2340">
        <v>65</v>
      </c>
      <c r="M2340">
        <v>381</v>
      </c>
      <c r="N2340">
        <v>406</v>
      </c>
      <c r="O2340">
        <v>10.222222220000001</v>
      </c>
      <c r="P2340">
        <f>VLOOKUP(A2340, vlookup_table!$A:$E, 2, FALSE)</f>
        <v>1</v>
      </c>
      <c r="Q2340" s="2">
        <f>VLOOKUP(A2340, vlookup_table!$A:$E, 3, FALSE)</f>
        <v>4801</v>
      </c>
      <c r="R2340" s="1" t="str">
        <f>VLOOKUP(A2340, vlookup_table!$A:$E, 4, FALSE)</f>
        <v>S2</v>
      </c>
      <c r="S2340" s="2">
        <f>VLOOKUP(A2340, vlookup_table!$A:$E, 5, FALSE)</f>
        <v>125</v>
      </c>
      <c r="T2340">
        <f t="shared" si="216"/>
        <v>49</v>
      </c>
      <c r="U2340">
        <f t="shared" si="217"/>
        <v>1948</v>
      </c>
      <c r="V2340" s="4" t="str">
        <f t="shared" si="221"/>
        <v>01</v>
      </c>
      <c r="W2340" t="str">
        <f t="shared" si="218"/>
        <v>Suburbano</v>
      </c>
    </row>
    <row r="2341" spans="1:23" x14ac:dyDescent="0.35">
      <c r="A2341">
        <v>184690</v>
      </c>
      <c r="B2341" s="2" t="str">
        <f t="shared" si="219"/>
        <v>NA</v>
      </c>
      <c r="C2341" t="s">
        <v>66</v>
      </c>
      <c r="D2341" t="str">
        <f t="shared" si="220"/>
        <v>M</v>
      </c>
      <c r="E2341" t="s">
        <v>22</v>
      </c>
      <c r="F2341">
        <v>778</v>
      </c>
      <c r="G2341">
        <v>473</v>
      </c>
      <c r="H2341">
        <v>568</v>
      </c>
      <c r="I2341">
        <v>0</v>
      </c>
      <c r="J2341">
        <v>20008</v>
      </c>
      <c r="K2341">
        <v>15</v>
      </c>
      <c r="L2341">
        <v>27</v>
      </c>
      <c r="M2341">
        <v>446</v>
      </c>
      <c r="N2341">
        <v>546</v>
      </c>
      <c r="O2341">
        <v>15</v>
      </c>
      <c r="P2341">
        <f>VLOOKUP(A2341, vlookup_table!$A:$E, 2, FALSE)</f>
        <v>0</v>
      </c>
      <c r="Q2341" s="2">
        <f>VLOOKUP(A2341, vlookup_table!$A:$E, 3, FALSE)</f>
        <v>0</v>
      </c>
      <c r="R2341" s="1" t="str">
        <f>VLOOKUP(A2341, vlookup_table!$A:$E, 4, FALSE)</f>
        <v>C2</v>
      </c>
      <c r="S2341" s="2">
        <f>VLOOKUP(A2341, vlookup_table!$A:$E, 5, FALSE)</f>
        <v>20</v>
      </c>
      <c r="T2341">
        <f t="shared" si="216"/>
        <v>97</v>
      </c>
      <c r="U2341">
        <f t="shared" si="217"/>
        <v>1900</v>
      </c>
      <c r="V2341" s="4" t="str">
        <f t="shared" si="221"/>
        <v>0</v>
      </c>
      <c r="W2341" t="str">
        <f t="shared" si="218"/>
        <v>Ciudad</v>
      </c>
    </row>
    <row r="2342" spans="1:23" x14ac:dyDescent="0.35">
      <c r="A2342">
        <v>7265</v>
      </c>
      <c r="B2342" s="2" t="str">
        <f t="shared" si="219"/>
        <v>NA</v>
      </c>
      <c r="C2342" t="s">
        <v>4</v>
      </c>
      <c r="D2342" t="str">
        <f t="shared" si="220"/>
        <v>F</v>
      </c>
      <c r="E2342" t="s">
        <v>2</v>
      </c>
      <c r="F2342">
        <v>1465</v>
      </c>
      <c r="G2342">
        <v>283</v>
      </c>
      <c r="H2342">
        <v>519</v>
      </c>
      <c r="I2342">
        <v>1</v>
      </c>
      <c r="J2342">
        <v>24555</v>
      </c>
      <c r="K2342">
        <v>16</v>
      </c>
      <c r="L2342">
        <v>25</v>
      </c>
      <c r="M2342">
        <v>341</v>
      </c>
      <c r="N2342">
        <v>369</v>
      </c>
      <c r="O2342">
        <v>10.70588235</v>
      </c>
      <c r="P2342">
        <f>VLOOKUP(A2342, vlookup_table!$A:$E, 2, FALSE)</f>
        <v>0</v>
      </c>
      <c r="Q2342" s="2">
        <f>VLOOKUP(A2342, vlookup_table!$A:$E, 3, FALSE)</f>
        <v>0</v>
      </c>
      <c r="R2342" s="1" t="str">
        <f>VLOOKUP(A2342, vlookup_table!$A:$E, 4, FALSE)</f>
        <v/>
      </c>
      <c r="S2342" s="2">
        <f>VLOOKUP(A2342, vlookup_table!$A:$E, 5, FALSE)</f>
        <v>10</v>
      </c>
      <c r="T2342">
        <f t="shared" si="216"/>
        <v>97</v>
      </c>
      <c r="U2342">
        <f t="shared" si="217"/>
        <v>1900</v>
      </c>
      <c r="V2342" s="4" t="str">
        <f t="shared" si="221"/>
        <v>0</v>
      </c>
      <c r="W2342" t="str">
        <f t="shared" si="218"/>
        <v>Desconocido</v>
      </c>
    </row>
    <row r="2343" spans="1:23" x14ac:dyDescent="0.35">
      <c r="A2343">
        <v>159178</v>
      </c>
      <c r="B2343" s="2" t="str">
        <f t="shared" si="219"/>
        <v>NA</v>
      </c>
      <c r="C2343" t="s">
        <v>4</v>
      </c>
      <c r="D2343" t="str">
        <f t="shared" si="220"/>
        <v>M</v>
      </c>
      <c r="E2343" t="s">
        <v>0</v>
      </c>
      <c r="F2343">
        <v>2765</v>
      </c>
      <c r="G2343">
        <v>695</v>
      </c>
      <c r="H2343">
        <v>753</v>
      </c>
      <c r="I2343">
        <v>93</v>
      </c>
      <c r="J2343">
        <v>22508</v>
      </c>
      <c r="K2343">
        <v>10</v>
      </c>
      <c r="L2343">
        <v>54</v>
      </c>
      <c r="M2343">
        <v>709</v>
      </c>
      <c r="N2343">
        <v>733</v>
      </c>
      <c r="O2343">
        <v>8.8333333330000006</v>
      </c>
      <c r="P2343">
        <f>VLOOKUP(A2343, vlookup_table!$A:$E, 2, FALSE)</f>
        <v>1</v>
      </c>
      <c r="Q2343" s="2">
        <f>VLOOKUP(A2343, vlookup_table!$A:$E, 3, FALSE)</f>
        <v>0</v>
      </c>
      <c r="R2343" s="1" t="str">
        <f>VLOOKUP(A2343, vlookup_table!$A:$E, 4, FALSE)</f>
        <v>C1</v>
      </c>
      <c r="S2343" s="2">
        <f>VLOOKUP(A2343, vlookup_table!$A:$E, 5, FALSE)</f>
        <v>10</v>
      </c>
      <c r="T2343">
        <f t="shared" si="216"/>
        <v>97</v>
      </c>
      <c r="U2343">
        <f t="shared" si="217"/>
        <v>1900</v>
      </c>
      <c r="V2343" s="4" t="str">
        <f t="shared" si="221"/>
        <v>0</v>
      </c>
      <c r="W2343" t="str">
        <f t="shared" si="218"/>
        <v>Ciudad</v>
      </c>
    </row>
    <row r="2344" spans="1:23" x14ac:dyDescent="0.35">
      <c r="A2344">
        <v>49812</v>
      </c>
      <c r="B2344" s="2" t="str">
        <f t="shared" si="219"/>
        <v>AL</v>
      </c>
      <c r="C2344" t="s">
        <v>23</v>
      </c>
      <c r="D2344" t="str">
        <f t="shared" si="220"/>
        <v>F</v>
      </c>
      <c r="E2344" t="s">
        <v>2</v>
      </c>
      <c r="F2344">
        <v>384</v>
      </c>
      <c r="G2344">
        <v>139</v>
      </c>
      <c r="H2344">
        <v>271</v>
      </c>
      <c r="I2344">
        <v>0</v>
      </c>
      <c r="J2344">
        <v>8615</v>
      </c>
      <c r="K2344">
        <v>0</v>
      </c>
      <c r="L2344">
        <v>66</v>
      </c>
      <c r="M2344">
        <v>203</v>
      </c>
      <c r="N2344">
        <v>212</v>
      </c>
      <c r="O2344">
        <v>3.6590909090000001</v>
      </c>
      <c r="P2344">
        <f>VLOOKUP(A2344, vlookup_table!$A:$E, 2, FALSE)</f>
        <v>2</v>
      </c>
      <c r="Q2344" s="2">
        <f>VLOOKUP(A2344, vlookup_table!$A:$E, 3, FALSE)</f>
        <v>3701</v>
      </c>
      <c r="R2344" s="1" t="str">
        <f>VLOOKUP(A2344, vlookup_table!$A:$E, 4, FALSE)</f>
        <v>R3</v>
      </c>
      <c r="S2344" s="2">
        <f>VLOOKUP(A2344, vlookup_table!$A:$E, 5, FALSE)</f>
        <v>3</v>
      </c>
      <c r="T2344">
        <f t="shared" si="216"/>
        <v>60</v>
      </c>
      <c r="U2344">
        <f t="shared" si="217"/>
        <v>1937</v>
      </c>
      <c r="V2344" s="4" t="str">
        <f t="shared" si="221"/>
        <v>01</v>
      </c>
      <c r="W2344" t="str">
        <f t="shared" si="218"/>
        <v>Rural</v>
      </c>
    </row>
    <row r="2345" spans="1:23" x14ac:dyDescent="0.35">
      <c r="A2345">
        <v>33135</v>
      </c>
      <c r="B2345" s="2" t="str">
        <f t="shared" si="219"/>
        <v>FL</v>
      </c>
      <c r="C2345" t="s">
        <v>7</v>
      </c>
      <c r="D2345" t="str">
        <f t="shared" si="220"/>
        <v>F</v>
      </c>
      <c r="E2345" t="s">
        <v>2</v>
      </c>
      <c r="F2345">
        <v>754</v>
      </c>
      <c r="G2345">
        <v>351</v>
      </c>
      <c r="H2345">
        <v>435</v>
      </c>
      <c r="I2345">
        <v>1</v>
      </c>
      <c r="J2345">
        <v>14518</v>
      </c>
      <c r="K2345">
        <v>2</v>
      </c>
      <c r="L2345">
        <v>47</v>
      </c>
      <c r="M2345">
        <v>377</v>
      </c>
      <c r="N2345">
        <v>402</v>
      </c>
      <c r="O2345">
        <v>9.8125</v>
      </c>
      <c r="P2345">
        <f>VLOOKUP(A2345, vlookup_table!$A:$E, 2, FALSE)</f>
        <v>0</v>
      </c>
      <c r="Q2345" s="2">
        <f>VLOOKUP(A2345, vlookup_table!$A:$E, 3, FALSE)</f>
        <v>3410</v>
      </c>
      <c r="R2345" s="1" t="str">
        <f>VLOOKUP(A2345, vlookup_table!$A:$E, 4, FALSE)</f>
        <v>S3</v>
      </c>
      <c r="S2345" s="2">
        <f>VLOOKUP(A2345, vlookup_table!$A:$E, 5, FALSE)</f>
        <v>10</v>
      </c>
      <c r="T2345">
        <f t="shared" si="216"/>
        <v>63</v>
      </c>
      <c r="U2345">
        <f t="shared" si="217"/>
        <v>1934</v>
      </c>
      <c r="V2345" s="4" t="str">
        <f t="shared" si="221"/>
        <v>10</v>
      </c>
      <c r="W2345" t="str">
        <f t="shared" si="218"/>
        <v>Suburbano</v>
      </c>
    </row>
    <row r="2346" spans="1:23" x14ac:dyDescent="0.35">
      <c r="A2346">
        <v>23459</v>
      </c>
      <c r="B2346" s="2" t="str">
        <f t="shared" si="219"/>
        <v>SC</v>
      </c>
      <c r="C2346" t="s">
        <v>11</v>
      </c>
      <c r="D2346" t="str">
        <f t="shared" si="220"/>
        <v>F</v>
      </c>
      <c r="E2346" t="s">
        <v>2</v>
      </c>
      <c r="F2346">
        <v>689</v>
      </c>
      <c r="G2346">
        <v>313</v>
      </c>
      <c r="H2346">
        <v>350</v>
      </c>
      <c r="I2346">
        <v>0</v>
      </c>
      <c r="J2346">
        <v>12601</v>
      </c>
      <c r="K2346">
        <v>1</v>
      </c>
      <c r="L2346">
        <v>69</v>
      </c>
      <c r="M2346">
        <v>320</v>
      </c>
      <c r="N2346">
        <v>343</v>
      </c>
      <c r="O2346">
        <v>13.16666667</v>
      </c>
      <c r="P2346">
        <f>VLOOKUP(A2346, vlookup_table!$A:$E, 2, FALSE)</f>
        <v>28</v>
      </c>
      <c r="Q2346" s="2">
        <f>VLOOKUP(A2346, vlookup_table!$A:$E, 3, FALSE)</f>
        <v>0</v>
      </c>
      <c r="R2346" s="1" t="str">
        <f>VLOOKUP(A2346, vlookup_table!$A:$E, 4, FALSE)</f>
        <v>S2</v>
      </c>
      <c r="S2346" s="2">
        <f>VLOOKUP(A2346, vlookup_table!$A:$E, 5, FALSE)</f>
        <v>25</v>
      </c>
      <c r="T2346">
        <f t="shared" si="216"/>
        <v>97</v>
      </c>
      <c r="U2346">
        <f t="shared" si="217"/>
        <v>1900</v>
      </c>
      <c r="V2346" s="4" t="str">
        <f t="shared" si="221"/>
        <v>0</v>
      </c>
      <c r="W2346" t="str">
        <f t="shared" si="218"/>
        <v>Suburbano</v>
      </c>
    </row>
    <row r="2347" spans="1:23" x14ac:dyDescent="0.35">
      <c r="A2347">
        <v>186271</v>
      </c>
      <c r="B2347" s="2" t="str">
        <f t="shared" si="219"/>
        <v>NA</v>
      </c>
      <c r="C2347" t="s">
        <v>4</v>
      </c>
      <c r="D2347" t="str">
        <f t="shared" si="220"/>
        <v>M</v>
      </c>
      <c r="E2347" t="s">
        <v>0</v>
      </c>
      <c r="F2347">
        <v>3529</v>
      </c>
      <c r="G2347">
        <v>564</v>
      </c>
      <c r="H2347">
        <v>719</v>
      </c>
      <c r="I2347">
        <v>93</v>
      </c>
      <c r="J2347">
        <v>26107</v>
      </c>
      <c r="K2347">
        <v>9</v>
      </c>
      <c r="L2347">
        <v>56</v>
      </c>
      <c r="M2347">
        <v>648</v>
      </c>
      <c r="N2347">
        <v>633</v>
      </c>
      <c r="O2347">
        <v>19.85714286</v>
      </c>
      <c r="P2347">
        <f>VLOOKUP(A2347, vlookup_table!$A:$E, 2, FALSE)</f>
        <v>1</v>
      </c>
      <c r="Q2347" s="2">
        <f>VLOOKUP(A2347, vlookup_table!$A:$E, 3, FALSE)</f>
        <v>2001</v>
      </c>
      <c r="R2347" s="1" t="str">
        <f>VLOOKUP(A2347, vlookup_table!$A:$E, 4, FALSE)</f>
        <v>U1</v>
      </c>
      <c r="S2347" s="2">
        <f>VLOOKUP(A2347, vlookup_table!$A:$E, 5, FALSE)</f>
        <v>40</v>
      </c>
      <c r="T2347">
        <f t="shared" si="216"/>
        <v>77</v>
      </c>
      <c r="U2347">
        <f t="shared" si="217"/>
        <v>1920</v>
      </c>
      <c r="V2347" s="4" t="str">
        <f t="shared" si="221"/>
        <v>01</v>
      </c>
      <c r="W2347" t="str">
        <f t="shared" si="218"/>
        <v>Urbano</v>
      </c>
    </row>
    <row r="2348" spans="1:23" x14ac:dyDescent="0.35">
      <c r="A2348">
        <v>55624</v>
      </c>
      <c r="B2348" s="2" t="str">
        <f t="shared" si="219"/>
        <v>NA</v>
      </c>
      <c r="C2348" t="s">
        <v>34</v>
      </c>
      <c r="D2348" t="str">
        <f t="shared" si="220"/>
        <v>F</v>
      </c>
      <c r="E2348" t="s">
        <v>38</v>
      </c>
      <c r="F2348">
        <v>403</v>
      </c>
      <c r="G2348">
        <v>197</v>
      </c>
      <c r="H2348">
        <v>365</v>
      </c>
      <c r="I2348">
        <v>2</v>
      </c>
      <c r="J2348">
        <v>19178</v>
      </c>
      <c r="K2348">
        <v>0</v>
      </c>
      <c r="L2348">
        <v>79</v>
      </c>
      <c r="M2348">
        <v>230</v>
      </c>
      <c r="N2348">
        <v>293</v>
      </c>
      <c r="O2348">
        <v>9.7058823529999998</v>
      </c>
      <c r="P2348">
        <f>VLOOKUP(A2348, vlookup_table!$A:$E, 2, FALSE)</f>
        <v>0</v>
      </c>
      <c r="Q2348" s="2">
        <f>VLOOKUP(A2348, vlookup_table!$A:$E, 3, FALSE)</f>
        <v>2311</v>
      </c>
      <c r="R2348" s="1" t="str">
        <f>VLOOKUP(A2348, vlookup_table!$A:$E, 4, FALSE)</f>
        <v>T3</v>
      </c>
      <c r="S2348" s="2">
        <f>VLOOKUP(A2348, vlookup_table!$A:$E, 5, FALSE)</f>
        <v>10</v>
      </c>
      <c r="T2348">
        <f t="shared" si="216"/>
        <v>74</v>
      </c>
      <c r="U2348">
        <f t="shared" si="217"/>
        <v>1923</v>
      </c>
      <c r="V2348" s="4" t="str">
        <f t="shared" si="221"/>
        <v>11</v>
      </c>
      <c r="W2348" t="str">
        <f t="shared" si="218"/>
        <v>Pueblo</v>
      </c>
    </row>
    <row r="2349" spans="1:23" x14ac:dyDescent="0.35">
      <c r="A2349">
        <v>129912</v>
      </c>
      <c r="B2349" s="2" t="str">
        <f t="shared" si="219"/>
        <v>CO</v>
      </c>
      <c r="C2349" t="s">
        <v>20</v>
      </c>
      <c r="D2349" t="str">
        <f t="shared" si="220"/>
        <v>M</v>
      </c>
      <c r="E2349" t="s">
        <v>0</v>
      </c>
      <c r="F2349">
        <v>0</v>
      </c>
      <c r="G2349">
        <v>382</v>
      </c>
      <c r="H2349">
        <v>427</v>
      </c>
      <c r="I2349">
        <v>0</v>
      </c>
      <c r="J2349">
        <v>29436</v>
      </c>
      <c r="K2349">
        <v>7</v>
      </c>
      <c r="L2349">
        <v>17</v>
      </c>
      <c r="M2349">
        <v>411</v>
      </c>
      <c r="N2349">
        <v>407</v>
      </c>
      <c r="O2349">
        <v>13.33333333</v>
      </c>
      <c r="P2349">
        <f>VLOOKUP(A2349, vlookup_table!$A:$E, 2, FALSE)</f>
        <v>1</v>
      </c>
      <c r="Q2349" s="2">
        <f>VLOOKUP(A2349, vlookup_table!$A:$E, 3, FALSE)</f>
        <v>0</v>
      </c>
      <c r="R2349" s="1" t="str">
        <f>VLOOKUP(A2349, vlookup_table!$A:$E, 4, FALSE)</f>
        <v>U1</v>
      </c>
      <c r="S2349" s="2">
        <f>VLOOKUP(A2349, vlookup_table!$A:$E, 5, FALSE)</f>
        <v>50</v>
      </c>
      <c r="T2349">
        <f t="shared" si="216"/>
        <v>97</v>
      </c>
      <c r="U2349">
        <f t="shared" si="217"/>
        <v>1900</v>
      </c>
      <c r="V2349" s="4" t="str">
        <f t="shared" si="221"/>
        <v>0</v>
      </c>
      <c r="W2349" t="str">
        <f t="shared" si="218"/>
        <v>Urbano</v>
      </c>
    </row>
    <row r="2350" spans="1:23" x14ac:dyDescent="0.35">
      <c r="A2350">
        <v>8657</v>
      </c>
      <c r="B2350" s="2" t="str">
        <f t="shared" si="219"/>
        <v>WA</v>
      </c>
      <c r="C2350" t="s">
        <v>14</v>
      </c>
      <c r="D2350" t="str">
        <f t="shared" si="220"/>
        <v>F</v>
      </c>
      <c r="E2350" t="s">
        <v>2</v>
      </c>
      <c r="F2350">
        <v>1734</v>
      </c>
      <c r="G2350">
        <v>353</v>
      </c>
      <c r="H2350">
        <v>430</v>
      </c>
      <c r="I2350">
        <v>29</v>
      </c>
      <c r="J2350">
        <v>15831</v>
      </c>
      <c r="K2350">
        <v>3</v>
      </c>
      <c r="L2350">
        <v>44</v>
      </c>
      <c r="M2350">
        <v>405</v>
      </c>
      <c r="N2350">
        <v>396</v>
      </c>
      <c r="O2350">
        <v>16.428571430000002</v>
      </c>
      <c r="P2350">
        <f>VLOOKUP(A2350, vlookup_table!$A:$E, 2, FALSE)</f>
        <v>0</v>
      </c>
      <c r="Q2350" s="2">
        <f>VLOOKUP(A2350, vlookup_table!$A:$E, 3, FALSE)</f>
        <v>2107</v>
      </c>
      <c r="R2350" s="1" t="str">
        <f>VLOOKUP(A2350, vlookup_table!$A:$E, 4, FALSE)</f>
        <v>S2</v>
      </c>
      <c r="S2350" s="2">
        <f>VLOOKUP(A2350, vlookup_table!$A:$E, 5, FALSE)</f>
        <v>15</v>
      </c>
      <c r="T2350">
        <f t="shared" si="216"/>
        <v>76</v>
      </c>
      <c r="U2350">
        <f t="shared" si="217"/>
        <v>1921</v>
      </c>
      <c r="V2350" s="4" t="str">
        <f t="shared" si="221"/>
        <v>07</v>
      </c>
      <c r="W2350" t="str">
        <f t="shared" si="218"/>
        <v>Suburbano</v>
      </c>
    </row>
    <row r="2351" spans="1:23" x14ac:dyDescent="0.35">
      <c r="A2351">
        <v>129174</v>
      </c>
      <c r="B2351" s="2" t="str">
        <f t="shared" si="219"/>
        <v>AZ</v>
      </c>
      <c r="C2351" t="s">
        <v>9</v>
      </c>
      <c r="D2351" t="str">
        <f t="shared" si="220"/>
        <v>NA</v>
      </c>
      <c r="F2351">
        <v>850</v>
      </c>
      <c r="G2351">
        <v>309</v>
      </c>
      <c r="H2351">
        <v>409</v>
      </c>
      <c r="I2351">
        <v>3</v>
      </c>
      <c r="J2351">
        <v>14718</v>
      </c>
      <c r="K2351">
        <v>4</v>
      </c>
      <c r="L2351">
        <v>22</v>
      </c>
      <c r="M2351">
        <v>371</v>
      </c>
      <c r="N2351">
        <v>356</v>
      </c>
      <c r="O2351">
        <v>9.1666666669999994</v>
      </c>
      <c r="P2351">
        <f>VLOOKUP(A2351, vlookup_table!$A:$E, 2, FALSE)</f>
        <v>0</v>
      </c>
      <c r="Q2351" s="2">
        <f>VLOOKUP(A2351, vlookup_table!$A:$E, 3, FALSE)</f>
        <v>0</v>
      </c>
      <c r="R2351" s="1" t="str">
        <f>VLOOKUP(A2351, vlookup_table!$A:$E, 4, FALSE)</f>
        <v/>
      </c>
      <c r="S2351" s="2">
        <f>VLOOKUP(A2351, vlookup_table!$A:$E, 5, FALSE)</f>
        <v>10</v>
      </c>
      <c r="T2351">
        <f t="shared" si="216"/>
        <v>97</v>
      </c>
      <c r="U2351">
        <f t="shared" si="217"/>
        <v>1900</v>
      </c>
      <c r="V2351" s="4" t="str">
        <f t="shared" si="221"/>
        <v>0</v>
      </c>
      <c r="W2351" t="str">
        <f t="shared" si="218"/>
        <v>Desconocido</v>
      </c>
    </row>
    <row r="2352" spans="1:23" x14ac:dyDescent="0.35">
      <c r="A2352">
        <v>129453</v>
      </c>
      <c r="B2352" s="2" t="str">
        <f t="shared" si="219"/>
        <v>CO</v>
      </c>
      <c r="C2352" t="s">
        <v>20</v>
      </c>
      <c r="D2352" t="str">
        <f t="shared" si="220"/>
        <v>F</v>
      </c>
      <c r="E2352" t="s">
        <v>2</v>
      </c>
      <c r="F2352">
        <v>1174</v>
      </c>
      <c r="G2352">
        <v>460</v>
      </c>
      <c r="H2352">
        <v>603</v>
      </c>
      <c r="I2352">
        <v>9</v>
      </c>
      <c r="J2352">
        <v>21646</v>
      </c>
      <c r="K2352">
        <v>3</v>
      </c>
      <c r="L2352">
        <v>40</v>
      </c>
      <c r="M2352">
        <v>550</v>
      </c>
      <c r="N2352">
        <v>525</v>
      </c>
      <c r="O2352">
        <v>5.4444444440000002</v>
      </c>
      <c r="P2352">
        <f>VLOOKUP(A2352, vlookup_table!$A:$E, 2, FALSE)</f>
        <v>0</v>
      </c>
      <c r="Q2352" s="2">
        <f>VLOOKUP(A2352, vlookup_table!$A:$E, 3, FALSE)</f>
        <v>2801</v>
      </c>
      <c r="R2352" s="1" t="str">
        <f>VLOOKUP(A2352, vlookup_table!$A:$E, 4, FALSE)</f>
        <v>T1</v>
      </c>
      <c r="S2352" s="2">
        <f>VLOOKUP(A2352, vlookup_table!$A:$E, 5, FALSE)</f>
        <v>5</v>
      </c>
      <c r="T2352">
        <f t="shared" si="216"/>
        <v>69</v>
      </c>
      <c r="U2352">
        <f t="shared" si="217"/>
        <v>1928</v>
      </c>
      <c r="V2352" s="4" t="str">
        <f t="shared" si="221"/>
        <v>01</v>
      </c>
      <c r="W2352" t="str">
        <f t="shared" si="218"/>
        <v>Pueblo</v>
      </c>
    </row>
    <row r="2353" spans="1:23" x14ac:dyDescent="0.35">
      <c r="A2353">
        <v>50027</v>
      </c>
      <c r="B2353" s="2" t="str">
        <f t="shared" si="219"/>
        <v>NA</v>
      </c>
      <c r="C2353" t="s">
        <v>12</v>
      </c>
      <c r="D2353" t="str">
        <f t="shared" si="220"/>
        <v>F</v>
      </c>
      <c r="E2353" t="s">
        <v>2</v>
      </c>
      <c r="F2353">
        <v>776</v>
      </c>
      <c r="G2353">
        <v>312</v>
      </c>
      <c r="H2353">
        <v>397</v>
      </c>
      <c r="I2353">
        <v>1</v>
      </c>
      <c r="J2353">
        <v>12653</v>
      </c>
      <c r="K2353">
        <v>1</v>
      </c>
      <c r="L2353">
        <v>77</v>
      </c>
      <c r="M2353">
        <v>356</v>
      </c>
      <c r="N2353">
        <v>367</v>
      </c>
      <c r="O2353">
        <v>5.6363636359999996</v>
      </c>
      <c r="P2353">
        <f>VLOOKUP(A2353, vlookup_table!$A:$E, 2, FALSE)</f>
        <v>0</v>
      </c>
      <c r="Q2353" s="2">
        <f>VLOOKUP(A2353, vlookup_table!$A:$E, 3, FALSE)</f>
        <v>0</v>
      </c>
      <c r="R2353" s="1" t="str">
        <f>VLOOKUP(A2353, vlookup_table!$A:$E, 4, FALSE)</f>
        <v>R2</v>
      </c>
      <c r="S2353" s="2">
        <f>VLOOKUP(A2353, vlookup_table!$A:$E, 5, FALSE)</f>
        <v>40</v>
      </c>
      <c r="T2353">
        <f t="shared" si="216"/>
        <v>97</v>
      </c>
      <c r="U2353">
        <f t="shared" si="217"/>
        <v>1900</v>
      </c>
      <c r="V2353" s="4" t="str">
        <f t="shared" si="221"/>
        <v>0</v>
      </c>
      <c r="W2353" t="str">
        <f t="shared" si="218"/>
        <v>Rural</v>
      </c>
    </row>
    <row r="2354" spans="1:23" x14ac:dyDescent="0.35">
      <c r="A2354">
        <v>85804</v>
      </c>
      <c r="B2354" s="2" t="str">
        <f t="shared" si="219"/>
        <v>NA</v>
      </c>
      <c r="C2354" t="s">
        <v>17</v>
      </c>
      <c r="D2354" t="str">
        <f t="shared" si="220"/>
        <v>M</v>
      </c>
      <c r="E2354" t="s">
        <v>0</v>
      </c>
      <c r="F2354">
        <v>267</v>
      </c>
      <c r="G2354">
        <v>208</v>
      </c>
      <c r="H2354">
        <v>256</v>
      </c>
      <c r="I2354">
        <v>0</v>
      </c>
      <c r="J2354">
        <v>8548</v>
      </c>
      <c r="K2354">
        <v>2</v>
      </c>
      <c r="L2354">
        <v>75</v>
      </c>
      <c r="M2354">
        <v>238</v>
      </c>
      <c r="N2354">
        <v>233</v>
      </c>
      <c r="O2354">
        <v>17.100000000000001</v>
      </c>
      <c r="P2354">
        <f>VLOOKUP(A2354, vlookup_table!$A:$E, 2, FALSE)</f>
        <v>1</v>
      </c>
      <c r="Q2354" s="2">
        <f>VLOOKUP(A2354, vlookup_table!$A:$E, 3, FALSE)</f>
        <v>2501</v>
      </c>
      <c r="R2354" s="1" t="str">
        <f>VLOOKUP(A2354, vlookup_table!$A:$E, 4, FALSE)</f>
        <v>R3</v>
      </c>
      <c r="S2354" s="2">
        <f>VLOOKUP(A2354, vlookup_table!$A:$E, 5, FALSE)</f>
        <v>20</v>
      </c>
      <c r="T2354">
        <f t="shared" si="216"/>
        <v>72</v>
      </c>
      <c r="U2354">
        <f t="shared" si="217"/>
        <v>1925</v>
      </c>
      <c r="V2354" s="4" t="str">
        <f t="shared" si="221"/>
        <v>01</v>
      </c>
      <c r="W2354" t="str">
        <f t="shared" si="218"/>
        <v>Rural</v>
      </c>
    </row>
    <row r="2355" spans="1:23" x14ac:dyDescent="0.35">
      <c r="A2355">
        <v>9742</v>
      </c>
      <c r="B2355" s="2" t="str">
        <f t="shared" si="219"/>
        <v>OR</v>
      </c>
      <c r="C2355" t="s">
        <v>26</v>
      </c>
      <c r="D2355" t="str">
        <f t="shared" si="220"/>
        <v>M</v>
      </c>
      <c r="E2355" t="s">
        <v>0</v>
      </c>
      <c r="F2355">
        <v>661</v>
      </c>
      <c r="G2355">
        <v>322</v>
      </c>
      <c r="H2355">
        <v>378</v>
      </c>
      <c r="I2355">
        <v>0</v>
      </c>
      <c r="J2355">
        <v>12749</v>
      </c>
      <c r="K2355">
        <v>7</v>
      </c>
      <c r="L2355">
        <v>56</v>
      </c>
      <c r="M2355">
        <v>346</v>
      </c>
      <c r="N2355">
        <v>356</v>
      </c>
      <c r="O2355">
        <v>9.2380952379999997</v>
      </c>
      <c r="P2355">
        <f>VLOOKUP(A2355, vlookup_table!$A:$E, 2, FALSE)</f>
        <v>0</v>
      </c>
      <c r="Q2355" s="2">
        <f>VLOOKUP(A2355, vlookup_table!$A:$E, 3, FALSE)</f>
        <v>4701</v>
      </c>
      <c r="R2355" s="1" t="str">
        <f>VLOOKUP(A2355, vlookup_table!$A:$E, 4, FALSE)</f>
        <v>S2</v>
      </c>
      <c r="S2355" s="2">
        <f>VLOOKUP(A2355, vlookup_table!$A:$E, 5, FALSE)</f>
        <v>14</v>
      </c>
      <c r="T2355">
        <f t="shared" si="216"/>
        <v>50</v>
      </c>
      <c r="U2355">
        <f t="shared" si="217"/>
        <v>1947</v>
      </c>
      <c r="V2355" s="4" t="str">
        <f t="shared" si="221"/>
        <v>01</v>
      </c>
      <c r="W2355" t="str">
        <f t="shared" si="218"/>
        <v>Suburbano</v>
      </c>
    </row>
    <row r="2356" spans="1:23" x14ac:dyDescent="0.35">
      <c r="A2356">
        <v>1986</v>
      </c>
      <c r="B2356" s="2" t="str">
        <f t="shared" si="219"/>
        <v>NA</v>
      </c>
      <c r="C2356" t="s">
        <v>4</v>
      </c>
      <c r="D2356" t="str">
        <f t="shared" si="220"/>
        <v>F</v>
      </c>
      <c r="E2356" t="s">
        <v>2</v>
      </c>
      <c r="F2356">
        <v>1368</v>
      </c>
      <c r="G2356">
        <v>379</v>
      </c>
      <c r="H2356">
        <v>528</v>
      </c>
      <c r="I2356">
        <v>20</v>
      </c>
      <c r="J2356">
        <v>23121</v>
      </c>
      <c r="K2356">
        <v>7</v>
      </c>
      <c r="L2356">
        <v>56</v>
      </c>
      <c r="M2356">
        <v>416</v>
      </c>
      <c r="N2356">
        <v>487</v>
      </c>
      <c r="O2356">
        <v>5.551724138</v>
      </c>
      <c r="P2356">
        <f>VLOOKUP(A2356, vlookup_table!$A:$E, 2, FALSE)</f>
        <v>2</v>
      </c>
      <c r="Q2356" s="2">
        <f>VLOOKUP(A2356, vlookup_table!$A:$E, 3, FALSE)</f>
        <v>2201</v>
      </c>
      <c r="R2356" s="1" t="str">
        <f>VLOOKUP(A2356, vlookup_table!$A:$E, 4, FALSE)</f>
        <v>U1</v>
      </c>
      <c r="S2356" s="2">
        <f>VLOOKUP(A2356, vlookup_table!$A:$E, 5, FALSE)</f>
        <v>5</v>
      </c>
      <c r="T2356">
        <f t="shared" si="216"/>
        <v>75</v>
      </c>
      <c r="U2356">
        <f t="shared" si="217"/>
        <v>1922</v>
      </c>
      <c r="V2356" s="4" t="str">
        <f t="shared" si="221"/>
        <v>01</v>
      </c>
      <c r="W2356" t="str">
        <f t="shared" si="218"/>
        <v>Urbano</v>
      </c>
    </row>
    <row r="2357" spans="1:23" x14ac:dyDescent="0.35">
      <c r="A2357">
        <v>26924</v>
      </c>
      <c r="B2357" s="2" t="str">
        <f t="shared" si="219"/>
        <v>NA</v>
      </c>
      <c r="C2357" t="s">
        <v>5</v>
      </c>
      <c r="D2357" t="str">
        <f t="shared" si="220"/>
        <v>M</v>
      </c>
      <c r="E2357" t="s">
        <v>0</v>
      </c>
      <c r="F2357">
        <v>1166</v>
      </c>
      <c r="G2357">
        <v>541</v>
      </c>
      <c r="H2357">
        <v>609</v>
      </c>
      <c r="I2357">
        <v>7</v>
      </c>
      <c r="J2357">
        <v>18462</v>
      </c>
      <c r="K2357">
        <v>1</v>
      </c>
      <c r="L2357">
        <v>49</v>
      </c>
      <c r="M2357">
        <v>577</v>
      </c>
      <c r="N2357">
        <v>589</v>
      </c>
      <c r="O2357">
        <v>23.75</v>
      </c>
      <c r="P2357">
        <f>VLOOKUP(A2357, vlookup_table!$A:$E, 2, FALSE)</f>
        <v>1</v>
      </c>
      <c r="Q2357" s="2">
        <f>VLOOKUP(A2357, vlookup_table!$A:$E, 3, FALSE)</f>
        <v>2901</v>
      </c>
      <c r="R2357" s="1" t="str">
        <f>VLOOKUP(A2357, vlookup_table!$A:$E, 4, FALSE)</f>
        <v/>
      </c>
      <c r="S2357" s="2">
        <f>VLOOKUP(A2357, vlookup_table!$A:$E, 5, FALSE)</f>
        <v>60</v>
      </c>
      <c r="T2357">
        <f t="shared" si="216"/>
        <v>68</v>
      </c>
      <c r="U2357">
        <f t="shared" si="217"/>
        <v>1929</v>
      </c>
      <c r="V2357" s="4" t="str">
        <f t="shared" si="221"/>
        <v>01</v>
      </c>
      <c r="W2357" t="str">
        <f t="shared" si="218"/>
        <v>Desconocido</v>
      </c>
    </row>
    <row r="2358" spans="1:23" x14ac:dyDescent="0.35">
      <c r="A2358">
        <v>145480</v>
      </c>
      <c r="B2358" s="2" t="str">
        <f t="shared" si="219"/>
        <v>NA</v>
      </c>
      <c r="C2358" t="s">
        <v>4</v>
      </c>
      <c r="D2358" t="str">
        <f t="shared" si="220"/>
        <v>F</v>
      </c>
      <c r="E2358" t="s">
        <v>2</v>
      </c>
      <c r="F2358">
        <v>3326</v>
      </c>
      <c r="G2358">
        <v>528</v>
      </c>
      <c r="H2358">
        <v>603</v>
      </c>
      <c r="I2358">
        <v>97</v>
      </c>
      <c r="J2358">
        <v>20390</v>
      </c>
      <c r="K2358">
        <v>21</v>
      </c>
      <c r="L2358">
        <v>51</v>
      </c>
      <c r="M2358">
        <v>600</v>
      </c>
      <c r="N2358">
        <v>582</v>
      </c>
      <c r="O2358">
        <v>7.7857142860000002</v>
      </c>
      <c r="P2358">
        <f>VLOOKUP(A2358, vlookup_table!$A:$E, 2, FALSE)</f>
        <v>2</v>
      </c>
      <c r="Q2358" s="2">
        <f>VLOOKUP(A2358, vlookup_table!$A:$E, 3, FALSE)</f>
        <v>4201</v>
      </c>
      <c r="R2358" s="1" t="str">
        <f>VLOOKUP(A2358, vlookup_table!$A:$E, 4, FALSE)</f>
        <v>U1</v>
      </c>
      <c r="S2358" s="2">
        <f>VLOOKUP(A2358, vlookup_table!$A:$E, 5, FALSE)</f>
        <v>12</v>
      </c>
      <c r="T2358">
        <f t="shared" si="216"/>
        <v>55</v>
      </c>
      <c r="U2358">
        <f t="shared" si="217"/>
        <v>1942</v>
      </c>
      <c r="V2358" s="4" t="str">
        <f t="shared" si="221"/>
        <v>01</v>
      </c>
      <c r="W2358" t="str">
        <f t="shared" si="218"/>
        <v>Urbano</v>
      </c>
    </row>
    <row r="2359" spans="1:23" x14ac:dyDescent="0.35">
      <c r="A2359">
        <v>45824</v>
      </c>
      <c r="B2359" s="2" t="str">
        <f t="shared" si="219"/>
        <v>FL</v>
      </c>
      <c r="C2359" t="s">
        <v>7</v>
      </c>
      <c r="D2359" t="str">
        <f t="shared" si="220"/>
        <v>M</v>
      </c>
      <c r="E2359" t="s">
        <v>0</v>
      </c>
      <c r="F2359">
        <v>1385</v>
      </c>
      <c r="G2359">
        <v>404</v>
      </c>
      <c r="H2359">
        <v>545</v>
      </c>
      <c r="I2359">
        <v>19</v>
      </c>
      <c r="J2359">
        <v>21473</v>
      </c>
      <c r="K2359">
        <v>7</v>
      </c>
      <c r="L2359">
        <v>11</v>
      </c>
      <c r="M2359">
        <v>464</v>
      </c>
      <c r="N2359">
        <v>495</v>
      </c>
      <c r="O2359">
        <v>15.8</v>
      </c>
      <c r="P2359">
        <f>VLOOKUP(A2359, vlookup_table!$A:$E, 2, FALSE)</f>
        <v>1</v>
      </c>
      <c r="Q2359" s="2">
        <f>VLOOKUP(A2359, vlookup_table!$A:$E, 3, FALSE)</f>
        <v>5704</v>
      </c>
      <c r="R2359" s="1" t="str">
        <f>VLOOKUP(A2359, vlookup_table!$A:$E, 4, FALSE)</f>
        <v>S1</v>
      </c>
      <c r="S2359" s="2">
        <f>VLOOKUP(A2359, vlookup_table!$A:$E, 5, FALSE)</f>
        <v>25</v>
      </c>
      <c r="T2359">
        <f t="shared" si="216"/>
        <v>40</v>
      </c>
      <c r="U2359">
        <f t="shared" si="217"/>
        <v>1957</v>
      </c>
      <c r="V2359" s="4" t="str">
        <f t="shared" si="221"/>
        <v>04</v>
      </c>
      <c r="W2359" t="str">
        <f t="shared" si="218"/>
        <v>Suburbano</v>
      </c>
    </row>
    <row r="2360" spans="1:23" x14ac:dyDescent="0.35">
      <c r="A2360">
        <v>187417</v>
      </c>
      <c r="B2360" s="2" t="str">
        <f t="shared" si="219"/>
        <v>NA</v>
      </c>
      <c r="C2360" t="s">
        <v>69</v>
      </c>
      <c r="D2360" t="str">
        <f t="shared" si="220"/>
        <v>M</v>
      </c>
      <c r="E2360" t="s">
        <v>22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10.66666667</v>
      </c>
      <c r="P2360">
        <f>VLOOKUP(A2360, vlookup_table!$A:$E, 2, FALSE)</f>
        <v>1</v>
      </c>
      <c r="Q2360" s="2">
        <f>VLOOKUP(A2360, vlookup_table!$A:$E, 3, FALSE)</f>
        <v>0</v>
      </c>
      <c r="R2360" s="1" t="str">
        <f>VLOOKUP(A2360, vlookup_table!$A:$E, 4, FALSE)</f>
        <v>U4</v>
      </c>
      <c r="S2360" s="2">
        <f>VLOOKUP(A2360, vlookup_table!$A:$E, 5, FALSE)</f>
        <v>45</v>
      </c>
      <c r="T2360">
        <f t="shared" si="216"/>
        <v>97</v>
      </c>
      <c r="U2360">
        <f t="shared" si="217"/>
        <v>1900</v>
      </c>
      <c r="V2360" s="4" t="str">
        <f t="shared" si="221"/>
        <v>0</v>
      </c>
      <c r="W2360" t="str">
        <f t="shared" si="218"/>
        <v>Urbano</v>
      </c>
    </row>
    <row r="2361" spans="1:23" x14ac:dyDescent="0.35">
      <c r="A2361">
        <v>173094</v>
      </c>
      <c r="B2361" s="2" t="str">
        <f t="shared" si="219"/>
        <v>NA</v>
      </c>
      <c r="C2361" t="s">
        <v>4</v>
      </c>
      <c r="D2361" t="str">
        <f t="shared" si="220"/>
        <v>M</v>
      </c>
      <c r="E2361" t="s">
        <v>0</v>
      </c>
      <c r="F2361">
        <v>609</v>
      </c>
      <c r="G2361">
        <v>220</v>
      </c>
      <c r="H2361">
        <v>319</v>
      </c>
      <c r="I2361">
        <v>2</v>
      </c>
      <c r="J2361">
        <v>11902</v>
      </c>
      <c r="K2361">
        <v>4</v>
      </c>
      <c r="L2361">
        <v>57</v>
      </c>
      <c r="M2361">
        <v>238</v>
      </c>
      <c r="N2361">
        <v>297</v>
      </c>
      <c r="O2361">
        <v>9.1666666669999994</v>
      </c>
      <c r="P2361">
        <f>VLOOKUP(A2361, vlookup_table!$A:$E, 2, FALSE)</f>
        <v>0</v>
      </c>
      <c r="Q2361" s="2">
        <f>VLOOKUP(A2361, vlookup_table!$A:$E, 3, FALSE)</f>
        <v>2401</v>
      </c>
      <c r="R2361" s="1" t="str">
        <f>VLOOKUP(A2361, vlookup_table!$A:$E, 4, FALSE)</f>
        <v>R3</v>
      </c>
      <c r="S2361" s="2">
        <f>VLOOKUP(A2361, vlookup_table!$A:$E, 5, FALSE)</f>
        <v>15</v>
      </c>
      <c r="T2361">
        <f t="shared" si="216"/>
        <v>73</v>
      </c>
      <c r="U2361">
        <f t="shared" si="217"/>
        <v>1924</v>
      </c>
      <c r="V2361" s="4" t="str">
        <f t="shared" si="221"/>
        <v>01</v>
      </c>
      <c r="W2361" t="str">
        <f t="shared" si="218"/>
        <v>Rural</v>
      </c>
    </row>
    <row r="2362" spans="1:23" x14ac:dyDescent="0.35">
      <c r="A2362">
        <v>182573</v>
      </c>
      <c r="B2362" s="2" t="str">
        <f t="shared" si="219"/>
        <v>WA</v>
      </c>
      <c r="C2362" t="s">
        <v>14</v>
      </c>
      <c r="D2362" t="str">
        <f t="shared" si="220"/>
        <v>M</v>
      </c>
      <c r="E2362" t="s">
        <v>13</v>
      </c>
      <c r="F2362">
        <v>634</v>
      </c>
      <c r="G2362">
        <v>266</v>
      </c>
      <c r="H2362">
        <v>372</v>
      </c>
      <c r="I2362">
        <v>1</v>
      </c>
      <c r="J2362">
        <v>12161</v>
      </c>
      <c r="K2362">
        <v>2</v>
      </c>
      <c r="L2362">
        <v>58</v>
      </c>
      <c r="M2362">
        <v>320</v>
      </c>
      <c r="N2362">
        <v>323</v>
      </c>
      <c r="O2362">
        <v>6.5833333329999997</v>
      </c>
      <c r="P2362">
        <f>VLOOKUP(A2362, vlookup_table!$A:$E, 2, FALSE)</f>
        <v>0</v>
      </c>
      <c r="Q2362" s="2">
        <f>VLOOKUP(A2362, vlookup_table!$A:$E, 3, FALSE)</f>
        <v>3504</v>
      </c>
      <c r="R2362" s="1" t="str">
        <f>VLOOKUP(A2362, vlookup_table!$A:$E, 4, FALSE)</f>
        <v>R2</v>
      </c>
      <c r="S2362" s="2">
        <f>VLOOKUP(A2362, vlookup_table!$A:$E, 5, FALSE)</f>
        <v>12</v>
      </c>
      <c r="T2362">
        <f t="shared" si="216"/>
        <v>62</v>
      </c>
      <c r="U2362">
        <f t="shared" si="217"/>
        <v>1935</v>
      </c>
      <c r="V2362" s="4" t="str">
        <f t="shared" si="221"/>
        <v>04</v>
      </c>
      <c r="W2362" t="str">
        <f t="shared" si="218"/>
        <v>Rural</v>
      </c>
    </row>
    <row r="2363" spans="1:23" x14ac:dyDescent="0.35">
      <c r="A2363">
        <v>185815</v>
      </c>
      <c r="B2363" s="2" t="str">
        <f t="shared" si="219"/>
        <v>FL</v>
      </c>
      <c r="C2363" t="s">
        <v>7</v>
      </c>
      <c r="D2363" t="str">
        <f t="shared" si="220"/>
        <v>F</v>
      </c>
      <c r="E2363" t="s">
        <v>2</v>
      </c>
      <c r="F2363">
        <v>550</v>
      </c>
      <c r="G2363">
        <v>175</v>
      </c>
      <c r="H2363">
        <v>196</v>
      </c>
      <c r="I2363">
        <v>3</v>
      </c>
      <c r="J2363">
        <v>7958</v>
      </c>
      <c r="K2363">
        <v>29</v>
      </c>
      <c r="L2363">
        <v>20</v>
      </c>
      <c r="M2363">
        <v>188</v>
      </c>
      <c r="N2363">
        <v>191</v>
      </c>
      <c r="O2363">
        <v>5.25</v>
      </c>
      <c r="P2363">
        <f>VLOOKUP(A2363, vlookup_table!$A:$E, 2, FALSE)</f>
        <v>0</v>
      </c>
      <c r="Q2363" s="2">
        <f>VLOOKUP(A2363, vlookup_table!$A:$E, 3, FALSE)</f>
        <v>2901</v>
      </c>
      <c r="R2363" s="1" t="str">
        <f>VLOOKUP(A2363, vlookup_table!$A:$E, 4, FALSE)</f>
        <v>U3</v>
      </c>
      <c r="S2363" s="2">
        <f>VLOOKUP(A2363, vlookup_table!$A:$E, 5, FALSE)</f>
        <v>7</v>
      </c>
      <c r="T2363">
        <f t="shared" si="216"/>
        <v>68</v>
      </c>
      <c r="U2363">
        <f t="shared" si="217"/>
        <v>1929</v>
      </c>
      <c r="V2363" s="4" t="str">
        <f t="shared" si="221"/>
        <v>01</v>
      </c>
      <c r="W2363" t="str">
        <f t="shared" si="218"/>
        <v>Urbano</v>
      </c>
    </row>
    <row r="2364" spans="1:23" x14ac:dyDescent="0.35">
      <c r="A2364">
        <v>86580</v>
      </c>
      <c r="B2364" s="2" t="str">
        <f t="shared" si="219"/>
        <v>NA</v>
      </c>
      <c r="C2364" t="s">
        <v>30</v>
      </c>
      <c r="D2364" t="str">
        <f t="shared" si="220"/>
        <v>F</v>
      </c>
      <c r="E2364" t="s">
        <v>2</v>
      </c>
      <c r="F2364">
        <v>263</v>
      </c>
      <c r="G2364">
        <v>198</v>
      </c>
      <c r="H2364">
        <v>295</v>
      </c>
      <c r="I2364">
        <v>0</v>
      </c>
      <c r="J2364">
        <v>10661</v>
      </c>
      <c r="K2364">
        <v>0</v>
      </c>
      <c r="L2364">
        <v>86</v>
      </c>
      <c r="M2364">
        <v>288</v>
      </c>
      <c r="N2364">
        <v>240</v>
      </c>
      <c r="O2364">
        <v>3.8157894739999998</v>
      </c>
      <c r="P2364">
        <f>VLOOKUP(A2364, vlookup_table!$A:$E, 2, FALSE)</f>
        <v>2</v>
      </c>
      <c r="Q2364" s="2">
        <f>VLOOKUP(A2364, vlookup_table!$A:$E, 3, FALSE)</f>
        <v>601</v>
      </c>
      <c r="R2364" s="1" t="str">
        <f>VLOOKUP(A2364, vlookup_table!$A:$E, 4, FALSE)</f>
        <v>R2</v>
      </c>
      <c r="S2364" s="2">
        <f>VLOOKUP(A2364, vlookup_table!$A:$E, 5, FALSE)</f>
        <v>5</v>
      </c>
      <c r="T2364">
        <f t="shared" si="216"/>
        <v>91</v>
      </c>
      <c r="U2364">
        <f t="shared" si="217"/>
        <v>1906</v>
      </c>
      <c r="V2364" s="4" t="str">
        <f t="shared" si="221"/>
        <v>01</v>
      </c>
      <c r="W2364" t="str">
        <f t="shared" si="218"/>
        <v>Rural</v>
      </c>
    </row>
    <row r="2365" spans="1:23" x14ac:dyDescent="0.35">
      <c r="A2365">
        <v>113680</v>
      </c>
      <c r="B2365" s="2" t="str">
        <f t="shared" si="219"/>
        <v>TX</v>
      </c>
      <c r="C2365" t="s">
        <v>6</v>
      </c>
      <c r="D2365" t="str">
        <f t="shared" si="220"/>
        <v>M</v>
      </c>
      <c r="E2365" t="s">
        <v>0</v>
      </c>
      <c r="F2365">
        <v>331</v>
      </c>
      <c r="G2365">
        <v>219</v>
      </c>
      <c r="H2365">
        <v>301</v>
      </c>
      <c r="I2365">
        <v>0</v>
      </c>
      <c r="J2365">
        <v>9911</v>
      </c>
      <c r="K2365">
        <v>4</v>
      </c>
      <c r="L2365">
        <v>85</v>
      </c>
      <c r="M2365">
        <v>258</v>
      </c>
      <c r="N2365">
        <v>269</v>
      </c>
      <c r="O2365">
        <v>20</v>
      </c>
      <c r="P2365">
        <f>VLOOKUP(A2365, vlookup_table!$A:$E, 2, FALSE)</f>
        <v>1002</v>
      </c>
      <c r="Q2365" s="2">
        <f>VLOOKUP(A2365, vlookup_table!$A:$E, 3, FALSE)</f>
        <v>5201</v>
      </c>
      <c r="R2365" s="1" t="str">
        <f>VLOOKUP(A2365, vlookup_table!$A:$E, 4, FALSE)</f>
        <v>T3</v>
      </c>
      <c r="S2365" s="2">
        <f>VLOOKUP(A2365, vlookup_table!$A:$E, 5, FALSE)</f>
        <v>30</v>
      </c>
      <c r="T2365">
        <f t="shared" si="216"/>
        <v>45</v>
      </c>
      <c r="U2365">
        <f t="shared" si="217"/>
        <v>1952</v>
      </c>
      <c r="V2365" s="4" t="str">
        <f t="shared" si="221"/>
        <v>01</v>
      </c>
      <c r="W2365" t="str">
        <f t="shared" si="218"/>
        <v>Pueblo</v>
      </c>
    </row>
    <row r="2366" spans="1:23" x14ac:dyDescent="0.35">
      <c r="A2366">
        <v>179876</v>
      </c>
      <c r="B2366" s="2" t="str">
        <f t="shared" si="219"/>
        <v>WA</v>
      </c>
      <c r="C2366" t="s">
        <v>14</v>
      </c>
      <c r="D2366" t="str">
        <f t="shared" si="220"/>
        <v>F</v>
      </c>
      <c r="E2366" t="s">
        <v>2</v>
      </c>
      <c r="F2366">
        <v>1373</v>
      </c>
      <c r="G2366">
        <v>379</v>
      </c>
      <c r="H2366">
        <v>529</v>
      </c>
      <c r="I2366">
        <v>12</v>
      </c>
      <c r="J2366">
        <v>19190</v>
      </c>
      <c r="K2366">
        <v>6</v>
      </c>
      <c r="L2366">
        <v>53</v>
      </c>
      <c r="M2366">
        <v>539</v>
      </c>
      <c r="N2366">
        <v>445</v>
      </c>
      <c r="O2366">
        <v>7.75</v>
      </c>
      <c r="P2366">
        <f>VLOOKUP(A2366, vlookup_table!$A:$E, 2, FALSE)</f>
        <v>0</v>
      </c>
      <c r="Q2366" s="2">
        <f>VLOOKUP(A2366, vlookup_table!$A:$E, 3, FALSE)</f>
        <v>2801</v>
      </c>
      <c r="R2366" s="1" t="str">
        <f>VLOOKUP(A2366, vlookup_table!$A:$E, 4, FALSE)</f>
        <v>C3</v>
      </c>
      <c r="S2366" s="2">
        <f>VLOOKUP(A2366, vlookup_table!$A:$E, 5, FALSE)</f>
        <v>10</v>
      </c>
      <c r="T2366">
        <f t="shared" si="216"/>
        <v>69</v>
      </c>
      <c r="U2366">
        <f t="shared" si="217"/>
        <v>1928</v>
      </c>
      <c r="V2366" s="4" t="str">
        <f t="shared" si="221"/>
        <v>01</v>
      </c>
      <c r="W2366" t="str">
        <f t="shared" si="218"/>
        <v>Ciudad</v>
      </c>
    </row>
    <row r="2367" spans="1:23" x14ac:dyDescent="0.35">
      <c r="A2367">
        <v>52171</v>
      </c>
      <c r="B2367" s="2" t="str">
        <f t="shared" si="219"/>
        <v>NA</v>
      </c>
      <c r="C2367" t="s">
        <v>12</v>
      </c>
      <c r="D2367" t="str">
        <f t="shared" si="220"/>
        <v>M</v>
      </c>
      <c r="E2367" t="s">
        <v>0</v>
      </c>
      <c r="F2367">
        <v>416</v>
      </c>
      <c r="G2367">
        <v>185</v>
      </c>
      <c r="H2367">
        <v>261</v>
      </c>
      <c r="I2367">
        <v>0</v>
      </c>
      <c r="J2367">
        <v>8507</v>
      </c>
      <c r="K2367">
        <v>0</v>
      </c>
      <c r="L2367">
        <v>80</v>
      </c>
      <c r="M2367">
        <v>221</v>
      </c>
      <c r="N2367">
        <v>229</v>
      </c>
      <c r="O2367">
        <v>4.25</v>
      </c>
      <c r="P2367">
        <f>VLOOKUP(A2367, vlookup_table!$A:$E, 2, FALSE)</f>
        <v>1002</v>
      </c>
      <c r="Q2367" s="2">
        <f>VLOOKUP(A2367, vlookup_table!$A:$E, 3, FALSE)</f>
        <v>0</v>
      </c>
      <c r="R2367" s="1" t="str">
        <f>VLOOKUP(A2367, vlookup_table!$A:$E, 4, FALSE)</f>
        <v>T2</v>
      </c>
      <c r="S2367" s="2">
        <f>VLOOKUP(A2367, vlookup_table!$A:$E, 5, FALSE)</f>
        <v>5</v>
      </c>
      <c r="T2367">
        <f t="shared" si="216"/>
        <v>97</v>
      </c>
      <c r="U2367">
        <f t="shared" si="217"/>
        <v>1900</v>
      </c>
      <c r="V2367" s="4" t="str">
        <f t="shared" si="221"/>
        <v>0</v>
      </c>
      <c r="W2367" t="str">
        <f t="shared" si="218"/>
        <v>Pueblo</v>
      </c>
    </row>
    <row r="2368" spans="1:23" x14ac:dyDescent="0.35">
      <c r="A2368">
        <v>2586</v>
      </c>
      <c r="B2368" s="2" t="str">
        <f t="shared" si="219"/>
        <v>NA</v>
      </c>
      <c r="C2368" t="s">
        <v>5</v>
      </c>
      <c r="D2368" t="str">
        <f t="shared" si="220"/>
        <v>M</v>
      </c>
      <c r="E2368" t="s">
        <v>0</v>
      </c>
      <c r="F2368">
        <v>916</v>
      </c>
      <c r="G2368">
        <v>338</v>
      </c>
      <c r="H2368">
        <v>480</v>
      </c>
      <c r="I2368">
        <v>0</v>
      </c>
      <c r="J2368">
        <v>19463</v>
      </c>
      <c r="K2368">
        <v>15</v>
      </c>
      <c r="L2368">
        <v>31</v>
      </c>
      <c r="M2368">
        <v>419</v>
      </c>
      <c r="N2368">
        <v>383</v>
      </c>
      <c r="O2368">
        <v>20</v>
      </c>
      <c r="P2368">
        <f>VLOOKUP(A2368, vlookup_table!$A:$E, 2, FALSE)</f>
        <v>0</v>
      </c>
      <c r="Q2368" s="2">
        <f>VLOOKUP(A2368, vlookup_table!$A:$E, 3, FALSE)</f>
        <v>4201</v>
      </c>
      <c r="R2368" s="1" t="str">
        <f>VLOOKUP(A2368, vlookup_table!$A:$E, 4, FALSE)</f>
        <v>S1</v>
      </c>
      <c r="S2368" s="2">
        <f>VLOOKUP(A2368, vlookup_table!$A:$E, 5, FALSE)</f>
        <v>20</v>
      </c>
      <c r="T2368">
        <f t="shared" si="216"/>
        <v>55</v>
      </c>
      <c r="U2368">
        <f t="shared" si="217"/>
        <v>1942</v>
      </c>
      <c r="V2368" s="4" t="str">
        <f t="shared" si="221"/>
        <v>01</v>
      </c>
      <c r="W2368" t="str">
        <f t="shared" si="218"/>
        <v>Suburbano</v>
      </c>
    </row>
    <row r="2369" spans="1:23" x14ac:dyDescent="0.35">
      <c r="A2369">
        <v>22499</v>
      </c>
      <c r="B2369" s="2" t="str">
        <f t="shared" si="219"/>
        <v>SC</v>
      </c>
      <c r="C2369" t="s">
        <v>11</v>
      </c>
      <c r="D2369" t="str">
        <f t="shared" si="220"/>
        <v>F</v>
      </c>
      <c r="E2369" t="s">
        <v>2</v>
      </c>
      <c r="F2369">
        <v>438</v>
      </c>
      <c r="G2369">
        <v>201</v>
      </c>
      <c r="H2369">
        <v>272</v>
      </c>
      <c r="I2369">
        <v>0</v>
      </c>
      <c r="J2369">
        <v>8303</v>
      </c>
      <c r="K2369">
        <v>0</v>
      </c>
      <c r="L2369">
        <v>84</v>
      </c>
      <c r="M2369">
        <v>257</v>
      </c>
      <c r="N2369">
        <v>242</v>
      </c>
      <c r="O2369">
        <v>15.61538462</v>
      </c>
      <c r="P2369">
        <f>VLOOKUP(A2369, vlookup_table!$A:$E, 2, FALSE)</f>
        <v>0</v>
      </c>
      <c r="Q2369" s="2">
        <f>VLOOKUP(A2369, vlookup_table!$A:$E, 3, FALSE)</f>
        <v>3102</v>
      </c>
      <c r="R2369" s="1" t="str">
        <f>VLOOKUP(A2369, vlookup_table!$A:$E, 4, FALSE)</f>
        <v>R3</v>
      </c>
      <c r="S2369" s="2">
        <f>VLOOKUP(A2369, vlookup_table!$A:$E, 5, FALSE)</f>
        <v>10</v>
      </c>
      <c r="T2369">
        <f t="shared" si="216"/>
        <v>66</v>
      </c>
      <c r="U2369">
        <f t="shared" si="217"/>
        <v>1931</v>
      </c>
      <c r="V2369" s="4" t="str">
        <f t="shared" si="221"/>
        <v>02</v>
      </c>
      <c r="W2369" t="str">
        <f t="shared" si="218"/>
        <v>Rural</v>
      </c>
    </row>
    <row r="2370" spans="1:23" x14ac:dyDescent="0.35">
      <c r="A2370">
        <v>186773</v>
      </c>
      <c r="B2370" s="2" t="str">
        <f t="shared" si="219"/>
        <v>NA</v>
      </c>
      <c r="C2370" t="s">
        <v>3</v>
      </c>
      <c r="D2370" t="str">
        <f t="shared" si="220"/>
        <v>F</v>
      </c>
      <c r="E2370" t="s">
        <v>2</v>
      </c>
      <c r="F2370">
        <v>722</v>
      </c>
      <c r="G2370">
        <v>267</v>
      </c>
      <c r="H2370">
        <v>399</v>
      </c>
      <c r="I2370">
        <v>0</v>
      </c>
      <c r="J2370">
        <v>14988</v>
      </c>
      <c r="K2370">
        <v>2</v>
      </c>
      <c r="L2370">
        <v>71</v>
      </c>
      <c r="M2370">
        <v>317</v>
      </c>
      <c r="N2370">
        <v>324</v>
      </c>
      <c r="O2370">
        <v>4.8529411769999999</v>
      </c>
      <c r="P2370">
        <f>VLOOKUP(A2370, vlookup_table!$A:$E, 2, FALSE)</f>
        <v>0</v>
      </c>
      <c r="Q2370" s="2">
        <f>VLOOKUP(A2370, vlookup_table!$A:$E, 3, FALSE)</f>
        <v>0</v>
      </c>
      <c r="R2370" s="1" t="str">
        <f>VLOOKUP(A2370, vlookup_table!$A:$E, 4, FALSE)</f>
        <v>S2</v>
      </c>
      <c r="S2370" s="2">
        <f>VLOOKUP(A2370, vlookup_table!$A:$E, 5, FALSE)</f>
        <v>8</v>
      </c>
      <c r="T2370">
        <f t="shared" ref="T2370:T2433" si="222">$Y$2-U2370</f>
        <v>97</v>
      </c>
      <c r="U2370">
        <f t="shared" ref="U2370:U2433" si="223">1900 + INT(Q2370/100)</f>
        <v>1900</v>
      </c>
      <c r="V2370" s="4" t="str">
        <f t="shared" si="221"/>
        <v>0</v>
      </c>
      <c r="W2370" t="str">
        <f t="shared" ref="W2370:W2433" si="224">IF(LEFT(R2370,1)="C","Ciudad",
IF(LEFT(R2370,1)="T","Pueblo",
IF(LEFT(R2370,1)="R","Rural",
IF(LEFT(R2370,1)="S","Suburbano",
IF(LEFT(R2370,1)="U","Urbano","Desconocido")))))</f>
        <v>Suburbano</v>
      </c>
    </row>
    <row r="2371" spans="1:23" x14ac:dyDescent="0.35">
      <c r="A2371">
        <v>90680</v>
      </c>
      <c r="B2371" s="2" t="str">
        <f t="shared" ref="B2371:B2434" si="225">IF(OR(C2371="California",C2371="Cali"),"CA",
IF(OR(C2371="Arizona",C2371="AZ"),"AZ",
IF(OR(C2371="Washington",C2371="WA"),"WA",
IF(OR(C2371="Nevada",C2371="NV"),"NV",
IF(OR(C2371="Texas",C2371="TX"),"TX",
IF(OR(C2371="Oregon",C2371="OR"),"OR",
IF(OR(C2371="Florida",C2371="FL"),"FL",
IF(OR(C2371="Illinois",C2371="IL"),"IL",
IF(OR(C2371="North Carolina",C2371="NC"),"NC",
IF(OR(C2371="South Carolina",C2371="SC"),"SC",
IF(OR(C2371="New Jersey",C2371="NJ"),"NJ",
IF(OR(C2371="Missouri",C2371="MO"),"MO",
IF(OR(C2371="Alabama",C2371="AL"),"AL",
IF(OR(C2371="Colorado",C2371="CO"),"CO",
IF(OR(C2371="Michigan",C2371="MI"),"MI",
IF(OR(C2371="New York",C2371="NY"),"NY",
IF(OR(C2371="Arkansas",C2371="AR"),"AR",
"NA")))))))))))))))))</f>
        <v>IL</v>
      </c>
      <c r="C2371" t="s">
        <v>25</v>
      </c>
      <c r="D2371" t="str">
        <f t="shared" ref="D2371:D2434" si="226">IF(OR(E2371="F", E2371="female", E2371="Femal"),"F",
IF(OR(E2371="M", E2371="Male"),"M",
"NA"))</f>
        <v>F</v>
      </c>
      <c r="E2371" t="s">
        <v>2</v>
      </c>
      <c r="F2371">
        <v>2169</v>
      </c>
      <c r="G2371">
        <v>862</v>
      </c>
      <c r="H2371">
        <v>951</v>
      </c>
      <c r="I2371">
        <v>60</v>
      </c>
      <c r="J2371">
        <v>35357</v>
      </c>
      <c r="K2371">
        <v>2</v>
      </c>
      <c r="L2371">
        <v>69</v>
      </c>
      <c r="M2371">
        <v>911</v>
      </c>
      <c r="N2371">
        <v>899</v>
      </c>
      <c r="O2371">
        <v>12.61538462</v>
      </c>
      <c r="P2371">
        <f>VLOOKUP(A2371, vlookup_table!$A:$E, 2, FALSE)</f>
        <v>0</v>
      </c>
      <c r="Q2371" s="2">
        <f>VLOOKUP(A2371, vlookup_table!$A:$E, 3, FALSE)</f>
        <v>4801</v>
      </c>
      <c r="R2371" s="1" t="str">
        <f>VLOOKUP(A2371, vlookup_table!$A:$E, 4, FALSE)</f>
        <v>U1</v>
      </c>
      <c r="S2371" s="2">
        <f>VLOOKUP(A2371, vlookup_table!$A:$E, 5, FALSE)</f>
        <v>24</v>
      </c>
      <c r="T2371">
        <f t="shared" si="222"/>
        <v>49</v>
      </c>
      <c r="U2371">
        <f t="shared" si="223"/>
        <v>1948</v>
      </c>
      <c r="V2371" s="4" t="str">
        <f t="shared" ref="V2371:V2434" si="227">RIGHT(Q2371,2)</f>
        <v>01</v>
      </c>
      <c r="W2371" t="str">
        <f t="shared" si="224"/>
        <v>Urbano</v>
      </c>
    </row>
    <row r="2372" spans="1:23" x14ac:dyDescent="0.35">
      <c r="A2372">
        <v>123669</v>
      </c>
      <c r="B2372" s="2" t="str">
        <f t="shared" si="225"/>
        <v>TX</v>
      </c>
      <c r="C2372" t="s">
        <v>6</v>
      </c>
      <c r="D2372" t="str">
        <f t="shared" si="226"/>
        <v>NA</v>
      </c>
      <c r="F2372">
        <v>923</v>
      </c>
      <c r="G2372">
        <v>554</v>
      </c>
      <c r="H2372">
        <v>711</v>
      </c>
      <c r="I2372">
        <v>6</v>
      </c>
      <c r="J2372">
        <v>25962</v>
      </c>
      <c r="K2372">
        <v>4</v>
      </c>
      <c r="L2372">
        <v>55</v>
      </c>
      <c r="M2372">
        <v>584</v>
      </c>
      <c r="N2372">
        <v>661</v>
      </c>
      <c r="O2372">
        <v>9.230769231</v>
      </c>
      <c r="P2372">
        <f>VLOOKUP(A2372, vlookup_table!$A:$E, 2, FALSE)</f>
        <v>0</v>
      </c>
      <c r="Q2372" s="2">
        <f>VLOOKUP(A2372, vlookup_table!$A:$E, 3, FALSE)</f>
        <v>608</v>
      </c>
      <c r="R2372" s="1" t="str">
        <f>VLOOKUP(A2372, vlookup_table!$A:$E, 4, FALSE)</f>
        <v>T1</v>
      </c>
      <c r="S2372" s="2">
        <f>VLOOKUP(A2372, vlookup_table!$A:$E, 5, FALSE)</f>
        <v>10</v>
      </c>
      <c r="T2372">
        <f t="shared" si="222"/>
        <v>91</v>
      </c>
      <c r="U2372">
        <f t="shared" si="223"/>
        <v>1906</v>
      </c>
      <c r="V2372" s="4" t="str">
        <f t="shared" si="227"/>
        <v>08</v>
      </c>
      <c r="W2372" t="str">
        <f t="shared" si="224"/>
        <v>Pueblo</v>
      </c>
    </row>
    <row r="2373" spans="1:23" x14ac:dyDescent="0.35">
      <c r="A2373">
        <v>106850</v>
      </c>
      <c r="B2373" s="2" t="str">
        <f t="shared" si="225"/>
        <v>NA</v>
      </c>
      <c r="C2373" t="s">
        <v>36</v>
      </c>
      <c r="D2373" t="str">
        <f t="shared" si="226"/>
        <v>F</v>
      </c>
      <c r="E2373" t="s">
        <v>2</v>
      </c>
      <c r="F2373">
        <v>901</v>
      </c>
      <c r="G2373">
        <v>409</v>
      </c>
      <c r="H2373">
        <v>504</v>
      </c>
      <c r="I2373">
        <v>0</v>
      </c>
      <c r="J2373">
        <v>14154</v>
      </c>
      <c r="K2373">
        <v>5</v>
      </c>
      <c r="L2373">
        <v>21</v>
      </c>
      <c r="M2373">
        <v>472</v>
      </c>
      <c r="N2373">
        <v>459</v>
      </c>
      <c r="O2373">
        <v>15</v>
      </c>
      <c r="P2373">
        <f>VLOOKUP(A2373, vlookup_table!$A:$E, 2, FALSE)</f>
        <v>28</v>
      </c>
      <c r="Q2373" s="2">
        <f>VLOOKUP(A2373, vlookup_table!$A:$E, 3, FALSE)</f>
        <v>6301</v>
      </c>
      <c r="R2373" s="1" t="str">
        <f>VLOOKUP(A2373, vlookup_table!$A:$E, 4, FALSE)</f>
        <v>T1</v>
      </c>
      <c r="S2373" s="2">
        <f>VLOOKUP(A2373, vlookup_table!$A:$E, 5, FALSE)</f>
        <v>23</v>
      </c>
      <c r="T2373">
        <f t="shared" si="222"/>
        <v>34</v>
      </c>
      <c r="U2373">
        <f t="shared" si="223"/>
        <v>1963</v>
      </c>
      <c r="V2373" s="4" t="str">
        <f t="shared" si="227"/>
        <v>01</v>
      </c>
      <c r="W2373" t="str">
        <f t="shared" si="224"/>
        <v>Pueblo</v>
      </c>
    </row>
    <row r="2374" spans="1:23" x14ac:dyDescent="0.35">
      <c r="A2374">
        <v>172068</v>
      </c>
      <c r="B2374" s="2" t="str">
        <f t="shared" si="225"/>
        <v>NA</v>
      </c>
      <c r="C2374" t="s">
        <v>4</v>
      </c>
      <c r="D2374" t="str">
        <f t="shared" si="226"/>
        <v>M</v>
      </c>
      <c r="E2374" t="s">
        <v>0</v>
      </c>
      <c r="F2374">
        <v>1345</v>
      </c>
      <c r="G2374">
        <v>446</v>
      </c>
      <c r="H2374">
        <v>503</v>
      </c>
      <c r="I2374">
        <v>1</v>
      </c>
      <c r="J2374">
        <v>16265</v>
      </c>
      <c r="K2374">
        <v>17</v>
      </c>
      <c r="L2374">
        <v>49</v>
      </c>
      <c r="M2374">
        <v>488</v>
      </c>
      <c r="N2374">
        <v>477</v>
      </c>
      <c r="O2374">
        <v>11.94444444</v>
      </c>
      <c r="P2374">
        <f>VLOOKUP(A2374, vlookup_table!$A:$E, 2, FALSE)</f>
        <v>1</v>
      </c>
      <c r="Q2374" s="2">
        <f>VLOOKUP(A2374, vlookup_table!$A:$E, 3, FALSE)</f>
        <v>4602</v>
      </c>
      <c r="R2374" s="1" t="str">
        <f>VLOOKUP(A2374, vlookup_table!$A:$E, 4, FALSE)</f>
        <v>U1</v>
      </c>
      <c r="S2374" s="2">
        <f>VLOOKUP(A2374, vlookup_table!$A:$E, 5, FALSE)</f>
        <v>20</v>
      </c>
      <c r="T2374">
        <f t="shared" si="222"/>
        <v>51</v>
      </c>
      <c r="U2374">
        <f t="shared" si="223"/>
        <v>1946</v>
      </c>
      <c r="V2374" s="4" t="str">
        <f t="shared" si="227"/>
        <v>02</v>
      </c>
      <c r="W2374" t="str">
        <f t="shared" si="224"/>
        <v>Urbano</v>
      </c>
    </row>
    <row r="2375" spans="1:23" x14ac:dyDescent="0.35">
      <c r="A2375">
        <v>109451</v>
      </c>
      <c r="B2375" s="2" t="str">
        <f t="shared" si="225"/>
        <v>NA</v>
      </c>
      <c r="C2375" t="s">
        <v>31</v>
      </c>
      <c r="D2375" t="str">
        <f t="shared" si="226"/>
        <v>F</v>
      </c>
      <c r="E2375" t="s">
        <v>2</v>
      </c>
      <c r="F2375">
        <v>608</v>
      </c>
      <c r="G2375">
        <v>383</v>
      </c>
      <c r="H2375">
        <v>402</v>
      </c>
      <c r="I2375">
        <v>0</v>
      </c>
      <c r="J2375">
        <v>10899</v>
      </c>
      <c r="K2375">
        <v>1</v>
      </c>
      <c r="L2375">
        <v>81</v>
      </c>
      <c r="M2375">
        <v>410</v>
      </c>
      <c r="N2375">
        <v>380</v>
      </c>
      <c r="O2375">
        <v>7.25</v>
      </c>
      <c r="P2375">
        <f>VLOOKUP(A2375, vlookup_table!$A:$E, 2, FALSE)</f>
        <v>0</v>
      </c>
      <c r="Q2375" s="2">
        <f>VLOOKUP(A2375, vlookup_table!$A:$E, 3, FALSE)</f>
        <v>5801</v>
      </c>
      <c r="R2375" s="1" t="str">
        <f>VLOOKUP(A2375, vlookup_table!$A:$E, 4, FALSE)</f>
        <v>R2</v>
      </c>
      <c r="S2375" s="2">
        <f>VLOOKUP(A2375, vlookup_table!$A:$E, 5, FALSE)</f>
        <v>25</v>
      </c>
      <c r="T2375">
        <f t="shared" si="222"/>
        <v>39</v>
      </c>
      <c r="U2375">
        <f t="shared" si="223"/>
        <v>1958</v>
      </c>
      <c r="V2375" s="4" t="str">
        <f t="shared" si="227"/>
        <v>01</v>
      </c>
      <c r="W2375" t="str">
        <f t="shared" si="224"/>
        <v>Rural</v>
      </c>
    </row>
    <row r="2376" spans="1:23" x14ac:dyDescent="0.35">
      <c r="A2376">
        <v>113891</v>
      </c>
      <c r="B2376" s="2" t="str">
        <f t="shared" si="225"/>
        <v>NA</v>
      </c>
      <c r="C2376" t="s">
        <v>32</v>
      </c>
      <c r="D2376" t="str">
        <f t="shared" si="226"/>
        <v>M</v>
      </c>
      <c r="E2376" t="s">
        <v>0</v>
      </c>
      <c r="F2376">
        <v>290</v>
      </c>
      <c r="G2376">
        <v>173</v>
      </c>
      <c r="H2376">
        <v>303</v>
      </c>
      <c r="I2376">
        <v>0</v>
      </c>
      <c r="J2376">
        <v>10700</v>
      </c>
      <c r="K2376">
        <v>2</v>
      </c>
      <c r="L2376">
        <v>72</v>
      </c>
      <c r="M2376">
        <v>228</v>
      </c>
      <c r="N2376">
        <v>244</v>
      </c>
      <c r="O2376">
        <v>8.538461539</v>
      </c>
      <c r="P2376">
        <f>VLOOKUP(A2376, vlookup_table!$A:$E, 2, FALSE)</f>
        <v>0</v>
      </c>
      <c r="Q2376" s="2">
        <f>VLOOKUP(A2376, vlookup_table!$A:$E, 3, FALSE)</f>
        <v>5601</v>
      </c>
      <c r="R2376" s="1" t="str">
        <f>VLOOKUP(A2376, vlookup_table!$A:$E, 4, FALSE)</f>
        <v>R2</v>
      </c>
      <c r="S2376" s="2">
        <f>VLOOKUP(A2376, vlookup_table!$A:$E, 5, FALSE)</f>
        <v>11</v>
      </c>
      <c r="T2376">
        <f t="shared" si="222"/>
        <v>41</v>
      </c>
      <c r="U2376">
        <f t="shared" si="223"/>
        <v>1956</v>
      </c>
      <c r="V2376" s="4" t="str">
        <f t="shared" si="227"/>
        <v>01</v>
      </c>
      <c r="W2376" t="str">
        <f t="shared" si="224"/>
        <v>Rural</v>
      </c>
    </row>
    <row r="2377" spans="1:23" x14ac:dyDescent="0.35">
      <c r="A2377">
        <v>148991</v>
      </c>
      <c r="B2377" s="2" t="str">
        <f t="shared" si="225"/>
        <v>NA</v>
      </c>
      <c r="C2377" t="s">
        <v>4</v>
      </c>
      <c r="D2377" t="str">
        <f t="shared" si="226"/>
        <v>F</v>
      </c>
      <c r="E2377" t="s">
        <v>2</v>
      </c>
      <c r="F2377">
        <v>3209</v>
      </c>
      <c r="G2377">
        <v>568</v>
      </c>
      <c r="H2377">
        <v>759</v>
      </c>
      <c r="I2377">
        <v>74</v>
      </c>
      <c r="J2377">
        <v>28817</v>
      </c>
      <c r="K2377">
        <v>10</v>
      </c>
      <c r="L2377">
        <v>47</v>
      </c>
      <c r="M2377">
        <v>728</v>
      </c>
      <c r="N2377">
        <v>648</v>
      </c>
      <c r="O2377">
        <v>19.399999999999999</v>
      </c>
      <c r="P2377">
        <f>VLOOKUP(A2377, vlookup_table!$A:$E, 2, FALSE)</f>
        <v>28</v>
      </c>
      <c r="Q2377" s="2">
        <f>VLOOKUP(A2377, vlookup_table!$A:$E, 3, FALSE)</f>
        <v>4401</v>
      </c>
      <c r="R2377" s="1" t="str">
        <f>VLOOKUP(A2377, vlookup_table!$A:$E, 4, FALSE)</f>
        <v>C1</v>
      </c>
      <c r="S2377" s="2">
        <f>VLOOKUP(A2377, vlookup_table!$A:$E, 5, FALSE)</f>
        <v>25</v>
      </c>
      <c r="T2377">
        <f t="shared" si="222"/>
        <v>53</v>
      </c>
      <c r="U2377">
        <f t="shared" si="223"/>
        <v>1944</v>
      </c>
      <c r="V2377" s="4" t="str">
        <f t="shared" si="227"/>
        <v>01</v>
      </c>
      <c r="W2377" t="str">
        <f t="shared" si="224"/>
        <v>Ciudad</v>
      </c>
    </row>
    <row r="2378" spans="1:23" x14ac:dyDescent="0.35">
      <c r="A2378">
        <v>63941</v>
      </c>
      <c r="B2378" s="2" t="str">
        <f t="shared" si="225"/>
        <v>NA</v>
      </c>
      <c r="C2378" t="s">
        <v>16</v>
      </c>
      <c r="D2378" t="str">
        <f t="shared" si="226"/>
        <v>F</v>
      </c>
      <c r="E2378" t="s">
        <v>2</v>
      </c>
      <c r="F2378">
        <v>700</v>
      </c>
      <c r="G2378">
        <v>379</v>
      </c>
      <c r="H2378">
        <v>446</v>
      </c>
      <c r="I2378">
        <v>2</v>
      </c>
      <c r="J2378">
        <v>13332</v>
      </c>
      <c r="K2378">
        <v>0</v>
      </c>
      <c r="L2378">
        <v>75</v>
      </c>
      <c r="M2378">
        <v>385</v>
      </c>
      <c r="N2378">
        <v>432</v>
      </c>
      <c r="O2378">
        <v>8.1578947369999995</v>
      </c>
      <c r="P2378">
        <f>VLOOKUP(A2378, vlookup_table!$A:$E, 2, FALSE)</f>
        <v>0</v>
      </c>
      <c r="Q2378" s="2">
        <f>VLOOKUP(A2378, vlookup_table!$A:$E, 3, FALSE)</f>
        <v>0</v>
      </c>
      <c r="R2378" s="1" t="str">
        <f>VLOOKUP(A2378, vlookup_table!$A:$E, 4, FALSE)</f>
        <v>R2</v>
      </c>
      <c r="S2378" s="2">
        <f>VLOOKUP(A2378, vlookup_table!$A:$E, 5, FALSE)</f>
        <v>10</v>
      </c>
      <c r="T2378">
        <f t="shared" si="222"/>
        <v>97</v>
      </c>
      <c r="U2378">
        <f t="shared" si="223"/>
        <v>1900</v>
      </c>
      <c r="V2378" s="4" t="str">
        <f t="shared" si="227"/>
        <v>0</v>
      </c>
      <c r="W2378" t="str">
        <f t="shared" si="224"/>
        <v>Rural</v>
      </c>
    </row>
    <row r="2379" spans="1:23" x14ac:dyDescent="0.35">
      <c r="A2379">
        <v>48006</v>
      </c>
      <c r="B2379" s="2" t="str">
        <f t="shared" si="225"/>
        <v>AL</v>
      </c>
      <c r="C2379" t="s">
        <v>23</v>
      </c>
      <c r="D2379" t="str">
        <f t="shared" si="226"/>
        <v>F</v>
      </c>
      <c r="E2379" t="s">
        <v>2</v>
      </c>
      <c r="F2379">
        <v>486</v>
      </c>
      <c r="G2379">
        <v>237</v>
      </c>
      <c r="H2379">
        <v>315</v>
      </c>
      <c r="I2379">
        <v>3</v>
      </c>
      <c r="J2379">
        <v>10807</v>
      </c>
      <c r="K2379">
        <v>1</v>
      </c>
      <c r="L2379">
        <v>80</v>
      </c>
      <c r="M2379">
        <v>283</v>
      </c>
      <c r="N2379">
        <v>281</v>
      </c>
      <c r="O2379">
        <v>6.6</v>
      </c>
      <c r="P2379">
        <f>VLOOKUP(A2379, vlookup_table!$A:$E, 2, FALSE)</f>
        <v>28</v>
      </c>
      <c r="Q2379" s="2">
        <f>VLOOKUP(A2379, vlookup_table!$A:$E, 3, FALSE)</f>
        <v>0</v>
      </c>
      <c r="R2379" s="1" t="str">
        <f>VLOOKUP(A2379, vlookup_table!$A:$E, 4, FALSE)</f>
        <v>R2</v>
      </c>
      <c r="S2379" s="2">
        <f>VLOOKUP(A2379, vlookup_table!$A:$E, 5, FALSE)</f>
        <v>5</v>
      </c>
      <c r="T2379">
        <f t="shared" si="222"/>
        <v>97</v>
      </c>
      <c r="U2379">
        <f t="shared" si="223"/>
        <v>1900</v>
      </c>
      <c r="V2379" s="4" t="str">
        <f t="shared" si="227"/>
        <v>0</v>
      </c>
      <c r="W2379" t="str">
        <f t="shared" si="224"/>
        <v>Rural</v>
      </c>
    </row>
    <row r="2380" spans="1:23" x14ac:dyDescent="0.35">
      <c r="A2380">
        <v>170998</v>
      </c>
      <c r="B2380" s="2" t="str">
        <f t="shared" si="225"/>
        <v>NA</v>
      </c>
      <c r="C2380" t="s">
        <v>4</v>
      </c>
      <c r="D2380" t="str">
        <f t="shared" si="226"/>
        <v>F</v>
      </c>
      <c r="E2380" t="s">
        <v>2</v>
      </c>
      <c r="F2380">
        <v>621</v>
      </c>
      <c r="G2380">
        <v>250</v>
      </c>
      <c r="H2380">
        <v>307</v>
      </c>
      <c r="I2380">
        <v>0</v>
      </c>
      <c r="J2380">
        <v>10599</v>
      </c>
      <c r="K2380">
        <v>8</v>
      </c>
      <c r="L2380">
        <v>59</v>
      </c>
      <c r="M2380">
        <v>266</v>
      </c>
      <c r="N2380">
        <v>275</v>
      </c>
      <c r="O2380">
        <v>10.16666667</v>
      </c>
      <c r="P2380">
        <f>VLOOKUP(A2380, vlookup_table!$A:$E, 2, FALSE)</f>
        <v>0</v>
      </c>
      <c r="Q2380" s="2">
        <f>VLOOKUP(A2380, vlookup_table!$A:$E, 3, FALSE)</f>
        <v>1401</v>
      </c>
      <c r="R2380" s="1" t="str">
        <f>VLOOKUP(A2380, vlookup_table!$A:$E, 4, FALSE)</f>
        <v>R2</v>
      </c>
      <c r="S2380" s="2">
        <f>VLOOKUP(A2380, vlookup_table!$A:$E, 5, FALSE)</f>
        <v>10</v>
      </c>
      <c r="T2380">
        <f t="shared" si="222"/>
        <v>83</v>
      </c>
      <c r="U2380">
        <f t="shared" si="223"/>
        <v>1914</v>
      </c>
      <c r="V2380" s="4" t="str">
        <f t="shared" si="227"/>
        <v>01</v>
      </c>
      <c r="W2380" t="str">
        <f t="shared" si="224"/>
        <v>Rural</v>
      </c>
    </row>
    <row r="2381" spans="1:23" x14ac:dyDescent="0.35">
      <c r="A2381">
        <v>31959</v>
      </c>
      <c r="B2381" s="2" t="str">
        <f t="shared" si="225"/>
        <v>FL</v>
      </c>
      <c r="C2381" t="s">
        <v>7</v>
      </c>
      <c r="D2381" t="str">
        <f t="shared" si="226"/>
        <v>M</v>
      </c>
      <c r="E2381" t="s">
        <v>0</v>
      </c>
      <c r="F2381">
        <v>1548</v>
      </c>
      <c r="G2381">
        <v>572</v>
      </c>
      <c r="H2381">
        <v>736</v>
      </c>
      <c r="I2381">
        <v>35</v>
      </c>
      <c r="J2381">
        <v>40741</v>
      </c>
      <c r="K2381">
        <v>5</v>
      </c>
      <c r="L2381">
        <v>20</v>
      </c>
      <c r="M2381">
        <v>632</v>
      </c>
      <c r="N2381">
        <v>646</v>
      </c>
      <c r="O2381">
        <v>25</v>
      </c>
      <c r="P2381">
        <f>VLOOKUP(A2381, vlookup_table!$A:$E, 2, FALSE)</f>
        <v>0</v>
      </c>
      <c r="Q2381" s="2">
        <f>VLOOKUP(A2381, vlookup_table!$A:$E, 3, FALSE)</f>
        <v>3401</v>
      </c>
      <c r="R2381" s="1" t="str">
        <f>VLOOKUP(A2381, vlookup_table!$A:$E, 4, FALSE)</f>
        <v>T1</v>
      </c>
      <c r="S2381" s="2">
        <f>VLOOKUP(A2381, vlookup_table!$A:$E, 5, FALSE)</f>
        <v>20</v>
      </c>
      <c r="T2381">
        <f t="shared" si="222"/>
        <v>63</v>
      </c>
      <c r="U2381">
        <f t="shared" si="223"/>
        <v>1934</v>
      </c>
      <c r="V2381" s="4" t="str">
        <f t="shared" si="227"/>
        <v>01</v>
      </c>
      <c r="W2381" t="str">
        <f t="shared" si="224"/>
        <v>Pueblo</v>
      </c>
    </row>
    <row r="2382" spans="1:23" x14ac:dyDescent="0.35">
      <c r="A2382">
        <v>13805</v>
      </c>
      <c r="B2382" s="2" t="str">
        <f t="shared" si="225"/>
        <v>NA</v>
      </c>
      <c r="C2382" t="s">
        <v>4</v>
      </c>
      <c r="D2382" t="str">
        <f t="shared" si="226"/>
        <v>M</v>
      </c>
      <c r="E2382" t="s">
        <v>0</v>
      </c>
      <c r="F2382">
        <v>1315</v>
      </c>
      <c r="G2382">
        <v>304</v>
      </c>
      <c r="H2382">
        <v>409</v>
      </c>
      <c r="I2382">
        <v>17</v>
      </c>
      <c r="J2382">
        <v>15193</v>
      </c>
      <c r="K2382">
        <v>4</v>
      </c>
      <c r="L2382">
        <v>62</v>
      </c>
      <c r="M2382">
        <v>369</v>
      </c>
      <c r="N2382">
        <v>355</v>
      </c>
      <c r="O2382">
        <v>27.5</v>
      </c>
      <c r="P2382">
        <f>VLOOKUP(A2382, vlookup_table!$A:$E, 2, FALSE)</f>
        <v>0</v>
      </c>
      <c r="Q2382" s="2">
        <f>VLOOKUP(A2382, vlookup_table!$A:$E, 3, FALSE)</f>
        <v>3201</v>
      </c>
      <c r="R2382" s="1" t="str">
        <f>VLOOKUP(A2382, vlookup_table!$A:$E, 4, FALSE)</f>
        <v>R1</v>
      </c>
      <c r="S2382" s="2">
        <f>VLOOKUP(A2382, vlookup_table!$A:$E, 5, FALSE)</f>
        <v>107</v>
      </c>
      <c r="T2382">
        <f t="shared" si="222"/>
        <v>65</v>
      </c>
      <c r="U2382">
        <f t="shared" si="223"/>
        <v>1932</v>
      </c>
      <c r="V2382" s="4" t="str">
        <f t="shared" si="227"/>
        <v>01</v>
      </c>
      <c r="W2382" t="str">
        <f t="shared" si="224"/>
        <v>Rural</v>
      </c>
    </row>
    <row r="2383" spans="1:23" x14ac:dyDescent="0.35">
      <c r="A2383">
        <v>104170</v>
      </c>
      <c r="B2383" s="2" t="str">
        <f t="shared" si="225"/>
        <v>MO</v>
      </c>
      <c r="C2383" t="s">
        <v>8</v>
      </c>
      <c r="D2383" t="str">
        <f t="shared" si="226"/>
        <v>M</v>
      </c>
      <c r="E2383" t="s">
        <v>0</v>
      </c>
      <c r="F2383">
        <v>889</v>
      </c>
      <c r="G2383">
        <v>408</v>
      </c>
      <c r="H2383">
        <v>528</v>
      </c>
      <c r="I2383">
        <v>0</v>
      </c>
      <c r="J2383">
        <v>16268</v>
      </c>
      <c r="K2383">
        <v>2</v>
      </c>
      <c r="L2383">
        <v>64</v>
      </c>
      <c r="M2383">
        <v>483</v>
      </c>
      <c r="N2383">
        <v>468</v>
      </c>
      <c r="O2383">
        <v>3.72</v>
      </c>
      <c r="P2383">
        <f>VLOOKUP(A2383, vlookup_table!$A:$E, 2, FALSE)</f>
        <v>2</v>
      </c>
      <c r="Q2383" s="2">
        <f>VLOOKUP(A2383, vlookup_table!$A:$E, 3, FALSE)</f>
        <v>1603</v>
      </c>
      <c r="R2383" s="1" t="str">
        <f>VLOOKUP(A2383, vlookup_table!$A:$E, 4, FALSE)</f>
        <v>C1</v>
      </c>
      <c r="S2383" s="2">
        <f>VLOOKUP(A2383, vlookup_table!$A:$E, 5, FALSE)</f>
        <v>5</v>
      </c>
      <c r="T2383">
        <f t="shared" si="222"/>
        <v>81</v>
      </c>
      <c r="U2383">
        <f t="shared" si="223"/>
        <v>1916</v>
      </c>
      <c r="V2383" s="4" t="str">
        <f t="shared" si="227"/>
        <v>03</v>
      </c>
      <c r="W2383" t="str">
        <f t="shared" si="224"/>
        <v>Ciudad</v>
      </c>
    </row>
    <row r="2384" spans="1:23" x14ac:dyDescent="0.35">
      <c r="A2384">
        <v>28339</v>
      </c>
      <c r="B2384" s="2" t="str">
        <f t="shared" si="225"/>
        <v>NA</v>
      </c>
      <c r="C2384" t="s">
        <v>5</v>
      </c>
      <c r="D2384" t="str">
        <f t="shared" si="226"/>
        <v>F</v>
      </c>
      <c r="E2384" t="s">
        <v>2</v>
      </c>
      <c r="F2384">
        <v>2152</v>
      </c>
      <c r="G2384">
        <v>389</v>
      </c>
      <c r="H2384">
        <v>738</v>
      </c>
      <c r="I2384">
        <v>59</v>
      </c>
      <c r="J2384">
        <v>28753</v>
      </c>
      <c r="K2384">
        <v>4</v>
      </c>
      <c r="L2384">
        <v>42</v>
      </c>
      <c r="M2384">
        <v>634</v>
      </c>
      <c r="N2384">
        <v>501</v>
      </c>
      <c r="O2384">
        <v>11.1</v>
      </c>
      <c r="P2384">
        <f>VLOOKUP(A2384, vlookup_table!$A:$E, 2, FALSE)</f>
        <v>0</v>
      </c>
      <c r="Q2384" s="2">
        <f>VLOOKUP(A2384, vlookup_table!$A:$E, 3, FALSE)</f>
        <v>0</v>
      </c>
      <c r="R2384" s="1" t="str">
        <f>VLOOKUP(A2384, vlookup_table!$A:$E, 4, FALSE)</f>
        <v>C1</v>
      </c>
      <c r="S2384" s="2">
        <f>VLOOKUP(A2384, vlookup_table!$A:$E, 5, FALSE)</f>
        <v>11</v>
      </c>
      <c r="T2384">
        <f t="shared" si="222"/>
        <v>97</v>
      </c>
      <c r="U2384">
        <f t="shared" si="223"/>
        <v>1900</v>
      </c>
      <c r="V2384" s="4" t="str">
        <f t="shared" si="227"/>
        <v>0</v>
      </c>
      <c r="W2384" t="str">
        <f t="shared" si="224"/>
        <v>Ciudad</v>
      </c>
    </row>
    <row r="2385" spans="1:23" x14ac:dyDescent="0.35">
      <c r="A2385">
        <v>1920</v>
      </c>
      <c r="B2385" s="2" t="str">
        <f t="shared" si="225"/>
        <v>NV</v>
      </c>
      <c r="C2385" t="s">
        <v>35</v>
      </c>
      <c r="D2385" t="str">
        <f t="shared" si="226"/>
        <v>M</v>
      </c>
      <c r="E2385" t="s">
        <v>0</v>
      </c>
      <c r="F2385">
        <v>1032</v>
      </c>
      <c r="G2385">
        <v>305</v>
      </c>
      <c r="H2385">
        <v>454</v>
      </c>
      <c r="I2385">
        <v>15</v>
      </c>
      <c r="J2385">
        <v>18324</v>
      </c>
      <c r="K2385">
        <v>12</v>
      </c>
      <c r="L2385">
        <v>16</v>
      </c>
      <c r="M2385">
        <v>361</v>
      </c>
      <c r="N2385">
        <v>390</v>
      </c>
      <c r="O2385">
        <v>6.9193548390000004</v>
      </c>
      <c r="P2385">
        <f>VLOOKUP(A2385, vlookup_table!$A:$E, 2, FALSE)</f>
        <v>1002</v>
      </c>
      <c r="Q2385" s="2">
        <f>VLOOKUP(A2385, vlookup_table!$A:$E, 3, FALSE)</f>
        <v>1610</v>
      </c>
      <c r="R2385" s="1" t="str">
        <f>VLOOKUP(A2385, vlookup_table!$A:$E, 4, FALSE)</f>
        <v>U3</v>
      </c>
      <c r="S2385" s="2">
        <f>VLOOKUP(A2385, vlookup_table!$A:$E, 5, FALSE)</f>
        <v>10</v>
      </c>
      <c r="T2385">
        <f t="shared" si="222"/>
        <v>81</v>
      </c>
      <c r="U2385">
        <f t="shared" si="223"/>
        <v>1916</v>
      </c>
      <c r="V2385" s="4" t="str">
        <f t="shared" si="227"/>
        <v>10</v>
      </c>
      <c r="W2385" t="str">
        <f t="shared" si="224"/>
        <v>Urbano</v>
      </c>
    </row>
    <row r="2386" spans="1:23" x14ac:dyDescent="0.35">
      <c r="A2386">
        <v>88920</v>
      </c>
      <c r="B2386" s="2" t="str">
        <f t="shared" si="225"/>
        <v>IL</v>
      </c>
      <c r="C2386" t="s">
        <v>25</v>
      </c>
      <c r="D2386" t="str">
        <f t="shared" si="226"/>
        <v>F</v>
      </c>
      <c r="E2386" t="s">
        <v>2</v>
      </c>
      <c r="F2386">
        <v>1364</v>
      </c>
      <c r="G2386">
        <v>451</v>
      </c>
      <c r="H2386">
        <v>561</v>
      </c>
      <c r="I2386">
        <v>16</v>
      </c>
      <c r="J2386">
        <v>21988</v>
      </c>
      <c r="K2386">
        <v>9</v>
      </c>
      <c r="L2386">
        <v>62</v>
      </c>
      <c r="M2386">
        <v>468</v>
      </c>
      <c r="N2386">
        <v>518</v>
      </c>
      <c r="O2386">
        <v>25</v>
      </c>
      <c r="P2386">
        <f>VLOOKUP(A2386, vlookup_table!$A:$E, 2, FALSE)</f>
        <v>0</v>
      </c>
      <c r="Q2386" s="2">
        <f>VLOOKUP(A2386, vlookup_table!$A:$E, 3, FALSE)</f>
        <v>5501</v>
      </c>
      <c r="R2386" s="1" t="str">
        <f>VLOOKUP(A2386, vlookup_table!$A:$E, 4, FALSE)</f>
        <v>S1</v>
      </c>
      <c r="S2386" s="2">
        <f>VLOOKUP(A2386, vlookup_table!$A:$E, 5, FALSE)</f>
        <v>25</v>
      </c>
      <c r="T2386">
        <f t="shared" si="222"/>
        <v>42</v>
      </c>
      <c r="U2386">
        <f t="shared" si="223"/>
        <v>1955</v>
      </c>
      <c r="V2386" s="4" t="str">
        <f t="shared" si="227"/>
        <v>01</v>
      </c>
      <c r="W2386" t="str">
        <f t="shared" si="224"/>
        <v>Suburbano</v>
      </c>
    </row>
    <row r="2387" spans="1:23" x14ac:dyDescent="0.35">
      <c r="A2387">
        <v>45656</v>
      </c>
      <c r="B2387" s="2" t="str">
        <f t="shared" si="225"/>
        <v>FL</v>
      </c>
      <c r="C2387" t="s">
        <v>7</v>
      </c>
      <c r="D2387" t="str">
        <f t="shared" si="226"/>
        <v>M</v>
      </c>
      <c r="E2387" t="s">
        <v>0</v>
      </c>
      <c r="F2387">
        <v>566</v>
      </c>
      <c r="G2387">
        <v>218</v>
      </c>
      <c r="H2387">
        <v>272</v>
      </c>
      <c r="I2387">
        <v>0</v>
      </c>
      <c r="J2387">
        <v>11438</v>
      </c>
      <c r="K2387">
        <v>9</v>
      </c>
      <c r="L2387">
        <v>8</v>
      </c>
      <c r="M2387">
        <v>242</v>
      </c>
      <c r="N2387">
        <v>249</v>
      </c>
      <c r="O2387">
        <v>27.5</v>
      </c>
      <c r="P2387">
        <f>VLOOKUP(A2387, vlookup_table!$A:$E, 2, FALSE)</f>
        <v>1002</v>
      </c>
      <c r="Q2387" s="2">
        <f>VLOOKUP(A2387, vlookup_table!$A:$E, 3, FALSE)</f>
        <v>4301</v>
      </c>
      <c r="R2387" s="1" t="str">
        <f>VLOOKUP(A2387, vlookup_table!$A:$E, 4, FALSE)</f>
        <v>C3</v>
      </c>
      <c r="S2387" s="2">
        <f>VLOOKUP(A2387, vlookup_table!$A:$E, 5, FALSE)</f>
        <v>27</v>
      </c>
      <c r="T2387">
        <f t="shared" si="222"/>
        <v>54</v>
      </c>
      <c r="U2387">
        <f t="shared" si="223"/>
        <v>1943</v>
      </c>
      <c r="V2387" s="4" t="str">
        <f t="shared" si="227"/>
        <v>01</v>
      </c>
      <c r="W2387" t="str">
        <f t="shared" si="224"/>
        <v>Ciudad</v>
      </c>
    </row>
    <row r="2388" spans="1:23" x14ac:dyDescent="0.35">
      <c r="A2388">
        <v>175471</v>
      </c>
      <c r="B2388" s="2" t="str">
        <f t="shared" si="225"/>
        <v>OR</v>
      </c>
      <c r="C2388" t="s">
        <v>26</v>
      </c>
      <c r="D2388" t="str">
        <f t="shared" si="226"/>
        <v>F</v>
      </c>
      <c r="E2388" t="s">
        <v>2</v>
      </c>
      <c r="F2388">
        <v>813</v>
      </c>
      <c r="G2388">
        <v>239</v>
      </c>
      <c r="H2388">
        <v>411</v>
      </c>
      <c r="I2388">
        <v>5</v>
      </c>
      <c r="J2388">
        <v>16248</v>
      </c>
      <c r="K2388">
        <v>5</v>
      </c>
      <c r="L2388">
        <v>37</v>
      </c>
      <c r="M2388">
        <v>368</v>
      </c>
      <c r="N2388">
        <v>301</v>
      </c>
      <c r="O2388">
        <v>6.5714285710000002</v>
      </c>
      <c r="P2388">
        <f>VLOOKUP(A2388, vlookup_table!$A:$E, 2, FALSE)</f>
        <v>28</v>
      </c>
      <c r="Q2388" s="2">
        <f>VLOOKUP(A2388, vlookup_table!$A:$E, 3, FALSE)</f>
        <v>0</v>
      </c>
      <c r="R2388" s="1" t="str">
        <f>VLOOKUP(A2388, vlookup_table!$A:$E, 4, FALSE)</f>
        <v>U2</v>
      </c>
      <c r="S2388" s="2">
        <f>VLOOKUP(A2388, vlookup_table!$A:$E, 5, FALSE)</f>
        <v>5</v>
      </c>
      <c r="T2388">
        <f t="shared" si="222"/>
        <v>97</v>
      </c>
      <c r="U2388">
        <f t="shared" si="223"/>
        <v>1900</v>
      </c>
      <c r="V2388" s="4" t="str">
        <f t="shared" si="227"/>
        <v>0</v>
      </c>
      <c r="W2388" t="str">
        <f t="shared" si="224"/>
        <v>Urbano</v>
      </c>
    </row>
    <row r="2389" spans="1:23" x14ac:dyDescent="0.35">
      <c r="A2389">
        <v>108820</v>
      </c>
      <c r="B2389" s="2" t="str">
        <f t="shared" si="225"/>
        <v>NA</v>
      </c>
      <c r="C2389" t="s">
        <v>31</v>
      </c>
      <c r="D2389" t="str">
        <f t="shared" si="226"/>
        <v>M</v>
      </c>
      <c r="E2389" t="s">
        <v>0</v>
      </c>
      <c r="F2389">
        <v>465</v>
      </c>
      <c r="G2389">
        <v>198</v>
      </c>
      <c r="H2389">
        <v>292</v>
      </c>
      <c r="I2389">
        <v>1</v>
      </c>
      <c r="J2389">
        <v>8982</v>
      </c>
      <c r="K2389">
        <v>0</v>
      </c>
      <c r="L2389">
        <v>84</v>
      </c>
      <c r="M2389">
        <v>239</v>
      </c>
      <c r="N2389">
        <v>260</v>
      </c>
      <c r="O2389">
        <v>4.8333333329999997</v>
      </c>
      <c r="P2389">
        <f>VLOOKUP(A2389, vlookup_table!$A:$E, 2, FALSE)</f>
        <v>1</v>
      </c>
      <c r="Q2389" s="2">
        <f>VLOOKUP(A2389, vlookup_table!$A:$E, 3, FALSE)</f>
        <v>2301</v>
      </c>
      <c r="R2389" s="1" t="str">
        <f>VLOOKUP(A2389, vlookup_table!$A:$E, 4, FALSE)</f>
        <v>R2</v>
      </c>
      <c r="S2389" s="2">
        <f>VLOOKUP(A2389, vlookup_table!$A:$E, 5, FALSE)</f>
        <v>5</v>
      </c>
      <c r="T2389">
        <f t="shared" si="222"/>
        <v>74</v>
      </c>
      <c r="U2389">
        <f t="shared" si="223"/>
        <v>1923</v>
      </c>
      <c r="V2389" s="4" t="str">
        <f t="shared" si="227"/>
        <v>01</v>
      </c>
      <c r="W2389" t="str">
        <f t="shared" si="224"/>
        <v>Rural</v>
      </c>
    </row>
    <row r="2390" spans="1:23" x14ac:dyDescent="0.35">
      <c r="A2390">
        <v>190619</v>
      </c>
      <c r="B2390" s="2" t="str">
        <f t="shared" si="225"/>
        <v>MI</v>
      </c>
      <c r="C2390" t="s">
        <v>1</v>
      </c>
      <c r="D2390" t="str">
        <f t="shared" si="226"/>
        <v>F</v>
      </c>
      <c r="E2390" t="s">
        <v>2</v>
      </c>
      <c r="F2390">
        <v>943</v>
      </c>
      <c r="G2390">
        <v>406</v>
      </c>
      <c r="H2390">
        <v>515</v>
      </c>
      <c r="I2390">
        <v>2</v>
      </c>
      <c r="J2390">
        <v>16625</v>
      </c>
      <c r="K2390">
        <v>1</v>
      </c>
      <c r="L2390">
        <v>85</v>
      </c>
      <c r="M2390">
        <v>502</v>
      </c>
      <c r="N2390">
        <v>453</v>
      </c>
      <c r="O2390">
        <v>3.5185185190000001</v>
      </c>
      <c r="P2390">
        <f>VLOOKUP(A2390, vlookup_table!$A:$E, 2, FALSE)</f>
        <v>2</v>
      </c>
      <c r="Q2390" s="2">
        <f>VLOOKUP(A2390, vlookup_table!$A:$E, 3, FALSE)</f>
        <v>1710</v>
      </c>
      <c r="R2390" s="1" t="str">
        <f>VLOOKUP(A2390, vlookup_table!$A:$E, 4, FALSE)</f>
        <v>T2</v>
      </c>
      <c r="S2390" s="2">
        <f>VLOOKUP(A2390, vlookup_table!$A:$E, 5, FALSE)</f>
        <v>3</v>
      </c>
      <c r="T2390">
        <f t="shared" si="222"/>
        <v>80</v>
      </c>
      <c r="U2390">
        <f t="shared" si="223"/>
        <v>1917</v>
      </c>
      <c r="V2390" s="4" t="str">
        <f t="shared" si="227"/>
        <v>10</v>
      </c>
      <c r="W2390" t="str">
        <f t="shared" si="224"/>
        <v>Pueblo</v>
      </c>
    </row>
    <row r="2391" spans="1:23" x14ac:dyDescent="0.35">
      <c r="A2391">
        <v>13727</v>
      </c>
      <c r="B2391" s="2" t="str">
        <f t="shared" si="225"/>
        <v>NA</v>
      </c>
      <c r="C2391" t="s">
        <v>36</v>
      </c>
      <c r="D2391" t="str">
        <f t="shared" si="226"/>
        <v>F</v>
      </c>
      <c r="E2391" t="s">
        <v>2</v>
      </c>
      <c r="F2391">
        <v>675</v>
      </c>
      <c r="G2391">
        <v>284</v>
      </c>
      <c r="H2391">
        <v>308</v>
      </c>
      <c r="I2391">
        <v>0</v>
      </c>
      <c r="J2391">
        <v>18892</v>
      </c>
      <c r="K2391">
        <v>5</v>
      </c>
      <c r="L2391">
        <v>39</v>
      </c>
      <c r="M2391">
        <v>288</v>
      </c>
      <c r="N2391">
        <v>317</v>
      </c>
      <c r="O2391">
        <v>20.46153846</v>
      </c>
      <c r="P2391">
        <f>VLOOKUP(A2391, vlookup_table!$A:$E, 2, FALSE)</f>
        <v>0</v>
      </c>
      <c r="Q2391" s="2">
        <f>VLOOKUP(A2391, vlookup_table!$A:$E, 3, FALSE)</f>
        <v>5807</v>
      </c>
      <c r="R2391" s="1" t="str">
        <f>VLOOKUP(A2391, vlookup_table!$A:$E, 4, FALSE)</f>
        <v>T1</v>
      </c>
      <c r="S2391" s="2">
        <f>VLOOKUP(A2391, vlookup_table!$A:$E, 5, FALSE)</f>
        <v>30</v>
      </c>
      <c r="T2391">
        <f t="shared" si="222"/>
        <v>39</v>
      </c>
      <c r="U2391">
        <f t="shared" si="223"/>
        <v>1958</v>
      </c>
      <c r="V2391" s="4" t="str">
        <f t="shared" si="227"/>
        <v>07</v>
      </c>
      <c r="W2391" t="str">
        <f t="shared" si="224"/>
        <v>Pueblo</v>
      </c>
    </row>
    <row r="2392" spans="1:23" x14ac:dyDescent="0.35">
      <c r="A2392">
        <v>114909</v>
      </c>
      <c r="B2392" s="2" t="str">
        <f t="shared" si="225"/>
        <v>TX</v>
      </c>
      <c r="C2392" t="s">
        <v>6</v>
      </c>
      <c r="D2392" t="str">
        <f t="shared" si="226"/>
        <v>M</v>
      </c>
      <c r="E2392" t="s">
        <v>0</v>
      </c>
      <c r="F2392">
        <v>733</v>
      </c>
      <c r="G2392">
        <v>452</v>
      </c>
      <c r="H2392">
        <v>503</v>
      </c>
      <c r="I2392">
        <v>0</v>
      </c>
      <c r="J2392">
        <v>14468</v>
      </c>
      <c r="K2392">
        <v>17</v>
      </c>
      <c r="L2392">
        <v>50</v>
      </c>
      <c r="M2392">
        <v>453</v>
      </c>
      <c r="N2392">
        <v>496</v>
      </c>
      <c r="O2392">
        <v>9</v>
      </c>
      <c r="P2392">
        <f>VLOOKUP(A2392, vlookup_table!$A:$E, 2, FALSE)</f>
        <v>93</v>
      </c>
      <c r="Q2392" s="2">
        <f>VLOOKUP(A2392, vlookup_table!$A:$E, 3, FALSE)</f>
        <v>0</v>
      </c>
      <c r="R2392" s="1" t="str">
        <f>VLOOKUP(A2392, vlookup_table!$A:$E, 4, FALSE)</f>
        <v>T2</v>
      </c>
      <c r="S2392" s="2">
        <f>VLOOKUP(A2392, vlookup_table!$A:$E, 5, FALSE)</f>
        <v>10</v>
      </c>
      <c r="T2392">
        <f t="shared" si="222"/>
        <v>97</v>
      </c>
      <c r="U2392">
        <f t="shared" si="223"/>
        <v>1900</v>
      </c>
      <c r="V2392" s="4" t="str">
        <f t="shared" si="227"/>
        <v>0</v>
      </c>
      <c r="W2392" t="str">
        <f t="shared" si="224"/>
        <v>Pueblo</v>
      </c>
    </row>
    <row r="2393" spans="1:23" x14ac:dyDescent="0.35">
      <c r="A2393">
        <v>190410</v>
      </c>
      <c r="B2393" s="2" t="str">
        <f t="shared" si="225"/>
        <v>NC</v>
      </c>
      <c r="C2393" t="s">
        <v>18</v>
      </c>
      <c r="D2393" t="str">
        <f t="shared" si="226"/>
        <v>F</v>
      </c>
      <c r="E2393" t="s">
        <v>38</v>
      </c>
      <c r="F2393">
        <v>1070</v>
      </c>
      <c r="G2393">
        <v>310</v>
      </c>
      <c r="H2393">
        <v>435</v>
      </c>
      <c r="I2393">
        <v>21</v>
      </c>
      <c r="J2393">
        <v>16741</v>
      </c>
      <c r="K2393">
        <v>3</v>
      </c>
      <c r="L2393">
        <v>53</v>
      </c>
      <c r="M2393">
        <v>354</v>
      </c>
      <c r="N2393">
        <v>384</v>
      </c>
      <c r="O2393">
        <v>8.6829268289999995</v>
      </c>
      <c r="P2393">
        <f>VLOOKUP(A2393, vlookup_table!$A:$E, 2, FALSE)</f>
        <v>0</v>
      </c>
      <c r="Q2393" s="2">
        <f>VLOOKUP(A2393, vlookup_table!$A:$E, 3, FALSE)</f>
        <v>0</v>
      </c>
      <c r="R2393" s="1" t="str">
        <f>VLOOKUP(A2393, vlookup_table!$A:$E, 4, FALSE)</f>
        <v>C2</v>
      </c>
      <c r="S2393" s="2">
        <f>VLOOKUP(A2393, vlookup_table!$A:$E, 5, FALSE)</f>
        <v>9</v>
      </c>
      <c r="T2393">
        <f t="shared" si="222"/>
        <v>97</v>
      </c>
      <c r="U2393">
        <f t="shared" si="223"/>
        <v>1900</v>
      </c>
      <c r="V2393" s="4" t="str">
        <f t="shared" si="227"/>
        <v>0</v>
      </c>
      <c r="W2393" t="str">
        <f t="shared" si="224"/>
        <v>Ciudad</v>
      </c>
    </row>
    <row r="2394" spans="1:23" x14ac:dyDescent="0.35">
      <c r="A2394">
        <v>166711</v>
      </c>
      <c r="B2394" s="2" t="str">
        <f t="shared" si="225"/>
        <v>NA</v>
      </c>
      <c r="C2394" t="s">
        <v>4</v>
      </c>
      <c r="D2394" t="str">
        <f t="shared" si="226"/>
        <v>F</v>
      </c>
      <c r="E2394" t="s">
        <v>2</v>
      </c>
      <c r="F2394">
        <v>675</v>
      </c>
      <c r="G2394">
        <v>344</v>
      </c>
      <c r="H2394">
        <v>589</v>
      </c>
      <c r="I2394">
        <v>0</v>
      </c>
      <c r="J2394">
        <v>23719</v>
      </c>
      <c r="K2394">
        <v>11</v>
      </c>
      <c r="L2394">
        <v>43</v>
      </c>
      <c r="M2394">
        <v>520</v>
      </c>
      <c r="N2394">
        <v>438</v>
      </c>
      <c r="O2394">
        <v>22.666666670000001</v>
      </c>
      <c r="P2394">
        <f>VLOOKUP(A2394, vlookup_table!$A:$E, 2, FALSE)</f>
        <v>0</v>
      </c>
      <c r="Q2394" s="2">
        <f>VLOOKUP(A2394, vlookup_table!$A:$E, 3, FALSE)</f>
        <v>3508</v>
      </c>
      <c r="R2394" s="1" t="str">
        <f>VLOOKUP(A2394, vlookup_table!$A:$E, 4, FALSE)</f>
        <v>S2</v>
      </c>
      <c r="S2394" s="2">
        <f>VLOOKUP(A2394, vlookup_table!$A:$E, 5, FALSE)</f>
        <v>45</v>
      </c>
      <c r="T2394">
        <f t="shared" si="222"/>
        <v>62</v>
      </c>
      <c r="U2394">
        <f t="shared" si="223"/>
        <v>1935</v>
      </c>
      <c r="V2394" s="4" t="str">
        <f t="shared" si="227"/>
        <v>08</v>
      </c>
      <c r="W2394" t="str">
        <f t="shared" si="224"/>
        <v>Suburbano</v>
      </c>
    </row>
    <row r="2395" spans="1:23" x14ac:dyDescent="0.35">
      <c r="A2395">
        <v>78669</v>
      </c>
      <c r="B2395" s="2" t="str">
        <f t="shared" si="225"/>
        <v>NA</v>
      </c>
      <c r="C2395" t="s">
        <v>10</v>
      </c>
      <c r="D2395" t="str">
        <f t="shared" si="226"/>
        <v>F</v>
      </c>
      <c r="E2395" t="s">
        <v>2</v>
      </c>
      <c r="F2395">
        <v>693</v>
      </c>
      <c r="G2395">
        <v>124</v>
      </c>
      <c r="H2395">
        <v>383</v>
      </c>
      <c r="I2395">
        <v>0</v>
      </c>
      <c r="J2395">
        <v>12596</v>
      </c>
      <c r="K2395">
        <v>6</v>
      </c>
      <c r="L2395">
        <v>82</v>
      </c>
      <c r="M2395">
        <v>389</v>
      </c>
      <c r="N2395">
        <v>223</v>
      </c>
      <c r="O2395">
        <v>4.5</v>
      </c>
      <c r="P2395">
        <f>VLOOKUP(A2395, vlookup_table!$A:$E, 2, FALSE)</f>
        <v>28</v>
      </c>
      <c r="Q2395" s="2">
        <f>VLOOKUP(A2395, vlookup_table!$A:$E, 3, FALSE)</f>
        <v>1801</v>
      </c>
      <c r="R2395" s="1" t="str">
        <f>VLOOKUP(A2395, vlookup_table!$A:$E, 4, FALSE)</f>
        <v>C3</v>
      </c>
      <c r="S2395" s="2">
        <f>VLOOKUP(A2395, vlookup_table!$A:$E, 5, FALSE)</f>
        <v>6</v>
      </c>
      <c r="T2395">
        <f t="shared" si="222"/>
        <v>79</v>
      </c>
      <c r="U2395">
        <f t="shared" si="223"/>
        <v>1918</v>
      </c>
      <c r="V2395" s="4" t="str">
        <f t="shared" si="227"/>
        <v>01</v>
      </c>
      <c r="W2395" t="str">
        <f t="shared" si="224"/>
        <v>Ciudad</v>
      </c>
    </row>
    <row r="2396" spans="1:23" x14ac:dyDescent="0.35">
      <c r="A2396">
        <v>35267</v>
      </c>
      <c r="B2396" s="2" t="str">
        <f t="shared" si="225"/>
        <v>FL</v>
      </c>
      <c r="C2396" t="s">
        <v>7</v>
      </c>
      <c r="D2396" t="str">
        <f t="shared" si="226"/>
        <v>M</v>
      </c>
      <c r="E2396" t="s">
        <v>0</v>
      </c>
      <c r="F2396">
        <v>895</v>
      </c>
      <c r="G2396">
        <v>334</v>
      </c>
      <c r="H2396">
        <v>460</v>
      </c>
      <c r="I2396">
        <v>11</v>
      </c>
      <c r="J2396">
        <v>19627</v>
      </c>
      <c r="K2396">
        <v>2</v>
      </c>
      <c r="L2396">
        <v>28</v>
      </c>
      <c r="M2396">
        <v>366</v>
      </c>
      <c r="N2396">
        <v>399</v>
      </c>
      <c r="O2396">
        <v>11.84615385</v>
      </c>
      <c r="P2396">
        <f>VLOOKUP(A2396, vlookup_table!$A:$E, 2, FALSE)</f>
        <v>1002</v>
      </c>
      <c r="Q2396" s="2">
        <f>VLOOKUP(A2396, vlookup_table!$A:$E, 3, FALSE)</f>
        <v>1703</v>
      </c>
      <c r="R2396" s="1" t="str">
        <f>VLOOKUP(A2396, vlookup_table!$A:$E, 4, FALSE)</f>
        <v>C2</v>
      </c>
      <c r="S2396" s="2">
        <f>VLOOKUP(A2396, vlookup_table!$A:$E, 5, FALSE)</f>
        <v>17</v>
      </c>
      <c r="T2396">
        <f t="shared" si="222"/>
        <v>80</v>
      </c>
      <c r="U2396">
        <f t="shared" si="223"/>
        <v>1917</v>
      </c>
      <c r="V2396" s="4" t="str">
        <f t="shared" si="227"/>
        <v>03</v>
      </c>
      <c r="W2396" t="str">
        <f t="shared" si="224"/>
        <v>Ciudad</v>
      </c>
    </row>
    <row r="2397" spans="1:23" x14ac:dyDescent="0.35">
      <c r="A2397">
        <v>14547</v>
      </c>
      <c r="B2397" s="2" t="str">
        <f t="shared" si="225"/>
        <v>NA</v>
      </c>
      <c r="C2397" t="s">
        <v>4</v>
      </c>
      <c r="D2397" t="str">
        <f t="shared" si="226"/>
        <v>F</v>
      </c>
      <c r="E2397" t="s">
        <v>2</v>
      </c>
      <c r="F2397">
        <v>1884</v>
      </c>
      <c r="G2397">
        <v>518</v>
      </c>
      <c r="H2397">
        <v>636</v>
      </c>
      <c r="I2397">
        <v>36</v>
      </c>
      <c r="J2397">
        <v>19818</v>
      </c>
      <c r="K2397">
        <v>4</v>
      </c>
      <c r="L2397">
        <v>65</v>
      </c>
      <c r="M2397">
        <v>580</v>
      </c>
      <c r="N2397">
        <v>542</v>
      </c>
      <c r="O2397">
        <v>16</v>
      </c>
      <c r="P2397">
        <f>VLOOKUP(A2397, vlookup_table!$A:$E, 2, FALSE)</f>
        <v>0</v>
      </c>
      <c r="Q2397" s="2">
        <f>VLOOKUP(A2397, vlookup_table!$A:$E, 3, FALSE)</f>
        <v>5501</v>
      </c>
      <c r="R2397" s="1" t="str">
        <f>VLOOKUP(A2397, vlookup_table!$A:$E, 4, FALSE)</f>
        <v>S1</v>
      </c>
      <c r="S2397" s="2">
        <f>VLOOKUP(A2397, vlookup_table!$A:$E, 5, FALSE)</f>
        <v>20</v>
      </c>
      <c r="T2397">
        <f t="shared" si="222"/>
        <v>42</v>
      </c>
      <c r="U2397">
        <f t="shared" si="223"/>
        <v>1955</v>
      </c>
      <c r="V2397" s="4" t="str">
        <f t="shared" si="227"/>
        <v>01</v>
      </c>
      <c r="W2397" t="str">
        <f t="shared" si="224"/>
        <v>Suburbano</v>
      </c>
    </row>
    <row r="2398" spans="1:23" x14ac:dyDescent="0.35">
      <c r="A2398">
        <v>136721</v>
      </c>
      <c r="B2398" s="2" t="str">
        <f t="shared" si="225"/>
        <v>AZ</v>
      </c>
      <c r="C2398" t="s">
        <v>9</v>
      </c>
      <c r="D2398" t="str">
        <f t="shared" si="226"/>
        <v>F</v>
      </c>
      <c r="E2398" t="s">
        <v>37</v>
      </c>
      <c r="F2398">
        <v>891</v>
      </c>
      <c r="G2398">
        <v>427</v>
      </c>
      <c r="H2398">
        <v>449</v>
      </c>
      <c r="I2398">
        <v>1</v>
      </c>
      <c r="J2398">
        <v>14471</v>
      </c>
      <c r="K2398">
        <v>5</v>
      </c>
      <c r="L2398">
        <v>29</v>
      </c>
      <c r="M2398">
        <v>429</v>
      </c>
      <c r="N2398">
        <v>440</v>
      </c>
      <c r="O2398">
        <v>22.5</v>
      </c>
      <c r="P2398">
        <f>VLOOKUP(A2398, vlookup_table!$A:$E, 2, FALSE)</f>
        <v>0</v>
      </c>
      <c r="Q2398" s="2">
        <f>VLOOKUP(A2398, vlookup_table!$A:$E, 3, FALSE)</f>
        <v>3401</v>
      </c>
      <c r="R2398" s="1" t="str">
        <f>VLOOKUP(A2398, vlookup_table!$A:$E, 4, FALSE)</f>
        <v>U1</v>
      </c>
      <c r="S2398" s="2">
        <f>VLOOKUP(A2398, vlookup_table!$A:$E, 5, FALSE)</f>
        <v>30</v>
      </c>
      <c r="T2398">
        <f t="shared" si="222"/>
        <v>63</v>
      </c>
      <c r="U2398">
        <f t="shared" si="223"/>
        <v>1934</v>
      </c>
      <c r="V2398" s="4" t="str">
        <f t="shared" si="227"/>
        <v>01</v>
      </c>
      <c r="W2398" t="str">
        <f t="shared" si="224"/>
        <v>Urbano</v>
      </c>
    </row>
    <row r="2399" spans="1:23" x14ac:dyDescent="0.35">
      <c r="A2399">
        <v>162026</v>
      </c>
      <c r="B2399" s="2" t="str">
        <f t="shared" si="225"/>
        <v>NA</v>
      </c>
      <c r="C2399" t="s">
        <v>4</v>
      </c>
      <c r="D2399" t="str">
        <f t="shared" si="226"/>
        <v>M</v>
      </c>
      <c r="E2399" t="s">
        <v>0</v>
      </c>
      <c r="F2399">
        <v>5965</v>
      </c>
      <c r="G2399">
        <v>1168</v>
      </c>
      <c r="H2399">
        <v>1089</v>
      </c>
      <c r="I2399">
        <v>99</v>
      </c>
      <c r="J2399">
        <v>68814</v>
      </c>
      <c r="K2399">
        <v>23</v>
      </c>
      <c r="L2399">
        <v>49</v>
      </c>
      <c r="M2399">
        <v>1261</v>
      </c>
      <c r="N2399">
        <v>1053</v>
      </c>
      <c r="O2399">
        <v>9.8571428569999995</v>
      </c>
      <c r="P2399">
        <f>VLOOKUP(A2399, vlookup_table!$A:$E, 2, FALSE)</f>
        <v>1</v>
      </c>
      <c r="Q2399" s="2">
        <f>VLOOKUP(A2399, vlookup_table!$A:$E, 3, FALSE)</f>
        <v>3501</v>
      </c>
      <c r="R2399" s="1" t="str">
        <f>VLOOKUP(A2399, vlookup_table!$A:$E, 4, FALSE)</f>
        <v>S1</v>
      </c>
      <c r="S2399" s="2">
        <f>VLOOKUP(A2399, vlookup_table!$A:$E, 5, FALSE)</f>
        <v>16</v>
      </c>
      <c r="T2399">
        <f t="shared" si="222"/>
        <v>62</v>
      </c>
      <c r="U2399">
        <f t="shared" si="223"/>
        <v>1935</v>
      </c>
      <c r="V2399" s="4" t="str">
        <f t="shared" si="227"/>
        <v>01</v>
      </c>
      <c r="W2399" t="str">
        <f t="shared" si="224"/>
        <v>Suburbano</v>
      </c>
    </row>
    <row r="2400" spans="1:23" x14ac:dyDescent="0.35">
      <c r="A2400">
        <v>172359</v>
      </c>
      <c r="B2400" s="2" t="str">
        <f t="shared" si="225"/>
        <v>NA</v>
      </c>
      <c r="C2400" t="s">
        <v>4</v>
      </c>
      <c r="D2400" t="str">
        <f t="shared" si="226"/>
        <v>NA</v>
      </c>
      <c r="F2400">
        <v>566</v>
      </c>
      <c r="G2400">
        <v>208</v>
      </c>
      <c r="H2400">
        <v>253</v>
      </c>
      <c r="I2400">
        <v>0</v>
      </c>
      <c r="J2400">
        <v>6854</v>
      </c>
      <c r="K2400">
        <v>25</v>
      </c>
      <c r="L2400">
        <v>53</v>
      </c>
      <c r="M2400">
        <v>223</v>
      </c>
      <c r="N2400">
        <v>241</v>
      </c>
      <c r="O2400">
        <v>8.0588235289999997</v>
      </c>
      <c r="P2400">
        <f>VLOOKUP(A2400, vlookup_table!$A:$E, 2, FALSE)</f>
        <v>0</v>
      </c>
      <c r="Q2400" s="2">
        <f>VLOOKUP(A2400, vlookup_table!$A:$E, 3, FALSE)</f>
        <v>3503</v>
      </c>
      <c r="R2400" s="1" t="str">
        <f>VLOOKUP(A2400, vlookup_table!$A:$E, 4, FALSE)</f>
        <v>C3</v>
      </c>
      <c r="S2400" s="2">
        <f>VLOOKUP(A2400, vlookup_table!$A:$E, 5, FALSE)</f>
        <v>20</v>
      </c>
      <c r="T2400">
        <f t="shared" si="222"/>
        <v>62</v>
      </c>
      <c r="U2400">
        <f t="shared" si="223"/>
        <v>1935</v>
      </c>
      <c r="V2400" s="4" t="str">
        <f t="shared" si="227"/>
        <v>03</v>
      </c>
      <c r="W2400" t="str">
        <f t="shared" si="224"/>
        <v>Ciudad</v>
      </c>
    </row>
    <row r="2401" spans="1:23" x14ac:dyDescent="0.35">
      <c r="A2401">
        <v>90727</v>
      </c>
      <c r="B2401" s="2" t="str">
        <f t="shared" si="225"/>
        <v>IL</v>
      </c>
      <c r="C2401" t="s">
        <v>25</v>
      </c>
      <c r="D2401" t="str">
        <f t="shared" si="226"/>
        <v>M</v>
      </c>
      <c r="E2401" t="s">
        <v>0</v>
      </c>
      <c r="F2401">
        <v>3671</v>
      </c>
      <c r="G2401">
        <v>1107</v>
      </c>
      <c r="H2401">
        <v>1108</v>
      </c>
      <c r="I2401">
        <v>93</v>
      </c>
      <c r="J2401">
        <v>37135</v>
      </c>
      <c r="K2401">
        <v>9</v>
      </c>
      <c r="L2401">
        <v>87</v>
      </c>
      <c r="M2401">
        <v>1158</v>
      </c>
      <c r="N2401">
        <v>1043</v>
      </c>
      <c r="O2401">
        <v>5.3571428570000004</v>
      </c>
      <c r="P2401">
        <f>VLOOKUP(A2401, vlookup_table!$A:$E, 2, FALSE)</f>
        <v>2</v>
      </c>
      <c r="Q2401" s="2">
        <f>VLOOKUP(A2401, vlookup_table!$A:$E, 3, FALSE)</f>
        <v>4610</v>
      </c>
      <c r="R2401" s="1" t="str">
        <f>VLOOKUP(A2401, vlookup_table!$A:$E, 4, FALSE)</f>
        <v>S1</v>
      </c>
      <c r="S2401" s="2">
        <f>VLOOKUP(A2401, vlookup_table!$A:$E, 5, FALSE)</f>
        <v>5</v>
      </c>
      <c r="T2401">
        <f t="shared" si="222"/>
        <v>51</v>
      </c>
      <c r="U2401">
        <f t="shared" si="223"/>
        <v>1946</v>
      </c>
      <c r="V2401" s="4" t="str">
        <f t="shared" si="227"/>
        <v>10</v>
      </c>
      <c r="W2401" t="str">
        <f t="shared" si="224"/>
        <v>Suburbano</v>
      </c>
    </row>
    <row r="2402" spans="1:23" x14ac:dyDescent="0.35">
      <c r="A2402">
        <v>46560</v>
      </c>
      <c r="B2402" s="2" t="str">
        <f t="shared" si="225"/>
        <v>FL</v>
      </c>
      <c r="C2402" t="s">
        <v>7</v>
      </c>
      <c r="D2402" t="str">
        <f t="shared" si="226"/>
        <v>M</v>
      </c>
      <c r="E2402" t="s">
        <v>0</v>
      </c>
      <c r="F2402">
        <v>1930</v>
      </c>
      <c r="G2402">
        <v>462</v>
      </c>
      <c r="H2402">
        <v>648</v>
      </c>
      <c r="I2402">
        <v>49</v>
      </c>
      <c r="J2402">
        <v>31606</v>
      </c>
      <c r="K2402">
        <v>3</v>
      </c>
      <c r="L2402">
        <v>23</v>
      </c>
      <c r="M2402">
        <v>520</v>
      </c>
      <c r="N2402">
        <v>581</v>
      </c>
      <c r="O2402">
        <v>9.3636363639999995</v>
      </c>
      <c r="P2402">
        <f>VLOOKUP(A2402, vlookup_table!$A:$E, 2, FALSE)</f>
        <v>1</v>
      </c>
      <c r="Q2402" s="2">
        <f>VLOOKUP(A2402, vlookup_table!$A:$E, 3, FALSE)</f>
        <v>5801</v>
      </c>
      <c r="R2402" s="1" t="str">
        <f>VLOOKUP(A2402, vlookup_table!$A:$E, 4, FALSE)</f>
        <v>T1</v>
      </c>
      <c r="S2402" s="2">
        <f>VLOOKUP(A2402, vlookup_table!$A:$E, 5, FALSE)</f>
        <v>5</v>
      </c>
      <c r="T2402">
        <f t="shared" si="222"/>
        <v>39</v>
      </c>
      <c r="U2402">
        <f t="shared" si="223"/>
        <v>1958</v>
      </c>
      <c r="V2402" s="4" t="str">
        <f t="shared" si="227"/>
        <v>01</v>
      </c>
      <c r="W2402" t="str">
        <f t="shared" si="224"/>
        <v>Pueblo</v>
      </c>
    </row>
    <row r="2403" spans="1:23" x14ac:dyDescent="0.35">
      <c r="A2403">
        <v>2321</v>
      </c>
      <c r="B2403" s="2" t="str">
        <f t="shared" si="225"/>
        <v>NA</v>
      </c>
      <c r="C2403" t="s">
        <v>4</v>
      </c>
      <c r="D2403" t="str">
        <f t="shared" si="226"/>
        <v>M</v>
      </c>
      <c r="E2403" t="s">
        <v>0</v>
      </c>
      <c r="F2403">
        <v>2170</v>
      </c>
      <c r="G2403">
        <v>412</v>
      </c>
      <c r="H2403">
        <v>500</v>
      </c>
      <c r="I2403">
        <v>60</v>
      </c>
      <c r="J2403">
        <v>16335</v>
      </c>
      <c r="K2403">
        <v>3</v>
      </c>
      <c r="L2403">
        <v>65</v>
      </c>
      <c r="M2403">
        <v>421</v>
      </c>
      <c r="N2403">
        <v>461</v>
      </c>
      <c r="O2403">
        <v>38.666666669999998</v>
      </c>
      <c r="P2403">
        <f>VLOOKUP(A2403, vlookup_table!$A:$E, 2, FALSE)</f>
        <v>1</v>
      </c>
      <c r="Q2403" s="2">
        <f>VLOOKUP(A2403, vlookup_table!$A:$E, 3, FALSE)</f>
        <v>3101</v>
      </c>
      <c r="R2403" s="1" t="str">
        <f>VLOOKUP(A2403, vlookup_table!$A:$E, 4, FALSE)</f>
        <v>S2</v>
      </c>
      <c r="S2403" s="2">
        <f>VLOOKUP(A2403, vlookup_table!$A:$E, 5, FALSE)</f>
        <v>25</v>
      </c>
      <c r="T2403">
        <f t="shared" si="222"/>
        <v>66</v>
      </c>
      <c r="U2403">
        <f t="shared" si="223"/>
        <v>1931</v>
      </c>
      <c r="V2403" s="4" t="str">
        <f t="shared" si="227"/>
        <v>01</v>
      </c>
      <c r="W2403" t="str">
        <f t="shared" si="224"/>
        <v>Suburbano</v>
      </c>
    </row>
    <row r="2404" spans="1:23" x14ac:dyDescent="0.35">
      <c r="A2404">
        <v>179262</v>
      </c>
      <c r="B2404" s="2" t="str">
        <f t="shared" si="225"/>
        <v>WA</v>
      </c>
      <c r="C2404" t="s">
        <v>14</v>
      </c>
      <c r="D2404" t="str">
        <f t="shared" si="226"/>
        <v>NA</v>
      </c>
      <c r="F2404">
        <v>1801</v>
      </c>
      <c r="G2404">
        <v>533</v>
      </c>
      <c r="H2404">
        <v>630</v>
      </c>
      <c r="I2404">
        <v>35</v>
      </c>
      <c r="J2404">
        <v>19928</v>
      </c>
      <c r="K2404">
        <v>6</v>
      </c>
      <c r="L2404">
        <v>50</v>
      </c>
      <c r="M2404">
        <v>601</v>
      </c>
      <c r="N2404">
        <v>570</v>
      </c>
      <c r="O2404">
        <v>6</v>
      </c>
      <c r="P2404">
        <f>VLOOKUP(A2404, vlookup_table!$A:$E, 2, FALSE)</f>
        <v>0</v>
      </c>
      <c r="Q2404" s="2">
        <f>VLOOKUP(A2404, vlookup_table!$A:$E, 3, FALSE)</f>
        <v>4701</v>
      </c>
      <c r="R2404" s="1" t="str">
        <f>VLOOKUP(A2404, vlookup_table!$A:$E, 4, FALSE)</f>
        <v>S1</v>
      </c>
      <c r="S2404" s="2">
        <f>VLOOKUP(A2404, vlookup_table!$A:$E, 5, FALSE)</f>
        <v>10</v>
      </c>
      <c r="T2404">
        <f t="shared" si="222"/>
        <v>50</v>
      </c>
      <c r="U2404">
        <f t="shared" si="223"/>
        <v>1947</v>
      </c>
      <c r="V2404" s="4" t="str">
        <f t="shared" si="227"/>
        <v>01</v>
      </c>
      <c r="W2404" t="str">
        <f t="shared" si="224"/>
        <v>Suburbano</v>
      </c>
    </row>
    <row r="2405" spans="1:23" x14ac:dyDescent="0.35">
      <c r="A2405">
        <v>28890</v>
      </c>
      <c r="B2405" s="2" t="str">
        <f t="shared" si="225"/>
        <v>NA</v>
      </c>
      <c r="C2405" t="s">
        <v>5</v>
      </c>
      <c r="D2405" t="str">
        <f t="shared" si="226"/>
        <v>M</v>
      </c>
      <c r="E2405" t="s">
        <v>0</v>
      </c>
      <c r="F2405">
        <v>553</v>
      </c>
      <c r="G2405">
        <v>279</v>
      </c>
      <c r="H2405">
        <v>362</v>
      </c>
      <c r="I2405">
        <v>1</v>
      </c>
      <c r="J2405">
        <v>12145</v>
      </c>
      <c r="K2405">
        <v>1</v>
      </c>
      <c r="L2405">
        <v>87</v>
      </c>
      <c r="M2405">
        <v>307</v>
      </c>
      <c r="N2405">
        <v>324</v>
      </c>
      <c r="O2405">
        <v>8</v>
      </c>
      <c r="P2405">
        <f>VLOOKUP(A2405, vlookup_table!$A:$E, 2, FALSE)</f>
        <v>0</v>
      </c>
      <c r="Q2405" s="2">
        <f>VLOOKUP(A2405, vlookup_table!$A:$E, 3, FALSE)</f>
        <v>4501</v>
      </c>
      <c r="R2405" s="1" t="str">
        <f>VLOOKUP(A2405, vlookup_table!$A:$E, 4, FALSE)</f>
        <v>T2</v>
      </c>
      <c r="S2405" s="2">
        <f>VLOOKUP(A2405, vlookup_table!$A:$E, 5, FALSE)</f>
        <v>15</v>
      </c>
      <c r="T2405">
        <f t="shared" si="222"/>
        <v>52</v>
      </c>
      <c r="U2405">
        <f t="shared" si="223"/>
        <v>1945</v>
      </c>
      <c r="V2405" s="4" t="str">
        <f t="shared" si="227"/>
        <v>01</v>
      </c>
      <c r="W2405" t="str">
        <f t="shared" si="224"/>
        <v>Pueblo</v>
      </c>
    </row>
    <row r="2406" spans="1:23" x14ac:dyDescent="0.35">
      <c r="A2406">
        <v>143787</v>
      </c>
      <c r="B2406" s="2" t="str">
        <f t="shared" si="225"/>
        <v>NA</v>
      </c>
      <c r="C2406" t="s">
        <v>4</v>
      </c>
      <c r="D2406" t="str">
        <f t="shared" si="226"/>
        <v>F</v>
      </c>
      <c r="E2406" t="s">
        <v>2</v>
      </c>
      <c r="F2406">
        <v>2423</v>
      </c>
      <c r="G2406">
        <v>527</v>
      </c>
      <c r="H2406">
        <v>610</v>
      </c>
      <c r="I2406">
        <v>83</v>
      </c>
      <c r="J2406">
        <v>19438</v>
      </c>
      <c r="K2406">
        <v>17</v>
      </c>
      <c r="L2406">
        <v>49</v>
      </c>
      <c r="M2406">
        <v>561</v>
      </c>
      <c r="N2406">
        <v>578</v>
      </c>
      <c r="O2406">
        <v>21.666666670000001</v>
      </c>
      <c r="P2406">
        <f>VLOOKUP(A2406, vlookup_table!$A:$E, 2, FALSE)</f>
        <v>3</v>
      </c>
      <c r="Q2406" s="2">
        <f>VLOOKUP(A2406, vlookup_table!$A:$E, 3, FALSE)</f>
        <v>0</v>
      </c>
      <c r="R2406" s="1" t="str">
        <f>VLOOKUP(A2406, vlookup_table!$A:$E, 4, FALSE)</f>
        <v>U1</v>
      </c>
      <c r="S2406" s="2">
        <f>VLOOKUP(A2406, vlookup_table!$A:$E, 5, FALSE)</f>
        <v>10</v>
      </c>
      <c r="T2406">
        <f t="shared" si="222"/>
        <v>97</v>
      </c>
      <c r="U2406">
        <f t="shared" si="223"/>
        <v>1900</v>
      </c>
      <c r="V2406" s="4" t="str">
        <f t="shared" si="227"/>
        <v>0</v>
      </c>
      <c r="W2406" t="str">
        <f t="shared" si="224"/>
        <v>Urbano</v>
      </c>
    </row>
    <row r="2407" spans="1:23" x14ac:dyDescent="0.35">
      <c r="A2407">
        <v>88735</v>
      </c>
      <c r="B2407" s="2" t="str">
        <f t="shared" si="225"/>
        <v>IL</v>
      </c>
      <c r="C2407" t="s">
        <v>25</v>
      </c>
      <c r="D2407" t="str">
        <f t="shared" si="226"/>
        <v>F</v>
      </c>
      <c r="E2407" t="s">
        <v>2</v>
      </c>
      <c r="F2407">
        <v>617</v>
      </c>
      <c r="G2407">
        <v>129</v>
      </c>
      <c r="H2407">
        <v>308</v>
      </c>
      <c r="I2407">
        <v>1</v>
      </c>
      <c r="J2407">
        <v>9955</v>
      </c>
      <c r="K2407">
        <v>16</v>
      </c>
      <c r="L2407">
        <v>45</v>
      </c>
      <c r="M2407">
        <v>322</v>
      </c>
      <c r="N2407">
        <v>200</v>
      </c>
      <c r="O2407">
        <v>5.88</v>
      </c>
      <c r="P2407">
        <f>VLOOKUP(A2407, vlookup_table!$A:$E, 2, FALSE)</f>
        <v>3</v>
      </c>
      <c r="Q2407" s="2">
        <f>VLOOKUP(A2407, vlookup_table!$A:$E, 3, FALSE)</f>
        <v>2702</v>
      </c>
      <c r="R2407" s="1" t="str">
        <f>VLOOKUP(A2407, vlookup_table!$A:$E, 4, FALSE)</f>
        <v>S2</v>
      </c>
      <c r="S2407" s="2">
        <f>VLOOKUP(A2407, vlookup_table!$A:$E, 5, FALSE)</f>
        <v>10</v>
      </c>
      <c r="T2407">
        <f t="shared" si="222"/>
        <v>70</v>
      </c>
      <c r="U2407">
        <f t="shared" si="223"/>
        <v>1927</v>
      </c>
      <c r="V2407" s="4" t="str">
        <f t="shared" si="227"/>
        <v>02</v>
      </c>
      <c r="W2407" t="str">
        <f t="shared" si="224"/>
        <v>Suburbano</v>
      </c>
    </row>
    <row r="2408" spans="1:23" x14ac:dyDescent="0.35">
      <c r="A2408">
        <v>89367</v>
      </c>
      <c r="B2408" s="2" t="str">
        <f t="shared" si="225"/>
        <v>IL</v>
      </c>
      <c r="C2408" t="s">
        <v>25</v>
      </c>
      <c r="D2408" t="str">
        <f t="shared" si="226"/>
        <v>M</v>
      </c>
      <c r="E2408" t="s">
        <v>0</v>
      </c>
      <c r="F2408">
        <v>1209</v>
      </c>
      <c r="G2408">
        <v>466</v>
      </c>
      <c r="H2408">
        <v>516</v>
      </c>
      <c r="I2408">
        <v>0</v>
      </c>
      <c r="J2408">
        <v>16254</v>
      </c>
      <c r="K2408">
        <v>6</v>
      </c>
      <c r="L2408">
        <v>70</v>
      </c>
      <c r="M2408">
        <v>467</v>
      </c>
      <c r="N2408">
        <v>517</v>
      </c>
      <c r="O2408">
        <v>3.21875</v>
      </c>
      <c r="P2408">
        <f>VLOOKUP(A2408, vlookup_table!$A:$E, 2, FALSE)</f>
        <v>0</v>
      </c>
      <c r="Q2408" s="2">
        <f>VLOOKUP(A2408, vlookup_table!$A:$E, 3, FALSE)</f>
        <v>6707</v>
      </c>
      <c r="R2408" s="1" t="str">
        <f>VLOOKUP(A2408, vlookup_table!$A:$E, 4, FALSE)</f>
        <v>S1</v>
      </c>
      <c r="S2408" s="2">
        <f>VLOOKUP(A2408, vlookup_table!$A:$E, 5, FALSE)</f>
        <v>3</v>
      </c>
      <c r="T2408">
        <f t="shared" si="222"/>
        <v>30</v>
      </c>
      <c r="U2408">
        <f t="shared" si="223"/>
        <v>1967</v>
      </c>
      <c r="V2408" s="4" t="str">
        <f t="shared" si="227"/>
        <v>07</v>
      </c>
      <c r="W2408" t="str">
        <f t="shared" si="224"/>
        <v>Suburbano</v>
      </c>
    </row>
    <row r="2409" spans="1:23" x14ac:dyDescent="0.35">
      <c r="A2409">
        <v>75703</v>
      </c>
      <c r="B2409" s="2" t="str">
        <f t="shared" si="225"/>
        <v>NA</v>
      </c>
      <c r="C2409" t="s">
        <v>15</v>
      </c>
      <c r="D2409" t="str">
        <f t="shared" si="226"/>
        <v>F</v>
      </c>
      <c r="E2409" t="s">
        <v>2</v>
      </c>
      <c r="F2409">
        <v>150</v>
      </c>
      <c r="G2409">
        <v>218</v>
      </c>
      <c r="H2409">
        <v>290</v>
      </c>
      <c r="I2409">
        <v>1</v>
      </c>
      <c r="J2409">
        <v>9942</v>
      </c>
      <c r="K2409">
        <v>0</v>
      </c>
      <c r="L2409">
        <v>85</v>
      </c>
      <c r="M2409">
        <v>252</v>
      </c>
      <c r="N2409">
        <v>244</v>
      </c>
      <c r="O2409">
        <v>5.8333333329999997</v>
      </c>
      <c r="P2409">
        <f>VLOOKUP(A2409, vlookup_table!$A:$E, 2, FALSE)</f>
        <v>2</v>
      </c>
      <c r="Q2409" s="2">
        <f>VLOOKUP(A2409, vlookup_table!$A:$E, 3, FALSE)</f>
        <v>4401</v>
      </c>
      <c r="R2409" s="1" t="str">
        <f>VLOOKUP(A2409, vlookup_table!$A:$E, 4, FALSE)</f>
        <v>R3</v>
      </c>
      <c r="S2409" s="2">
        <f>VLOOKUP(A2409, vlookup_table!$A:$E, 5, FALSE)</f>
        <v>6</v>
      </c>
      <c r="T2409">
        <f t="shared" si="222"/>
        <v>53</v>
      </c>
      <c r="U2409">
        <f t="shared" si="223"/>
        <v>1944</v>
      </c>
      <c r="V2409" s="4" t="str">
        <f t="shared" si="227"/>
        <v>01</v>
      </c>
      <c r="W2409" t="str">
        <f t="shared" si="224"/>
        <v>Rural</v>
      </c>
    </row>
    <row r="2410" spans="1:23" x14ac:dyDescent="0.35">
      <c r="A2410">
        <v>19641</v>
      </c>
      <c r="B2410" s="2" t="str">
        <f t="shared" si="225"/>
        <v>NC</v>
      </c>
      <c r="C2410" t="s">
        <v>18</v>
      </c>
      <c r="D2410" t="str">
        <f t="shared" si="226"/>
        <v>F</v>
      </c>
      <c r="E2410" t="s">
        <v>38</v>
      </c>
      <c r="F2410">
        <v>562</v>
      </c>
      <c r="G2410">
        <v>373</v>
      </c>
      <c r="H2410">
        <v>388</v>
      </c>
      <c r="I2410">
        <v>0</v>
      </c>
      <c r="J2410">
        <v>10064</v>
      </c>
      <c r="K2410">
        <v>0</v>
      </c>
      <c r="L2410">
        <v>80</v>
      </c>
      <c r="M2410">
        <v>375</v>
      </c>
      <c r="N2410">
        <v>378</v>
      </c>
      <c r="O2410">
        <v>17.5</v>
      </c>
      <c r="P2410">
        <f>VLOOKUP(A2410, vlookup_table!$A:$E, 2, FALSE)</f>
        <v>0</v>
      </c>
      <c r="Q2410" s="2">
        <f>VLOOKUP(A2410, vlookup_table!$A:$E, 3, FALSE)</f>
        <v>4401</v>
      </c>
      <c r="R2410" s="1" t="str">
        <f>VLOOKUP(A2410, vlookup_table!$A:$E, 4, FALSE)</f>
        <v>S2</v>
      </c>
      <c r="S2410" s="2">
        <f>VLOOKUP(A2410, vlookup_table!$A:$E, 5, FALSE)</f>
        <v>30</v>
      </c>
      <c r="T2410">
        <f t="shared" si="222"/>
        <v>53</v>
      </c>
      <c r="U2410">
        <f t="shared" si="223"/>
        <v>1944</v>
      </c>
      <c r="V2410" s="4" t="str">
        <f t="shared" si="227"/>
        <v>01</v>
      </c>
      <c r="W2410" t="str">
        <f t="shared" si="224"/>
        <v>Suburbano</v>
      </c>
    </row>
    <row r="2411" spans="1:23" x14ac:dyDescent="0.35">
      <c r="A2411">
        <v>191531</v>
      </c>
      <c r="B2411" s="2" t="str">
        <f t="shared" si="225"/>
        <v>NA</v>
      </c>
      <c r="C2411" t="s">
        <v>4</v>
      </c>
      <c r="D2411" t="str">
        <f t="shared" si="226"/>
        <v>NA</v>
      </c>
      <c r="F2411">
        <v>1073</v>
      </c>
      <c r="G2411">
        <v>359</v>
      </c>
      <c r="H2411">
        <v>453</v>
      </c>
      <c r="I2411">
        <v>17</v>
      </c>
      <c r="J2411">
        <v>16918</v>
      </c>
      <c r="K2411">
        <v>14</v>
      </c>
      <c r="L2411">
        <v>47</v>
      </c>
      <c r="M2411">
        <v>392</v>
      </c>
      <c r="N2411">
        <v>432</v>
      </c>
      <c r="O2411">
        <v>9</v>
      </c>
      <c r="P2411">
        <f>VLOOKUP(A2411, vlookup_table!$A:$E, 2, FALSE)</f>
        <v>4</v>
      </c>
      <c r="Q2411" s="2">
        <f>VLOOKUP(A2411, vlookup_table!$A:$E, 3, FALSE)</f>
        <v>3701</v>
      </c>
      <c r="R2411" s="1" t="str">
        <f>VLOOKUP(A2411, vlookup_table!$A:$E, 4, FALSE)</f>
        <v/>
      </c>
      <c r="S2411" s="2">
        <f>VLOOKUP(A2411, vlookup_table!$A:$E, 5, FALSE)</f>
        <v>13</v>
      </c>
      <c r="T2411">
        <f t="shared" si="222"/>
        <v>60</v>
      </c>
      <c r="U2411">
        <f t="shared" si="223"/>
        <v>1937</v>
      </c>
      <c r="V2411" s="4" t="str">
        <f t="shared" si="227"/>
        <v>01</v>
      </c>
      <c r="W2411" t="str">
        <f t="shared" si="224"/>
        <v>Desconocido</v>
      </c>
    </row>
    <row r="2412" spans="1:23" x14ac:dyDescent="0.35">
      <c r="A2412">
        <v>1092</v>
      </c>
      <c r="B2412" s="2" t="str">
        <f t="shared" si="225"/>
        <v>NA</v>
      </c>
      <c r="C2412" t="s">
        <v>4</v>
      </c>
      <c r="D2412" t="str">
        <f t="shared" si="226"/>
        <v>M</v>
      </c>
      <c r="E2412" t="s">
        <v>0</v>
      </c>
      <c r="F2412">
        <v>5817</v>
      </c>
      <c r="G2412">
        <v>931</v>
      </c>
      <c r="H2412">
        <v>1047</v>
      </c>
      <c r="I2412">
        <v>98</v>
      </c>
      <c r="J2412">
        <v>91576</v>
      </c>
      <c r="K2412">
        <v>16</v>
      </c>
      <c r="L2412">
        <v>22</v>
      </c>
      <c r="M2412">
        <v>1445</v>
      </c>
      <c r="N2412">
        <v>957</v>
      </c>
      <c r="O2412">
        <v>9.84375</v>
      </c>
      <c r="P2412">
        <f>VLOOKUP(A2412, vlookup_table!$A:$E, 2, FALSE)</f>
        <v>0</v>
      </c>
      <c r="Q2412" s="2">
        <f>VLOOKUP(A2412, vlookup_table!$A:$E, 3, FALSE)</f>
        <v>2801</v>
      </c>
      <c r="R2412" s="1" t="str">
        <f>VLOOKUP(A2412, vlookup_table!$A:$E, 4, FALSE)</f>
        <v>U1</v>
      </c>
      <c r="S2412" s="2">
        <f>VLOOKUP(A2412, vlookup_table!$A:$E, 5, FALSE)</f>
        <v>15</v>
      </c>
      <c r="T2412">
        <f t="shared" si="222"/>
        <v>69</v>
      </c>
      <c r="U2412">
        <f t="shared" si="223"/>
        <v>1928</v>
      </c>
      <c r="V2412" s="4" t="str">
        <f t="shared" si="227"/>
        <v>01</v>
      </c>
      <c r="W2412" t="str">
        <f t="shared" si="224"/>
        <v>Urbano</v>
      </c>
    </row>
    <row r="2413" spans="1:23" x14ac:dyDescent="0.35">
      <c r="A2413">
        <v>69034</v>
      </c>
      <c r="B2413" s="2" t="str">
        <f t="shared" si="225"/>
        <v>MI</v>
      </c>
      <c r="C2413" t="s">
        <v>1</v>
      </c>
      <c r="D2413" t="str">
        <f t="shared" si="226"/>
        <v>M</v>
      </c>
      <c r="E2413" t="s">
        <v>0</v>
      </c>
      <c r="F2413">
        <v>895</v>
      </c>
      <c r="G2413">
        <v>465</v>
      </c>
      <c r="H2413">
        <v>551</v>
      </c>
      <c r="I2413">
        <v>0</v>
      </c>
      <c r="J2413">
        <v>16892</v>
      </c>
      <c r="K2413">
        <v>4</v>
      </c>
      <c r="L2413">
        <v>84</v>
      </c>
      <c r="M2413">
        <v>465</v>
      </c>
      <c r="N2413">
        <v>560</v>
      </c>
      <c r="O2413">
        <v>25</v>
      </c>
      <c r="P2413">
        <f>VLOOKUP(A2413, vlookup_table!$A:$E, 2, FALSE)</f>
        <v>1</v>
      </c>
      <c r="Q2413" s="2">
        <f>VLOOKUP(A2413, vlookup_table!$A:$E, 3, FALSE)</f>
        <v>2001</v>
      </c>
      <c r="R2413" s="1" t="str">
        <f>VLOOKUP(A2413, vlookup_table!$A:$E, 4, FALSE)</f>
        <v>C1</v>
      </c>
      <c r="S2413" s="2">
        <f>VLOOKUP(A2413, vlookup_table!$A:$E, 5, FALSE)</f>
        <v>25</v>
      </c>
      <c r="T2413">
        <f t="shared" si="222"/>
        <v>77</v>
      </c>
      <c r="U2413">
        <f t="shared" si="223"/>
        <v>1920</v>
      </c>
      <c r="V2413" s="4" t="str">
        <f t="shared" si="227"/>
        <v>01</v>
      </c>
      <c r="W2413" t="str">
        <f t="shared" si="224"/>
        <v>Ciudad</v>
      </c>
    </row>
    <row r="2414" spans="1:23" x14ac:dyDescent="0.35">
      <c r="A2414">
        <v>40919</v>
      </c>
      <c r="B2414" s="2" t="str">
        <f t="shared" si="225"/>
        <v>FL</v>
      </c>
      <c r="C2414" t="s">
        <v>7</v>
      </c>
      <c r="D2414" t="str">
        <f t="shared" si="226"/>
        <v>NA</v>
      </c>
      <c r="F2414">
        <v>772</v>
      </c>
      <c r="G2414">
        <v>312</v>
      </c>
      <c r="H2414">
        <v>376</v>
      </c>
      <c r="I2414">
        <v>3</v>
      </c>
      <c r="J2414">
        <v>12012</v>
      </c>
      <c r="K2414">
        <v>3</v>
      </c>
      <c r="L2414">
        <v>58</v>
      </c>
      <c r="M2414">
        <v>338</v>
      </c>
      <c r="N2414">
        <v>349</v>
      </c>
      <c r="O2414">
        <v>7.1666666670000003</v>
      </c>
      <c r="P2414">
        <f>VLOOKUP(A2414, vlookup_table!$A:$E, 2, FALSE)</f>
        <v>0</v>
      </c>
      <c r="Q2414" s="2">
        <f>VLOOKUP(A2414, vlookup_table!$A:$E, 3, FALSE)</f>
        <v>1801</v>
      </c>
      <c r="R2414" s="1" t="str">
        <f>VLOOKUP(A2414, vlookup_table!$A:$E, 4, FALSE)</f>
        <v>C2</v>
      </c>
      <c r="S2414" s="2">
        <f>VLOOKUP(A2414, vlookup_table!$A:$E, 5, FALSE)</f>
        <v>10</v>
      </c>
      <c r="T2414">
        <f t="shared" si="222"/>
        <v>79</v>
      </c>
      <c r="U2414">
        <f t="shared" si="223"/>
        <v>1918</v>
      </c>
      <c r="V2414" s="4" t="str">
        <f t="shared" si="227"/>
        <v>01</v>
      </c>
      <c r="W2414" t="str">
        <f t="shared" si="224"/>
        <v>Ciudad</v>
      </c>
    </row>
    <row r="2415" spans="1:23" x14ac:dyDescent="0.35">
      <c r="A2415">
        <v>64203</v>
      </c>
      <c r="B2415" s="2" t="str">
        <f t="shared" si="225"/>
        <v>NA</v>
      </c>
      <c r="C2415" t="s">
        <v>16</v>
      </c>
      <c r="D2415" t="str">
        <f t="shared" si="226"/>
        <v>M</v>
      </c>
      <c r="E2415" t="s">
        <v>0</v>
      </c>
      <c r="F2415">
        <v>404</v>
      </c>
      <c r="G2415">
        <v>256</v>
      </c>
      <c r="H2415">
        <v>363</v>
      </c>
      <c r="I2415">
        <v>0</v>
      </c>
      <c r="J2415">
        <v>13067</v>
      </c>
      <c r="K2415">
        <v>2</v>
      </c>
      <c r="L2415">
        <v>75</v>
      </c>
      <c r="M2415">
        <v>351</v>
      </c>
      <c r="N2415">
        <v>289</v>
      </c>
      <c r="O2415">
        <v>6.1891891890000004</v>
      </c>
      <c r="P2415">
        <f>VLOOKUP(A2415, vlookup_table!$A:$E, 2, FALSE)</f>
        <v>1</v>
      </c>
      <c r="Q2415" s="2">
        <f>VLOOKUP(A2415, vlookup_table!$A:$E, 3, FALSE)</f>
        <v>3610</v>
      </c>
      <c r="R2415" s="1" t="str">
        <f>VLOOKUP(A2415, vlookup_table!$A:$E, 4, FALSE)</f>
        <v>C2</v>
      </c>
      <c r="S2415" s="2">
        <f>VLOOKUP(A2415, vlookup_table!$A:$E, 5, FALSE)</f>
        <v>6</v>
      </c>
      <c r="T2415">
        <f t="shared" si="222"/>
        <v>61</v>
      </c>
      <c r="U2415">
        <f t="shared" si="223"/>
        <v>1936</v>
      </c>
      <c r="V2415" s="4" t="str">
        <f t="shared" si="227"/>
        <v>10</v>
      </c>
      <c r="W2415" t="str">
        <f t="shared" si="224"/>
        <v>Ciudad</v>
      </c>
    </row>
    <row r="2416" spans="1:23" x14ac:dyDescent="0.35">
      <c r="A2416">
        <v>151995</v>
      </c>
      <c r="B2416" s="2" t="str">
        <f t="shared" si="225"/>
        <v>NA</v>
      </c>
      <c r="C2416" t="s">
        <v>4</v>
      </c>
      <c r="D2416" t="str">
        <f t="shared" si="226"/>
        <v>F</v>
      </c>
      <c r="E2416" t="s">
        <v>2</v>
      </c>
      <c r="F2416">
        <v>1881</v>
      </c>
      <c r="G2416">
        <v>413</v>
      </c>
      <c r="H2416">
        <v>507</v>
      </c>
      <c r="I2416">
        <v>36</v>
      </c>
      <c r="J2416">
        <v>25215</v>
      </c>
      <c r="K2416">
        <v>9</v>
      </c>
      <c r="L2416">
        <v>29</v>
      </c>
      <c r="M2416">
        <v>499</v>
      </c>
      <c r="N2416">
        <v>475</v>
      </c>
      <c r="O2416">
        <v>22.8</v>
      </c>
      <c r="P2416">
        <f>VLOOKUP(A2416, vlookup_table!$A:$E, 2, FALSE)</f>
        <v>2</v>
      </c>
      <c r="Q2416" s="2">
        <f>VLOOKUP(A2416, vlookup_table!$A:$E, 3, FALSE)</f>
        <v>2212</v>
      </c>
      <c r="R2416" s="1" t="str">
        <f>VLOOKUP(A2416, vlookup_table!$A:$E, 4, FALSE)</f>
        <v>S1</v>
      </c>
      <c r="S2416" s="2">
        <f>VLOOKUP(A2416, vlookup_table!$A:$E, 5, FALSE)</f>
        <v>25</v>
      </c>
      <c r="T2416">
        <f t="shared" si="222"/>
        <v>75</v>
      </c>
      <c r="U2416">
        <f t="shared" si="223"/>
        <v>1922</v>
      </c>
      <c r="V2416" s="4" t="str">
        <f t="shared" si="227"/>
        <v>12</v>
      </c>
      <c r="W2416" t="str">
        <f t="shared" si="224"/>
        <v>Suburbano</v>
      </c>
    </row>
    <row r="2417" spans="1:23" x14ac:dyDescent="0.35">
      <c r="A2417">
        <v>188284</v>
      </c>
      <c r="B2417" s="2" t="str">
        <f t="shared" si="225"/>
        <v>NC</v>
      </c>
      <c r="C2417" t="s">
        <v>18</v>
      </c>
      <c r="D2417" t="str">
        <f t="shared" si="226"/>
        <v>F</v>
      </c>
      <c r="E2417" t="s">
        <v>38</v>
      </c>
      <c r="F2417">
        <v>2989</v>
      </c>
      <c r="G2417">
        <v>289</v>
      </c>
      <c r="H2417">
        <v>470</v>
      </c>
      <c r="I2417">
        <v>66</v>
      </c>
      <c r="J2417">
        <v>21395</v>
      </c>
      <c r="K2417">
        <v>6</v>
      </c>
      <c r="L2417">
        <v>55</v>
      </c>
      <c r="M2417">
        <v>358</v>
      </c>
      <c r="N2417">
        <v>387</v>
      </c>
      <c r="O2417">
        <v>5.0999999999999996</v>
      </c>
      <c r="P2417">
        <f>VLOOKUP(A2417, vlookup_table!$A:$E, 2, FALSE)</f>
        <v>0</v>
      </c>
      <c r="Q2417" s="2">
        <f>VLOOKUP(A2417, vlookup_table!$A:$E, 3, FALSE)</f>
        <v>3801</v>
      </c>
      <c r="R2417" s="1" t="str">
        <f>VLOOKUP(A2417, vlookup_table!$A:$E, 4, FALSE)</f>
        <v>C1</v>
      </c>
      <c r="S2417" s="2">
        <f>VLOOKUP(A2417, vlookup_table!$A:$E, 5, FALSE)</f>
        <v>5</v>
      </c>
      <c r="T2417">
        <f t="shared" si="222"/>
        <v>59</v>
      </c>
      <c r="U2417">
        <f t="shared" si="223"/>
        <v>1938</v>
      </c>
      <c r="V2417" s="4" t="str">
        <f t="shared" si="227"/>
        <v>01</v>
      </c>
      <c r="W2417" t="str">
        <f t="shared" si="224"/>
        <v>Ciudad</v>
      </c>
    </row>
    <row r="2418" spans="1:23" x14ac:dyDescent="0.35">
      <c r="A2418">
        <v>58147</v>
      </c>
      <c r="B2418" s="2" t="str">
        <f t="shared" si="225"/>
        <v>NA</v>
      </c>
      <c r="C2418" t="s">
        <v>3</v>
      </c>
      <c r="D2418" t="str">
        <f t="shared" si="226"/>
        <v>M</v>
      </c>
      <c r="E2418" t="s">
        <v>0</v>
      </c>
      <c r="F2418">
        <v>318</v>
      </c>
      <c r="G2418">
        <v>149</v>
      </c>
      <c r="H2418">
        <v>207</v>
      </c>
      <c r="I2418">
        <v>0</v>
      </c>
      <c r="J2418">
        <v>7827</v>
      </c>
      <c r="K2418">
        <v>0</v>
      </c>
      <c r="L2418">
        <v>90</v>
      </c>
      <c r="M2418">
        <v>163</v>
      </c>
      <c r="N2418">
        <v>192</v>
      </c>
      <c r="O2418">
        <v>4.4090909089999997</v>
      </c>
      <c r="P2418">
        <f>VLOOKUP(A2418, vlookup_table!$A:$E, 2, FALSE)</f>
        <v>1</v>
      </c>
      <c r="Q2418" s="2">
        <f>VLOOKUP(A2418, vlookup_table!$A:$E, 3, FALSE)</f>
        <v>4106</v>
      </c>
      <c r="R2418" s="1" t="str">
        <f>VLOOKUP(A2418, vlookup_table!$A:$E, 4, FALSE)</f>
        <v>R3</v>
      </c>
      <c r="S2418" s="2">
        <f>VLOOKUP(A2418, vlookup_table!$A:$E, 5, FALSE)</f>
        <v>5</v>
      </c>
      <c r="T2418">
        <f t="shared" si="222"/>
        <v>56</v>
      </c>
      <c r="U2418">
        <f t="shared" si="223"/>
        <v>1941</v>
      </c>
      <c r="V2418" s="4" t="str">
        <f t="shared" si="227"/>
        <v>06</v>
      </c>
      <c r="W2418" t="str">
        <f t="shared" si="224"/>
        <v>Rural</v>
      </c>
    </row>
    <row r="2419" spans="1:23" x14ac:dyDescent="0.35">
      <c r="A2419">
        <v>51269</v>
      </c>
      <c r="B2419" s="2" t="str">
        <f t="shared" si="225"/>
        <v>NA</v>
      </c>
      <c r="C2419" t="s">
        <v>12</v>
      </c>
      <c r="D2419" t="str">
        <f t="shared" si="226"/>
        <v>F</v>
      </c>
      <c r="E2419" t="s">
        <v>2</v>
      </c>
      <c r="F2419">
        <v>476</v>
      </c>
      <c r="G2419">
        <v>204</v>
      </c>
      <c r="H2419">
        <v>289</v>
      </c>
      <c r="I2419">
        <v>0</v>
      </c>
      <c r="J2419">
        <v>9524</v>
      </c>
      <c r="K2419">
        <v>1</v>
      </c>
      <c r="L2419">
        <v>78</v>
      </c>
      <c r="M2419">
        <v>254</v>
      </c>
      <c r="N2419">
        <v>250</v>
      </c>
      <c r="O2419">
        <v>5.0869565220000004</v>
      </c>
      <c r="P2419">
        <f>VLOOKUP(A2419, vlookup_table!$A:$E, 2, FALSE)</f>
        <v>0</v>
      </c>
      <c r="Q2419" s="2">
        <f>VLOOKUP(A2419, vlookup_table!$A:$E, 3, FALSE)</f>
        <v>4801</v>
      </c>
      <c r="R2419" s="1" t="str">
        <f>VLOOKUP(A2419, vlookup_table!$A:$E, 4, FALSE)</f>
        <v>R3</v>
      </c>
      <c r="S2419" s="2">
        <f>VLOOKUP(A2419, vlookup_table!$A:$E, 5, FALSE)</f>
        <v>5</v>
      </c>
      <c r="T2419">
        <f t="shared" si="222"/>
        <v>49</v>
      </c>
      <c r="U2419">
        <f t="shared" si="223"/>
        <v>1948</v>
      </c>
      <c r="V2419" s="4" t="str">
        <f t="shared" si="227"/>
        <v>01</v>
      </c>
      <c r="W2419" t="str">
        <f t="shared" si="224"/>
        <v>Rural</v>
      </c>
    </row>
    <row r="2420" spans="1:23" x14ac:dyDescent="0.35">
      <c r="A2420">
        <v>113261</v>
      </c>
      <c r="B2420" s="2" t="str">
        <f t="shared" si="225"/>
        <v>NA</v>
      </c>
      <c r="C2420" t="s">
        <v>32</v>
      </c>
      <c r="D2420" t="str">
        <f t="shared" si="226"/>
        <v>M</v>
      </c>
      <c r="E2420" t="s">
        <v>0</v>
      </c>
      <c r="F2420">
        <v>466</v>
      </c>
      <c r="G2420">
        <v>222</v>
      </c>
      <c r="H2420">
        <v>306</v>
      </c>
      <c r="I2420">
        <v>0</v>
      </c>
      <c r="J2420">
        <v>13774</v>
      </c>
      <c r="K2420">
        <v>0</v>
      </c>
      <c r="L2420">
        <v>54</v>
      </c>
      <c r="M2420">
        <v>260</v>
      </c>
      <c r="N2420">
        <v>263</v>
      </c>
      <c r="O2420">
        <v>7.615384615</v>
      </c>
      <c r="P2420">
        <f>VLOOKUP(A2420, vlookup_table!$A:$E, 2, FALSE)</f>
        <v>1002</v>
      </c>
      <c r="Q2420" s="2">
        <f>VLOOKUP(A2420, vlookup_table!$A:$E, 3, FALSE)</f>
        <v>0</v>
      </c>
      <c r="R2420" s="1" t="str">
        <f>VLOOKUP(A2420, vlookup_table!$A:$E, 4, FALSE)</f>
        <v>C3</v>
      </c>
      <c r="S2420" s="2">
        <f>VLOOKUP(A2420, vlookup_table!$A:$E, 5, FALSE)</f>
        <v>7</v>
      </c>
      <c r="T2420">
        <f t="shared" si="222"/>
        <v>97</v>
      </c>
      <c r="U2420">
        <f t="shared" si="223"/>
        <v>1900</v>
      </c>
      <c r="V2420" s="4" t="str">
        <f t="shared" si="227"/>
        <v>0</v>
      </c>
      <c r="W2420" t="str">
        <f t="shared" si="224"/>
        <v>Ciudad</v>
      </c>
    </row>
    <row r="2421" spans="1:23" x14ac:dyDescent="0.35">
      <c r="A2421">
        <v>12785</v>
      </c>
      <c r="B2421" s="2" t="str">
        <f t="shared" si="225"/>
        <v>IL</v>
      </c>
      <c r="C2421" t="s">
        <v>25</v>
      </c>
      <c r="D2421" t="str">
        <f t="shared" si="226"/>
        <v>F</v>
      </c>
      <c r="E2421" t="s">
        <v>2</v>
      </c>
      <c r="F2421">
        <v>852</v>
      </c>
      <c r="G2421">
        <v>364</v>
      </c>
      <c r="H2421">
        <v>459</v>
      </c>
      <c r="I2421">
        <v>0</v>
      </c>
      <c r="J2421">
        <v>15238</v>
      </c>
      <c r="K2421">
        <v>7</v>
      </c>
      <c r="L2421">
        <v>87</v>
      </c>
      <c r="M2421">
        <v>393</v>
      </c>
      <c r="N2421">
        <v>408</v>
      </c>
      <c r="O2421">
        <v>7.9333333330000002</v>
      </c>
      <c r="P2421">
        <f>VLOOKUP(A2421, vlookup_table!$A:$E, 2, FALSE)</f>
        <v>28</v>
      </c>
      <c r="Q2421" s="2">
        <f>VLOOKUP(A2421, vlookup_table!$A:$E, 3, FALSE)</f>
        <v>1001</v>
      </c>
      <c r="R2421" s="1" t="str">
        <f>VLOOKUP(A2421, vlookup_table!$A:$E, 4, FALSE)</f>
        <v/>
      </c>
      <c r="S2421" s="2">
        <f>VLOOKUP(A2421, vlookup_table!$A:$E, 5, FALSE)</f>
        <v>10</v>
      </c>
      <c r="T2421">
        <f t="shared" si="222"/>
        <v>87</v>
      </c>
      <c r="U2421">
        <f t="shared" si="223"/>
        <v>1910</v>
      </c>
      <c r="V2421" s="4" t="str">
        <f t="shared" si="227"/>
        <v>01</v>
      </c>
      <c r="W2421" t="str">
        <f t="shared" si="224"/>
        <v>Desconocido</v>
      </c>
    </row>
    <row r="2422" spans="1:23" x14ac:dyDescent="0.35">
      <c r="A2422">
        <v>364</v>
      </c>
      <c r="B2422" s="2" t="str">
        <f t="shared" si="225"/>
        <v>NA</v>
      </c>
      <c r="C2422" t="s">
        <v>4</v>
      </c>
      <c r="D2422" t="str">
        <f t="shared" si="226"/>
        <v>F</v>
      </c>
      <c r="E2422" t="s">
        <v>2</v>
      </c>
      <c r="F2422">
        <v>3100</v>
      </c>
      <c r="G2422">
        <v>133</v>
      </c>
      <c r="H2422">
        <v>497</v>
      </c>
      <c r="I2422">
        <v>79</v>
      </c>
      <c r="J2422">
        <v>18262</v>
      </c>
      <c r="K2422">
        <v>35</v>
      </c>
      <c r="L2422">
        <v>25</v>
      </c>
      <c r="M2422">
        <v>488</v>
      </c>
      <c r="N2422">
        <v>306</v>
      </c>
      <c r="O2422">
        <v>13.52380952</v>
      </c>
      <c r="P2422">
        <f>VLOOKUP(A2422, vlookup_table!$A:$E, 2, FALSE)</f>
        <v>28</v>
      </c>
      <c r="Q2422" s="2">
        <f>VLOOKUP(A2422, vlookup_table!$A:$E, 3, FALSE)</f>
        <v>3801</v>
      </c>
      <c r="R2422" s="1" t="str">
        <f>VLOOKUP(A2422, vlookup_table!$A:$E, 4, FALSE)</f>
        <v>U1</v>
      </c>
      <c r="S2422" s="2">
        <f>VLOOKUP(A2422, vlookup_table!$A:$E, 5, FALSE)</f>
        <v>10</v>
      </c>
      <c r="T2422">
        <f t="shared" si="222"/>
        <v>59</v>
      </c>
      <c r="U2422">
        <f t="shared" si="223"/>
        <v>1938</v>
      </c>
      <c r="V2422" s="4" t="str">
        <f t="shared" si="227"/>
        <v>01</v>
      </c>
      <c r="W2422" t="str">
        <f t="shared" si="224"/>
        <v>Urbano</v>
      </c>
    </row>
    <row r="2423" spans="1:23" x14ac:dyDescent="0.35">
      <c r="A2423">
        <v>163857</v>
      </c>
      <c r="B2423" s="2" t="str">
        <f t="shared" si="225"/>
        <v>NA</v>
      </c>
      <c r="C2423" t="s">
        <v>4</v>
      </c>
      <c r="D2423" t="str">
        <f t="shared" si="226"/>
        <v>M</v>
      </c>
      <c r="E2423" t="s">
        <v>0</v>
      </c>
      <c r="F2423">
        <v>3564</v>
      </c>
      <c r="G2423">
        <v>456</v>
      </c>
      <c r="H2423">
        <v>594</v>
      </c>
      <c r="I2423">
        <v>95</v>
      </c>
      <c r="J2423">
        <v>22726</v>
      </c>
      <c r="K2423">
        <v>22</v>
      </c>
      <c r="L2423">
        <v>47</v>
      </c>
      <c r="M2423">
        <v>534</v>
      </c>
      <c r="N2423">
        <v>518</v>
      </c>
      <c r="O2423">
        <v>20</v>
      </c>
      <c r="P2423">
        <f>VLOOKUP(A2423, vlookup_table!$A:$E, 2, FALSE)</f>
        <v>1</v>
      </c>
      <c r="Q2423" s="2">
        <f>VLOOKUP(A2423, vlookup_table!$A:$E, 3, FALSE)</f>
        <v>0</v>
      </c>
      <c r="R2423" s="1" t="str">
        <f>VLOOKUP(A2423, vlookup_table!$A:$E, 4, FALSE)</f>
        <v>U1</v>
      </c>
      <c r="S2423" s="2">
        <f>VLOOKUP(A2423, vlookup_table!$A:$E, 5, FALSE)</f>
        <v>25</v>
      </c>
      <c r="T2423">
        <f t="shared" si="222"/>
        <v>97</v>
      </c>
      <c r="U2423">
        <f t="shared" si="223"/>
        <v>1900</v>
      </c>
      <c r="V2423" s="4" t="str">
        <f t="shared" si="227"/>
        <v>0</v>
      </c>
      <c r="W2423" t="str">
        <f t="shared" si="224"/>
        <v>Urbano</v>
      </c>
    </row>
    <row r="2424" spans="1:23" x14ac:dyDescent="0.35">
      <c r="A2424">
        <v>12312</v>
      </c>
      <c r="B2424" s="2" t="str">
        <f t="shared" si="225"/>
        <v>NA</v>
      </c>
      <c r="C2424" t="s">
        <v>4</v>
      </c>
      <c r="D2424" t="str">
        <f t="shared" si="226"/>
        <v>F</v>
      </c>
      <c r="E2424" t="s">
        <v>2</v>
      </c>
      <c r="F2424">
        <v>1398</v>
      </c>
      <c r="G2424">
        <v>150</v>
      </c>
      <c r="H2424">
        <v>272</v>
      </c>
      <c r="I2424">
        <v>7</v>
      </c>
      <c r="J2424">
        <v>8690</v>
      </c>
      <c r="K2424">
        <v>23</v>
      </c>
      <c r="L2424">
        <v>43</v>
      </c>
      <c r="M2424">
        <v>213</v>
      </c>
      <c r="N2424">
        <v>223</v>
      </c>
      <c r="O2424">
        <v>122.16666669999999</v>
      </c>
      <c r="P2424">
        <f>VLOOKUP(A2424, vlookup_table!$A:$E, 2, FALSE)</f>
        <v>0</v>
      </c>
      <c r="Q2424" s="2">
        <f>VLOOKUP(A2424, vlookup_table!$A:$E, 3, FALSE)</f>
        <v>0</v>
      </c>
      <c r="R2424" s="1" t="str">
        <f>VLOOKUP(A2424, vlookup_table!$A:$E, 4, FALSE)</f>
        <v>C3</v>
      </c>
      <c r="S2424" s="2">
        <f>VLOOKUP(A2424, vlookup_table!$A:$E, 5, FALSE)</f>
        <v>95</v>
      </c>
      <c r="T2424">
        <f t="shared" si="222"/>
        <v>97</v>
      </c>
      <c r="U2424">
        <f t="shared" si="223"/>
        <v>1900</v>
      </c>
      <c r="V2424" s="4" t="str">
        <f t="shared" si="227"/>
        <v>0</v>
      </c>
      <c r="W2424" t="str">
        <f t="shared" si="224"/>
        <v>Ciudad</v>
      </c>
    </row>
    <row r="2425" spans="1:23" x14ac:dyDescent="0.35">
      <c r="A2425">
        <v>95351</v>
      </c>
      <c r="B2425" s="2" t="str">
        <f t="shared" si="225"/>
        <v>IL</v>
      </c>
      <c r="C2425" t="s">
        <v>25</v>
      </c>
      <c r="D2425" t="str">
        <f t="shared" si="226"/>
        <v>F</v>
      </c>
      <c r="E2425" t="s">
        <v>2</v>
      </c>
      <c r="F2425">
        <v>818</v>
      </c>
      <c r="G2425">
        <v>473</v>
      </c>
      <c r="H2425">
        <v>558</v>
      </c>
      <c r="I2425">
        <v>3</v>
      </c>
      <c r="J2425">
        <v>21695</v>
      </c>
      <c r="K2425">
        <v>7</v>
      </c>
      <c r="L2425">
        <v>76</v>
      </c>
      <c r="M2425">
        <v>520</v>
      </c>
      <c r="N2425">
        <v>514</v>
      </c>
      <c r="O2425">
        <v>8.0717857140000007</v>
      </c>
      <c r="P2425">
        <f>VLOOKUP(A2425, vlookup_table!$A:$E, 2, FALSE)</f>
        <v>2</v>
      </c>
      <c r="Q2425" s="2">
        <f>VLOOKUP(A2425, vlookup_table!$A:$E, 3, FALSE)</f>
        <v>3804</v>
      </c>
      <c r="R2425" s="1" t="str">
        <f>VLOOKUP(A2425, vlookup_table!$A:$E, 4, FALSE)</f>
        <v>T1</v>
      </c>
      <c r="S2425" s="2">
        <f>VLOOKUP(A2425, vlookup_table!$A:$E, 5, FALSE)</f>
        <v>12</v>
      </c>
      <c r="T2425">
        <f t="shared" si="222"/>
        <v>59</v>
      </c>
      <c r="U2425">
        <f t="shared" si="223"/>
        <v>1938</v>
      </c>
      <c r="V2425" s="4" t="str">
        <f t="shared" si="227"/>
        <v>04</v>
      </c>
      <c r="W2425" t="str">
        <f t="shared" si="224"/>
        <v>Pueblo</v>
      </c>
    </row>
    <row r="2426" spans="1:23" x14ac:dyDescent="0.35">
      <c r="A2426">
        <v>147464</v>
      </c>
      <c r="B2426" s="2" t="str">
        <f t="shared" si="225"/>
        <v>NA</v>
      </c>
      <c r="C2426" t="s">
        <v>4</v>
      </c>
      <c r="D2426" t="str">
        <f t="shared" si="226"/>
        <v>M</v>
      </c>
      <c r="E2426" t="s">
        <v>0</v>
      </c>
      <c r="F2426">
        <v>2287</v>
      </c>
      <c r="G2426">
        <v>600</v>
      </c>
      <c r="H2426">
        <v>652</v>
      </c>
      <c r="I2426">
        <v>74</v>
      </c>
      <c r="J2426">
        <v>24286</v>
      </c>
      <c r="K2426">
        <v>28</v>
      </c>
      <c r="L2426">
        <v>34</v>
      </c>
      <c r="M2426">
        <v>615</v>
      </c>
      <c r="N2426">
        <v>630</v>
      </c>
      <c r="O2426">
        <v>20</v>
      </c>
      <c r="P2426">
        <f>VLOOKUP(A2426, vlookup_table!$A:$E, 2, FALSE)</f>
        <v>0</v>
      </c>
      <c r="Q2426" s="2">
        <f>VLOOKUP(A2426, vlookup_table!$A:$E, 3, FALSE)</f>
        <v>3301</v>
      </c>
      <c r="R2426" s="1" t="str">
        <f>VLOOKUP(A2426, vlookup_table!$A:$E, 4, FALSE)</f>
        <v>S1</v>
      </c>
      <c r="S2426" s="2">
        <f>VLOOKUP(A2426, vlookup_table!$A:$E, 5, FALSE)</f>
        <v>30</v>
      </c>
      <c r="T2426">
        <f t="shared" si="222"/>
        <v>64</v>
      </c>
      <c r="U2426">
        <f t="shared" si="223"/>
        <v>1933</v>
      </c>
      <c r="V2426" s="4" t="str">
        <f t="shared" si="227"/>
        <v>01</v>
      </c>
      <c r="W2426" t="str">
        <f t="shared" si="224"/>
        <v>Suburbano</v>
      </c>
    </row>
    <row r="2427" spans="1:23" x14ac:dyDescent="0.35">
      <c r="A2427">
        <v>155388</v>
      </c>
      <c r="B2427" s="2" t="str">
        <f t="shared" si="225"/>
        <v>NA</v>
      </c>
      <c r="C2427" t="s">
        <v>4</v>
      </c>
      <c r="D2427" t="str">
        <f t="shared" si="226"/>
        <v>F</v>
      </c>
      <c r="E2427" t="s">
        <v>2</v>
      </c>
      <c r="F2427">
        <v>883</v>
      </c>
      <c r="G2427">
        <v>322</v>
      </c>
      <c r="H2427">
        <v>351</v>
      </c>
      <c r="I2427">
        <v>0</v>
      </c>
      <c r="J2427">
        <v>13596</v>
      </c>
      <c r="K2427">
        <v>3</v>
      </c>
      <c r="L2427">
        <v>58</v>
      </c>
      <c r="M2427">
        <v>351</v>
      </c>
      <c r="N2427">
        <v>344</v>
      </c>
      <c r="O2427">
        <v>12.5</v>
      </c>
      <c r="P2427">
        <f>VLOOKUP(A2427, vlookup_table!$A:$E, 2, FALSE)</f>
        <v>0</v>
      </c>
      <c r="Q2427" s="2">
        <f>VLOOKUP(A2427, vlookup_table!$A:$E, 3, FALSE)</f>
        <v>3201</v>
      </c>
      <c r="R2427" s="1" t="str">
        <f>VLOOKUP(A2427, vlookup_table!$A:$E, 4, FALSE)</f>
        <v>S2</v>
      </c>
      <c r="S2427" s="2">
        <f>VLOOKUP(A2427, vlookup_table!$A:$E, 5, FALSE)</f>
        <v>20</v>
      </c>
      <c r="T2427">
        <f t="shared" si="222"/>
        <v>65</v>
      </c>
      <c r="U2427">
        <f t="shared" si="223"/>
        <v>1932</v>
      </c>
      <c r="V2427" s="4" t="str">
        <f t="shared" si="227"/>
        <v>01</v>
      </c>
      <c r="W2427" t="str">
        <f t="shared" si="224"/>
        <v>Suburbano</v>
      </c>
    </row>
    <row r="2428" spans="1:23" x14ac:dyDescent="0.35">
      <c r="A2428">
        <v>90566</v>
      </c>
      <c r="B2428" s="2" t="str">
        <f t="shared" si="225"/>
        <v>IL</v>
      </c>
      <c r="C2428" t="s">
        <v>25</v>
      </c>
      <c r="D2428" t="str">
        <f t="shared" si="226"/>
        <v>F</v>
      </c>
      <c r="E2428" t="s">
        <v>2</v>
      </c>
      <c r="F2428">
        <v>1181</v>
      </c>
      <c r="G2428">
        <v>417</v>
      </c>
      <c r="H2428">
        <v>449</v>
      </c>
      <c r="I2428">
        <v>0</v>
      </c>
      <c r="J2428">
        <v>13716</v>
      </c>
      <c r="K2428">
        <v>2</v>
      </c>
      <c r="L2428">
        <v>69</v>
      </c>
      <c r="M2428">
        <v>424</v>
      </c>
      <c r="N2428">
        <v>444</v>
      </c>
      <c r="O2428">
        <v>8.4285714289999998</v>
      </c>
      <c r="P2428">
        <f>VLOOKUP(A2428, vlookup_table!$A:$E, 2, FALSE)</f>
        <v>0</v>
      </c>
      <c r="Q2428" s="2">
        <f>VLOOKUP(A2428, vlookup_table!$A:$E, 3, FALSE)</f>
        <v>5703</v>
      </c>
      <c r="R2428" s="1" t="str">
        <f>VLOOKUP(A2428, vlookup_table!$A:$E, 4, FALSE)</f>
        <v>C2</v>
      </c>
      <c r="S2428" s="2">
        <f>VLOOKUP(A2428, vlookup_table!$A:$E, 5, FALSE)</f>
        <v>15</v>
      </c>
      <c r="T2428">
        <f t="shared" si="222"/>
        <v>40</v>
      </c>
      <c r="U2428">
        <f t="shared" si="223"/>
        <v>1957</v>
      </c>
      <c r="V2428" s="4" t="str">
        <f t="shared" si="227"/>
        <v>03</v>
      </c>
      <c r="W2428" t="str">
        <f t="shared" si="224"/>
        <v>Ciudad</v>
      </c>
    </row>
    <row r="2429" spans="1:23" x14ac:dyDescent="0.35">
      <c r="A2429">
        <v>186013</v>
      </c>
      <c r="B2429" s="2" t="str">
        <f t="shared" si="225"/>
        <v>AL</v>
      </c>
      <c r="C2429" t="s">
        <v>23</v>
      </c>
      <c r="D2429" t="str">
        <f t="shared" si="226"/>
        <v>F</v>
      </c>
      <c r="E2429" t="s">
        <v>2</v>
      </c>
      <c r="F2429">
        <v>554</v>
      </c>
      <c r="G2429">
        <v>296</v>
      </c>
      <c r="H2429">
        <v>391</v>
      </c>
      <c r="I2429">
        <v>4</v>
      </c>
      <c r="J2429">
        <v>12774</v>
      </c>
      <c r="K2429">
        <v>1</v>
      </c>
      <c r="L2429">
        <v>63</v>
      </c>
      <c r="M2429">
        <v>316</v>
      </c>
      <c r="N2429">
        <v>351</v>
      </c>
      <c r="O2429">
        <v>9.5</v>
      </c>
      <c r="P2429">
        <f>VLOOKUP(A2429, vlookup_table!$A:$E, 2, FALSE)</f>
        <v>0</v>
      </c>
      <c r="Q2429" s="2">
        <f>VLOOKUP(A2429, vlookup_table!$A:$E, 3, FALSE)</f>
        <v>2002</v>
      </c>
      <c r="R2429" s="1" t="str">
        <f>VLOOKUP(A2429, vlookup_table!$A:$E, 4, FALSE)</f>
        <v>T2</v>
      </c>
      <c r="S2429" s="2">
        <f>VLOOKUP(A2429, vlookup_table!$A:$E, 5, FALSE)</f>
        <v>15</v>
      </c>
      <c r="T2429">
        <f t="shared" si="222"/>
        <v>77</v>
      </c>
      <c r="U2429">
        <f t="shared" si="223"/>
        <v>1920</v>
      </c>
      <c r="V2429" s="4" t="str">
        <f t="shared" si="227"/>
        <v>02</v>
      </c>
      <c r="W2429" t="str">
        <f t="shared" si="224"/>
        <v>Pueblo</v>
      </c>
    </row>
    <row r="2430" spans="1:23" x14ac:dyDescent="0.35">
      <c r="A2430">
        <v>112406</v>
      </c>
      <c r="B2430" s="2" t="str">
        <f t="shared" si="225"/>
        <v>AR</v>
      </c>
      <c r="C2430" t="s">
        <v>27</v>
      </c>
      <c r="D2430" t="str">
        <f t="shared" si="226"/>
        <v>F</v>
      </c>
      <c r="E2430" t="s">
        <v>37</v>
      </c>
      <c r="F2430">
        <v>490</v>
      </c>
      <c r="G2430">
        <v>229</v>
      </c>
      <c r="H2430">
        <v>310</v>
      </c>
      <c r="I2430">
        <v>0</v>
      </c>
      <c r="J2430">
        <v>10200</v>
      </c>
      <c r="K2430">
        <v>1</v>
      </c>
      <c r="L2430">
        <v>63</v>
      </c>
      <c r="M2430">
        <v>271</v>
      </c>
      <c r="N2430">
        <v>275</v>
      </c>
      <c r="O2430">
        <v>22.5</v>
      </c>
      <c r="P2430">
        <f>VLOOKUP(A2430, vlookup_table!$A:$E, 2, FALSE)</f>
        <v>0</v>
      </c>
      <c r="Q2430" s="2">
        <f>VLOOKUP(A2430, vlookup_table!$A:$E, 3, FALSE)</f>
        <v>0</v>
      </c>
      <c r="R2430" s="1" t="str">
        <f>VLOOKUP(A2430, vlookup_table!$A:$E, 4, FALSE)</f>
        <v>R2</v>
      </c>
      <c r="S2430" s="2">
        <f>VLOOKUP(A2430, vlookup_table!$A:$E, 5, FALSE)</f>
        <v>25</v>
      </c>
      <c r="T2430">
        <f t="shared" si="222"/>
        <v>97</v>
      </c>
      <c r="U2430">
        <f t="shared" si="223"/>
        <v>1900</v>
      </c>
      <c r="V2430" s="4" t="str">
        <f t="shared" si="227"/>
        <v>0</v>
      </c>
      <c r="W2430" t="str">
        <f t="shared" si="224"/>
        <v>Rural</v>
      </c>
    </row>
    <row r="2431" spans="1:23" x14ac:dyDescent="0.35">
      <c r="A2431">
        <v>14191</v>
      </c>
      <c r="B2431" s="2" t="str">
        <f t="shared" si="225"/>
        <v>TX</v>
      </c>
      <c r="C2431" t="s">
        <v>6</v>
      </c>
      <c r="D2431" t="str">
        <f t="shared" si="226"/>
        <v>M</v>
      </c>
      <c r="E2431" t="s">
        <v>0</v>
      </c>
      <c r="F2431">
        <v>520</v>
      </c>
      <c r="G2431">
        <v>157</v>
      </c>
      <c r="H2431">
        <v>266</v>
      </c>
      <c r="I2431">
        <v>0</v>
      </c>
      <c r="J2431">
        <v>9635</v>
      </c>
      <c r="K2431">
        <v>0</v>
      </c>
      <c r="L2431">
        <v>78</v>
      </c>
      <c r="M2431">
        <v>209</v>
      </c>
      <c r="N2431">
        <v>222</v>
      </c>
      <c r="O2431">
        <v>5.1956521740000001</v>
      </c>
      <c r="P2431">
        <f>VLOOKUP(A2431, vlookup_table!$A:$E, 2, FALSE)</f>
        <v>1</v>
      </c>
      <c r="Q2431" s="2">
        <f>VLOOKUP(A2431, vlookup_table!$A:$E, 3, FALSE)</f>
        <v>0</v>
      </c>
      <c r="R2431" s="1" t="str">
        <f>VLOOKUP(A2431, vlookup_table!$A:$E, 4, FALSE)</f>
        <v>R2</v>
      </c>
      <c r="S2431" s="2">
        <f>VLOOKUP(A2431, vlookup_table!$A:$E, 5, FALSE)</f>
        <v>5</v>
      </c>
      <c r="T2431">
        <f t="shared" si="222"/>
        <v>97</v>
      </c>
      <c r="U2431">
        <f t="shared" si="223"/>
        <v>1900</v>
      </c>
      <c r="V2431" s="4" t="str">
        <f t="shared" si="227"/>
        <v>0</v>
      </c>
      <c r="W2431" t="str">
        <f t="shared" si="224"/>
        <v>Rural</v>
      </c>
    </row>
    <row r="2432" spans="1:23" x14ac:dyDescent="0.35">
      <c r="A2432">
        <v>95132</v>
      </c>
      <c r="B2432" s="2" t="str">
        <f t="shared" si="225"/>
        <v>IL</v>
      </c>
      <c r="C2432" t="s">
        <v>25</v>
      </c>
      <c r="D2432" t="str">
        <f t="shared" si="226"/>
        <v>F</v>
      </c>
      <c r="E2432" t="s">
        <v>2</v>
      </c>
      <c r="F2432">
        <v>512</v>
      </c>
      <c r="G2432">
        <v>269</v>
      </c>
      <c r="H2432">
        <v>357</v>
      </c>
      <c r="I2432">
        <v>1</v>
      </c>
      <c r="J2432">
        <v>12842</v>
      </c>
      <c r="K2432">
        <v>1</v>
      </c>
      <c r="L2432">
        <v>73</v>
      </c>
      <c r="M2432">
        <v>329</v>
      </c>
      <c r="N2432">
        <v>295</v>
      </c>
      <c r="O2432">
        <v>14</v>
      </c>
      <c r="P2432">
        <f>VLOOKUP(A2432, vlookup_table!$A:$E, 2, FALSE)</f>
        <v>0</v>
      </c>
      <c r="Q2432" s="2">
        <f>VLOOKUP(A2432, vlookup_table!$A:$E, 3, FALSE)</f>
        <v>1601</v>
      </c>
      <c r="R2432" s="1" t="str">
        <f>VLOOKUP(A2432, vlookup_table!$A:$E, 4, FALSE)</f>
        <v>R2</v>
      </c>
      <c r="S2432" s="2">
        <f>VLOOKUP(A2432, vlookup_table!$A:$E, 5, FALSE)</f>
        <v>25</v>
      </c>
      <c r="T2432">
        <f t="shared" si="222"/>
        <v>81</v>
      </c>
      <c r="U2432">
        <f t="shared" si="223"/>
        <v>1916</v>
      </c>
      <c r="V2432" s="4" t="str">
        <f t="shared" si="227"/>
        <v>01</v>
      </c>
      <c r="W2432" t="str">
        <f t="shared" si="224"/>
        <v>Rural</v>
      </c>
    </row>
    <row r="2433" spans="1:23" x14ac:dyDescent="0.35">
      <c r="A2433">
        <v>130926</v>
      </c>
      <c r="B2433" s="2" t="str">
        <f t="shared" si="225"/>
        <v>CO</v>
      </c>
      <c r="C2433" t="s">
        <v>20</v>
      </c>
      <c r="D2433" t="str">
        <f t="shared" si="226"/>
        <v>F</v>
      </c>
      <c r="E2433" t="s">
        <v>2</v>
      </c>
      <c r="F2433">
        <v>1175</v>
      </c>
      <c r="G2433">
        <v>517</v>
      </c>
      <c r="H2433">
        <v>599</v>
      </c>
      <c r="I2433">
        <v>8</v>
      </c>
      <c r="J2433">
        <v>18850</v>
      </c>
      <c r="K2433">
        <v>2</v>
      </c>
      <c r="L2433">
        <v>38</v>
      </c>
      <c r="M2433">
        <v>568</v>
      </c>
      <c r="N2433">
        <v>565</v>
      </c>
      <c r="O2433">
        <v>5.2222222220000001</v>
      </c>
      <c r="P2433">
        <f>VLOOKUP(A2433, vlookup_table!$A:$E, 2, FALSE)</f>
        <v>0</v>
      </c>
      <c r="Q2433" s="2">
        <f>VLOOKUP(A2433, vlookup_table!$A:$E, 3, FALSE)</f>
        <v>3001</v>
      </c>
      <c r="R2433" s="1" t="str">
        <f>VLOOKUP(A2433, vlookup_table!$A:$E, 4, FALSE)</f>
        <v>T1</v>
      </c>
      <c r="S2433" s="2">
        <f>VLOOKUP(A2433, vlookup_table!$A:$E, 5, FALSE)</f>
        <v>5</v>
      </c>
      <c r="T2433">
        <f t="shared" si="222"/>
        <v>67</v>
      </c>
      <c r="U2433">
        <f t="shared" si="223"/>
        <v>1930</v>
      </c>
      <c r="V2433" s="4" t="str">
        <f t="shared" si="227"/>
        <v>01</v>
      </c>
      <c r="W2433" t="str">
        <f t="shared" si="224"/>
        <v>Pueblo</v>
      </c>
    </row>
    <row r="2434" spans="1:23" x14ac:dyDescent="0.35">
      <c r="A2434">
        <v>168535</v>
      </c>
      <c r="B2434" s="2" t="str">
        <f t="shared" si="225"/>
        <v>NA</v>
      </c>
      <c r="C2434" t="s">
        <v>4</v>
      </c>
      <c r="D2434" t="str">
        <f t="shared" si="226"/>
        <v>M</v>
      </c>
      <c r="E2434" t="s">
        <v>0</v>
      </c>
      <c r="F2434">
        <v>2103</v>
      </c>
      <c r="G2434">
        <v>333</v>
      </c>
      <c r="H2434">
        <v>368</v>
      </c>
      <c r="I2434">
        <v>58</v>
      </c>
      <c r="J2434">
        <v>9513</v>
      </c>
      <c r="K2434">
        <v>52</v>
      </c>
      <c r="L2434">
        <v>37</v>
      </c>
      <c r="M2434">
        <v>306</v>
      </c>
      <c r="N2434">
        <v>385</v>
      </c>
      <c r="O2434">
        <v>25</v>
      </c>
      <c r="P2434">
        <f>VLOOKUP(A2434, vlookup_table!$A:$E, 2, FALSE)</f>
        <v>0</v>
      </c>
      <c r="Q2434" s="2">
        <f>VLOOKUP(A2434, vlookup_table!$A:$E, 3, FALSE)</f>
        <v>5401</v>
      </c>
      <c r="R2434" s="1" t="str">
        <f>VLOOKUP(A2434, vlookup_table!$A:$E, 4, FALSE)</f>
        <v>U2</v>
      </c>
      <c r="S2434" s="2">
        <f>VLOOKUP(A2434, vlookup_table!$A:$E, 5, FALSE)</f>
        <v>35</v>
      </c>
      <c r="T2434">
        <f t="shared" ref="T2434:T2497" si="228">$Y$2-U2434</f>
        <v>43</v>
      </c>
      <c r="U2434">
        <f t="shared" ref="U2434:U2497" si="229">1900 + INT(Q2434/100)</f>
        <v>1954</v>
      </c>
      <c r="V2434" s="4" t="str">
        <f t="shared" si="227"/>
        <v>01</v>
      </c>
      <c r="W2434" t="str">
        <f t="shared" ref="W2434:W2497" si="230">IF(LEFT(R2434,1)="C","Ciudad",
IF(LEFT(R2434,1)="T","Pueblo",
IF(LEFT(R2434,1)="R","Rural",
IF(LEFT(R2434,1)="S","Suburbano",
IF(LEFT(R2434,1)="U","Urbano","Desconocido")))))</f>
        <v>Urbano</v>
      </c>
    </row>
    <row r="2435" spans="1:23" x14ac:dyDescent="0.35">
      <c r="A2435">
        <v>92749</v>
      </c>
      <c r="B2435" s="2" t="str">
        <f t="shared" ref="B2435:B2498" si="231">IF(OR(C2435="California",C2435="Cali"),"CA",
IF(OR(C2435="Arizona",C2435="AZ"),"AZ",
IF(OR(C2435="Washington",C2435="WA"),"WA",
IF(OR(C2435="Nevada",C2435="NV"),"NV",
IF(OR(C2435="Texas",C2435="TX"),"TX",
IF(OR(C2435="Oregon",C2435="OR"),"OR",
IF(OR(C2435="Florida",C2435="FL"),"FL",
IF(OR(C2435="Illinois",C2435="IL"),"IL",
IF(OR(C2435="North Carolina",C2435="NC"),"NC",
IF(OR(C2435="South Carolina",C2435="SC"),"SC",
IF(OR(C2435="New Jersey",C2435="NJ"),"NJ",
IF(OR(C2435="Missouri",C2435="MO"),"MO",
IF(OR(C2435="Alabama",C2435="AL"),"AL",
IF(OR(C2435="Colorado",C2435="CO"),"CO",
IF(OR(C2435="Michigan",C2435="MI"),"MI",
IF(OR(C2435="New York",C2435="NY"),"NY",
IF(OR(C2435="Arkansas",C2435="AR"),"AR",
"NA")))))))))))))))))</f>
        <v>IL</v>
      </c>
      <c r="C2435" t="s">
        <v>25</v>
      </c>
      <c r="D2435" t="str">
        <f t="shared" ref="D2435:D2498" si="232">IF(OR(E2435="F", E2435="female", E2435="Femal"),"F",
IF(OR(E2435="M", E2435="Male"),"M",
"NA"))</f>
        <v>M</v>
      </c>
      <c r="E2435" t="s">
        <v>0</v>
      </c>
      <c r="F2435">
        <v>1578</v>
      </c>
      <c r="G2435">
        <v>531</v>
      </c>
      <c r="H2435">
        <v>617</v>
      </c>
      <c r="I2435">
        <v>11</v>
      </c>
      <c r="J2435">
        <v>17870</v>
      </c>
      <c r="K2435">
        <v>4</v>
      </c>
      <c r="L2435">
        <v>63</v>
      </c>
      <c r="M2435">
        <v>600</v>
      </c>
      <c r="N2435">
        <v>535</v>
      </c>
      <c r="O2435">
        <v>9.8333333330000006</v>
      </c>
      <c r="P2435">
        <f>VLOOKUP(A2435, vlookup_table!$A:$E, 2, FALSE)</f>
        <v>1</v>
      </c>
      <c r="Q2435" s="2">
        <f>VLOOKUP(A2435, vlookup_table!$A:$E, 3, FALSE)</f>
        <v>4201</v>
      </c>
      <c r="R2435" s="1" t="str">
        <f>VLOOKUP(A2435, vlookup_table!$A:$E, 4, FALSE)</f>
        <v>S1</v>
      </c>
      <c r="S2435" s="2">
        <f>VLOOKUP(A2435, vlookup_table!$A:$E, 5, FALSE)</f>
        <v>15</v>
      </c>
      <c r="T2435">
        <f t="shared" si="228"/>
        <v>55</v>
      </c>
      <c r="U2435">
        <f t="shared" si="229"/>
        <v>1942</v>
      </c>
      <c r="V2435" s="4" t="str">
        <f t="shared" ref="V2435:V2498" si="233">RIGHT(Q2435,2)</f>
        <v>01</v>
      </c>
      <c r="W2435" t="str">
        <f t="shared" si="230"/>
        <v>Suburbano</v>
      </c>
    </row>
    <row r="2436" spans="1:23" x14ac:dyDescent="0.35">
      <c r="A2436">
        <v>19129</v>
      </c>
      <c r="B2436" s="2" t="str">
        <f t="shared" si="231"/>
        <v>NC</v>
      </c>
      <c r="C2436" t="s">
        <v>18</v>
      </c>
      <c r="D2436" t="str">
        <f t="shared" si="232"/>
        <v>F</v>
      </c>
      <c r="E2436" t="s">
        <v>38</v>
      </c>
      <c r="F2436">
        <v>538</v>
      </c>
      <c r="G2436">
        <v>227</v>
      </c>
      <c r="H2436">
        <v>374</v>
      </c>
      <c r="I2436">
        <v>1</v>
      </c>
      <c r="J2436">
        <v>13593</v>
      </c>
      <c r="K2436">
        <v>0</v>
      </c>
      <c r="L2436">
        <v>78</v>
      </c>
      <c r="M2436">
        <v>288</v>
      </c>
      <c r="N2436">
        <v>299</v>
      </c>
      <c r="O2436">
        <v>11.33333333</v>
      </c>
      <c r="P2436">
        <f>VLOOKUP(A2436, vlookup_table!$A:$E, 2, FALSE)</f>
        <v>0</v>
      </c>
      <c r="Q2436" s="2">
        <f>VLOOKUP(A2436, vlookup_table!$A:$E, 3, FALSE)</f>
        <v>4201</v>
      </c>
      <c r="R2436" s="1" t="str">
        <f>VLOOKUP(A2436, vlookup_table!$A:$E, 4, FALSE)</f>
        <v>T2</v>
      </c>
      <c r="S2436" s="2">
        <f>VLOOKUP(A2436, vlookup_table!$A:$E, 5, FALSE)</f>
        <v>5</v>
      </c>
      <c r="T2436">
        <f t="shared" si="228"/>
        <v>55</v>
      </c>
      <c r="U2436">
        <f t="shared" si="229"/>
        <v>1942</v>
      </c>
      <c r="V2436" s="4" t="str">
        <f t="shared" si="233"/>
        <v>01</v>
      </c>
      <c r="W2436" t="str">
        <f t="shared" si="230"/>
        <v>Pueblo</v>
      </c>
    </row>
    <row r="2437" spans="1:23" x14ac:dyDescent="0.35">
      <c r="A2437">
        <v>114912</v>
      </c>
      <c r="B2437" s="2" t="str">
        <f t="shared" si="231"/>
        <v>NA</v>
      </c>
      <c r="C2437" t="s">
        <v>32</v>
      </c>
      <c r="D2437" t="str">
        <f t="shared" si="232"/>
        <v>F</v>
      </c>
      <c r="E2437" t="s">
        <v>2</v>
      </c>
      <c r="F2437">
        <v>622</v>
      </c>
      <c r="G2437">
        <v>306</v>
      </c>
      <c r="H2437">
        <v>345</v>
      </c>
      <c r="I2437">
        <v>0</v>
      </c>
      <c r="J2437">
        <v>10625</v>
      </c>
      <c r="K2437">
        <v>0</v>
      </c>
      <c r="L2437">
        <v>64</v>
      </c>
      <c r="M2437">
        <v>338</v>
      </c>
      <c r="N2437">
        <v>316</v>
      </c>
      <c r="O2437">
        <v>16.65384615</v>
      </c>
      <c r="P2437">
        <f>VLOOKUP(A2437, vlookup_table!$A:$E, 2, FALSE)</f>
        <v>2</v>
      </c>
      <c r="Q2437" s="2">
        <f>VLOOKUP(A2437, vlookup_table!$A:$E, 3, FALSE)</f>
        <v>0</v>
      </c>
      <c r="R2437" s="1" t="str">
        <f>VLOOKUP(A2437, vlookup_table!$A:$E, 4, FALSE)</f>
        <v>T2</v>
      </c>
      <c r="S2437" s="2">
        <f>VLOOKUP(A2437, vlookup_table!$A:$E, 5, FALSE)</f>
        <v>25</v>
      </c>
      <c r="T2437">
        <f t="shared" si="228"/>
        <v>97</v>
      </c>
      <c r="U2437">
        <f t="shared" si="229"/>
        <v>1900</v>
      </c>
      <c r="V2437" s="4" t="str">
        <f t="shared" si="233"/>
        <v>0</v>
      </c>
      <c r="W2437" t="str">
        <f t="shared" si="230"/>
        <v>Pueblo</v>
      </c>
    </row>
    <row r="2438" spans="1:23" x14ac:dyDescent="0.35">
      <c r="A2438">
        <v>164651</v>
      </c>
      <c r="B2438" s="2" t="str">
        <f t="shared" si="231"/>
        <v>NA</v>
      </c>
      <c r="C2438" t="s">
        <v>4</v>
      </c>
      <c r="D2438" t="str">
        <f t="shared" si="232"/>
        <v>F</v>
      </c>
      <c r="E2438" t="s">
        <v>2</v>
      </c>
      <c r="F2438">
        <v>2208</v>
      </c>
      <c r="G2438">
        <v>313</v>
      </c>
      <c r="H2438">
        <v>411</v>
      </c>
      <c r="I2438">
        <v>71</v>
      </c>
      <c r="J2438">
        <v>14497</v>
      </c>
      <c r="K2438">
        <v>25</v>
      </c>
      <c r="L2438">
        <v>46</v>
      </c>
      <c r="M2438">
        <v>334</v>
      </c>
      <c r="N2438">
        <v>393</v>
      </c>
      <c r="O2438">
        <v>11.5</v>
      </c>
      <c r="P2438">
        <f>VLOOKUP(A2438, vlookup_table!$A:$E, 2, FALSE)</f>
        <v>0</v>
      </c>
      <c r="Q2438" s="2">
        <f>VLOOKUP(A2438, vlookup_table!$A:$E, 3, FALSE)</f>
        <v>3201</v>
      </c>
      <c r="R2438" s="1" t="str">
        <f>VLOOKUP(A2438, vlookup_table!$A:$E, 4, FALSE)</f>
        <v>U2</v>
      </c>
      <c r="S2438" s="2">
        <f>VLOOKUP(A2438, vlookup_table!$A:$E, 5, FALSE)</f>
        <v>5</v>
      </c>
      <c r="T2438">
        <f t="shared" si="228"/>
        <v>65</v>
      </c>
      <c r="U2438">
        <f t="shared" si="229"/>
        <v>1932</v>
      </c>
      <c r="V2438" s="4" t="str">
        <f t="shared" si="233"/>
        <v>01</v>
      </c>
      <c r="W2438" t="str">
        <f t="shared" si="230"/>
        <v>Urbano</v>
      </c>
    </row>
    <row r="2439" spans="1:23" x14ac:dyDescent="0.35">
      <c r="A2439">
        <v>94113</v>
      </c>
      <c r="B2439" s="2" t="str">
        <f t="shared" si="231"/>
        <v>IL</v>
      </c>
      <c r="C2439" t="s">
        <v>25</v>
      </c>
      <c r="D2439" t="str">
        <f t="shared" si="232"/>
        <v>F</v>
      </c>
      <c r="E2439" t="s">
        <v>2</v>
      </c>
      <c r="F2439">
        <v>698</v>
      </c>
      <c r="G2439">
        <v>164</v>
      </c>
      <c r="H2439">
        <v>293</v>
      </c>
      <c r="I2439">
        <v>26</v>
      </c>
      <c r="J2439">
        <v>10618</v>
      </c>
      <c r="K2439">
        <v>5</v>
      </c>
      <c r="L2439">
        <v>57</v>
      </c>
      <c r="M2439">
        <v>201</v>
      </c>
      <c r="N2439">
        <v>250</v>
      </c>
      <c r="O2439">
        <v>10.625</v>
      </c>
      <c r="P2439">
        <f>VLOOKUP(A2439, vlookup_table!$A:$E, 2, FALSE)</f>
        <v>0</v>
      </c>
      <c r="Q2439" s="2">
        <f>VLOOKUP(A2439, vlookup_table!$A:$E, 3, FALSE)</f>
        <v>4711</v>
      </c>
      <c r="R2439" s="1" t="str">
        <f>VLOOKUP(A2439, vlookup_table!$A:$E, 4, FALSE)</f>
        <v>U4</v>
      </c>
      <c r="S2439" s="2">
        <f>VLOOKUP(A2439, vlookup_table!$A:$E, 5, FALSE)</f>
        <v>10</v>
      </c>
      <c r="T2439">
        <f t="shared" si="228"/>
        <v>50</v>
      </c>
      <c r="U2439">
        <f t="shared" si="229"/>
        <v>1947</v>
      </c>
      <c r="V2439" s="4" t="str">
        <f t="shared" si="233"/>
        <v>11</v>
      </c>
      <c r="W2439" t="str">
        <f t="shared" si="230"/>
        <v>Urbano</v>
      </c>
    </row>
    <row r="2440" spans="1:23" x14ac:dyDescent="0.35">
      <c r="A2440">
        <v>116453</v>
      </c>
      <c r="B2440" s="2" t="str">
        <f t="shared" si="231"/>
        <v>TX</v>
      </c>
      <c r="C2440" t="s">
        <v>6</v>
      </c>
      <c r="D2440" t="str">
        <f t="shared" si="232"/>
        <v>F</v>
      </c>
      <c r="E2440" t="s">
        <v>2</v>
      </c>
      <c r="F2440">
        <v>849</v>
      </c>
      <c r="G2440">
        <v>394</v>
      </c>
      <c r="H2440">
        <v>457</v>
      </c>
      <c r="I2440">
        <v>3</v>
      </c>
      <c r="J2440">
        <v>14757</v>
      </c>
      <c r="K2440">
        <v>2</v>
      </c>
      <c r="L2440">
        <v>70</v>
      </c>
      <c r="M2440">
        <v>422</v>
      </c>
      <c r="N2440">
        <v>430</v>
      </c>
      <c r="O2440">
        <v>15</v>
      </c>
      <c r="P2440">
        <f>VLOOKUP(A2440, vlookup_table!$A:$E, 2, FALSE)</f>
        <v>0</v>
      </c>
      <c r="Q2440" s="2">
        <f>VLOOKUP(A2440, vlookup_table!$A:$E, 3, FALSE)</f>
        <v>7201</v>
      </c>
      <c r="R2440" s="1" t="str">
        <f>VLOOKUP(A2440, vlookup_table!$A:$E, 4, FALSE)</f>
        <v>S1</v>
      </c>
      <c r="S2440" s="2">
        <f>VLOOKUP(A2440, vlookup_table!$A:$E, 5, FALSE)</f>
        <v>15</v>
      </c>
      <c r="T2440">
        <f t="shared" si="228"/>
        <v>25</v>
      </c>
      <c r="U2440">
        <f t="shared" si="229"/>
        <v>1972</v>
      </c>
      <c r="V2440" s="4" t="str">
        <f t="shared" si="233"/>
        <v>01</v>
      </c>
      <c r="W2440" t="str">
        <f t="shared" si="230"/>
        <v>Suburbano</v>
      </c>
    </row>
    <row r="2441" spans="1:23" x14ac:dyDescent="0.35">
      <c r="A2441">
        <v>72409</v>
      </c>
      <c r="B2441" s="2" t="str">
        <f t="shared" si="231"/>
        <v>MI</v>
      </c>
      <c r="C2441" t="s">
        <v>1</v>
      </c>
      <c r="D2441" t="str">
        <f t="shared" si="232"/>
        <v>F</v>
      </c>
      <c r="E2441" t="s">
        <v>2</v>
      </c>
      <c r="F2441">
        <v>318</v>
      </c>
      <c r="G2441">
        <v>296</v>
      </c>
      <c r="H2441">
        <v>299</v>
      </c>
      <c r="I2441">
        <v>0</v>
      </c>
      <c r="J2441">
        <v>11236</v>
      </c>
      <c r="K2441">
        <v>2</v>
      </c>
      <c r="L2441">
        <v>50</v>
      </c>
      <c r="M2441">
        <v>292</v>
      </c>
      <c r="N2441">
        <v>296</v>
      </c>
      <c r="O2441">
        <v>8.8947368420000004</v>
      </c>
      <c r="P2441">
        <f>VLOOKUP(A2441, vlookup_table!$A:$E, 2, FALSE)</f>
        <v>0</v>
      </c>
      <c r="Q2441" s="2">
        <f>VLOOKUP(A2441, vlookup_table!$A:$E, 3, FALSE)</f>
        <v>811</v>
      </c>
      <c r="R2441" s="1" t="str">
        <f>VLOOKUP(A2441, vlookup_table!$A:$E, 4, FALSE)</f>
        <v>T3</v>
      </c>
      <c r="S2441" s="2">
        <f>VLOOKUP(A2441, vlookup_table!$A:$E, 5, FALSE)</f>
        <v>10</v>
      </c>
      <c r="T2441">
        <f t="shared" si="228"/>
        <v>89</v>
      </c>
      <c r="U2441">
        <f t="shared" si="229"/>
        <v>1908</v>
      </c>
      <c r="V2441" s="4" t="str">
        <f t="shared" si="233"/>
        <v>11</v>
      </c>
      <c r="W2441" t="str">
        <f t="shared" si="230"/>
        <v>Pueblo</v>
      </c>
    </row>
    <row r="2442" spans="1:23" x14ac:dyDescent="0.35">
      <c r="A2442">
        <v>190634</v>
      </c>
      <c r="B2442" s="2" t="str">
        <f t="shared" si="231"/>
        <v>SC</v>
      </c>
      <c r="C2442" t="s">
        <v>11</v>
      </c>
      <c r="D2442" t="str">
        <f t="shared" si="232"/>
        <v>NA</v>
      </c>
      <c r="F2442">
        <v>834</v>
      </c>
      <c r="G2442">
        <v>389</v>
      </c>
      <c r="H2442">
        <v>436</v>
      </c>
      <c r="I2442">
        <v>0</v>
      </c>
      <c r="J2442">
        <v>17338</v>
      </c>
      <c r="K2442">
        <v>6</v>
      </c>
      <c r="L2442">
        <v>42</v>
      </c>
      <c r="M2442">
        <v>398</v>
      </c>
      <c r="N2442">
        <v>423</v>
      </c>
      <c r="O2442">
        <v>8</v>
      </c>
      <c r="P2442">
        <f>VLOOKUP(A2442, vlookup_table!$A:$E, 2, FALSE)</f>
        <v>0</v>
      </c>
      <c r="Q2442" s="2">
        <f>VLOOKUP(A2442, vlookup_table!$A:$E, 3, FALSE)</f>
        <v>1711</v>
      </c>
      <c r="R2442" s="1" t="str">
        <f>VLOOKUP(A2442, vlookup_table!$A:$E, 4, FALSE)</f>
        <v>C1</v>
      </c>
      <c r="S2442" s="2">
        <f>VLOOKUP(A2442, vlookup_table!$A:$E, 5, FALSE)</f>
        <v>20</v>
      </c>
      <c r="T2442">
        <f t="shared" si="228"/>
        <v>80</v>
      </c>
      <c r="U2442">
        <f t="shared" si="229"/>
        <v>1917</v>
      </c>
      <c r="V2442" s="4" t="str">
        <f t="shared" si="233"/>
        <v>11</v>
      </c>
      <c r="W2442" t="str">
        <f t="shared" si="230"/>
        <v>Ciudad</v>
      </c>
    </row>
    <row r="2443" spans="1:23" x14ac:dyDescent="0.35">
      <c r="A2443">
        <v>128975</v>
      </c>
      <c r="B2443" s="2" t="str">
        <f t="shared" si="231"/>
        <v>NA</v>
      </c>
      <c r="C2443" t="s">
        <v>69</v>
      </c>
      <c r="D2443" t="str">
        <f t="shared" si="232"/>
        <v>M</v>
      </c>
      <c r="E2443" t="s">
        <v>22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8.2666666670000009</v>
      </c>
      <c r="P2443">
        <f>VLOOKUP(A2443, vlookup_table!$A:$E, 2, FALSE)</f>
        <v>0</v>
      </c>
      <c r="Q2443" s="2">
        <f>VLOOKUP(A2443, vlookup_table!$A:$E, 3, FALSE)</f>
        <v>6007</v>
      </c>
      <c r="R2443" s="1" t="str">
        <f>VLOOKUP(A2443, vlookup_table!$A:$E, 4, FALSE)</f>
        <v>S2</v>
      </c>
      <c r="S2443" s="2">
        <f>VLOOKUP(A2443, vlookup_table!$A:$E, 5, FALSE)</f>
        <v>15</v>
      </c>
      <c r="T2443">
        <f t="shared" si="228"/>
        <v>37</v>
      </c>
      <c r="U2443">
        <f t="shared" si="229"/>
        <v>1960</v>
      </c>
      <c r="V2443" s="4" t="str">
        <f t="shared" si="233"/>
        <v>07</v>
      </c>
      <c r="W2443" t="str">
        <f t="shared" si="230"/>
        <v>Suburbano</v>
      </c>
    </row>
    <row r="2444" spans="1:23" x14ac:dyDescent="0.35">
      <c r="A2444">
        <v>137039</v>
      </c>
      <c r="B2444" s="2" t="str">
        <f t="shared" si="231"/>
        <v>AZ</v>
      </c>
      <c r="C2444" t="s">
        <v>9</v>
      </c>
      <c r="D2444" t="str">
        <f t="shared" si="232"/>
        <v>F</v>
      </c>
      <c r="E2444" t="s">
        <v>37</v>
      </c>
      <c r="F2444">
        <v>1568</v>
      </c>
      <c r="G2444">
        <v>493</v>
      </c>
      <c r="H2444">
        <v>633</v>
      </c>
      <c r="I2444">
        <v>23</v>
      </c>
      <c r="J2444">
        <v>22025</v>
      </c>
      <c r="K2444">
        <v>3</v>
      </c>
      <c r="L2444">
        <v>25</v>
      </c>
      <c r="M2444">
        <v>524</v>
      </c>
      <c r="N2444">
        <v>600</v>
      </c>
      <c r="O2444">
        <v>20</v>
      </c>
      <c r="P2444">
        <f>VLOOKUP(A2444, vlookup_table!$A:$E, 2, FALSE)</f>
        <v>2</v>
      </c>
      <c r="Q2444" s="2">
        <f>VLOOKUP(A2444, vlookup_table!$A:$E, 3, FALSE)</f>
        <v>3601</v>
      </c>
      <c r="R2444" s="1" t="str">
        <f>VLOOKUP(A2444, vlookup_table!$A:$E, 4, FALSE)</f>
        <v>T1</v>
      </c>
      <c r="S2444" s="2">
        <f>VLOOKUP(A2444, vlookup_table!$A:$E, 5, FALSE)</f>
        <v>10</v>
      </c>
      <c r="T2444">
        <f t="shared" si="228"/>
        <v>61</v>
      </c>
      <c r="U2444">
        <f t="shared" si="229"/>
        <v>1936</v>
      </c>
      <c r="V2444" s="4" t="str">
        <f t="shared" si="233"/>
        <v>01</v>
      </c>
      <c r="W2444" t="str">
        <f t="shared" si="230"/>
        <v>Pueblo</v>
      </c>
    </row>
    <row r="2445" spans="1:23" x14ac:dyDescent="0.35">
      <c r="A2445">
        <v>177927</v>
      </c>
      <c r="B2445" s="2" t="str">
        <f t="shared" si="231"/>
        <v>OR</v>
      </c>
      <c r="C2445" t="s">
        <v>26</v>
      </c>
      <c r="D2445" t="str">
        <f t="shared" si="232"/>
        <v>M</v>
      </c>
      <c r="E2445" t="s">
        <v>0</v>
      </c>
      <c r="F2445">
        <v>709</v>
      </c>
      <c r="G2445">
        <v>262</v>
      </c>
      <c r="H2445">
        <v>372</v>
      </c>
      <c r="I2445">
        <v>8</v>
      </c>
      <c r="J2445">
        <v>13486</v>
      </c>
      <c r="K2445">
        <v>3</v>
      </c>
      <c r="L2445">
        <v>44</v>
      </c>
      <c r="M2445">
        <v>304</v>
      </c>
      <c r="N2445">
        <v>339</v>
      </c>
      <c r="O2445">
        <v>11.25</v>
      </c>
      <c r="P2445">
        <f>VLOOKUP(A2445, vlookup_table!$A:$E, 2, FALSE)</f>
        <v>0</v>
      </c>
      <c r="Q2445" s="2">
        <f>VLOOKUP(A2445, vlookup_table!$A:$E, 3, FALSE)</f>
        <v>2310</v>
      </c>
      <c r="R2445" s="1" t="str">
        <f>VLOOKUP(A2445, vlookup_table!$A:$E, 4, FALSE)</f>
        <v>R2</v>
      </c>
      <c r="S2445" s="2">
        <f>VLOOKUP(A2445, vlookup_table!$A:$E, 5, FALSE)</f>
        <v>15</v>
      </c>
      <c r="T2445">
        <f t="shared" si="228"/>
        <v>74</v>
      </c>
      <c r="U2445">
        <f t="shared" si="229"/>
        <v>1923</v>
      </c>
      <c r="V2445" s="4" t="str">
        <f t="shared" si="233"/>
        <v>10</v>
      </c>
      <c r="W2445" t="str">
        <f t="shared" si="230"/>
        <v>Rural</v>
      </c>
    </row>
    <row r="2446" spans="1:23" x14ac:dyDescent="0.35">
      <c r="A2446">
        <v>122988</v>
      </c>
      <c r="B2446" s="2" t="str">
        <f t="shared" si="231"/>
        <v>TX</v>
      </c>
      <c r="C2446" t="s">
        <v>6</v>
      </c>
      <c r="D2446" t="str">
        <f t="shared" si="232"/>
        <v>F</v>
      </c>
      <c r="E2446" t="s">
        <v>2</v>
      </c>
      <c r="F2446">
        <v>735</v>
      </c>
      <c r="G2446">
        <v>418</v>
      </c>
      <c r="H2446">
        <v>553</v>
      </c>
      <c r="I2446">
        <v>0</v>
      </c>
      <c r="J2446">
        <v>16097</v>
      </c>
      <c r="K2446">
        <v>12</v>
      </c>
      <c r="L2446">
        <v>42</v>
      </c>
      <c r="M2446">
        <v>571</v>
      </c>
      <c r="N2446">
        <v>461</v>
      </c>
      <c r="O2446">
        <v>15</v>
      </c>
      <c r="P2446">
        <f>VLOOKUP(A2446, vlookup_table!$A:$E, 2, FALSE)</f>
        <v>0</v>
      </c>
      <c r="Q2446" s="2">
        <f>VLOOKUP(A2446, vlookup_table!$A:$E, 3, FALSE)</f>
        <v>5601</v>
      </c>
      <c r="R2446" s="1" t="str">
        <f>VLOOKUP(A2446, vlookup_table!$A:$E, 4, FALSE)</f>
        <v>C1</v>
      </c>
      <c r="S2446" s="2">
        <f>VLOOKUP(A2446, vlookup_table!$A:$E, 5, FALSE)</f>
        <v>14</v>
      </c>
      <c r="T2446">
        <f t="shared" si="228"/>
        <v>41</v>
      </c>
      <c r="U2446">
        <f t="shared" si="229"/>
        <v>1956</v>
      </c>
      <c r="V2446" s="4" t="str">
        <f t="shared" si="233"/>
        <v>01</v>
      </c>
      <c r="W2446" t="str">
        <f t="shared" si="230"/>
        <v>Ciudad</v>
      </c>
    </row>
    <row r="2447" spans="1:23" x14ac:dyDescent="0.35">
      <c r="A2447">
        <v>142765</v>
      </c>
      <c r="B2447" s="2" t="str">
        <f t="shared" si="231"/>
        <v>NA</v>
      </c>
      <c r="C2447" t="s">
        <v>4</v>
      </c>
      <c r="D2447" t="str">
        <f t="shared" si="232"/>
        <v>M</v>
      </c>
      <c r="E2447" t="s">
        <v>0</v>
      </c>
      <c r="F2447">
        <v>2578</v>
      </c>
      <c r="G2447">
        <v>338</v>
      </c>
      <c r="H2447">
        <v>430</v>
      </c>
      <c r="I2447">
        <v>71</v>
      </c>
      <c r="J2447">
        <v>11844</v>
      </c>
      <c r="K2447">
        <v>58</v>
      </c>
      <c r="L2447">
        <v>24</v>
      </c>
      <c r="M2447">
        <v>347</v>
      </c>
      <c r="N2447">
        <v>415</v>
      </c>
      <c r="O2447">
        <v>13.18181818</v>
      </c>
      <c r="P2447">
        <f>VLOOKUP(A2447, vlookup_table!$A:$E, 2, FALSE)</f>
        <v>1</v>
      </c>
      <c r="Q2447" s="2">
        <f>VLOOKUP(A2447, vlookup_table!$A:$E, 3, FALSE)</f>
        <v>6601</v>
      </c>
      <c r="R2447" s="1" t="str">
        <f>VLOOKUP(A2447, vlookup_table!$A:$E, 4, FALSE)</f>
        <v>U2</v>
      </c>
      <c r="S2447" s="2">
        <f>VLOOKUP(A2447, vlookup_table!$A:$E, 5, FALSE)</f>
        <v>20</v>
      </c>
      <c r="T2447">
        <f t="shared" si="228"/>
        <v>31</v>
      </c>
      <c r="U2447">
        <f t="shared" si="229"/>
        <v>1966</v>
      </c>
      <c r="V2447" s="4" t="str">
        <f t="shared" si="233"/>
        <v>01</v>
      </c>
      <c r="W2447" t="str">
        <f t="shared" si="230"/>
        <v>Urbano</v>
      </c>
    </row>
    <row r="2448" spans="1:23" x14ac:dyDescent="0.35">
      <c r="A2448">
        <v>48506</v>
      </c>
      <c r="B2448" s="2" t="str">
        <f t="shared" si="231"/>
        <v>AL</v>
      </c>
      <c r="C2448" t="s">
        <v>23</v>
      </c>
      <c r="D2448" t="str">
        <f t="shared" si="232"/>
        <v>F</v>
      </c>
      <c r="E2448" t="s">
        <v>2</v>
      </c>
      <c r="F2448">
        <v>875</v>
      </c>
      <c r="G2448">
        <v>138</v>
      </c>
      <c r="H2448">
        <v>213</v>
      </c>
      <c r="I2448">
        <v>3</v>
      </c>
      <c r="J2448">
        <v>6125</v>
      </c>
      <c r="K2448">
        <v>0</v>
      </c>
      <c r="L2448">
        <v>89</v>
      </c>
      <c r="M2448">
        <v>213</v>
      </c>
      <c r="N2448">
        <v>188</v>
      </c>
      <c r="O2448">
        <v>11.45833333</v>
      </c>
      <c r="P2448">
        <f>VLOOKUP(A2448, vlookup_table!$A:$E, 2, FALSE)</f>
        <v>2</v>
      </c>
      <c r="Q2448" s="2">
        <f>VLOOKUP(A2448, vlookup_table!$A:$E, 3, FALSE)</f>
        <v>0</v>
      </c>
      <c r="R2448" s="1" t="str">
        <f>VLOOKUP(A2448, vlookup_table!$A:$E, 4, FALSE)</f>
        <v>R3</v>
      </c>
      <c r="S2448" s="2">
        <f>VLOOKUP(A2448, vlookup_table!$A:$E, 5, FALSE)</f>
        <v>18</v>
      </c>
      <c r="T2448">
        <f t="shared" si="228"/>
        <v>97</v>
      </c>
      <c r="U2448">
        <f t="shared" si="229"/>
        <v>1900</v>
      </c>
      <c r="V2448" s="4" t="str">
        <f t="shared" si="233"/>
        <v>0</v>
      </c>
      <c r="W2448" t="str">
        <f t="shared" si="230"/>
        <v>Rural</v>
      </c>
    </row>
    <row r="2449" spans="1:23" x14ac:dyDescent="0.35">
      <c r="A2449">
        <v>189666</v>
      </c>
      <c r="B2449" s="2" t="str">
        <f t="shared" si="231"/>
        <v>OR</v>
      </c>
      <c r="C2449" t="s">
        <v>26</v>
      </c>
      <c r="D2449" t="str">
        <f t="shared" si="232"/>
        <v>F</v>
      </c>
      <c r="E2449" t="s">
        <v>2</v>
      </c>
      <c r="F2449">
        <v>1373</v>
      </c>
      <c r="G2449">
        <v>518</v>
      </c>
      <c r="H2449">
        <v>655</v>
      </c>
      <c r="I2449">
        <v>23</v>
      </c>
      <c r="J2449">
        <v>26092</v>
      </c>
      <c r="K2449">
        <v>3</v>
      </c>
      <c r="L2449">
        <v>37</v>
      </c>
      <c r="M2449">
        <v>534</v>
      </c>
      <c r="N2449">
        <v>612</v>
      </c>
      <c r="O2449">
        <v>15</v>
      </c>
      <c r="P2449">
        <f>VLOOKUP(A2449, vlookup_table!$A:$E, 2, FALSE)</f>
        <v>2</v>
      </c>
      <c r="Q2449" s="2">
        <f>VLOOKUP(A2449, vlookup_table!$A:$E, 3, FALSE)</f>
        <v>0</v>
      </c>
      <c r="R2449" s="1" t="str">
        <f>VLOOKUP(A2449, vlookup_table!$A:$E, 4, FALSE)</f>
        <v>S1</v>
      </c>
      <c r="S2449" s="2">
        <f>VLOOKUP(A2449, vlookup_table!$A:$E, 5, FALSE)</f>
        <v>15</v>
      </c>
      <c r="T2449">
        <f t="shared" si="228"/>
        <v>97</v>
      </c>
      <c r="U2449">
        <f t="shared" si="229"/>
        <v>1900</v>
      </c>
      <c r="V2449" s="4" t="str">
        <f t="shared" si="233"/>
        <v>0</v>
      </c>
      <c r="W2449" t="str">
        <f t="shared" si="230"/>
        <v>Suburbano</v>
      </c>
    </row>
    <row r="2450" spans="1:23" x14ac:dyDescent="0.35">
      <c r="A2450">
        <v>159826</v>
      </c>
      <c r="B2450" s="2" t="str">
        <f t="shared" si="231"/>
        <v>NA</v>
      </c>
      <c r="C2450" t="s">
        <v>4</v>
      </c>
      <c r="D2450" t="str">
        <f t="shared" si="232"/>
        <v>F</v>
      </c>
      <c r="E2450" t="s">
        <v>2</v>
      </c>
      <c r="F2450">
        <v>1292</v>
      </c>
      <c r="G2450">
        <v>266</v>
      </c>
      <c r="H2450">
        <v>498</v>
      </c>
      <c r="I2450">
        <v>20</v>
      </c>
      <c r="J2450">
        <v>16678</v>
      </c>
      <c r="K2450">
        <v>17</v>
      </c>
      <c r="L2450">
        <v>66</v>
      </c>
      <c r="M2450">
        <v>355</v>
      </c>
      <c r="N2450">
        <v>436</v>
      </c>
      <c r="O2450">
        <v>10.76190476</v>
      </c>
      <c r="P2450">
        <f>VLOOKUP(A2450, vlookup_table!$A:$E, 2, FALSE)</f>
        <v>2</v>
      </c>
      <c r="Q2450" s="2">
        <f>VLOOKUP(A2450, vlookup_table!$A:$E, 3, FALSE)</f>
        <v>2401</v>
      </c>
      <c r="R2450" s="1" t="str">
        <f>VLOOKUP(A2450, vlookup_table!$A:$E, 4, FALSE)</f>
        <v>C2</v>
      </c>
      <c r="S2450" s="2">
        <f>VLOOKUP(A2450, vlookup_table!$A:$E, 5, FALSE)</f>
        <v>5</v>
      </c>
      <c r="T2450">
        <f t="shared" si="228"/>
        <v>73</v>
      </c>
      <c r="U2450">
        <f t="shared" si="229"/>
        <v>1924</v>
      </c>
      <c r="V2450" s="4" t="str">
        <f t="shared" si="233"/>
        <v>01</v>
      </c>
      <c r="W2450" t="str">
        <f t="shared" si="230"/>
        <v>Ciudad</v>
      </c>
    </row>
    <row r="2451" spans="1:23" x14ac:dyDescent="0.35">
      <c r="A2451">
        <v>181891</v>
      </c>
      <c r="B2451" s="2" t="str">
        <f t="shared" si="231"/>
        <v>WA</v>
      </c>
      <c r="C2451" t="s">
        <v>14</v>
      </c>
      <c r="D2451" t="str">
        <f t="shared" si="232"/>
        <v>NA</v>
      </c>
      <c r="F2451">
        <v>759</v>
      </c>
      <c r="G2451">
        <v>263</v>
      </c>
      <c r="H2451">
        <v>287</v>
      </c>
      <c r="I2451">
        <v>1</v>
      </c>
      <c r="J2451">
        <v>8915</v>
      </c>
      <c r="K2451">
        <v>3</v>
      </c>
      <c r="L2451">
        <v>44</v>
      </c>
      <c r="M2451">
        <v>270</v>
      </c>
      <c r="N2451">
        <v>281</v>
      </c>
      <c r="O2451">
        <v>14.7</v>
      </c>
      <c r="P2451">
        <f>VLOOKUP(A2451, vlookup_table!$A:$E, 2, FALSE)</f>
        <v>0</v>
      </c>
      <c r="Q2451" s="2">
        <f>VLOOKUP(A2451, vlookup_table!$A:$E, 3, FALSE)</f>
        <v>3401</v>
      </c>
      <c r="R2451" s="1" t="str">
        <f>VLOOKUP(A2451, vlookup_table!$A:$E, 4, FALSE)</f>
        <v>T2</v>
      </c>
      <c r="S2451" s="2">
        <f>VLOOKUP(A2451, vlookup_table!$A:$E, 5, FALSE)</f>
        <v>25</v>
      </c>
      <c r="T2451">
        <f t="shared" si="228"/>
        <v>63</v>
      </c>
      <c r="U2451">
        <f t="shared" si="229"/>
        <v>1934</v>
      </c>
      <c r="V2451" s="4" t="str">
        <f t="shared" si="233"/>
        <v>01</v>
      </c>
      <c r="W2451" t="str">
        <f t="shared" si="230"/>
        <v>Pueblo</v>
      </c>
    </row>
    <row r="2452" spans="1:23" x14ac:dyDescent="0.35">
      <c r="A2452">
        <v>128162</v>
      </c>
      <c r="B2452" s="2" t="str">
        <f t="shared" si="231"/>
        <v>TX</v>
      </c>
      <c r="C2452" t="s">
        <v>6</v>
      </c>
      <c r="D2452" t="str">
        <f t="shared" si="232"/>
        <v>F</v>
      </c>
      <c r="E2452" t="s">
        <v>2</v>
      </c>
      <c r="F2452">
        <v>621</v>
      </c>
      <c r="G2452">
        <v>314</v>
      </c>
      <c r="H2452">
        <v>383</v>
      </c>
      <c r="I2452">
        <v>1</v>
      </c>
      <c r="J2452">
        <v>14581</v>
      </c>
      <c r="K2452">
        <v>2</v>
      </c>
      <c r="L2452">
        <v>73</v>
      </c>
      <c r="M2452">
        <v>315</v>
      </c>
      <c r="N2452">
        <v>378</v>
      </c>
      <c r="O2452">
        <v>7</v>
      </c>
      <c r="P2452">
        <f>VLOOKUP(A2452, vlookup_table!$A:$E, 2, FALSE)</f>
        <v>3</v>
      </c>
      <c r="Q2452" s="2">
        <f>VLOOKUP(A2452, vlookup_table!$A:$E, 3, FALSE)</f>
        <v>2901</v>
      </c>
      <c r="R2452" s="1" t="str">
        <f>VLOOKUP(A2452, vlookup_table!$A:$E, 4, FALSE)</f>
        <v>C1</v>
      </c>
      <c r="S2452" s="2">
        <f>VLOOKUP(A2452, vlookup_table!$A:$E, 5, FALSE)</f>
        <v>8</v>
      </c>
      <c r="T2452">
        <f t="shared" si="228"/>
        <v>68</v>
      </c>
      <c r="U2452">
        <f t="shared" si="229"/>
        <v>1929</v>
      </c>
      <c r="V2452" s="4" t="str">
        <f t="shared" si="233"/>
        <v>01</v>
      </c>
      <c r="W2452" t="str">
        <f t="shared" si="230"/>
        <v>Ciudad</v>
      </c>
    </row>
    <row r="2453" spans="1:23" x14ac:dyDescent="0.35">
      <c r="A2453">
        <v>107040</v>
      </c>
      <c r="B2453" s="2" t="str">
        <f t="shared" si="231"/>
        <v>NA</v>
      </c>
      <c r="C2453" t="s">
        <v>36</v>
      </c>
      <c r="D2453" t="str">
        <f t="shared" si="232"/>
        <v>M</v>
      </c>
      <c r="E2453" t="s">
        <v>0</v>
      </c>
      <c r="F2453">
        <v>613</v>
      </c>
      <c r="G2453">
        <v>259</v>
      </c>
      <c r="H2453">
        <v>402</v>
      </c>
      <c r="I2453">
        <v>0</v>
      </c>
      <c r="J2453">
        <v>17455</v>
      </c>
      <c r="K2453">
        <v>4</v>
      </c>
      <c r="L2453">
        <v>51</v>
      </c>
      <c r="M2453">
        <v>348</v>
      </c>
      <c r="N2453">
        <v>299</v>
      </c>
      <c r="O2453">
        <v>7.076923077</v>
      </c>
      <c r="P2453">
        <f>VLOOKUP(A2453, vlookup_table!$A:$E, 2, FALSE)</f>
        <v>0</v>
      </c>
      <c r="Q2453" s="2">
        <f>VLOOKUP(A2453, vlookup_table!$A:$E, 3, FALSE)</f>
        <v>2701</v>
      </c>
      <c r="R2453" s="1" t="str">
        <f>VLOOKUP(A2453, vlookup_table!$A:$E, 4, FALSE)</f>
        <v>C2</v>
      </c>
      <c r="S2453" s="2">
        <f>VLOOKUP(A2453, vlookup_table!$A:$E, 5, FALSE)</f>
        <v>10</v>
      </c>
      <c r="T2453">
        <f t="shared" si="228"/>
        <v>70</v>
      </c>
      <c r="U2453">
        <f t="shared" si="229"/>
        <v>1927</v>
      </c>
      <c r="V2453" s="4" t="str">
        <f t="shared" si="233"/>
        <v>01</v>
      </c>
      <c r="W2453" t="str">
        <f t="shared" si="230"/>
        <v>Ciudad</v>
      </c>
    </row>
    <row r="2454" spans="1:23" x14ac:dyDescent="0.35">
      <c r="A2454">
        <v>97596</v>
      </c>
      <c r="B2454" s="2" t="str">
        <f t="shared" si="231"/>
        <v>IL</v>
      </c>
      <c r="C2454" t="s">
        <v>25</v>
      </c>
      <c r="D2454" t="str">
        <f t="shared" si="232"/>
        <v>F</v>
      </c>
      <c r="E2454" t="s">
        <v>2</v>
      </c>
      <c r="F2454">
        <v>350</v>
      </c>
      <c r="G2454">
        <v>283</v>
      </c>
      <c r="H2454">
        <v>350</v>
      </c>
      <c r="I2454">
        <v>0</v>
      </c>
      <c r="J2454">
        <v>11446</v>
      </c>
      <c r="K2454">
        <v>0</v>
      </c>
      <c r="L2454">
        <v>83</v>
      </c>
      <c r="M2454">
        <v>333</v>
      </c>
      <c r="N2454">
        <v>286</v>
      </c>
      <c r="O2454">
        <v>10</v>
      </c>
      <c r="P2454">
        <f>VLOOKUP(A2454, vlookup_table!$A:$E, 2, FALSE)</f>
        <v>0</v>
      </c>
      <c r="Q2454" s="2">
        <f>VLOOKUP(A2454, vlookup_table!$A:$E, 3, FALSE)</f>
        <v>5801</v>
      </c>
      <c r="R2454" s="1" t="str">
        <f>VLOOKUP(A2454, vlookup_table!$A:$E, 4, FALSE)</f>
        <v>C3</v>
      </c>
      <c r="S2454" s="2">
        <f>VLOOKUP(A2454, vlookup_table!$A:$E, 5, FALSE)</f>
        <v>15</v>
      </c>
      <c r="T2454">
        <f t="shared" si="228"/>
        <v>39</v>
      </c>
      <c r="U2454">
        <f t="shared" si="229"/>
        <v>1958</v>
      </c>
      <c r="V2454" s="4" t="str">
        <f t="shared" si="233"/>
        <v>01</v>
      </c>
      <c r="W2454" t="str">
        <f t="shared" si="230"/>
        <v>Ciudad</v>
      </c>
    </row>
    <row r="2455" spans="1:23" x14ac:dyDescent="0.35">
      <c r="A2455">
        <v>12049</v>
      </c>
      <c r="B2455" s="2" t="str">
        <f t="shared" si="231"/>
        <v>AR</v>
      </c>
      <c r="C2455" t="s">
        <v>27</v>
      </c>
      <c r="D2455" t="str">
        <f t="shared" si="232"/>
        <v>M</v>
      </c>
      <c r="E2455" t="s">
        <v>0</v>
      </c>
      <c r="F2455">
        <v>326</v>
      </c>
      <c r="G2455">
        <v>125</v>
      </c>
      <c r="H2455">
        <v>213</v>
      </c>
      <c r="I2455">
        <v>0</v>
      </c>
      <c r="J2455">
        <v>8845</v>
      </c>
      <c r="K2455">
        <v>1</v>
      </c>
      <c r="L2455">
        <v>32</v>
      </c>
      <c r="M2455">
        <v>189</v>
      </c>
      <c r="N2455">
        <v>189</v>
      </c>
      <c r="O2455">
        <v>6.3</v>
      </c>
      <c r="P2455">
        <f>VLOOKUP(A2455, vlookup_table!$A:$E, 2, FALSE)</f>
        <v>0</v>
      </c>
      <c r="Q2455" s="2">
        <f>VLOOKUP(A2455, vlookup_table!$A:$E, 3, FALSE)</f>
        <v>2812</v>
      </c>
      <c r="R2455" s="1" t="str">
        <f>VLOOKUP(A2455, vlookup_table!$A:$E, 4, FALSE)</f>
        <v>R3</v>
      </c>
      <c r="S2455" s="2">
        <f>VLOOKUP(A2455, vlookup_table!$A:$E, 5, FALSE)</f>
        <v>5</v>
      </c>
      <c r="T2455">
        <f t="shared" si="228"/>
        <v>69</v>
      </c>
      <c r="U2455">
        <f t="shared" si="229"/>
        <v>1928</v>
      </c>
      <c r="V2455" s="4" t="str">
        <f t="shared" si="233"/>
        <v>12</v>
      </c>
      <c r="W2455" t="str">
        <f t="shared" si="230"/>
        <v>Rural</v>
      </c>
    </row>
    <row r="2456" spans="1:23" x14ac:dyDescent="0.35">
      <c r="A2456">
        <v>160334</v>
      </c>
      <c r="B2456" s="2" t="str">
        <f t="shared" si="231"/>
        <v>NA</v>
      </c>
      <c r="C2456" t="s">
        <v>4</v>
      </c>
      <c r="D2456" t="str">
        <f t="shared" si="232"/>
        <v>F</v>
      </c>
      <c r="E2456" t="s">
        <v>2</v>
      </c>
      <c r="F2456">
        <v>1724</v>
      </c>
      <c r="G2456">
        <v>455</v>
      </c>
      <c r="H2456">
        <v>539</v>
      </c>
      <c r="I2456">
        <v>31</v>
      </c>
      <c r="J2456">
        <v>20019</v>
      </c>
      <c r="K2456">
        <v>4</v>
      </c>
      <c r="L2456">
        <v>56</v>
      </c>
      <c r="M2456">
        <v>462</v>
      </c>
      <c r="N2456">
        <v>492</v>
      </c>
      <c r="O2456">
        <v>8.6470588240000001</v>
      </c>
      <c r="P2456">
        <f>VLOOKUP(A2456, vlookup_table!$A:$E, 2, FALSE)</f>
        <v>2</v>
      </c>
      <c r="Q2456" s="2">
        <f>VLOOKUP(A2456, vlookup_table!$A:$E, 3, FALSE)</f>
        <v>2001</v>
      </c>
      <c r="R2456" s="1" t="str">
        <f>VLOOKUP(A2456, vlookup_table!$A:$E, 4, FALSE)</f>
        <v>C1</v>
      </c>
      <c r="S2456" s="2">
        <f>VLOOKUP(A2456, vlookup_table!$A:$E, 5, FALSE)</f>
        <v>15</v>
      </c>
      <c r="T2456">
        <f t="shared" si="228"/>
        <v>77</v>
      </c>
      <c r="U2456">
        <f t="shared" si="229"/>
        <v>1920</v>
      </c>
      <c r="V2456" s="4" t="str">
        <f t="shared" si="233"/>
        <v>01</v>
      </c>
      <c r="W2456" t="str">
        <f t="shared" si="230"/>
        <v>Ciudad</v>
      </c>
    </row>
    <row r="2457" spans="1:23" x14ac:dyDescent="0.35">
      <c r="A2457">
        <v>132522</v>
      </c>
      <c r="B2457" s="2" t="str">
        <f t="shared" si="231"/>
        <v>NA</v>
      </c>
      <c r="C2457" t="s">
        <v>24</v>
      </c>
      <c r="D2457" t="str">
        <f t="shared" si="232"/>
        <v>M</v>
      </c>
      <c r="E2457" t="s">
        <v>13</v>
      </c>
      <c r="F2457">
        <v>1188</v>
      </c>
      <c r="G2457">
        <v>102</v>
      </c>
      <c r="H2457">
        <v>269</v>
      </c>
      <c r="I2457">
        <v>33</v>
      </c>
      <c r="J2457">
        <v>12641</v>
      </c>
      <c r="K2457">
        <v>2</v>
      </c>
      <c r="L2457">
        <v>36</v>
      </c>
      <c r="M2457">
        <v>169</v>
      </c>
      <c r="N2457">
        <v>187</v>
      </c>
      <c r="O2457">
        <v>5.5</v>
      </c>
      <c r="P2457">
        <f>VLOOKUP(A2457, vlookup_table!$A:$E, 2, FALSE)</f>
        <v>1</v>
      </c>
      <c r="Q2457" s="2">
        <f>VLOOKUP(A2457, vlookup_table!$A:$E, 3, FALSE)</f>
        <v>0</v>
      </c>
      <c r="R2457" s="1" t="str">
        <f>VLOOKUP(A2457, vlookup_table!$A:$E, 4, FALSE)</f>
        <v>C2</v>
      </c>
      <c r="S2457" s="2">
        <f>VLOOKUP(A2457, vlookup_table!$A:$E, 5, FALSE)</f>
        <v>7</v>
      </c>
      <c r="T2457">
        <f t="shared" si="228"/>
        <v>97</v>
      </c>
      <c r="U2457">
        <f t="shared" si="229"/>
        <v>1900</v>
      </c>
      <c r="V2457" s="4" t="str">
        <f t="shared" si="233"/>
        <v>0</v>
      </c>
      <c r="W2457" t="str">
        <f t="shared" si="230"/>
        <v>Ciudad</v>
      </c>
    </row>
    <row r="2458" spans="1:23" x14ac:dyDescent="0.35">
      <c r="A2458">
        <v>190155</v>
      </c>
      <c r="B2458" s="2" t="str">
        <f t="shared" si="231"/>
        <v>AZ</v>
      </c>
      <c r="C2458" t="s">
        <v>9</v>
      </c>
      <c r="D2458" t="str">
        <f t="shared" si="232"/>
        <v>F</v>
      </c>
      <c r="E2458" t="s">
        <v>37</v>
      </c>
      <c r="F2458">
        <v>641</v>
      </c>
      <c r="G2458">
        <v>278</v>
      </c>
      <c r="H2458">
        <v>322</v>
      </c>
      <c r="I2458">
        <v>0</v>
      </c>
      <c r="J2458">
        <v>13653</v>
      </c>
      <c r="K2458">
        <v>2</v>
      </c>
      <c r="L2458">
        <v>28</v>
      </c>
      <c r="M2458">
        <v>289</v>
      </c>
      <c r="N2458">
        <v>304</v>
      </c>
      <c r="O2458">
        <v>10.6</v>
      </c>
      <c r="P2458">
        <f>VLOOKUP(A2458, vlookup_table!$A:$E, 2, FALSE)</f>
        <v>0</v>
      </c>
      <c r="Q2458" s="2">
        <f>VLOOKUP(A2458, vlookup_table!$A:$E, 3, FALSE)</f>
        <v>0</v>
      </c>
      <c r="R2458" s="1" t="str">
        <f>VLOOKUP(A2458, vlookup_table!$A:$E, 4, FALSE)</f>
        <v>U3</v>
      </c>
      <c r="S2458" s="2">
        <f>VLOOKUP(A2458, vlookup_table!$A:$E, 5, FALSE)</f>
        <v>15</v>
      </c>
      <c r="T2458">
        <f t="shared" si="228"/>
        <v>97</v>
      </c>
      <c r="U2458">
        <f t="shared" si="229"/>
        <v>1900</v>
      </c>
      <c r="V2458" s="4" t="str">
        <f t="shared" si="233"/>
        <v>0</v>
      </c>
      <c r="W2458" t="str">
        <f t="shared" si="230"/>
        <v>Urbano</v>
      </c>
    </row>
    <row r="2459" spans="1:23" x14ac:dyDescent="0.35">
      <c r="A2459">
        <v>151484</v>
      </c>
      <c r="B2459" s="2" t="str">
        <f t="shared" si="231"/>
        <v>NA</v>
      </c>
      <c r="C2459" t="s">
        <v>4</v>
      </c>
      <c r="D2459" t="str">
        <f t="shared" si="232"/>
        <v>M</v>
      </c>
      <c r="E2459" t="s">
        <v>0</v>
      </c>
      <c r="F2459">
        <v>2546</v>
      </c>
      <c r="G2459">
        <v>364</v>
      </c>
      <c r="H2459">
        <v>462</v>
      </c>
      <c r="I2459">
        <v>78</v>
      </c>
      <c r="J2459">
        <v>15100</v>
      </c>
      <c r="K2459">
        <v>43</v>
      </c>
      <c r="L2459">
        <v>37</v>
      </c>
      <c r="M2459">
        <v>389</v>
      </c>
      <c r="N2459">
        <v>444</v>
      </c>
      <c r="O2459">
        <v>7.7647058820000003</v>
      </c>
      <c r="P2459">
        <f>VLOOKUP(A2459, vlookup_table!$A:$E, 2, FALSE)</f>
        <v>1</v>
      </c>
      <c r="Q2459" s="2">
        <f>VLOOKUP(A2459, vlookup_table!$A:$E, 3, FALSE)</f>
        <v>6201</v>
      </c>
      <c r="R2459" s="1" t="str">
        <f>VLOOKUP(A2459, vlookup_table!$A:$E, 4, FALSE)</f>
        <v>U1</v>
      </c>
      <c r="S2459" s="2">
        <f>VLOOKUP(A2459, vlookup_table!$A:$E, 5, FALSE)</f>
        <v>14</v>
      </c>
      <c r="T2459">
        <f t="shared" si="228"/>
        <v>35</v>
      </c>
      <c r="U2459">
        <f t="shared" si="229"/>
        <v>1962</v>
      </c>
      <c r="V2459" s="4" t="str">
        <f t="shared" si="233"/>
        <v>01</v>
      </c>
      <c r="W2459" t="str">
        <f t="shared" si="230"/>
        <v>Urbano</v>
      </c>
    </row>
    <row r="2460" spans="1:23" x14ac:dyDescent="0.35">
      <c r="A2460">
        <v>6981</v>
      </c>
      <c r="B2460" s="2" t="str">
        <f t="shared" si="231"/>
        <v>IL</v>
      </c>
      <c r="C2460" t="s">
        <v>25</v>
      </c>
      <c r="D2460" t="str">
        <f t="shared" si="232"/>
        <v>F</v>
      </c>
      <c r="E2460" t="s">
        <v>2</v>
      </c>
      <c r="F2460">
        <v>397</v>
      </c>
      <c r="G2460">
        <v>287</v>
      </c>
      <c r="H2460">
        <v>374</v>
      </c>
      <c r="I2460">
        <v>0</v>
      </c>
      <c r="J2460">
        <v>12683</v>
      </c>
      <c r="K2460">
        <v>0</v>
      </c>
      <c r="L2460">
        <v>85</v>
      </c>
      <c r="M2460">
        <v>333</v>
      </c>
      <c r="N2460">
        <v>329</v>
      </c>
      <c r="O2460">
        <v>5.1290322579999996</v>
      </c>
      <c r="P2460">
        <f>VLOOKUP(A2460, vlookup_table!$A:$E, 2, FALSE)</f>
        <v>2</v>
      </c>
      <c r="Q2460" s="2">
        <f>VLOOKUP(A2460, vlookup_table!$A:$E, 3, FALSE)</f>
        <v>0</v>
      </c>
      <c r="R2460" s="1" t="str">
        <f>VLOOKUP(A2460, vlookup_table!$A:$E, 4, FALSE)</f>
        <v/>
      </c>
      <c r="S2460" s="2">
        <f>VLOOKUP(A2460, vlookup_table!$A:$E, 5, FALSE)</f>
        <v>10</v>
      </c>
      <c r="T2460">
        <f t="shared" si="228"/>
        <v>97</v>
      </c>
      <c r="U2460">
        <f t="shared" si="229"/>
        <v>1900</v>
      </c>
      <c r="V2460" s="4" t="str">
        <f t="shared" si="233"/>
        <v>0</v>
      </c>
      <c r="W2460" t="str">
        <f t="shared" si="230"/>
        <v>Desconocido</v>
      </c>
    </row>
    <row r="2461" spans="1:23" x14ac:dyDescent="0.35">
      <c r="A2461">
        <v>154055</v>
      </c>
      <c r="B2461" s="2" t="str">
        <f t="shared" si="231"/>
        <v>NA</v>
      </c>
      <c r="C2461" t="s">
        <v>4</v>
      </c>
      <c r="D2461" t="str">
        <f t="shared" si="232"/>
        <v>F</v>
      </c>
      <c r="E2461" t="s">
        <v>2</v>
      </c>
      <c r="F2461">
        <v>2953</v>
      </c>
      <c r="G2461">
        <v>247</v>
      </c>
      <c r="H2461">
        <v>384</v>
      </c>
      <c r="I2461">
        <v>87</v>
      </c>
      <c r="J2461">
        <v>16742</v>
      </c>
      <c r="K2461">
        <v>17</v>
      </c>
      <c r="L2461">
        <v>27</v>
      </c>
      <c r="M2461">
        <v>307</v>
      </c>
      <c r="N2461">
        <v>303</v>
      </c>
      <c r="O2461">
        <v>7.923076923</v>
      </c>
      <c r="P2461">
        <f>VLOOKUP(A2461, vlookup_table!$A:$E, 2, FALSE)</f>
        <v>0</v>
      </c>
      <c r="Q2461" s="2">
        <f>VLOOKUP(A2461, vlookup_table!$A:$E, 3, FALSE)</f>
        <v>0</v>
      </c>
      <c r="R2461" s="1" t="str">
        <f>VLOOKUP(A2461, vlookup_table!$A:$E, 4, FALSE)</f>
        <v>S1</v>
      </c>
      <c r="S2461" s="2">
        <f>VLOOKUP(A2461, vlookup_table!$A:$E, 5, FALSE)</f>
        <v>10</v>
      </c>
      <c r="T2461">
        <f t="shared" si="228"/>
        <v>97</v>
      </c>
      <c r="U2461">
        <f t="shared" si="229"/>
        <v>1900</v>
      </c>
      <c r="V2461" s="4" t="str">
        <f t="shared" si="233"/>
        <v>0</v>
      </c>
      <c r="W2461" t="str">
        <f t="shared" si="230"/>
        <v>Suburbano</v>
      </c>
    </row>
    <row r="2462" spans="1:23" x14ac:dyDescent="0.35">
      <c r="A2462">
        <v>122664</v>
      </c>
      <c r="B2462" s="2" t="str">
        <f t="shared" si="231"/>
        <v>TX</v>
      </c>
      <c r="C2462" t="s">
        <v>6</v>
      </c>
      <c r="D2462" t="str">
        <f t="shared" si="232"/>
        <v>F</v>
      </c>
      <c r="E2462" t="s">
        <v>2</v>
      </c>
      <c r="F2462">
        <v>745</v>
      </c>
      <c r="G2462">
        <v>275</v>
      </c>
      <c r="H2462">
        <v>325</v>
      </c>
      <c r="I2462">
        <v>3</v>
      </c>
      <c r="J2462">
        <v>10957</v>
      </c>
      <c r="K2462">
        <v>5</v>
      </c>
      <c r="L2462">
        <v>68</v>
      </c>
      <c r="M2462">
        <v>301</v>
      </c>
      <c r="N2462">
        <v>295</v>
      </c>
      <c r="O2462">
        <v>20</v>
      </c>
      <c r="P2462">
        <f>VLOOKUP(A2462, vlookup_table!$A:$E, 2, FALSE)</f>
        <v>0</v>
      </c>
      <c r="Q2462" s="2">
        <f>VLOOKUP(A2462, vlookup_table!$A:$E, 3, FALSE)</f>
        <v>4501</v>
      </c>
      <c r="R2462" s="1" t="str">
        <f>VLOOKUP(A2462, vlookup_table!$A:$E, 4, FALSE)</f>
        <v>T2</v>
      </c>
      <c r="S2462" s="2">
        <f>VLOOKUP(A2462, vlookup_table!$A:$E, 5, FALSE)</f>
        <v>20</v>
      </c>
      <c r="T2462">
        <f t="shared" si="228"/>
        <v>52</v>
      </c>
      <c r="U2462">
        <f t="shared" si="229"/>
        <v>1945</v>
      </c>
      <c r="V2462" s="4" t="str">
        <f t="shared" si="233"/>
        <v>01</v>
      </c>
      <c r="W2462" t="str">
        <f t="shared" si="230"/>
        <v>Pueblo</v>
      </c>
    </row>
    <row r="2463" spans="1:23" x14ac:dyDescent="0.35">
      <c r="A2463">
        <v>157275</v>
      </c>
      <c r="B2463" s="2" t="str">
        <f t="shared" si="231"/>
        <v>NA</v>
      </c>
      <c r="C2463" t="s">
        <v>4</v>
      </c>
      <c r="D2463" t="str">
        <f t="shared" si="232"/>
        <v>F</v>
      </c>
      <c r="E2463" t="s">
        <v>2</v>
      </c>
      <c r="F2463">
        <v>3454</v>
      </c>
      <c r="G2463">
        <v>470</v>
      </c>
      <c r="H2463">
        <v>665</v>
      </c>
      <c r="I2463">
        <v>94</v>
      </c>
      <c r="J2463">
        <v>34702</v>
      </c>
      <c r="K2463">
        <v>10</v>
      </c>
      <c r="L2463">
        <v>36</v>
      </c>
      <c r="M2463">
        <v>571</v>
      </c>
      <c r="N2463">
        <v>553</v>
      </c>
      <c r="O2463">
        <v>13.5625</v>
      </c>
      <c r="P2463">
        <f>VLOOKUP(A2463, vlookup_table!$A:$E, 2, FALSE)</f>
        <v>0</v>
      </c>
      <c r="Q2463" s="2">
        <f>VLOOKUP(A2463, vlookup_table!$A:$E, 3, FALSE)</f>
        <v>2001</v>
      </c>
      <c r="R2463" s="1" t="str">
        <f>VLOOKUP(A2463, vlookup_table!$A:$E, 4, FALSE)</f>
        <v>S1</v>
      </c>
      <c r="S2463" s="2">
        <f>VLOOKUP(A2463, vlookup_table!$A:$E, 5, FALSE)</f>
        <v>10</v>
      </c>
      <c r="T2463">
        <f t="shared" si="228"/>
        <v>77</v>
      </c>
      <c r="U2463">
        <f t="shared" si="229"/>
        <v>1920</v>
      </c>
      <c r="V2463" s="4" t="str">
        <f t="shared" si="233"/>
        <v>01</v>
      </c>
      <c r="W2463" t="str">
        <f t="shared" si="230"/>
        <v>Suburbano</v>
      </c>
    </row>
    <row r="2464" spans="1:23" x14ac:dyDescent="0.35">
      <c r="A2464">
        <v>149769</v>
      </c>
      <c r="B2464" s="2" t="str">
        <f t="shared" si="231"/>
        <v>NA</v>
      </c>
      <c r="C2464" t="s">
        <v>4</v>
      </c>
      <c r="D2464" t="str">
        <f t="shared" si="232"/>
        <v>F</v>
      </c>
      <c r="E2464" t="s">
        <v>2</v>
      </c>
      <c r="F2464">
        <v>2172</v>
      </c>
      <c r="G2464">
        <v>352</v>
      </c>
      <c r="H2464">
        <v>369</v>
      </c>
      <c r="I2464">
        <v>63</v>
      </c>
      <c r="J2464">
        <v>11235</v>
      </c>
      <c r="K2464">
        <v>47</v>
      </c>
      <c r="L2464">
        <v>34</v>
      </c>
      <c r="M2464">
        <v>344</v>
      </c>
      <c r="N2464">
        <v>413</v>
      </c>
      <c r="O2464">
        <v>22.75</v>
      </c>
      <c r="P2464">
        <f>VLOOKUP(A2464, vlookup_table!$A:$E, 2, FALSE)</f>
        <v>2</v>
      </c>
      <c r="Q2464" s="2">
        <f>VLOOKUP(A2464, vlookup_table!$A:$E, 3, FALSE)</f>
        <v>3001</v>
      </c>
      <c r="R2464" s="1" t="str">
        <f>VLOOKUP(A2464, vlookup_table!$A:$E, 4, FALSE)</f>
        <v>U2</v>
      </c>
      <c r="S2464" s="2">
        <f>VLOOKUP(A2464, vlookup_table!$A:$E, 5, FALSE)</f>
        <v>46</v>
      </c>
      <c r="T2464">
        <f t="shared" si="228"/>
        <v>67</v>
      </c>
      <c r="U2464">
        <f t="shared" si="229"/>
        <v>1930</v>
      </c>
      <c r="V2464" s="4" t="str">
        <f t="shared" si="233"/>
        <v>01</v>
      </c>
      <c r="W2464" t="str">
        <f t="shared" si="230"/>
        <v>Urbano</v>
      </c>
    </row>
    <row r="2465" spans="1:23" x14ac:dyDescent="0.35">
      <c r="A2465">
        <v>90314</v>
      </c>
      <c r="B2465" s="2" t="str">
        <f t="shared" si="231"/>
        <v>IL</v>
      </c>
      <c r="C2465" t="s">
        <v>25</v>
      </c>
      <c r="D2465" t="str">
        <f t="shared" si="232"/>
        <v>F</v>
      </c>
      <c r="E2465" t="s">
        <v>2</v>
      </c>
      <c r="F2465">
        <v>1081</v>
      </c>
      <c r="G2465">
        <v>474</v>
      </c>
      <c r="H2465">
        <v>495</v>
      </c>
      <c r="I2465">
        <v>1</v>
      </c>
      <c r="J2465">
        <v>15312</v>
      </c>
      <c r="K2465">
        <v>5</v>
      </c>
      <c r="L2465">
        <v>71</v>
      </c>
      <c r="M2465">
        <v>484</v>
      </c>
      <c r="N2465">
        <v>489</v>
      </c>
      <c r="O2465">
        <v>7.9411764710000003</v>
      </c>
      <c r="P2465">
        <f>VLOOKUP(A2465, vlookup_table!$A:$E, 2, FALSE)</f>
        <v>2</v>
      </c>
      <c r="Q2465" s="2">
        <f>VLOOKUP(A2465, vlookup_table!$A:$E, 3, FALSE)</f>
        <v>3407</v>
      </c>
      <c r="R2465" s="1" t="str">
        <f>VLOOKUP(A2465, vlookup_table!$A:$E, 4, FALSE)</f>
        <v>S1</v>
      </c>
      <c r="S2465" s="2">
        <f>VLOOKUP(A2465, vlookup_table!$A:$E, 5, FALSE)</f>
        <v>7</v>
      </c>
      <c r="T2465">
        <f t="shared" si="228"/>
        <v>63</v>
      </c>
      <c r="U2465">
        <f t="shared" si="229"/>
        <v>1934</v>
      </c>
      <c r="V2465" s="4" t="str">
        <f t="shared" si="233"/>
        <v>07</v>
      </c>
      <c r="W2465" t="str">
        <f t="shared" si="230"/>
        <v>Suburbano</v>
      </c>
    </row>
    <row r="2466" spans="1:23" x14ac:dyDescent="0.35">
      <c r="A2466">
        <v>175396</v>
      </c>
      <c r="B2466" s="2" t="str">
        <f t="shared" si="231"/>
        <v>OR</v>
      </c>
      <c r="C2466" t="s">
        <v>26</v>
      </c>
      <c r="D2466" t="str">
        <f t="shared" si="232"/>
        <v>F</v>
      </c>
      <c r="E2466" t="s">
        <v>2</v>
      </c>
      <c r="F2466">
        <v>409</v>
      </c>
      <c r="G2466">
        <v>220</v>
      </c>
      <c r="H2466">
        <v>297</v>
      </c>
      <c r="I2466">
        <v>0</v>
      </c>
      <c r="J2466">
        <v>10461</v>
      </c>
      <c r="K2466">
        <v>5</v>
      </c>
      <c r="L2466">
        <v>58</v>
      </c>
      <c r="M2466">
        <v>275</v>
      </c>
      <c r="N2466">
        <v>275</v>
      </c>
      <c r="O2466">
        <v>13</v>
      </c>
      <c r="P2466">
        <f>VLOOKUP(A2466, vlookup_table!$A:$E, 2, FALSE)</f>
        <v>0</v>
      </c>
      <c r="Q2466" s="2">
        <f>VLOOKUP(A2466, vlookup_table!$A:$E, 3, FALSE)</f>
        <v>5312</v>
      </c>
      <c r="R2466" s="1" t="str">
        <f>VLOOKUP(A2466, vlookup_table!$A:$E, 4, FALSE)</f>
        <v>U4</v>
      </c>
      <c r="S2466" s="2">
        <f>VLOOKUP(A2466, vlookup_table!$A:$E, 5, FALSE)</f>
        <v>22</v>
      </c>
      <c r="T2466">
        <f t="shared" si="228"/>
        <v>44</v>
      </c>
      <c r="U2466">
        <f t="shared" si="229"/>
        <v>1953</v>
      </c>
      <c r="V2466" s="4" t="str">
        <f t="shared" si="233"/>
        <v>12</v>
      </c>
      <c r="W2466" t="str">
        <f t="shared" si="230"/>
        <v>Urbano</v>
      </c>
    </row>
    <row r="2467" spans="1:23" x14ac:dyDescent="0.35">
      <c r="A2467">
        <v>133949</v>
      </c>
      <c r="B2467" s="2" t="str">
        <f t="shared" si="231"/>
        <v>NA</v>
      </c>
      <c r="C2467" t="s">
        <v>43</v>
      </c>
      <c r="D2467" t="str">
        <f t="shared" si="232"/>
        <v>M</v>
      </c>
      <c r="E2467" t="s">
        <v>0</v>
      </c>
      <c r="F2467">
        <v>723</v>
      </c>
      <c r="G2467">
        <v>317</v>
      </c>
      <c r="H2467">
        <v>386</v>
      </c>
      <c r="I2467">
        <v>3</v>
      </c>
      <c r="J2467">
        <v>8903</v>
      </c>
      <c r="K2467">
        <v>1</v>
      </c>
      <c r="L2467">
        <v>76</v>
      </c>
      <c r="M2467">
        <v>340</v>
      </c>
      <c r="N2467">
        <v>360</v>
      </c>
      <c r="O2467">
        <v>6.0943750000000003</v>
      </c>
      <c r="P2467">
        <f>VLOOKUP(A2467, vlookup_table!$A:$E, 2, FALSE)</f>
        <v>1</v>
      </c>
      <c r="Q2467" s="2">
        <f>VLOOKUP(A2467, vlookup_table!$A:$E, 3, FALSE)</f>
        <v>0</v>
      </c>
      <c r="R2467" s="1" t="str">
        <f>VLOOKUP(A2467, vlookup_table!$A:$E, 4, FALSE)</f>
        <v>T2</v>
      </c>
      <c r="S2467" s="2">
        <f>VLOOKUP(A2467, vlookup_table!$A:$E, 5, FALSE)</f>
        <v>6</v>
      </c>
      <c r="T2467">
        <f t="shared" si="228"/>
        <v>97</v>
      </c>
      <c r="U2467">
        <f t="shared" si="229"/>
        <v>1900</v>
      </c>
      <c r="V2467" s="4" t="str">
        <f t="shared" si="233"/>
        <v>0</v>
      </c>
      <c r="W2467" t="str">
        <f t="shared" si="230"/>
        <v>Pueblo</v>
      </c>
    </row>
    <row r="2468" spans="1:23" x14ac:dyDescent="0.35">
      <c r="A2468">
        <v>164461</v>
      </c>
      <c r="B2468" s="2" t="str">
        <f t="shared" si="231"/>
        <v>NA</v>
      </c>
      <c r="C2468" t="s">
        <v>4</v>
      </c>
      <c r="D2468" t="str">
        <f t="shared" si="232"/>
        <v>M</v>
      </c>
      <c r="E2468" t="s">
        <v>0</v>
      </c>
      <c r="F2468">
        <v>2632</v>
      </c>
      <c r="G2468">
        <v>517</v>
      </c>
      <c r="H2468">
        <v>618</v>
      </c>
      <c r="I2468">
        <v>79</v>
      </c>
      <c r="J2468">
        <v>22438</v>
      </c>
      <c r="K2468">
        <v>22</v>
      </c>
      <c r="L2468">
        <v>39</v>
      </c>
      <c r="M2468">
        <v>572</v>
      </c>
      <c r="N2468">
        <v>571</v>
      </c>
      <c r="O2468">
        <v>6.6</v>
      </c>
      <c r="P2468">
        <f>VLOOKUP(A2468, vlookup_table!$A:$E, 2, FALSE)</f>
        <v>0</v>
      </c>
      <c r="Q2468" s="2">
        <f>VLOOKUP(A2468, vlookup_table!$A:$E, 3, FALSE)</f>
        <v>5601</v>
      </c>
      <c r="R2468" s="1" t="str">
        <f>VLOOKUP(A2468, vlookup_table!$A:$E, 4, FALSE)</f>
        <v>S1</v>
      </c>
      <c r="S2468" s="2">
        <f>VLOOKUP(A2468, vlookup_table!$A:$E, 5, FALSE)</f>
        <v>8</v>
      </c>
      <c r="T2468">
        <f t="shared" si="228"/>
        <v>41</v>
      </c>
      <c r="U2468">
        <f t="shared" si="229"/>
        <v>1956</v>
      </c>
      <c r="V2468" s="4" t="str">
        <f t="shared" si="233"/>
        <v>01</v>
      </c>
      <c r="W2468" t="str">
        <f t="shared" si="230"/>
        <v>Suburbano</v>
      </c>
    </row>
    <row r="2469" spans="1:23" x14ac:dyDescent="0.35">
      <c r="A2469">
        <v>119089</v>
      </c>
      <c r="B2469" s="2" t="str">
        <f t="shared" si="231"/>
        <v>TX</v>
      </c>
      <c r="C2469" t="s">
        <v>6</v>
      </c>
      <c r="D2469" t="str">
        <f t="shared" si="232"/>
        <v>M</v>
      </c>
      <c r="E2469" t="s">
        <v>0</v>
      </c>
      <c r="F2469">
        <v>1038</v>
      </c>
      <c r="G2469">
        <v>482</v>
      </c>
      <c r="H2469">
        <v>626</v>
      </c>
      <c r="I2469">
        <v>0</v>
      </c>
      <c r="J2469">
        <v>24816</v>
      </c>
      <c r="K2469">
        <v>0</v>
      </c>
      <c r="L2469">
        <v>61</v>
      </c>
      <c r="M2469">
        <v>535</v>
      </c>
      <c r="N2469">
        <v>580</v>
      </c>
      <c r="O2469">
        <v>8.1</v>
      </c>
      <c r="P2469">
        <f>VLOOKUP(A2469, vlookup_table!$A:$E, 2, FALSE)</f>
        <v>0</v>
      </c>
      <c r="Q2469" s="2">
        <f>VLOOKUP(A2469, vlookup_table!$A:$E, 3, FALSE)</f>
        <v>2301</v>
      </c>
      <c r="R2469" s="1" t="str">
        <f>VLOOKUP(A2469, vlookup_table!$A:$E, 4, FALSE)</f>
        <v>R2</v>
      </c>
      <c r="S2469" s="2">
        <f>VLOOKUP(A2469, vlookup_table!$A:$E, 5, FALSE)</f>
        <v>11</v>
      </c>
      <c r="T2469">
        <f t="shared" si="228"/>
        <v>74</v>
      </c>
      <c r="U2469">
        <f t="shared" si="229"/>
        <v>1923</v>
      </c>
      <c r="V2469" s="4" t="str">
        <f t="shared" si="233"/>
        <v>01</v>
      </c>
      <c r="W2469" t="str">
        <f t="shared" si="230"/>
        <v>Rural</v>
      </c>
    </row>
    <row r="2470" spans="1:23" x14ac:dyDescent="0.35">
      <c r="A2470">
        <v>61421</v>
      </c>
      <c r="B2470" s="2" t="str">
        <f t="shared" si="231"/>
        <v>NA</v>
      </c>
      <c r="C2470" t="s">
        <v>16</v>
      </c>
      <c r="D2470" t="str">
        <f t="shared" si="232"/>
        <v>F</v>
      </c>
      <c r="E2470" t="s">
        <v>2</v>
      </c>
      <c r="F2470">
        <v>666</v>
      </c>
      <c r="G2470">
        <v>341</v>
      </c>
      <c r="H2470">
        <v>417</v>
      </c>
      <c r="I2470">
        <v>0</v>
      </c>
      <c r="J2470">
        <v>13897</v>
      </c>
      <c r="K2470">
        <v>3</v>
      </c>
      <c r="L2470">
        <v>68</v>
      </c>
      <c r="M2470">
        <v>399</v>
      </c>
      <c r="N2470">
        <v>403</v>
      </c>
      <c r="O2470">
        <v>17.166666670000001</v>
      </c>
      <c r="P2470">
        <f>VLOOKUP(A2470, vlookup_table!$A:$E, 2, FALSE)</f>
        <v>2</v>
      </c>
      <c r="Q2470" s="2">
        <f>VLOOKUP(A2470, vlookup_table!$A:$E, 3, FALSE)</f>
        <v>1807</v>
      </c>
      <c r="R2470" s="1" t="str">
        <f>VLOOKUP(A2470, vlookup_table!$A:$E, 4, FALSE)</f>
        <v>C3</v>
      </c>
      <c r="S2470" s="2">
        <f>VLOOKUP(A2470, vlookup_table!$A:$E, 5, FALSE)</f>
        <v>20</v>
      </c>
      <c r="T2470">
        <f t="shared" si="228"/>
        <v>79</v>
      </c>
      <c r="U2470">
        <f t="shared" si="229"/>
        <v>1918</v>
      </c>
      <c r="V2470" s="4" t="str">
        <f t="shared" si="233"/>
        <v>07</v>
      </c>
      <c r="W2470" t="str">
        <f t="shared" si="230"/>
        <v>Ciudad</v>
      </c>
    </row>
    <row r="2471" spans="1:23" x14ac:dyDescent="0.35">
      <c r="A2471">
        <v>5546</v>
      </c>
      <c r="B2471" s="2" t="str">
        <f t="shared" si="231"/>
        <v>FL</v>
      </c>
      <c r="C2471" t="s">
        <v>7</v>
      </c>
      <c r="D2471" t="str">
        <f t="shared" si="232"/>
        <v>F</v>
      </c>
      <c r="E2471" t="s">
        <v>2</v>
      </c>
      <c r="F2471">
        <v>717</v>
      </c>
      <c r="G2471">
        <v>278</v>
      </c>
      <c r="H2471">
        <v>360</v>
      </c>
      <c r="I2471">
        <v>1</v>
      </c>
      <c r="J2471">
        <v>13366</v>
      </c>
      <c r="K2471">
        <v>5</v>
      </c>
      <c r="L2471">
        <v>14</v>
      </c>
      <c r="M2471">
        <v>315</v>
      </c>
      <c r="N2471">
        <v>316</v>
      </c>
      <c r="O2471">
        <v>9.4444444440000002</v>
      </c>
      <c r="P2471">
        <f>VLOOKUP(A2471, vlookup_table!$A:$E, 2, FALSE)</f>
        <v>2</v>
      </c>
      <c r="Q2471" s="2">
        <f>VLOOKUP(A2471, vlookup_table!$A:$E, 3, FALSE)</f>
        <v>1905</v>
      </c>
      <c r="R2471" s="1" t="str">
        <f>VLOOKUP(A2471, vlookup_table!$A:$E, 4, FALSE)</f>
        <v>C2</v>
      </c>
      <c r="S2471" s="2">
        <f>VLOOKUP(A2471, vlookup_table!$A:$E, 5, FALSE)</f>
        <v>10</v>
      </c>
      <c r="T2471">
        <f t="shared" si="228"/>
        <v>78</v>
      </c>
      <c r="U2471">
        <f t="shared" si="229"/>
        <v>1919</v>
      </c>
      <c r="V2471" s="4" t="str">
        <f t="shared" si="233"/>
        <v>05</v>
      </c>
      <c r="W2471" t="str">
        <f t="shared" si="230"/>
        <v>Ciudad</v>
      </c>
    </row>
    <row r="2472" spans="1:23" x14ac:dyDescent="0.35">
      <c r="A2472">
        <v>183747</v>
      </c>
      <c r="B2472" s="2" t="str">
        <f t="shared" si="231"/>
        <v>WA</v>
      </c>
      <c r="C2472" t="s">
        <v>14</v>
      </c>
      <c r="D2472" t="str">
        <f t="shared" si="232"/>
        <v>F</v>
      </c>
      <c r="E2472" t="s">
        <v>2</v>
      </c>
      <c r="F2472">
        <v>902</v>
      </c>
      <c r="G2472">
        <v>374</v>
      </c>
      <c r="H2472">
        <v>505</v>
      </c>
      <c r="I2472">
        <v>8</v>
      </c>
      <c r="J2472">
        <v>20810</v>
      </c>
      <c r="K2472">
        <v>2</v>
      </c>
      <c r="L2472">
        <v>45</v>
      </c>
      <c r="M2472">
        <v>367</v>
      </c>
      <c r="N2472">
        <v>505</v>
      </c>
      <c r="O2472">
        <v>18.75</v>
      </c>
      <c r="P2472">
        <f>VLOOKUP(A2472, vlookup_table!$A:$E, 2, FALSE)</f>
        <v>0</v>
      </c>
      <c r="Q2472" s="2">
        <f>VLOOKUP(A2472, vlookup_table!$A:$E, 3, FALSE)</f>
        <v>4701</v>
      </c>
      <c r="R2472" s="1" t="str">
        <f>VLOOKUP(A2472, vlookup_table!$A:$E, 4, FALSE)</f>
        <v>R1</v>
      </c>
      <c r="S2472" s="2">
        <f>VLOOKUP(A2472, vlookup_table!$A:$E, 5, FALSE)</f>
        <v>25</v>
      </c>
      <c r="T2472">
        <f t="shared" si="228"/>
        <v>50</v>
      </c>
      <c r="U2472">
        <f t="shared" si="229"/>
        <v>1947</v>
      </c>
      <c r="V2472" s="4" t="str">
        <f t="shared" si="233"/>
        <v>01</v>
      </c>
      <c r="W2472" t="str">
        <f t="shared" si="230"/>
        <v>Rural</v>
      </c>
    </row>
    <row r="2473" spans="1:23" x14ac:dyDescent="0.35">
      <c r="A2473">
        <v>20802</v>
      </c>
      <c r="B2473" s="2" t="str">
        <f t="shared" si="231"/>
        <v>NC</v>
      </c>
      <c r="C2473" t="s">
        <v>18</v>
      </c>
      <c r="D2473" t="str">
        <f t="shared" si="232"/>
        <v>NA</v>
      </c>
      <c r="F2473">
        <v>436</v>
      </c>
      <c r="G2473">
        <v>160</v>
      </c>
      <c r="H2473">
        <v>258</v>
      </c>
      <c r="I2473">
        <v>1</v>
      </c>
      <c r="J2473">
        <v>8631</v>
      </c>
      <c r="K2473">
        <v>1</v>
      </c>
      <c r="L2473">
        <v>89</v>
      </c>
      <c r="M2473">
        <v>206</v>
      </c>
      <c r="N2473">
        <v>214</v>
      </c>
      <c r="O2473">
        <v>15</v>
      </c>
      <c r="P2473">
        <f>VLOOKUP(A2473, vlookup_table!$A:$E, 2, FALSE)</f>
        <v>0</v>
      </c>
      <c r="Q2473" s="2">
        <f>VLOOKUP(A2473, vlookup_table!$A:$E, 3, FALSE)</f>
        <v>2501</v>
      </c>
      <c r="R2473" s="1" t="str">
        <f>VLOOKUP(A2473, vlookup_table!$A:$E, 4, FALSE)</f>
        <v>T2</v>
      </c>
      <c r="S2473" s="2">
        <f>VLOOKUP(A2473, vlookup_table!$A:$E, 5, FALSE)</f>
        <v>25</v>
      </c>
      <c r="T2473">
        <f t="shared" si="228"/>
        <v>72</v>
      </c>
      <c r="U2473">
        <f t="shared" si="229"/>
        <v>1925</v>
      </c>
      <c r="V2473" s="4" t="str">
        <f t="shared" si="233"/>
        <v>01</v>
      </c>
      <c r="W2473" t="str">
        <f t="shared" si="230"/>
        <v>Pueblo</v>
      </c>
    </row>
    <row r="2474" spans="1:23" x14ac:dyDescent="0.35">
      <c r="A2474">
        <v>107644</v>
      </c>
      <c r="B2474" s="2" t="str">
        <f t="shared" si="231"/>
        <v>NA</v>
      </c>
      <c r="C2474" t="s">
        <v>36</v>
      </c>
      <c r="D2474" t="str">
        <f t="shared" si="232"/>
        <v>M</v>
      </c>
      <c r="E2474" t="s">
        <v>0</v>
      </c>
      <c r="F2474">
        <v>422</v>
      </c>
      <c r="G2474">
        <v>268</v>
      </c>
      <c r="H2474">
        <v>376</v>
      </c>
      <c r="I2474">
        <v>0</v>
      </c>
      <c r="J2474">
        <v>13261</v>
      </c>
      <c r="K2474">
        <v>0</v>
      </c>
      <c r="L2474">
        <v>81</v>
      </c>
      <c r="M2474">
        <v>326</v>
      </c>
      <c r="N2474">
        <v>320</v>
      </c>
      <c r="O2474">
        <v>6.1875</v>
      </c>
      <c r="P2474">
        <f>VLOOKUP(A2474, vlookup_table!$A:$E, 2, FALSE)</f>
        <v>1</v>
      </c>
      <c r="Q2474" s="2">
        <f>VLOOKUP(A2474, vlookup_table!$A:$E, 3, FALSE)</f>
        <v>2109</v>
      </c>
      <c r="R2474" s="1" t="str">
        <f>VLOOKUP(A2474, vlookup_table!$A:$E, 4, FALSE)</f>
        <v>R2</v>
      </c>
      <c r="S2474" s="2">
        <f>VLOOKUP(A2474, vlookup_table!$A:$E, 5, FALSE)</f>
        <v>7</v>
      </c>
      <c r="T2474">
        <f t="shared" si="228"/>
        <v>76</v>
      </c>
      <c r="U2474">
        <f t="shared" si="229"/>
        <v>1921</v>
      </c>
      <c r="V2474" s="4" t="str">
        <f t="shared" si="233"/>
        <v>09</v>
      </c>
      <c r="W2474" t="str">
        <f t="shared" si="230"/>
        <v>Rural</v>
      </c>
    </row>
    <row r="2475" spans="1:23" x14ac:dyDescent="0.35">
      <c r="A2475">
        <v>139563</v>
      </c>
      <c r="B2475" s="2" t="str">
        <f t="shared" si="231"/>
        <v>NA</v>
      </c>
      <c r="C2475" t="s">
        <v>29</v>
      </c>
      <c r="D2475" t="str">
        <f t="shared" si="232"/>
        <v>M</v>
      </c>
      <c r="E2475" t="s">
        <v>0</v>
      </c>
      <c r="F2475">
        <v>1647</v>
      </c>
      <c r="G2475">
        <v>541</v>
      </c>
      <c r="H2475">
        <v>642</v>
      </c>
      <c r="I2475">
        <v>21</v>
      </c>
      <c r="J2475">
        <v>26255</v>
      </c>
      <c r="K2475">
        <v>9</v>
      </c>
      <c r="L2475">
        <v>22</v>
      </c>
      <c r="M2475">
        <v>599</v>
      </c>
      <c r="N2475">
        <v>611</v>
      </c>
      <c r="O2475">
        <v>7.3888888890000004</v>
      </c>
      <c r="P2475">
        <f>VLOOKUP(A2475, vlookup_table!$A:$E, 2, FALSE)</f>
        <v>0</v>
      </c>
      <c r="Q2475" s="2">
        <f>VLOOKUP(A2475, vlookup_table!$A:$E, 3, FALSE)</f>
        <v>0</v>
      </c>
      <c r="R2475" s="1" t="str">
        <f>VLOOKUP(A2475, vlookup_table!$A:$E, 4, FALSE)</f>
        <v>S1</v>
      </c>
      <c r="S2475" s="2">
        <f>VLOOKUP(A2475, vlookup_table!$A:$E, 5, FALSE)</f>
        <v>8</v>
      </c>
      <c r="T2475">
        <f t="shared" si="228"/>
        <v>97</v>
      </c>
      <c r="U2475">
        <f t="shared" si="229"/>
        <v>1900</v>
      </c>
      <c r="V2475" s="4" t="str">
        <f t="shared" si="233"/>
        <v>0</v>
      </c>
      <c r="W2475" t="str">
        <f t="shared" si="230"/>
        <v>Suburbano</v>
      </c>
    </row>
    <row r="2476" spans="1:23" x14ac:dyDescent="0.35">
      <c r="A2476">
        <v>191134</v>
      </c>
      <c r="B2476" s="2" t="str">
        <f t="shared" si="231"/>
        <v>NA</v>
      </c>
      <c r="C2476" t="s">
        <v>19</v>
      </c>
      <c r="D2476" t="str">
        <f t="shared" si="232"/>
        <v>F</v>
      </c>
      <c r="E2476" t="s">
        <v>2</v>
      </c>
      <c r="F2476">
        <v>431</v>
      </c>
      <c r="G2476">
        <v>222</v>
      </c>
      <c r="H2476">
        <v>284</v>
      </c>
      <c r="I2476">
        <v>0</v>
      </c>
      <c r="J2476">
        <v>8886</v>
      </c>
      <c r="K2476">
        <v>13</v>
      </c>
      <c r="L2476">
        <v>61</v>
      </c>
      <c r="M2476">
        <v>261</v>
      </c>
      <c r="N2476">
        <v>264</v>
      </c>
      <c r="O2476">
        <v>5.8055555559999998</v>
      </c>
      <c r="P2476">
        <f>VLOOKUP(A2476, vlookup_table!$A:$E, 2, FALSE)</f>
        <v>0</v>
      </c>
      <c r="Q2476" s="2">
        <f>VLOOKUP(A2476, vlookup_table!$A:$E, 3, FALSE)</f>
        <v>0</v>
      </c>
      <c r="R2476" s="1" t="str">
        <f>VLOOKUP(A2476, vlookup_table!$A:$E, 4, FALSE)</f>
        <v>T3</v>
      </c>
      <c r="S2476" s="2">
        <f>VLOOKUP(A2476, vlookup_table!$A:$E, 5, FALSE)</f>
        <v>5</v>
      </c>
      <c r="T2476">
        <f t="shared" si="228"/>
        <v>97</v>
      </c>
      <c r="U2476">
        <f t="shared" si="229"/>
        <v>1900</v>
      </c>
      <c r="V2476" s="4" t="str">
        <f t="shared" si="233"/>
        <v>0</v>
      </c>
      <c r="W2476" t="str">
        <f t="shared" si="230"/>
        <v>Pueblo</v>
      </c>
    </row>
    <row r="2477" spans="1:23" x14ac:dyDescent="0.35">
      <c r="A2477">
        <v>183043</v>
      </c>
      <c r="B2477" s="2" t="str">
        <f t="shared" si="231"/>
        <v>WA</v>
      </c>
      <c r="C2477" t="s">
        <v>14</v>
      </c>
      <c r="D2477" t="str">
        <f t="shared" si="232"/>
        <v>M</v>
      </c>
      <c r="E2477" t="s">
        <v>13</v>
      </c>
      <c r="F2477">
        <v>876</v>
      </c>
      <c r="G2477">
        <v>337</v>
      </c>
      <c r="H2477">
        <v>439</v>
      </c>
      <c r="I2477">
        <v>3</v>
      </c>
      <c r="J2477">
        <v>15017</v>
      </c>
      <c r="K2477">
        <v>4</v>
      </c>
      <c r="L2477">
        <v>37</v>
      </c>
      <c r="M2477">
        <v>353</v>
      </c>
      <c r="N2477">
        <v>403</v>
      </c>
      <c r="O2477">
        <v>20</v>
      </c>
      <c r="P2477">
        <f>VLOOKUP(A2477, vlookup_table!$A:$E, 2, FALSE)</f>
        <v>0</v>
      </c>
      <c r="Q2477" s="2">
        <f>VLOOKUP(A2477, vlookup_table!$A:$E, 3, FALSE)</f>
        <v>3201</v>
      </c>
      <c r="R2477" s="1" t="str">
        <f>VLOOKUP(A2477, vlookup_table!$A:$E, 4, FALSE)</f>
        <v>S2</v>
      </c>
      <c r="S2477" s="2">
        <f>VLOOKUP(A2477, vlookup_table!$A:$E, 5, FALSE)</f>
        <v>25</v>
      </c>
      <c r="T2477">
        <f t="shared" si="228"/>
        <v>65</v>
      </c>
      <c r="U2477">
        <f t="shared" si="229"/>
        <v>1932</v>
      </c>
      <c r="V2477" s="4" t="str">
        <f t="shared" si="233"/>
        <v>01</v>
      </c>
      <c r="W2477" t="str">
        <f t="shared" si="230"/>
        <v>Suburbano</v>
      </c>
    </row>
    <row r="2478" spans="1:23" x14ac:dyDescent="0.35">
      <c r="A2478">
        <v>165392</v>
      </c>
      <c r="B2478" s="2" t="str">
        <f t="shared" si="231"/>
        <v>NA</v>
      </c>
      <c r="C2478" t="s">
        <v>4</v>
      </c>
      <c r="D2478" t="str">
        <f t="shared" si="232"/>
        <v>M</v>
      </c>
      <c r="E2478" t="s">
        <v>0</v>
      </c>
      <c r="F2478">
        <v>1911</v>
      </c>
      <c r="G2478">
        <v>462</v>
      </c>
      <c r="H2478">
        <v>517</v>
      </c>
      <c r="I2478">
        <v>41</v>
      </c>
      <c r="J2478">
        <v>16099</v>
      </c>
      <c r="K2478">
        <v>16</v>
      </c>
      <c r="L2478">
        <v>54</v>
      </c>
      <c r="M2478">
        <v>486</v>
      </c>
      <c r="N2478">
        <v>489</v>
      </c>
      <c r="O2478">
        <v>15</v>
      </c>
      <c r="P2478">
        <f>VLOOKUP(A2478, vlookup_table!$A:$E, 2, FALSE)</f>
        <v>1</v>
      </c>
      <c r="Q2478" s="2">
        <f>VLOOKUP(A2478, vlookup_table!$A:$E, 3, FALSE)</f>
        <v>0</v>
      </c>
      <c r="R2478" s="1" t="str">
        <f>VLOOKUP(A2478, vlookup_table!$A:$E, 4, FALSE)</f>
        <v>S2</v>
      </c>
      <c r="S2478" s="2">
        <f>VLOOKUP(A2478, vlookup_table!$A:$E, 5, FALSE)</f>
        <v>21</v>
      </c>
      <c r="T2478">
        <f t="shared" si="228"/>
        <v>97</v>
      </c>
      <c r="U2478">
        <f t="shared" si="229"/>
        <v>1900</v>
      </c>
      <c r="V2478" s="4" t="str">
        <f t="shared" si="233"/>
        <v>0</v>
      </c>
      <c r="W2478" t="str">
        <f t="shared" si="230"/>
        <v>Suburbano</v>
      </c>
    </row>
    <row r="2479" spans="1:23" x14ac:dyDescent="0.35">
      <c r="A2479">
        <v>50684</v>
      </c>
      <c r="B2479" s="2" t="str">
        <f t="shared" si="231"/>
        <v>NA</v>
      </c>
      <c r="C2479" t="s">
        <v>12</v>
      </c>
      <c r="D2479" t="str">
        <f t="shared" si="232"/>
        <v>F</v>
      </c>
      <c r="E2479" t="s">
        <v>2</v>
      </c>
      <c r="F2479">
        <v>467</v>
      </c>
      <c r="G2479">
        <v>203</v>
      </c>
      <c r="H2479">
        <v>332</v>
      </c>
      <c r="I2479">
        <v>2</v>
      </c>
      <c r="J2479">
        <v>11278</v>
      </c>
      <c r="K2479">
        <v>0</v>
      </c>
      <c r="L2479">
        <v>69</v>
      </c>
      <c r="M2479">
        <v>239</v>
      </c>
      <c r="N2479">
        <v>282</v>
      </c>
      <c r="O2479">
        <v>4.4285714289999998</v>
      </c>
      <c r="P2479">
        <f>VLOOKUP(A2479, vlookup_table!$A:$E, 2, FALSE)</f>
        <v>2</v>
      </c>
      <c r="Q2479" s="2">
        <f>VLOOKUP(A2479, vlookup_table!$A:$E, 3, FALSE)</f>
        <v>0</v>
      </c>
      <c r="R2479" s="1" t="str">
        <f>VLOOKUP(A2479, vlookup_table!$A:$E, 4, FALSE)</f>
        <v>R2</v>
      </c>
      <c r="S2479" s="2">
        <f>VLOOKUP(A2479, vlookup_table!$A:$E, 5, FALSE)</f>
        <v>2</v>
      </c>
      <c r="T2479">
        <f t="shared" si="228"/>
        <v>97</v>
      </c>
      <c r="U2479">
        <f t="shared" si="229"/>
        <v>1900</v>
      </c>
      <c r="V2479" s="4" t="str">
        <f t="shared" si="233"/>
        <v>0</v>
      </c>
      <c r="W2479" t="str">
        <f t="shared" si="230"/>
        <v>Rural</v>
      </c>
    </row>
    <row r="2480" spans="1:23" x14ac:dyDescent="0.35">
      <c r="A2480">
        <v>126819</v>
      </c>
      <c r="B2480" s="2" t="str">
        <f t="shared" si="231"/>
        <v>TX</v>
      </c>
      <c r="C2480" t="s">
        <v>6</v>
      </c>
      <c r="D2480" t="str">
        <f t="shared" si="232"/>
        <v>M</v>
      </c>
      <c r="E2480" t="s">
        <v>0</v>
      </c>
      <c r="F2480">
        <v>867</v>
      </c>
      <c r="G2480">
        <v>312</v>
      </c>
      <c r="H2480">
        <v>420</v>
      </c>
      <c r="I2480">
        <v>10</v>
      </c>
      <c r="J2480">
        <v>15180</v>
      </c>
      <c r="K2480">
        <v>3</v>
      </c>
      <c r="L2480">
        <v>59</v>
      </c>
      <c r="M2480">
        <v>352</v>
      </c>
      <c r="N2480">
        <v>383</v>
      </c>
      <c r="O2480">
        <v>11.4</v>
      </c>
      <c r="P2480">
        <f>VLOOKUP(A2480, vlookup_table!$A:$E, 2, FALSE)</f>
        <v>1</v>
      </c>
      <c r="Q2480" s="2">
        <f>VLOOKUP(A2480, vlookup_table!$A:$E, 3, FALSE)</f>
        <v>6201</v>
      </c>
      <c r="R2480" s="1" t="str">
        <f>VLOOKUP(A2480, vlookup_table!$A:$E, 4, FALSE)</f>
        <v>R1</v>
      </c>
      <c r="S2480" s="2">
        <f>VLOOKUP(A2480, vlookup_table!$A:$E, 5, FALSE)</f>
        <v>15</v>
      </c>
      <c r="T2480">
        <f t="shared" si="228"/>
        <v>35</v>
      </c>
      <c r="U2480">
        <f t="shared" si="229"/>
        <v>1962</v>
      </c>
      <c r="V2480" s="4" t="str">
        <f t="shared" si="233"/>
        <v>01</v>
      </c>
      <c r="W2480" t="str">
        <f t="shared" si="230"/>
        <v>Rural</v>
      </c>
    </row>
    <row r="2481" spans="1:23" x14ac:dyDescent="0.35">
      <c r="A2481">
        <v>190412</v>
      </c>
      <c r="B2481" s="2" t="str">
        <f t="shared" si="231"/>
        <v>CO</v>
      </c>
      <c r="C2481" t="s">
        <v>20</v>
      </c>
      <c r="D2481" t="str">
        <f t="shared" si="232"/>
        <v>NA</v>
      </c>
      <c r="F2481">
        <v>1956</v>
      </c>
      <c r="G2481">
        <v>768</v>
      </c>
      <c r="H2481">
        <v>874</v>
      </c>
      <c r="I2481">
        <v>47</v>
      </c>
      <c r="J2481">
        <v>36868</v>
      </c>
      <c r="K2481">
        <v>3</v>
      </c>
      <c r="L2481">
        <v>34</v>
      </c>
      <c r="M2481">
        <v>803</v>
      </c>
      <c r="N2481">
        <v>842</v>
      </c>
      <c r="O2481">
        <v>18.0952381</v>
      </c>
      <c r="P2481">
        <f>VLOOKUP(A2481, vlookup_table!$A:$E, 2, FALSE)</f>
        <v>2</v>
      </c>
      <c r="Q2481" s="2">
        <f>VLOOKUP(A2481, vlookup_table!$A:$E, 3, FALSE)</f>
        <v>610</v>
      </c>
      <c r="R2481" s="1" t="str">
        <f>VLOOKUP(A2481, vlookup_table!$A:$E, 4, FALSE)</f>
        <v>S1</v>
      </c>
      <c r="S2481" s="2">
        <f>VLOOKUP(A2481, vlookup_table!$A:$E, 5, FALSE)</f>
        <v>20</v>
      </c>
      <c r="T2481">
        <f t="shared" si="228"/>
        <v>91</v>
      </c>
      <c r="U2481">
        <f t="shared" si="229"/>
        <v>1906</v>
      </c>
      <c r="V2481" s="4" t="str">
        <f t="shared" si="233"/>
        <v>10</v>
      </c>
      <c r="W2481" t="str">
        <f t="shared" si="230"/>
        <v>Suburbano</v>
      </c>
    </row>
    <row r="2482" spans="1:23" x14ac:dyDescent="0.35">
      <c r="A2482">
        <v>92085</v>
      </c>
      <c r="B2482" s="2" t="str">
        <f t="shared" si="231"/>
        <v>IL</v>
      </c>
      <c r="C2482" t="s">
        <v>25</v>
      </c>
      <c r="D2482" t="str">
        <f t="shared" si="232"/>
        <v>M</v>
      </c>
      <c r="E2482" t="s">
        <v>0</v>
      </c>
      <c r="F2482">
        <v>1102</v>
      </c>
      <c r="G2482">
        <v>271</v>
      </c>
      <c r="H2482">
        <v>588</v>
      </c>
      <c r="I2482">
        <v>6</v>
      </c>
      <c r="J2482">
        <v>22625</v>
      </c>
      <c r="K2482">
        <v>10</v>
      </c>
      <c r="L2482">
        <v>67</v>
      </c>
      <c r="M2482">
        <v>469</v>
      </c>
      <c r="N2482">
        <v>457</v>
      </c>
      <c r="O2482">
        <v>8.769230769</v>
      </c>
      <c r="P2482">
        <f>VLOOKUP(A2482, vlookup_table!$A:$E, 2, FALSE)</f>
        <v>1</v>
      </c>
      <c r="Q2482" s="2">
        <f>VLOOKUP(A2482, vlookup_table!$A:$E, 3, FALSE)</f>
        <v>1909</v>
      </c>
      <c r="R2482" s="1" t="str">
        <f>VLOOKUP(A2482, vlookup_table!$A:$E, 4, FALSE)</f>
        <v>C1</v>
      </c>
      <c r="S2482" s="2">
        <f>VLOOKUP(A2482, vlookup_table!$A:$E, 5, FALSE)</f>
        <v>15</v>
      </c>
      <c r="T2482">
        <f t="shared" si="228"/>
        <v>78</v>
      </c>
      <c r="U2482">
        <f t="shared" si="229"/>
        <v>1919</v>
      </c>
      <c r="V2482" s="4" t="str">
        <f t="shared" si="233"/>
        <v>09</v>
      </c>
      <c r="W2482" t="str">
        <f t="shared" si="230"/>
        <v>Ciudad</v>
      </c>
    </row>
    <row r="2483" spans="1:23" x14ac:dyDescent="0.35">
      <c r="A2483">
        <v>176825</v>
      </c>
      <c r="B2483" s="2" t="str">
        <f t="shared" si="231"/>
        <v>OR</v>
      </c>
      <c r="C2483" t="s">
        <v>26</v>
      </c>
      <c r="D2483" t="str">
        <f t="shared" si="232"/>
        <v>M</v>
      </c>
      <c r="E2483" t="s">
        <v>0</v>
      </c>
      <c r="F2483">
        <v>908</v>
      </c>
      <c r="G2483">
        <v>389</v>
      </c>
      <c r="H2483">
        <v>509</v>
      </c>
      <c r="I2483">
        <v>11</v>
      </c>
      <c r="J2483">
        <v>18876</v>
      </c>
      <c r="K2483">
        <v>3</v>
      </c>
      <c r="L2483">
        <v>47</v>
      </c>
      <c r="M2483">
        <v>421</v>
      </c>
      <c r="N2483">
        <v>442</v>
      </c>
      <c r="O2483">
        <v>5.0222222219999999</v>
      </c>
      <c r="P2483">
        <f>VLOOKUP(A2483, vlookup_table!$A:$E, 2, FALSE)</f>
        <v>1</v>
      </c>
      <c r="Q2483" s="2">
        <f>VLOOKUP(A2483, vlookup_table!$A:$E, 3, FALSE)</f>
        <v>1702</v>
      </c>
      <c r="R2483" s="1" t="str">
        <f>VLOOKUP(A2483, vlookup_table!$A:$E, 4, FALSE)</f>
        <v/>
      </c>
      <c r="S2483" s="2">
        <f>VLOOKUP(A2483, vlookup_table!$A:$E, 5, FALSE)</f>
        <v>12</v>
      </c>
      <c r="T2483">
        <f t="shared" si="228"/>
        <v>80</v>
      </c>
      <c r="U2483">
        <f t="shared" si="229"/>
        <v>1917</v>
      </c>
      <c r="V2483" s="4" t="str">
        <f t="shared" si="233"/>
        <v>02</v>
      </c>
      <c r="W2483" t="str">
        <f t="shared" si="230"/>
        <v>Desconocido</v>
      </c>
    </row>
    <row r="2484" spans="1:23" x14ac:dyDescent="0.35">
      <c r="A2484">
        <v>168259</v>
      </c>
      <c r="B2484" s="2" t="str">
        <f t="shared" si="231"/>
        <v>NA</v>
      </c>
      <c r="C2484" t="s">
        <v>4</v>
      </c>
      <c r="D2484" t="str">
        <f t="shared" si="232"/>
        <v>M</v>
      </c>
      <c r="E2484" t="s">
        <v>0</v>
      </c>
      <c r="F2484">
        <v>3365</v>
      </c>
      <c r="G2484">
        <v>725</v>
      </c>
      <c r="H2484">
        <v>771</v>
      </c>
      <c r="I2484">
        <v>97</v>
      </c>
      <c r="J2484">
        <v>25852</v>
      </c>
      <c r="K2484">
        <v>8</v>
      </c>
      <c r="L2484">
        <v>54</v>
      </c>
      <c r="M2484">
        <v>742</v>
      </c>
      <c r="N2484">
        <v>766</v>
      </c>
      <c r="O2484">
        <v>15.375</v>
      </c>
      <c r="P2484">
        <f>VLOOKUP(A2484, vlookup_table!$A:$E, 2, FALSE)</f>
        <v>1</v>
      </c>
      <c r="Q2484" s="2">
        <f>VLOOKUP(A2484, vlookup_table!$A:$E, 3, FALSE)</f>
        <v>2106</v>
      </c>
      <c r="R2484" s="1" t="str">
        <f>VLOOKUP(A2484, vlookup_table!$A:$E, 4, FALSE)</f>
        <v>U1</v>
      </c>
      <c r="S2484" s="2">
        <f>VLOOKUP(A2484, vlookup_table!$A:$E, 5, FALSE)</f>
        <v>10</v>
      </c>
      <c r="T2484">
        <f t="shared" si="228"/>
        <v>76</v>
      </c>
      <c r="U2484">
        <f t="shared" si="229"/>
        <v>1921</v>
      </c>
      <c r="V2484" s="4" t="str">
        <f t="shared" si="233"/>
        <v>06</v>
      </c>
      <c r="W2484" t="str">
        <f t="shared" si="230"/>
        <v>Urbano</v>
      </c>
    </row>
    <row r="2485" spans="1:23" x14ac:dyDescent="0.35">
      <c r="A2485">
        <v>188801</v>
      </c>
      <c r="B2485" s="2" t="str">
        <f t="shared" si="231"/>
        <v>FL</v>
      </c>
      <c r="C2485" t="s">
        <v>7</v>
      </c>
      <c r="D2485" t="str">
        <f t="shared" si="232"/>
        <v>NA</v>
      </c>
      <c r="F2485">
        <v>577</v>
      </c>
      <c r="G2485">
        <v>245</v>
      </c>
      <c r="H2485">
        <v>300</v>
      </c>
      <c r="I2485">
        <v>0</v>
      </c>
      <c r="J2485">
        <v>11975</v>
      </c>
      <c r="K2485">
        <v>10</v>
      </c>
      <c r="L2485">
        <v>10</v>
      </c>
      <c r="M2485">
        <v>257</v>
      </c>
      <c r="N2485">
        <v>279</v>
      </c>
      <c r="O2485">
        <v>8.6428571430000005</v>
      </c>
      <c r="P2485">
        <f>VLOOKUP(A2485, vlookup_table!$A:$E, 2, FALSE)</f>
        <v>0</v>
      </c>
      <c r="Q2485" s="2">
        <f>VLOOKUP(A2485, vlookup_table!$A:$E, 3, FALSE)</f>
        <v>0</v>
      </c>
      <c r="R2485" s="1" t="str">
        <f>VLOOKUP(A2485, vlookup_table!$A:$E, 4, FALSE)</f>
        <v>C2</v>
      </c>
      <c r="S2485" s="2">
        <f>VLOOKUP(A2485, vlookup_table!$A:$E, 5, FALSE)</f>
        <v>15</v>
      </c>
      <c r="T2485">
        <f t="shared" si="228"/>
        <v>97</v>
      </c>
      <c r="U2485">
        <f t="shared" si="229"/>
        <v>1900</v>
      </c>
      <c r="V2485" s="4" t="str">
        <f t="shared" si="233"/>
        <v>0</v>
      </c>
      <c r="W2485" t="str">
        <f t="shared" si="230"/>
        <v>Ciudad</v>
      </c>
    </row>
    <row r="2486" spans="1:23" x14ac:dyDescent="0.35">
      <c r="A2486">
        <v>80960</v>
      </c>
      <c r="B2486" s="2" t="str">
        <f t="shared" si="231"/>
        <v>NA</v>
      </c>
      <c r="C2486" t="s">
        <v>10</v>
      </c>
      <c r="D2486" t="str">
        <f t="shared" si="232"/>
        <v>M</v>
      </c>
      <c r="E2486" t="s">
        <v>13</v>
      </c>
      <c r="F2486">
        <v>422</v>
      </c>
      <c r="G2486">
        <v>224</v>
      </c>
      <c r="H2486">
        <v>350</v>
      </c>
      <c r="I2486">
        <v>0</v>
      </c>
      <c r="J2486">
        <v>12611</v>
      </c>
      <c r="K2486">
        <v>0</v>
      </c>
      <c r="L2486">
        <v>77</v>
      </c>
      <c r="M2486">
        <v>274</v>
      </c>
      <c r="N2486">
        <v>282</v>
      </c>
      <c r="O2486">
        <v>4.7727272730000001</v>
      </c>
      <c r="P2486">
        <f>VLOOKUP(A2486, vlookup_table!$A:$E, 2, FALSE)</f>
        <v>2</v>
      </c>
      <c r="Q2486" s="2">
        <f>VLOOKUP(A2486, vlookup_table!$A:$E, 3, FALSE)</f>
        <v>2204</v>
      </c>
      <c r="R2486" s="1" t="str">
        <f>VLOOKUP(A2486, vlookup_table!$A:$E, 4, FALSE)</f>
        <v>T2</v>
      </c>
      <c r="S2486" s="2">
        <f>VLOOKUP(A2486, vlookup_table!$A:$E, 5, FALSE)</f>
        <v>5</v>
      </c>
      <c r="T2486">
        <f t="shared" si="228"/>
        <v>75</v>
      </c>
      <c r="U2486">
        <f t="shared" si="229"/>
        <v>1922</v>
      </c>
      <c r="V2486" s="4" t="str">
        <f t="shared" si="233"/>
        <v>04</v>
      </c>
      <c r="W2486" t="str">
        <f t="shared" si="230"/>
        <v>Pueblo</v>
      </c>
    </row>
    <row r="2487" spans="1:23" x14ac:dyDescent="0.35">
      <c r="A2487">
        <v>130407</v>
      </c>
      <c r="B2487" s="2" t="str">
        <f t="shared" si="231"/>
        <v>FL</v>
      </c>
      <c r="C2487" t="s">
        <v>7</v>
      </c>
      <c r="D2487" t="str">
        <f t="shared" si="232"/>
        <v>F</v>
      </c>
      <c r="E2487" t="s">
        <v>2</v>
      </c>
      <c r="F2487">
        <v>533</v>
      </c>
      <c r="G2487">
        <v>176</v>
      </c>
      <c r="H2487">
        <v>242</v>
      </c>
      <c r="I2487">
        <v>1</v>
      </c>
      <c r="J2487">
        <v>12595</v>
      </c>
      <c r="K2487">
        <v>3</v>
      </c>
      <c r="L2487">
        <v>6</v>
      </c>
      <c r="M2487">
        <v>189</v>
      </c>
      <c r="N2487">
        <v>216</v>
      </c>
      <c r="O2487">
        <v>13</v>
      </c>
      <c r="P2487">
        <f>VLOOKUP(A2487, vlookup_table!$A:$E, 2, FALSE)</f>
        <v>0</v>
      </c>
      <c r="Q2487" s="2">
        <f>VLOOKUP(A2487, vlookup_table!$A:$E, 3, FALSE)</f>
        <v>3101</v>
      </c>
      <c r="R2487" s="1" t="str">
        <f>VLOOKUP(A2487, vlookup_table!$A:$E, 4, FALSE)</f>
        <v>S1</v>
      </c>
      <c r="S2487" s="2">
        <f>VLOOKUP(A2487, vlookup_table!$A:$E, 5, FALSE)</f>
        <v>22</v>
      </c>
      <c r="T2487">
        <f t="shared" si="228"/>
        <v>66</v>
      </c>
      <c r="U2487">
        <f t="shared" si="229"/>
        <v>1931</v>
      </c>
      <c r="V2487" s="4" t="str">
        <f t="shared" si="233"/>
        <v>01</v>
      </c>
      <c r="W2487" t="str">
        <f t="shared" si="230"/>
        <v>Suburbano</v>
      </c>
    </row>
    <row r="2488" spans="1:23" x14ac:dyDescent="0.35">
      <c r="A2488">
        <v>80335</v>
      </c>
      <c r="B2488" s="2" t="str">
        <f t="shared" si="231"/>
        <v>NA</v>
      </c>
      <c r="C2488" t="s">
        <v>10</v>
      </c>
      <c r="D2488" t="str">
        <f t="shared" si="232"/>
        <v>M</v>
      </c>
      <c r="E2488" t="s">
        <v>13</v>
      </c>
      <c r="F2488">
        <v>417</v>
      </c>
      <c r="G2488">
        <v>261</v>
      </c>
      <c r="H2488">
        <v>319</v>
      </c>
      <c r="I2488">
        <v>0</v>
      </c>
      <c r="J2488">
        <v>12051</v>
      </c>
      <c r="K2488">
        <v>1</v>
      </c>
      <c r="L2488">
        <v>90</v>
      </c>
      <c r="M2488">
        <v>309</v>
      </c>
      <c r="N2488">
        <v>262</v>
      </c>
      <c r="O2488">
        <v>5.9375</v>
      </c>
      <c r="P2488">
        <f>VLOOKUP(A2488, vlookup_table!$A:$E, 2, FALSE)</f>
        <v>1</v>
      </c>
      <c r="Q2488" s="2">
        <f>VLOOKUP(A2488, vlookup_table!$A:$E, 3, FALSE)</f>
        <v>1101</v>
      </c>
      <c r="R2488" s="1" t="str">
        <f>VLOOKUP(A2488, vlookup_table!$A:$E, 4, FALSE)</f>
        <v>C3</v>
      </c>
      <c r="S2488" s="2">
        <f>VLOOKUP(A2488, vlookup_table!$A:$E, 5, FALSE)</f>
        <v>5</v>
      </c>
      <c r="T2488">
        <f t="shared" si="228"/>
        <v>86</v>
      </c>
      <c r="U2488">
        <f t="shared" si="229"/>
        <v>1911</v>
      </c>
      <c r="V2488" s="4" t="str">
        <f t="shared" si="233"/>
        <v>01</v>
      </c>
      <c r="W2488" t="str">
        <f t="shared" si="230"/>
        <v>Ciudad</v>
      </c>
    </row>
    <row r="2489" spans="1:23" x14ac:dyDescent="0.35">
      <c r="A2489">
        <v>183793</v>
      </c>
      <c r="B2489" s="2" t="str">
        <f t="shared" si="231"/>
        <v>WA</v>
      </c>
      <c r="C2489" t="s">
        <v>14</v>
      </c>
      <c r="D2489" t="str">
        <f t="shared" si="232"/>
        <v>F</v>
      </c>
      <c r="E2489" t="s">
        <v>2</v>
      </c>
      <c r="F2489">
        <v>747</v>
      </c>
      <c r="G2489">
        <v>373</v>
      </c>
      <c r="H2489">
        <v>421</v>
      </c>
      <c r="I2489">
        <v>1</v>
      </c>
      <c r="J2489">
        <v>13628</v>
      </c>
      <c r="K2489">
        <v>2</v>
      </c>
      <c r="L2489">
        <v>53</v>
      </c>
      <c r="M2489">
        <v>380</v>
      </c>
      <c r="N2489">
        <v>409</v>
      </c>
      <c r="O2489">
        <v>10</v>
      </c>
      <c r="P2489">
        <f>VLOOKUP(A2489, vlookup_table!$A:$E, 2, FALSE)</f>
        <v>0</v>
      </c>
      <c r="Q2489" s="2">
        <f>VLOOKUP(A2489, vlookup_table!$A:$E, 3, FALSE)</f>
        <v>0</v>
      </c>
      <c r="R2489" s="1" t="str">
        <f>VLOOKUP(A2489, vlookup_table!$A:$E, 4, FALSE)</f>
        <v>C1</v>
      </c>
      <c r="S2489" s="2">
        <f>VLOOKUP(A2489, vlookup_table!$A:$E, 5, FALSE)</f>
        <v>12</v>
      </c>
      <c r="T2489">
        <f t="shared" si="228"/>
        <v>97</v>
      </c>
      <c r="U2489">
        <f t="shared" si="229"/>
        <v>1900</v>
      </c>
      <c r="V2489" s="4" t="str">
        <f t="shared" si="233"/>
        <v>0</v>
      </c>
      <c r="W2489" t="str">
        <f t="shared" si="230"/>
        <v>Ciudad</v>
      </c>
    </row>
    <row r="2490" spans="1:23" x14ac:dyDescent="0.35">
      <c r="A2490">
        <v>170229</v>
      </c>
      <c r="B2490" s="2" t="str">
        <f t="shared" si="231"/>
        <v>NA</v>
      </c>
      <c r="C2490" t="s">
        <v>4</v>
      </c>
      <c r="D2490" t="str">
        <f t="shared" si="232"/>
        <v>F</v>
      </c>
      <c r="E2490" t="s">
        <v>2</v>
      </c>
      <c r="F2490">
        <v>1493</v>
      </c>
      <c r="G2490">
        <v>229</v>
      </c>
      <c r="H2490">
        <v>320</v>
      </c>
      <c r="I2490">
        <v>20</v>
      </c>
      <c r="J2490">
        <v>10841</v>
      </c>
      <c r="K2490">
        <v>8</v>
      </c>
      <c r="L2490">
        <v>62</v>
      </c>
      <c r="M2490">
        <v>298</v>
      </c>
      <c r="N2490">
        <v>276</v>
      </c>
      <c r="O2490">
        <v>9.3030303029999999</v>
      </c>
      <c r="P2490">
        <f>VLOOKUP(A2490, vlookup_table!$A:$E, 2, FALSE)</f>
        <v>0</v>
      </c>
      <c r="Q2490" s="2">
        <f>VLOOKUP(A2490, vlookup_table!$A:$E, 3, FALSE)</f>
        <v>0</v>
      </c>
      <c r="R2490" s="1" t="str">
        <f>VLOOKUP(A2490, vlookup_table!$A:$E, 4, FALSE)</f>
        <v>T2</v>
      </c>
      <c r="S2490" s="2">
        <f>VLOOKUP(A2490, vlookup_table!$A:$E, 5, FALSE)</f>
        <v>11</v>
      </c>
      <c r="T2490">
        <f t="shared" si="228"/>
        <v>97</v>
      </c>
      <c r="U2490">
        <f t="shared" si="229"/>
        <v>1900</v>
      </c>
      <c r="V2490" s="4" t="str">
        <f t="shared" si="233"/>
        <v>0</v>
      </c>
      <c r="W2490" t="str">
        <f t="shared" si="230"/>
        <v>Pueblo</v>
      </c>
    </row>
    <row r="2491" spans="1:23" x14ac:dyDescent="0.35">
      <c r="A2491">
        <v>86073</v>
      </c>
      <c r="B2491" s="2" t="str">
        <f t="shared" si="231"/>
        <v>NA</v>
      </c>
      <c r="C2491" t="s">
        <v>33</v>
      </c>
      <c r="D2491" t="str">
        <f t="shared" si="232"/>
        <v>M</v>
      </c>
      <c r="E2491" t="s">
        <v>0</v>
      </c>
      <c r="F2491">
        <v>216</v>
      </c>
      <c r="G2491">
        <v>211</v>
      </c>
      <c r="H2491">
        <v>299</v>
      </c>
      <c r="I2491">
        <v>0</v>
      </c>
      <c r="J2491">
        <v>9250</v>
      </c>
      <c r="K2491">
        <v>0</v>
      </c>
      <c r="L2491">
        <v>80</v>
      </c>
      <c r="M2491">
        <v>272</v>
      </c>
      <c r="N2491">
        <v>258</v>
      </c>
      <c r="O2491">
        <v>5.9375</v>
      </c>
      <c r="P2491">
        <f>VLOOKUP(A2491, vlookup_table!$A:$E, 2, FALSE)</f>
        <v>0</v>
      </c>
      <c r="Q2491" s="2">
        <f>VLOOKUP(A2491, vlookup_table!$A:$E, 3, FALSE)</f>
        <v>3801</v>
      </c>
      <c r="R2491" s="1" t="str">
        <f>VLOOKUP(A2491, vlookup_table!$A:$E, 4, FALSE)</f>
        <v>R2</v>
      </c>
      <c r="S2491" s="2">
        <f>VLOOKUP(A2491, vlookup_table!$A:$E, 5, FALSE)</f>
        <v>10</v>
      </c>
      <c r="T2491">
        <f t="shared" si="228"/>
        <v>59</v>
      </c>
      <c r="U2491">
        <f t="shared" si="229"/>
        <v>1938</v>
      </c>
      <c r="V2491" s="4" t="str">
        <f t="shared" si="233"/>
        <v>01</v>
      </c>
      <c r="W2491" t="str">
        <f t="shared" si="230"/>
        <v>Rural</v>
      </c>
    </row>
    <row r="2492" spans="1:23" x14ac:dyDescent="0.35">
      <c r="A2492">
        <v>114942</v>
      </c>
      <c r="B2492" s="2" t="str">
        <f t="shared" si="231"/>
        <v>NA</v>
      </c>
      <c r="C2492" t="s">
        <v>32</v>
      </c>
      <c r="D2492" t="str">
        <f t="shared" si="232"/>
        <v>F</v>
      </c>
      <c r="E2492" t="s">
        <v>2</v>
      </c>
      <c r="F2492">
        <v>325</v>
      </c>
      <c r="G2492">
        <v>305</v>
      </c>
      <c r="H2492">
        <v>303</v>
      </c>
      <c r="I2492">
        <v>0</v>
      </c>
      <c r="J2492">
        <v>10083</v>
      </c>
      <c r="K2492">
        <v>4</v>
      </c>
      <c r="L2492">
        <v>66</v>
      </c>
      <c r="M2492">
        <v>332</v>
      </c>
      <c r="N2492">
        <v>271</v>
      </c>
      <c r="O2492">
        <v>12.5</v>
      </c>
      <c r="P2492">
        <f>VLOOKUP(A2492, vlookup_table!$A:$E, 2, FALSE)</f>
        <v>2</v>
      </c>
      <c r="Q2492" s="2">
        <f>VLOOKUP(A2492, vlookup_table!$A:$E, 3, FALSE)</f>
        <v>2201</v>
      </c>
      <c r="R2492" s="1" t="str">
        <f>VLOOKUP(A2492, vlookup_table!$A:$E, 4, FALSE)</f>
        <v>T2</v>
      </c>
      <c r="S2492" s="2">
        <f>VLOOKUP(A2492, vlookup_table!$A:$E, 5, FALSE)</f>
        <v>20</v>
      </c>
      <c r="T2492">
        <f t="shared" si="228"/>
        <v>75</v>
      </c>
      <c r="U2492">
        <f t="shared" si="229"/>
        <v>1922</v>
      </c>
      <c r="V2492" s="4" t="str">
        <f t="shared" si="233"/>
        <v>01</v>
      </c>
      <c r="W2492" t="str">
        <f t="shared" si="230"/>
        <v>Pueblo</v>
      </c>
    </row>
    <row r="2493" spans="1:23" x14ac:dyDescent="0.35">
      <c r="A2493">
        <v>31239</v>
      </c>
      <c r="B2493" s="2" t="str">
        <f t="shared" si="231"/>
        <v>NA</v>
      </c>
      <c r="C2493" t="s">
        <v>5</v>
      </c>
      <c r="D2493" t="str">
        <f t="shared" si="232"/>
        <v>F</v>
      </c>
      <c r="E2493" t="s">
        <v>2</v>
      </c>
      <c r="F2493">
        <v>475</v>
      </c>
      <c r="G2493">
        <v>248</v>
      </c>
      <c r="H2493">
        <v>329</v>
      </c>
      <c r="I2493">
        <v>3</v>
      </c>
      <c r="J2493">
        <v>10549</v>
      </c>
      <c r="K2493">
        <v>0</v>
      </c>
      <c r="L2493">
        <v>76</v>
      </c>
      <c r="M2493">
        <v>263</v>
      </c>
      <c r="N2493">
        <v>307</v>
      </c>
      <c r="O2493">
        <v>9.6666666669999994</v>
      </c>
      <c r="P2493">
        <f>VLOOKUP(A2493, vlookup_table!$A:$E, 2, FALSE)</f>
        <v>0</v>
      </c>
      <c r="Q2493" s="2">
        <f>VLOOKUP(A2493, vlookup_table!$A:$E, 3, FALSE)</f>
        <v>0</v>
      </c>
      <c r="R2493" s="1" t="str">
        <f>VLOOKUP(A2493, vlookup_table!$A:$E, 4, FALSE)</f>
        <v>R2</v>
      </c>
      <c r="S2493" s="2">
        <f>VLOOKUP(A2493, vlookup_table!$A:$E, 5, FALSE)</f>
        <v>10</v>
      </c>
      <c r="T2493">
        <f t="shared" si="228"/>
        <v>97</v>
      </c>
      <c r="U2493">
        <f t="shared" si="229"/>
        <v>1900</v>
      </c>
      <c r="V2493" s="4" t="str">
        <f t="shared" si="233"/>
        <v>0</v>
      </c>
      <c r="W2493" t="str">
        <f t="shared" si="230"/>
        <v>Rural</v>
      </c>
    </row>
    <row r="2494" spans="1:23" x14ac:dyDescent="0.35">
      <c r="A2494">
        <v>185937</v>
      </c>
      <c r="B2494" s="2" t="str">
        <f t="shared" si="231"/>
        <v>NA</v>
      </c>
      <c r="C2494" t="s">
        <v>47</v>
      </c>
      <c r="D2494" t="str">
        <f t="shared" si="232"/>
        <v>M</v>
      </c>
      <c r="E2494" t="s">
        <v>0</v>
      </c>
      <c r="F2494">
        <v>1392</v>
      </c>
      <c r="G2494">
        <v>279</v>
      </c>
      <c r="H2494">
        <v>401</v>
      </c>
      <c r="I2494">
        <v>17</v>
      </c>
      <c r="J2494">
        <v>14099</v>
      </c>
      <c r="K2494">
        <v>6</v>
      </c>
      <c r="L2494">
        <v>48</v>
      </c>
      <c r="M2494">
        <v>343</v>
      </c>
      <c r="N2494">
        <v>342</v>
      </c>
      <c r="O2494">
        <v>8.5</v>
      </c>
      <c r="P2494">
        <f>VLOOKUP(A2494, vlookup_table!$A:$E, 2, FALSE)</f>
        <v>1</v>
      </c>
      <c r="Q2494" s="2">
        <f>VLOOKUP(A2494, vlookup_table!$A:$E, 3, FALSE)</f>
        <v>0</v>
      </c>
      <c r="R2494" s="1" t="str">
        <f>VLOOKUP(A2494, vlookup_table!$A:$E, 4, FALSE)</f>
        <v/>
      </c>
      <c r="S2494" s="2">
        <f>VLOOKUP(A2494, vlookup_table!$A:$E, 5, FALSE)</f>
        <v>10</v>
      </c>
      <c r="T2494">
        <f t="shared" si="228"/>
        <v>97</v>
      </c>
      <c r="U2494">
        <f t="shared" si="229"/>
        <v>1900</v>
      </c>
      <c r="V2494" s="4" t="str">
        <f t="shared" si="233"/>
        <v>0</v>
      </c>
      <c r="W2494" t="str">
        <f t="shared" si="230"/>
        <v>Desconocido</v>
      </c>
    </row>
    <row r="2495" spans="1:23" x14ac:dyDescent="0.35">
      <c r="A2495">
        <v>167799</v>
      </c>
      <c r="B2495" s="2" t="str">
        <f t="shared" si="231"/>
        <v>NA</v>
      </c>
      <c r="C2495" t="s">
        <v>4</v>
      </c>
      <c r="D2495" t="str">
        <f t="shared" si="232"/>
        <v>F</v>
      </c>
      <c r="E2495" t="s">
        <v>2</v>
      </c>
      <c r="F2495">
        <v>2291</v>
      </c>
      <c r="G2495">
        <v>353</v>
      </c>
      <c r="H2495">
        <v>440</v>
      </c>
      <c r="I2495">
        <v>68</v>
      </c>
      <c r="J2495">
        <v>13687</v>
      </c>
      <c r="K2495">
        <v>14</v>
      </c>
      <c r="L2495">
        <v>58</v>
      </c>
      <c r="M2495">
        <v>407</v>
      </c>
      <c r="N2495">
        <v>402</v>
      </c>
      <c r="O2495">
        <v>18</v>
      </c>
      <c r="P2495">
        <f>VLOOKUP(A2495, vlookup_table!$A:$E, 2, FALSE)</f>
        <v>0</v>
      </c>
      <c r="Q2495" s="2">
        <f>VLOOKUP(A2495, vlookup_table!$A:$E, 3, FALSE)</f>
        <v>601</v>
      </c>
      <c r="R2495" s="1" t="str">
        <f>VLOOKUP(A2495, vlookup_table!$A:$E, 4, FALSE)</f>
        <v>C2</v>
      </c>
      <c r="S2495" s="2">
        <f>VLOOKUP(A2495, vlookup_table!$A:$E, 5, FALSE)</f>
        <v>20</v>
      </c>
      <c r="T2495">
        <f t="shared" si="228"/>
        <v>91</v>
      </c>
      <c r="U2495">
        <f t="shared" si="229"/>
        <v>1906</v>
      </c>
      <c r="V2495" s="4" t="str">
        <f t="shared" si="233"/>
        <v>01</v>
      </c>
      <c r="W2495" t="str">
        <f t="shared" si="230"/>
        <v>Ciudad</v>
      </c>
    </row>
    <row r="2496" spans="1:23" x14ac:dyDescent="0.35">
      <c r="A2496">
        <v>23778</v>
      </c>
      <c r="B2496" s="2" t="str">
        <f t="shared" si="231"/>
        <v>SC</v>
      </c>
      <c r="C2496" t="s">
        <v>11</v>
      </c>
      <c r="D2496" t="str">
        <f t="shared" si="232"/>
        <v>F</v>
      </c>
      <c r="E2496" t="s">
        <v>2</v>
      </c>
      <c r="F2496">
        <v>1082</v>
      </c>
      <c r="G2496">
        <v>369</v>
      </c>
      <c r="H2496">
        <v>515</v>
      </c>
      <c r="I2496">
        <v>10</v>
      </c>
      <c r="J2496">
        <v>20355</v>
      </c>
      <c r="K2496">
        <v>2</v>
      </c>
      <c r="L2496">
        <v>43</v>
      </c>
      <c r="M2496">
        <v>454</v>
      </c>
      <c r="N2496">
        <v>432</v>
      </c>
      <c r="O2496">
        <v>13</v>
      </c>
      <c r="P2496">
        <f>VLOOKUP(A2496, vlookup_table!$A:$E, 2, FALSE)</f>
        <v>0</v>
      </c>
      <c r="Q2496" s="2">
        <f>VLOOKUP(A2496, vlookup_table!$A:$E, 3, FALSE)</f>
        <v>1411</v>
      </c>
      <c r="R2496" s="1" t="str">
        <f>VLOOKUP(A2496, vlookup_table!$A:$E, 4, FALSE)</f>
        <v>S1</v>
      </c>
      <c r="S2496" s="2">
        <f>VLOOKUP(A2496, vlookup_table!$A:$E, 5, FALSE)</f>
        <v>100</v>
      </c>
      <c r="T2496">
        <f t="shared" si="228"/>
        <v>83</v>
      </c>
      <c r="U2496">
        <f t="shared" si="229"/>
        <v>1914</v>
      </c>
      <c r="V2496" s="4" t="str">
        <f t="shared" si="233"/>
        <v>11</v>
      </c>
      <c r="W2496" t="str">
        <f t="shared" si="230"/>
        <v>Suburbano</v>
      </c>
    </row>
    <row r="2497" spans="1:23" x14ac:dyDescent="0.35">
      <c r="A2497">
        <v>66322</v>
      </c>
      <c r="B2497" s="2" t="str">
        <f t="shared" si="231"/>
        <v>MI</v>
      </c>
      <c r="C2497" t="s">
        <v>1</v>
      </c>
      <c r="D2497" t="str">
        <f t="shared" si="232"/>
        <v>M</v>
      </c>
      <c r="E2497" t="s">
        <v>0</v>
      </c>
      <c r="F2497">
        <v>1152</v>
      </c>
      <c r="G2497">
        <v>522</v>
      </c>
      <c r="H2497">
        <v>649</v>
      </c>
      <c r="I2497">
        <v>3</v>
      </c>
      <c r="J2497">
        <v>22796</v>
      </c>
      <c r="K2497">
        <v>6</v>
      </c>
      <c r="L2497">
        <v>58</v>
      </c>
      <c r="M2497">
        <v>563</v>
      </c>
      <c r="N2497">
        <v>585</v>
      </c>
      <c r="O2497">
        <v>7.3333333329999997</v>
      </c>
      <c r="P2497">
        <f>VLOOKUP(A2497, vlookup_table!$A:$E, 2, FALSE)</f>
        <v>1</v>
      </c>
      <c r="Q2497" s="2">
        <f>VLOOKUP(A2497, vlookup_table!$A:$E, 3, FALSE)</f>
        <v>1301</v>
      </c>
      <c r="R2497" s="1" t="str">
        <f>VLOOKUP(A2497, vlookup_table!$A:$E, 4, FALSE)</f>
        <v>S2</v>
      </c>
      <c r="S2497" s="2">
        <f>VLOOKUP(A2497, vlookup_table!$A:$E, 5, FALSE)</f>
        <v>10</v>
      </c>
      <c r="T2497">
        <f t="shared" si="228"/>
        <v>84</v>
      </c>
      <c r="U2497">
        <f t="shared" si="229"/>
        <v>1913</v>
      </c>
      <c r="V2497" s="4" t="str">
        <f t="shared" si="233"/>
        <v>01</v>
      </c>
      <c r="W2497" t="str">
        <f t="shared" si="230"/>
        <v>Suburbano</v>
      </c>
    </row>
    <row r="2498" spans="1:23" x14ac:dyDescent="0.35">
      <c r="A2498">
        <v>177458</v>
      </c>
      <c r="B2498" s="2" t="str">
        <f t="shared" si="231"/>
        <v>OR</v>
      </c>
      <c r="C2498" t="s">
        <v>26</v>
      </c>
      <c r="D2498" t="str">
        <f t="shared" si="232"/>
        <v>NA</v>
      </c>
      <c r="F2498">
        <v>573</v>
      </c>
      <c r="G2498">
        <v>150</v>
      </c>
      <c r="H2498">
        <v>182</v>
      </c>
      <c r="I2498">
        <v>1</v>
      </c>
      <c r="J2498">
        <v>6572</v>
      </c>
      <c r="K2498">
        <v>1</v>
      </c>
      <c r="L2498">
        <v>23</v>
      </c>
      <c r="M2498">
        <v>166</v>
      </c>
      <c r="N2498">
        <v>159</v>
      </c>
      <c r="O2498">
        <v>9.8888888890000004</v>
      </c>
      <c r="P2498">
        <f>VLOOKUP(A2498, vlookup_table!$A:$E, 2, FALSE)</f>
        <v>0</v>
      </c>
      <c r="Q2498" s="2">
        <f>VLOOKUP(A2498, vlookup_table!$A:$E, 3, FALSE)</f>
        <v>0</v>
      </c>
      <c r="R2498" s="1" t="str">
        <f>VLOOKUP(A2498, vlookup_table!$A:$E, 4, FALSE)</f>
        <v>R2</v>
      </c>
      <c r="S2498" s="2">
        <f>VLOOKUP(A2498, vlookup_table!$A:$E, 5, FALSE)</f>
        <v>6</v>
      </c>
      <c r="T2498">
        <f t="shared" ref="T2498:T2561" si="234">$Y$2-U2498</f>
        <v>97</v>
      </c>
      <c r="U2498">
        <f t="shared" ref="U2498:U2561" si="235">1900 + INT(Q2498/100)</f>
        <v>1900</v>
      </c>
      <c r="V2498" s="4" t="str">
        <f t="shared" si="233"/>
        <v>0</v>
      </c>
      <c r="W2498" t="str">
        <f t="shared" ref="W2498:W2561" si="236">IF(LEFT(R2498,1)="C","Ciudad",
IF(LEFT(R2498,1)="T","Pueblo",
IF(LEFT(R2498,1)="R","Rural",
IF(LEFT(R2498,1)="S","Suburbano",
IF(LEFT(R2498,1)="U","Urbano","Desconocido")))))</f>
        <v>Rural</v>
      </c>
    </row>
    <row r="2499" spans="1:23" x14ac:dyDescent="0.35">
      <c r="A2499">
        <v>102222</v>
      </c>
      <c r="B2499" s="2" t="str">
        <f t="shared" ref="B2499:B2562" si="237">IF(OR(C2499="California",C2499="Cali"),"CA",
IF(OR(C2499="Arizona",C2499="AZ"),"AZ",
IF(OR(C2499="Washington",C2499="WA"),"WA",
IF(OR(C2499="Nevada",C2499="NV"),"NV",
IF(OR(C2499="Texas",C2499="TX"),"TX",
IF(OR(C2499="Oregon",C2499="OR"),"OR",
IF(OR(C2499="Florida",C2499="FL"),"FL",
IF(OR(C2499="Illinois",C2499="IL"),"IL",
IF(OR(C2499="North Carolina",C2499="NC"),"NC",
IF(OR(C2499="South Carolina",C2499="SC"),"SC",
IF(OR(C2499="New Jersey",C2499="NJ"),"NJ",
IF(OR(C2499="Missouri",C2499="MO"),"MO",
IF(OR(C2499="Alabama",C2499="AL"),"AL",
IF(OR(C2499="Colorado",C2499="CO"),"CO",
IF(OR(C2499="Michigan",C2499="MI"),"MI",
IF(OR(C2499="New York",C2499="NY"),"NY",
IF(OR(C2499="Arkansas",C2499="AR"),"AR",
"NA")))))))))))))))))</f>
        <v>MO</v>
      </c>
      <c r="C2499" t="s">
        <v>8</v>
      </c>
      <c r="D2499" t="str">
        <f t="shared" ref="D2499:D2562" si="238">IF(OR(E2499="F", E2499="female", E2499="Femal"),"F",
IF(OR(E2499="M", E2499="Male"),"M",
"NA"))</f>
        <v>F</v>
      </c>
      <c r="E2499" t="s">
        <v>2</v>
      </c>
      <c r="F2499">
        <v>545</v>
      </c>
      <c r="G2499">
        <v>321</v>
      </c>
      <c r="H2499">
        <v>371</v>
      </c>
      <c r="I2499">
        <v>0</v>
      </c>
      <c r="J2499">
        <v>13748</v>
      </c>
      <c r="K2499">
        <v>4</v>
      </c>
      <c r="L2499">
        <v>64</v>
      </c>
      <c r="M2499">
        <v>353</v>
      </c>
      <c r="N2499">
        <v>336</v>
      </c>
      <c r="O2499">
        <v>8.6190476189999998</v>
      </c>
      <c r="P2499">
        <f>VLOOKUP(A2499, vlookup_table!$A:$E, 2, FALSE)</f>
        <v>0</v>
      </c>
      <c r="Q2499" s="2">
        <f>VLOOKUP(A2499, vlookup_table!$A:$E, 3, FALSE)</f>
        <v>3307</v>
      </c>
      <c r="R2499" s="1" t="str">
        <f>VLOOKUP(A2499, vlookup_table!$A:$E, 4, FALSE)</f>
        <v>S2</v>
      </c>
      <c r="S2499" s="2">
        <f>VLOOKUP(A2499, vlookup_table!$A:$E, 5, FALSE)</f>
        <v>10</v>
      </c>
      <c r="T2499">
        <f t="shared" si="234"/>
        <v>64</v>
      </c>
      <c r="U2499">
        <f t="shared" si="235"/>
        <v>1933</v>
      </c>
      <c r="V2499" s="4" t="str">
        <f t="shared" ref="V2499:V2562" si="239">RIGHT(Q2499,2)</f>
        <v>07</v>
      </c>
      <c r="W2499" t="str">
        <f t="shared" si="236"/>
        <v>Suburbano</v>
      </c>
    </row>
    <row r="2500" spans="1:23" x14ac:dyDescent="0.35">
      <c r="A2500">
        <v>158977</v>
      </c>
      <c r="B2500" s="2" t="str">
        <f t="shared" si="237"/>
        <v>NA</v>
      </c>
      <c r="C2500" t="s">
        <v>4</v>
      </c>
      <c r="D2500" t="str">
        <f t="shared" si="238"/>
        <v>M</v>
      </c>
      <c r="E2500" t="s">
        <v>0</v>
      </c>
      <c r="F2500">
        <v>1951</v>
      </c>
      <c r="G2500">
        <v>366</v>
      </c>
      <c r="H2500">
        <v>400</v>
      </c>
      <c r="I2500">
        <v>43</v>
      </c>
      <c r="J2500">
        <v>12255</v>
      </c>
      <c r="K2500">
        <v>35</v>
      </c>
      <c r="L2500">
        <v>33</v>
      </c>
      <c r="M2500">
        <v>385</v>
      </c>
      <c r="N2500">
        <v>369</v>
      </c>
      <c r="O2500">
        <v>4.6190476189999998</v>
      </c>
      <c r="P2500">
        <f>VLOOKUP(A2500, vlookup_table!$A:$E, 2, FALSE)</f>
        <v>0</v>
      </c>
      <c r="Q2500" s="2">
        <f>VLOOKUP(A2500, vlookup_table!$A:$E, 3, FALSE)</f>
        <v>2112</v>
      </c>
      <c r="R2500" s="1" t="str">
        <f>VLOOKUP(A2500, vlookup_table!$A:$E, 4, FALSE)</f>
        <v>S2</v>
      </c>
      <c r="S2500" s="2">
        <f>VLOOKUP(A2500, vlookup_table!$A:$E, 5, FALSE)</f>
        <v>5</v>
      </c>
      <c r="T2500">
        <f t="shared" si="234"/>
        <v>76</v>
      </c>
      <c r="U2500">
        <f t="shared" si="235"/>
        <v>1921</v>
      </c>
      <c r="V2500" s="4" t="str">
        <f t="shared" si="239"/>
        <v>12</v>
      </c>
      <c r="W2500" t="str">
        <f t="shared" si="236"/>
        <v>Suburbano</v>
      </c>
    </row>
    <row r="2501" spans="1:23" x14ac:dyDescent="0.35">
      <c r="A2501">
        <v>127030</v>
      </c>
      <c r="B2501" s="2" t="str">
        <f t="shared" si="237"/>
        <v>TX</v>
      </c>
      <c r="C2501" t="s">
        <v>6</v>
      </c>
      <c r="D2501" t="str">
        <f t="shared" si="238"/>
        <v>F</v>
      </c>
      <c r="E2501" t="s">
        <v>2</v>
      </c>
      <c r="F2501">
        <v>517</v>
      </c>
      <c r="G2501">
        <v>223</v>
      </c>
      <c r="H2501">
        <v>398</v>
      </c>
      <c r="I2501">
        <v>0</v>
      </c>
      <c r="J2501">
        <v>17671</v>
      </c>
      <c r="K2501">
        <v>11</v>
      </c>
      <c r="L2501">
        <v>51</v>
      </c>
      <c r="M2501">
        <v>321</v>
      </c>
      <c r="N2501">
        <v>287</v>
      </c>
      <c r="O2501">
        <v>8</v>
      </c>
      <c r="P2501">
        <f>VLOOKUP(A2501, vlookup_table!$A:$E, 2, FALSE)</f>
        <v>0</v>
      </c>
      <c r="Q2501" s="2">
        <f>VLOOKUP(A2501, vlookup_table!$A:$E, 3, FALSE)</f>
        <v>0</v>
      </c>
      <c r="R2501" s="1" t="str">
        <f>VLOOKUP(A2501, vlookup_table!$A:$E, 4, FALSE)</f>
        <v>U1</v>
      </c>
      <c r="S2501" s="2">
        <f>VLOOKUP(A2501, vlookup_table!$A:$E, 5, FALSE)</f>
        <v>10</v>
      </c>
      <c r="T2501">
        <f t="shared" si="234"/>
        <v>97</v>
      </c>
      <c r="U2501">
        <f t="shared" si="235"/>
        <v>1900</v>
      </c>
      <c r="V2501" s="4" t="str">
        <f t="shared" si="239"/>
        <v>0</v>
      </c>
      <c r="W2501" t="str">
        <f t="shared" si="236"/>
        <v>Urbano</v>
      </c>
    </row>
    <row r="2502" spans="1:23" x14ac:dyDescent="0.35">
      <c r="A2502">
        <v>151698</v>
      </c>
      <c r="B2502" s="2" t="str">
        <f t="shared" si="237"/>
        <v>OR</v>
      </c>
      <c r="C2502" t="s">
        <v>26</v>
      </c>
      <c r="D2502" t="str">
        <f t="shared" si="238"/>
        <v>M</v>
      </c>
      <c r="E2502" t="s">
        <v>0</v>
      </c>
      <c r="F2502">
        <v>388</v>
      </c>
      <c r="G2502">
        <v>186</v>
      </c>
      <c r="H2502">
        <v>220</v>
      </c>
      <c r="I2502">
        <v>0</v>
      </c>
      <c r="J2502">
        <v>9703</v>
      </c>
      <c r="K2502">
        <v>2</v>
      </c>
      <c r="L2502">
        <v>43</v>
      </c>
      <c r="M2502">
        <v>198</v>
      </c>
      <c r="N2502">
        <v>209</v>
      </c>
      <c r="O2502">
        <v>15</v>
      </c>
      <c r="P2502">
        <f>VLOOKUP(A2502, vlookup_table!$A:$E, 2, FALSE)</f>
        <v>1</v>
      </c>
      <c r="Q2502" s="2">
        <f>VLOOKUP(A2502, vlookup_table!$A:$E, 3, FALSE)</f>
        <v>3201</v>
      </c>
      <c r="R2502" s="1" t="str">
        <f>VLOOKUP(A2502, vlookup_table!$A:$E, 4, FALSE)</f>
        <v>T1</v>
      </c>
      <c r="S2502" s="2">
        <f>VLOOKUP(A2502, vlookup_table!$A:$E, 5, FALSE)</f>
        <v>20</v>
      </c>
      <c r="T2502">
        <f t="shared" si="234"/>
        <v>65</v>
      </c>
      <c r="U2502">
        <f t="shared" si="235"/>
        <v>1932</v>
      </c>
      <c r="V2502" s="4" t="str">
        <f t="shared" si="239"/>
        <v>01</v>
      </c>
      <c r="W2502" t="str">
        <f t="shared" si="236"/>
        <v>Pueblo</v>
      </c>
    </row>
    <row r="2503" spans="1:23" x14ac:dyDescent="0.35">
      <c r="A2503">
        <v>1054</v>
      </c>
      <c r="B2503" s="2" t="str">
        <f t="shared" si="237"/>
        <v>NA</v>
      </c>
      <c r="C2503" t="s">
        <v>4</v>
      </c>
      <c r="D2503" t="str">
        <f t="shared" si="238"/>
        <v>F</v>
      </c>
      <c r="E2503" t="s">
        <v>2</v>
      </c>
      <c r="F2503">
        <v>1161</v>
      </c>
      <c r="G2503">
        <v>197</v>
      </c>
      <c r="H2503">
        <v>350</v>
      </c>
      <c r="I2503">
        <v>7</v>
      </c>
      <c r="J2503">
        <v>12764</v>
      </c>
      <c r="K2503">
        <v>15</v>
      </c>
      <c r="L2503">
        <v>58</v>
      </c>
      <c r="M2503">
        <v>289</v>
      </c>
      <c r="N2503">
        <v>262</v>
      </c>
      <c r="O2503">
        <v>6.3</v>
      </c>
      <c r="P2503">
        <f>VLOOKUP(A2503, vlookup_table!$A:$E, 2, FALSE)</f>
        <v>0</v>
      </c>
      <c r="Q2503" s="2">
        <f>VLOOKUP(A2503, vlookup_table!$A:$E, 3, FALSE)</f>
        <v>0</v>
      </c>
      <c r="R2503" s="1" t="str">
        <f>VLOOKUP(A2503, vlookup_table!$A:$E, 4, FALSE)</f>
        <v>T2</v>
      </c>
      <c r="S2503" s="2">
        <f>VLOOKUP(A2503, vlookup_table!$A:$E, 5, FALSE)</f>
        <v>8</v>
      </c>
      <c r="T2503">
        <f t="shared" si="234"/>
        <v>97</v>
      </c>
      <c r="U2503">
        <f t="shared" si="235"/>
        <v>1900</v>
      </c>
      <c r="V2503" s="4" t="str">
        <f t="shared" si="239"/>
        <v>0</v>
      </c>
      <c r="W2503" t="str">
        <f t="shared" si="236"/>
        <v>Pueblo</v>
      </c>
    </row>
    <row r="2504" spans="1:23" x14ac:dyDescent="0.35">
      <c r="A2504">
        <v>178293</v>
      </c>
      <c r="B2504" s="2" t="str">
        <f t="shared" si="237"/>
        <v>WA</v>
      </c>
      <c r="C2504" t="s">
        <v>14</v>
      </c>
      <c r="D2504" t="str">
        <f t="shared" si="238"/>
        <v>F</v>
      </c>
      <c r="E2504" t="s">
        <v>2</v>
      </c>
      <c r="F2504">
        <v>1862</v>
      </c>
      <c r="G2504">
        <v>541</v>
      </c>
      <c r="H2504">
        <v>593</v>
      </c>
      <c r="I2504">
        <v>45</v>
      </c>
      <c r="J2504">
        <v>30096</v>
      </c>
      <c r="K2504">
        <v>15</v>
      </c>
      <c r="L2504">
        <v>36</v>
      </c>
      <c r="M2504">
        <v>548</v>
      </c>
      <c r="N2504">
        <v>575</v>
      </c>
      <c r="O2504">
        <v>8.5833333330000006</v>
      </c>
      <c r="P2504">
        <f>VLOOKUP(A2504, vlookup_table!$A:$E, 2, FALSE)</f>
        <v>2</v>
      </c>
      <c r="Q2504" s="2">
        <f>VLOOKUP(A2504, vlookup_table!$A:$E, 3, FALSE)</f>
        <v>0</v>
      </c>
      <c r="R2504" s="1" t="str">
        <f>VLOOKUP(A2504, vlookup_table!$A:$E, 4, FALSE)</f>
        <v>S1</v>
      </c>
      <c r="S2504" s="2">
        <f>VLOOKUP(A2504, vlookup_table!$A:$E, 5, FALSE)</f>
        <v>12</v>
      </c>
      <c r="T2504">
        <f t="shared" si="234"/>
        <v>97</v>
      </c>
      <c r="U2504">
        <f t="shared" si="235"/>
        <v>1900</v>
      </c>
      <c r="V2504" s="4" t="str">
        <f t="shared" si="239"/>
        <v>0</v>
      </c>
      <c r="W2504" t="str">
        <f t="shared" si="236"/>
        <v>Suburbano</v>
      </c>
    </row>
    <row r="2505" spans="1:23" x14ac:dyDescent="0.35">
      <c r="A2505">
        <v>187082</v>
      </c>
      <c r="B2505" s="2" t="str">
        <f t="shared" si="237"/>
        <v>NC</v>
      </c>
      <c r="C2505" t="s">
        <v>18</v>
      </c>
      <c r="D2505" t="str">
        <f t="shared" si="238"/>
        <v>F</v>
      </c>
      <c r="E2505" t="s">
        <v>38</v>
      </c>
      <c r="F2505">
        <v>1055</v>
      </c>
      <c r="G2505">
        <v>288</v>
      </c>
      <c r="H2505">
        <v>396</v>
      </c>
      <c r="I2505">
        <v>3</v>
      </c>
      <c r="J2505">
        <v>13839</v>
      </c>
      <c r="K2505">
        <v>0</v>
      </c>
      <c r="L2505">
        <v>49</v>
      </c>
      <c r="M2505">
        <v>312</v>
      </c>
      <c r="N2505">
        <v>355</v>
      </c>
      <c r="O2505">
        <v>7.9</v>
      </c>
      <c r="P2505">
        <f>VLOOKUP(A2505, vlookup_table!$A:$E, 2, FALSE)</f>
        <v>2</v>
      </c>
      <c r="Q2505" s="2">
        <f>VLOOKUP(A2505, vlookup_table!$A:$E, 3, FALSE)</f>
        <v>2001</v>
      </c>
      <c r="R2505" s="1" t="str">
        <f>VLOOKUP(A2505, vlookup_table!$A:$E, 4, FALSE)</f>
        <v>R2</v>
      </c>
      <c r="S2505" s="2">
        <f>VLOOKUP(A2505, vlookup_table!$A:$E, 5, FALSE)</f>
        <v>8</v>
      </c>
      <c r="T2505">
        <f t="shared" si="234"/>
        <v>77</v>
      </c>
      <c r="U2505">
        <f t="shared" si="235"/>
        <v>1920</v>
      </c>
      <c r="V2505" s="4" t="str">
        <f t="shared" si="239"/>
        <v>01</v>
      </c>
      <c r="W2505" t="str">
        <f t="shared" si="236"/>
        <v>Rural</v>
      </c>
    </row>
    <row r="2506" spans="1:23" x14ac:dyDescent="0.35">
      <c r="A2506">
        <v>156034</v>
      </c>
      <c r="B2506" s="2" t="str">
        <f t="shared" si="237"/>
        <v>NA</v>
      </c>
      <c r="C2506" t="s">
        <v>4</v>
      </c>
      <c r="D2506" t="str">
        <f t="shared" si="238"/>
        <v>M</v>
      </c>
      <c r="E2506" t="s">
        <v>0</v>
      </c>
      <c r="F2506">
        <v>1873</v>
      </c>
      <c r="G2506">
        <v>394</v>
      </c>
      <c r="H2506">
        <v>481</v>
      </c>
      <c r="I2506">
        <v>39</v>
      </c>
      <c r="J2506">
        <v>19031</v>
      </c>
      <c r="K2506">
        <v>12</v>
      </c>
      <c r="L2506">
        <v>44</v>
      </c>
      <c r="M2506">
        <v>428</v>
      </c>
      <c r="N2506">
        <v>453</v>
      </c>
      <c r="O2506">
        <v>20</v>
      </c>
      <c r="P2506">
        <f>VLOOKUP(A2506, vlookup_table!$A:$E, 2, FALSE)</f>
        <v>1</v>
      </c>
      <c r="Q2506" s="2">
        <f>VLOOKUP(A2506, vlookup_table!$A:$E, 3, FALSE)</f>
        <v>6001</v>
      </c>
      <c r="R2506" s="1" t="str">
        <f>VLOOKUP(A2506, vlookup_table!$A:$E, 4, FALSE)</f>
        <v>T2</v>
      </c>
      <c r="S2506" s="2">
        <f>VLOOKUP(A2506, vlookup_table!$A:$E, 5, FALSE)</f>
        <v>15</v>
      </c>
      <c r="T2506">
        <f t="shared" si="234"/>
        <v>37</v>
      </c>
      <c r="U2506">
        <f t="shared" si="235"/>
        <v>1960</v>
      </c>
      <c r="V2506" s="4" t="str">
        <f t="shared" si="239"/>
        <v>01</v>
      </c>
      <c r="W2506" t="str">
        <f t="shared" si="236"/>
        <v>Pueblo</v>
      </c>
    </row>
    <row r="2507" spans="1:23" x14ac:dyDescent="0.35">
      <c r="A2507">
        <v>72048</v>
      </c>
      <c r="B2507" s="2" t="str">
        <f t="shared" si="237"/>
        <v>MI</v>
      </c>
      <c r="C2507" t="s">
        <v>1</v>
      </c>
      <c r="D2507" t="str">
        <f t="shared" si="238"/>
        <v>M</v>
      </c>
      <c r="E2507" t="s">
        <v>0</v>
      </c>
      <c r="F2507">
        <v>531</v>
      </c>
      <c r="G2507">
        <v>311</v>
      </c>
      <c r="H2507">
        <v>384</v>
      </c>
      <c r="I2507">
        <v>0</v>
      </c>
      <c r="J2507">
        <v>13152</v>
      </c>
      <c r="K2507">
        <v>1</v>
      </c>
      <c r="L2507">
        <v>85</v>
      </c>
      <c r="M2507">
        <v>342</v>
      </c>
      <c r="N2507">
        <v>351</v>
      </c>
      <c r="O2507">
        <v>8.0833333330000006</v>
      </c>
      <c r="P2507">
        <f>VLOOKUP(A2507, vlookup_table!$A:$E, 2, FALSE)</f>
        <v>1</v>
      </c>
      <c r="Q2507" s="2">
        <f>VLOOKUP(A2507, vlookup_table!$A:$E, 3, FALSE)</f>
        <v>6001</v>
      </c>
      <c r="R2507" s="1" t="str">
        <f>VLOOKUP(A2507, vlookup_table!$A:$E, 4, FALSE)</f>
        <v>R2</v>
      </c>
      <c r="S2507" s="2">
        <f>VLOOKUP(A2507, vlookup_table!$A:$E, 5, FALSE)</f>
        <v>10</v>
      </c>
      <c r="T2507">
        <f t="shared" si="234"/>
        <v>37</v>
      </c>
      <c r="U2507">
        <f t="shared" si="235"/>
        <v>1960</v>
      </c>
      <c r="V2507" s="4" t="str">
        <f t="shared" si="239"/>
        <v>01</v>
      </c>
      <c r="W2507" t="str">
        <f t="shared" si="236"/>
        <v>Rural</v>
      </c>
    </row>
    <row r="2508" spans="1:23" x14ac:dyDescent="0.35">
      <c r="A2508">
        <v>104427</v>
      </c>
      <c r="B2508" s="2" t="str">
        <f t="shared" si="237"/>
        <v>NA</v>
      </c>
      <c r="C2508" t="s">
        <v>19</v>
      </c>
      <c r="D2508" t="str">
        <f t="shared" si="238"/>
        <v>F</v>
      </c>
      <c r="E2508" t="s">
        <v>2</v>
      </c>
      <c r="F2508">
        <v>857</v>
      </c>
      <c r="G2508">
        <v>340</v>
      </c>
      <c r="H2508">
        <v>510</v>
      </c>
      <c r="I2508">
        <v>1</v>
      </c>
      <c r="J2508">
        <v>17128</v>
      </c>
      <c r="K2508">
        <v>1</v>
      </c>
      <c r="L2508">
        <v>52</v>
      </c>
      <c r="M2508">
        <v>481</v>
      </c>
      <c r="N2508">
        <v>399</v>
      </c>
      <c r="O2508">
        <v>20</v>
      </c>
      <c r="P2508">
        <f>VLOOKUP(A2508, vlookup_table!$A:$E, 2, FALSE)</f>
        <v>0</v>
      </c>
      <c r="Q2508" s="2">
        <f>VLOOKUP(A2508, vlookup_table!$A:$E, 3, FALSE)</f>
        <v>4601</v>
      </c>
      <c r="R2508" s="1" t="str">
        <f>VLOOKUP(A2508, vlookup_table!$A:$E, 4, FALSE)</f>
        <v>R2</v>
      </c>
      <c r="S2508" s="2">
        <f>VLOOKUP(A2508, vlookup_table!$A:$E, 5, FALSE)</f>
        <v>15</v>
      </c>
      <c r="T2508">
        <f t="shared" si="234"/>
        <v>51</v>
      </c>
      <c r="U2508">
        <f t="shared" si="235"/>
        <v>1946</v>
      </c>
      <c r="V2508" s="4" t="str">
        <f t="shared" si="239"/>
        <v>01</v>
      </c>
      <c r="W2508" t="str">
        <f t="shared" si="236"/>
        <v>Rural</v>
      </c>
    </row>
    <row r="2509" spans="1:23" x14ac:dyDescent="0.35">
      <c r="A2509">
        <v>34448</v>
      </c>
      <c r="B2509" s="2" t="str">
        <f t="shared" si="237"/>
        <v>FL</v>
      </c>
      <c r="C2509" t="s">
        <v>7</v>
      </c>
      <c r="D2509" t="str">
        <f t="shared" si="238"/>
        <v>F</v>
      </c>
      <c r="E2509" t="s">
        <v>2</v>
      </c>
      <c r="F2509">
        <v>431</v>
      </c>
      <c r="G2509">
        <v>220</v>
      </c>
      <c r="H2509">
        <v>306</v>
      </c>
      <c r="I2509">
        <v>0</v>
      </c>
      <c r="J2509">
        <v>10129</v>
      </c>
      <c r="K2509">
        <v>2</v>
      </c>
      <c r="L2509">
        <v>63</v>
      </c>
      <c r="M2509">
        <v>259</v>
      </c>
      <c r="N2509">
        <v>281</v>
      </c>
      <c r="O2509">
        <v>25</v>
      </c>
      <c r="P2509">
        <f>VLOOKUP(A2509, vlookup_table!$A:$E, 2, FALSE)</f>
        <v>2</v>
      </c>
      <c r="Q2509" s="2">
        <f>VLOOKUP(A2509, vlookup_table!$A:$E, 3, FALSE)</f>
        <v>1601</v>
      </c>
      <c r="R2509" s="1" t="str">
        <f>VLOOKUP(A2509, vlookup_table!$A:$E, 4, FALSE)</f>
        <v>R2</v>
      </c>
      <c r="S2509" s="2">
        <f>VLOOKUP(A2509, vlookup_table!$A:$E, 5, FALSE)</f>
        <v>10</v>
      </c>
      <c r="T2509">
        <f t="shared" si="234"/>
        <v>81</v>
      </c>
      <c r="U2509">
        <f t="shared" si="235"/>
        <v>1916</v>
      </c>
      <c r="V2509" s="4" t="str">
        <f t="shared" si="239"/>
        <v>01</v>
      </c>
      <c r="W2509" t="str">
        <f t="shared" si="236"/>
        <v>Rural</v>
      </c>
    </row>
    <row r="2510" spans="1:23" x14ac:dyDescent="0.35">
      <c r="A2510">
        <v>10247</v>
      </c>
      <c r="B2510" s="2" t="str">
        <f t="shared" si="237"/>
        <v>NA</v>
      </c>
      <c r="C2510" t="s">
        <v>4</v>
      </c>
      <c r="D2510" t="str">
        <f t="shared" si="238"/>
        <v>F</v>
      </c>
      <c r="E2510" t="s">
        <v>2</v>
      </c>
      <c r="F2510">
        <v>1580</v>
      </c>
      <c r="G2510">
        <v>503</v>
      </c>
      <c r="H2510">
        <v>483</v>
      </c>
      <c r="I2510">
        <v>11</v>
      </c>
      <c r="J2510">
        <v>15111</v>
      </c>
      <c r="K2510">
        <v>8</v>
      </c>
      <c r="L2510">
        <v>55</v>
      </c>
      <c r="M2510">
        <v>490</v>
      </c>
      <c r="N2510">
        <v>515</v>
      </c>
      <c r="O2510">
        <v>9</v>
      </c>
      <c r="P2510">
        <f>VLOOKUP(A2510, vlookup_table!$A:$E, 2, FALSE)</f>
        <v>0</v>
      </c>
      <c r="Q2510" s="2">
        <f>VLOOKUP(A2510, vlookup_table!$A:$E, 3, FALSE)</f>
        <v>3005</v>
      </c>
      <c r="R2510" s="1" t="str">
        <f>VLOOKUP(A2510, vlookup_table!$A:$E, 4, FALSE)</f>
        <v>C1</v>
      </c>
      <c r="S2510" s="2">
        <f>VLOOKUP(A2510, vlookup_table!$A:$E, 5, FALSE)</f>
        <v>10</v>
      </c>
      <c r="T2510">
        <f t="shared" si="234"/>
        <v>67</v>
      </c>
      <c r="U2510">
        <f t="shared" si="235"/>
        <v>1930</v>
      </c>
      <c r="V2510" s="4" t="str">
        <f t="shared" si="239"/>
        <v>05</v>
      </c>
      <c r="W2510" t="str">
        <f t="shared" si="236"/>
        <v>Ciudad</v>
      </c>
    </row>
    <row r="2511" spans="1:23" x14ac:dyDescent="0.35">
      <c r="A2511">
        <v>158679</v>
      </c>
      <c r="B2511" s="2" t="str">
        <f t="shared" si="237"/>
        <v>NA</v>
      </c>
      <c r="C2511" t="s">
        <v>4</v>
      </c>
      <c r="D2511" t="str">
        <f t="shared" si="238"/>
        <v>M</v>
      </c>
      <c r="E2511" t="s">
        <v>0</v>
      </c>
      <c r="F2511">
        <v>2211</v>
      </c>
      <c r="G2511">
        <v>592</v>
      </c>
      <c r="H2511">
        <v>639</v>
      </c>
      <c r="I2511">
        <v>74</v>
      </c>
      <c r="J2511">
        <v>18973</v>
      </c>
      <c r="K2511">
        <v>4</v>
      </c>
      <c r="L2511">
        <v>61</v>
      </c>
      <c r="M2511">
        <v>584</v>
      </c>
      <c r="N2511">
        <v>625</v>
      </c>
      <c r="O2511">
        <v>12.363636359999999</v>
      </c>
      <c r="P2511">
        <f>VLOOKUP(A2511, vlookup_table!$A:$E, 2, FALSE)</f>
        <v>1</v>
      </c>
      <c r="Q2511" s="2">
        <f>VLOOKUP(A2511, vlookup_table!$A:$E, 3, FALSE)</f>
        <v>0</v>
      </c>
      <c r="R2511" s="1" t="str">
        <f>VLOOKUP(A2511, vlookup_table!$A:$E, 4, FALSE)</f>
        <v>S2</v>
      </c>
      <c r="S2511" s="2">
        <f>VLOOKUP(A2511, vlookup_table!$A:$E, 5, FALSE)</f>
        <v>16</v>
      </c>
      <c r="T2511">
        <f t="shared" si="234"/>
        <v>97</v>
      </c>
      <c r="U2511">
        <f t="shared" si="235"/>
        <v>1900</v>
      </c>
      <c r="V2511" s="4" t="str">
        <f t="shared" si="239"/>
        <v>0</v>
      </c>
      <c r="W2511" t="str">
        <f t="shared" si="236"/>
        <v>Suburbano</v>
      </c>
    </row>
    <row r="2512" spans="1:23" x14ac:dyDescent="0.35">
      <c r="A2512">
        <v>141742</v>
      </c>
      <c r="B2512" s="2" t="str">
        <f t="shared" si="237"/>
        <v>NV</v>
      </c>
      <c r="C2512" t="s">
        <v>35</v>
      </c>
      <c r="D2512" t="str">
        <f t="shared" si="238"/>
        <v>M</v>
      </c>
      <c r="E2512" t="s">
        <v>0</v>
      </c>
      <c r="F2512">
        <v>1167</v>
      </c>
      <c r="G2512">
        <v>497</v>
      </c>
      <c r="H2512">
        <v>575</v>
      </c>
      <c r="I2512">
        <v>6</v>
      </c>
      <c r="J2512">
        <v>22162</v>
      </c>
      <c r="K2512">
        <v>3</v>
      </c>
      <c r="L2512">
        <v>18</v>
      </c>
      <c r="M2512">
        <v>503</v>
      </c>
      <c r="N2512">
        <v>547</v>
      </c>
      <c r="O2512">
        <v>8.3333333330000006</v>
      </c>
      <c r="P2512">
        <f>VLOOKUP(A2512, vlookup_table!$A:$E, 2, FALSE)</f>
        <v>2</v>
      </c>
      <c r="Q2512" s="2">
        <f>VLOOKUP(A2512, vlookup_table!$A:$E, 3, FALSE)</f>
        <v>2801</v>
      </c>
      <c r="R2512" s="1" t="str">
        <f>VLOOKUP(A2512, vlookup_table!$A:$E, 4, FALSE)</f>
        <v>T2</v>
      </c>
      <c r="S2512" s="2">
        <f>VLOOKUP(A2512, vlookup_table!$A:$E, 5, FALSE)</f>
        <v>8</v>
      </c>
      <c r="T2512">
        <f t="shared" si="234"/>
        <v>69</v>
      </c>
      <c r="U2512">
        <f t="shared" si="235"/>
        <v>1928</v>
      </c>
      <c r="V2512" s="4" t="str">
        <f t="shared" si="239"/>
        <v>01</v>
      </c>
      <c r="W2512" t="str">
        <f t="shared" si="236"/>
        <v>Pueblo</v>
      </c>
    </row>
    <row r="2513" spans="1:23" x14ac:dyDescent="0.35">
      <c r="A2513">
        <v>96679</v>
      </c>
      <c r="B2513" s="2" t="str">
        <f t="shared" si="237"/>
        <v>IL</v>
      </c>
      <c r="C2513" t="s">
        <v>25</v>
      </c>
      <c r="D2513" t="str">
        <f t="shared" si="238"/>
        <v>M</v>
      </c>
      <c r="E2513" t="s">
        <v>0</v>
      </c>
      <c r="F2513">
        <v>870</v>
      </c>
      <c r="G2513">
        <v>396</v>
      </c>
      <c r="H2513">
        <v>549</v>
      </c>
      <c r="I2513">
        <v>4</v>
      </c>
      <c r="J2513">
        <v>21366</v>
      </c>
      <c r="K2513">
        <v>4</v>
      </c>
      <c r="L2513">
        <v>64</v>
      </c>
      <c r="M2513">
        <v>510</v>
      </c>
      <c r="N2513">
        <v>456</v>
      </c>
      <c r="O2513">
        <v>6.4285714289999998</v>
      </c>
      <c r="P2513">
        <f>VLOOKUP(A2513, vlookup_table!$A:$E, 2, FALSE)</f>
        <v>0</v>
      </c>
      <c r="Q2513" s="2">
        <f>VLOOKUP(A2513, vlookup_table!$A:$E, 3, FALSE)</f>
        <v>5001</v>
      </c>
      <c r="R2513" s="1" t="str">
        <f>VLOOKUP(A2513, vlookup_table!$A:$E, 4, FALSE)</f>
        <v>S1</v>
      </c>
      <c r="S2513" s="2">
        <f>VLOOKUP(A2513, vlookup_table!$A:$E, 5, FALSE)</f>
        <v>5</v>
      </c>
      <c r="T2513">
        <f t="shared" si="234"/>
        <v>47</v>
      </c>
      <c r="U2513">
        <f t="shared" si="235"/>
        <v>1950</v>
      </c>
      <c r="V2513" s="4" t="str">
        <f t="shared" si="239"/>
        <v>01</v>
      </c>
      <c r="W2513" t="str">
        <f t="shared" si="236"/>
        <v>Suburbano</v>
      </c>
    </row>
    <row r="2514" spans="1:23" x14ac:dyDescent="0.35">
      <c r="A2514">
        <v>151513</v>
      </c>
      <c r="B2514" s="2" t="str">
        <f t="shared" si="237"/>
        <v>NA</v>
      </c>
      <c r="C2514" t="s">
        <v>4</v>
      </c>
      <c r="D2514" t="str">
        <f t="shared" si="238"/>
        <v>F</v>
      </c>
      <c r="E2514" t="s">
        <v>2</v>
      </c>
      <c r="F2514">
        <v>2346</v>
      </c>
      <c r="G2514">
        <v>569</v>
      </c>
      <c r="H2514">
        <v>617</v>
      </c>
      <c r="I2514">
        <v>71</v>
      </c>
      <c r="J2514">
        <v>21982</v>
      </c>
      <c r="K2514">
        <v>13</v>
      </c>
      <c r="L2514">
        <v>42</v>
      </c>
      <c r="M2514">
        <v>568</v>
      </c>
      <c r="N2514">
        <v>644</v>
      </c>
      <c r="O2514">
        <v>6.923076923</v>
      </c>
      <c r="P2514">
        <f>VLOOKUP(A2514, vlookup_table!$A:$E, 2, FALSE)</f>
        <v>0</v>
      </c>
      <c r="Q2514" s="2">
        <f>VLOOKUP(A2514, vlookup_table!$A:$E, 3, FALSE)</f>
        <v>2201</v>
      </c>
      <c r="R2514" s="1" t="str">
        <f>VLOOKUP(A2514, vlookup_table!$A:$E, 4, FALSE)</f>
        <v>U1</v>
      </c>
      <c r="S2514" s="2">
        <f>VLOOKUP(A2514, vlookup_table!$A:$E, 5, FALSE)</f>
        <v>15</v>
      </c>
      <c r="T2514">
        <f t="shared" si="234"/>
        <v>75</v>
      </c>
      <c r="U2514">
        <f t="shared" si="235"/>
        <v>1922</v>
      </c>
      <c r="V2514" s="4" t="str">
        <f t="shared" si="239"/>
        <v>01</v>
      </c>
      <c r="W2514" t="str">
        <f t="shared" si="236"/>
        <v>Urbano</v>
      </c>
    </row>
    <row r="2515" spans="1:23" x14ac:dyDescent="0.35">
      <c r="A2515">
        <v>2085</v>
      </c>
      <c r="B2515" s="2" t="str">
        <f t="shared" si="237"/>
        <v>FL</v>
      </c>
      <c r="C2515" t="s">
        <v>7</v>
      </c>
      <c r="D2515" t="str">
        <f t="shared" si="238"/>
        <v>M</v>
      </c>
      <c r="E2515" t="s">
        <v>0</v>
      </c>
      <c r="F2515">
        <v>852</v>
      </c>
      <c r="G2515">
        <v>426</v>
      </c>
      <c r="H2515">
        <v>485</v>
      </c>
      <c r="I2515">
        <v>1</v>
      </c>
      <c r="J2515">
        <v>14762</v>
      </c>
      <c r="K2515">
        <v>4</v>
      </c>
      <c r="L2515">
        <v>44</v>
      </c>
      <c r="M2515">
        <v>438</v>
      </c>
      <c r="N2515">
        <v>455</v>
      </c>
      <c r="O2515">
        <v>19.30769231</v>
      </c>
      <c r="P2515">
        <f>VLOOKUP(A2515, vlookup_table!$A:$E, 2, FALSE)</f>
        <v>1</v>
      </c>
      <c r="Q2515" s="2">
        <f>VLOOKUP(A2515, vlookup_table!$A:$E, 3, FALSE)</f>
        <v>4412</v>
      </c>
      <c r="R2515" s="1" t="str">
        <f>VLOOKUP(A2515, vlookup_table!$A:$E, 4, FALSE)</f>
        <v>C2</v>
      </c>
      <c r="S2515" s="2">
        <f>VLOOKUP(A2515, vlookup_table!$A:$E, 5, FALSE)</f>
        <v>20</v>
      </c>
      <c r="T2515">
        <f t="shared" si="234"/>
        <v>53</v>
      </c>
      <c r="U2515">
        <f t="shared" si="235"/>
        <v>1944</v>
      </c>
      <c r="V2515" s="4" t="str">
        <f t="shared" si="239"/>
        <v>12</v>
      </c>
      <c r="W2515" t="str">
        <f t="shared" si="236"/>
        <v>Ciudad</v>
      </c>
    </row>
    <row r="2516" spans="1:23" x14ac:dyDescent="0.35">
      <c r="A2516">
        <v>112532</v>
      </c>
      <c r="B2516" s="2" t="str">
        <f t="shared" si="237"/>
        <v>AR</v>
      </c>
      <c r="C2516" t="s">
        <v>27</v>
      </c>
      <c r="D2516" t="str">
        <f t="shared" si="238"/>
        <v>F</v>
      </c>
      <c r="E2516" t="s">
        <v>37</v>
      </c>
      <c r="F2516">
        <v>472</v>
      </c>
      <c r="G2516">
        <v>225</v>
      </c>
      <c r="H2516">
        <v>336</v>
      </c>
      <c r="I2516">
        <v>1</v>
      </c>
      <c r="J2516">
        <v>13758</v>
      </c>
      <c r="K2516">
        <v>2</v>
      </c>
      <c r="L2516">
        <v>55</v>
      </c>
      <c r="M2516">
        <v>250</v>
      </c>
      <c r="N2516">
        <v>290</v>
      </c>
      <c r="O2516">
        <v>9.5217391300000003</v>
      </c>
      <c r="P2516">
        <f>VLOOKUP(A2516, vlookup_table!$A:$E, 2, FALSE)</f>
        <v>0</v>
      </c>
      <c r="Q2516" s="2">
        <f>VLOOKUP(A2516, vlookup_table!$A:$E, 3, FALSE)</f>
        <v>0</v>
      </c>
      <c r="R2516" s="1" t="str">
        <f>VLOOKUP(A2516, vlookup_table!$A:$E, 4, FALSE)</f>
        <v>R2</v>
      </c>
      <c r="S2516" s="2">
        <f>VLOOKUP(A2516, vlookup_table!$A:$E, 5, FALSE)</f>
        <v>11</v>
      </c>
      <c r="T2516">
        <f t="shared" si="234"/>
        <v>97</v>
      </c>
      <c r="U2516">
        <f t="shared" si="235"/>
        <v>1900</v>
      </c>
      <c r="V2516" s="4" t="str">
        <f t="shared" si="239"/>
        <v>0</v>
      </c>
      <c r="W2516" t="str">
        <f t="shared" si="236"/>
        <v>Rural</v>
      </c>
    </row>
    <row r="2517" spans="1:23" x14ac:dyDescent="0.35">
      <c r="A2517">
        <v>164987</v>
      </c>
      <c r="B2517" s="2" t="str">
        <f t="shared" si="237"/>
        <v>NA</v>
      </c>
      <c r="C2517" t="s">
        <v>4</v>
      </c>
      <c r="D2517" t="str">
        <f t="shared" si="238"/>
        <v>M</v>
      </c>
      <c r="E2517" t="s">
        <v>0</v>
      </c>
      <c r="F2517">
        <v>4026</v>
      </c>
      <c r="G2517">
        <v>762</v>
      </c>
      <c r="H2517">
        <v>835</v>
      </c>
      <c r="I2517">
        <v>99</v>
      </c>
      <c r="J2517">
        <v>31860</v>
      </c>
      <c r="K2517">
        <v>7</v>
      </c>
      <c r="L2517">
        <v>56</v>
      </c>
      <c r="M2517">
        <v>787</v>
      </c>
      <c r="N2517">
        <v>794</v>
      </c>
      <c r="O2517">
        <v>11.71428571</v>
      </c>
      <c r="P2517">
        <f>VLOOKUP(A2517, vlookup_table!$A:$E, 2, FALSE)</f>
        <v>0</v>
      </c>
      <c r="Q2517" s="2">
        <f>VLOOKUP(A2517, vlookup_table!$A:$E, 3, FALSE)</f>
        <v>5201</v>
      </c>
      <c r="R2517" s="1" t="str">
        <f>VLOOKUP(A2517, vlookup_table!$A:$E, 4, FALSE)</f>
        <v>S1</v>
      </c>
      <c r="S2517" s="2">
        <f>VLOOKUP(A2517, vlookup_table!$A:$E, 5, FALSE)</f>
        <v>12</v>
      </c>
      <c r="T2517">
        <f t="shared" si="234"/>
        <v>45</v>
      </c>
      <c r="U2517">
        <f t="shared" si="235"/>
        <v>1952</v>
      </c>
      <c r="V2517" s="4" t="str">
        <f t="shared" si="239"/>
        <v>01</v>
      </c>
      <c r="W2517" t="str">
        <f t="shared" si="236"/>
        <v>Suburbano</v>
      </c>
    </row>
    <row r="2518" spans="1:23" x14ac:dyDescent="0.35">
      <c r="A2518">
        <v>142013</v>
      </c>
      <c r="B2518" s="2" t="str">
        <f t="shared" si="237"/>
        <v>NV</v>
      </c>
      <c r="C2518" t="s">
        <v>35</v>
      </c>
      <c r="D2518" t="str">
        <f t="shared" si="238"/>
        <v>F</v>
      </c>
      <c r="E2518" t="s">
        <v>2</v>
      </c>
      <c r="F2518">
        <v>1009</v>
      </c>
      <c r="G2518">
        <v>367</v>
      </c>
      <c r="H2518">
        <v>417</v>
      </c>
      <c r="I2518">
        <v>1</v>
      </c>
      <c r="J2518">
        <v>14199</v>
      </c>
      <c r="K2518">
        <v>3</v>
      </c>
      <c r="L2518">
        <v>40</v>
      </c>
      <c r="M2518">
        <v>391</v>
      </c>
      <c r="N2518">
        <v>393</v>
      </c>
      <c r="O2518">
        <v>23</v>
      </c>
      <c r="P2518">
        <f>VLOOKUP(A2518, vlookup_table!$A:$E, 2, FALSE)</f>
        <v>0</v>
      </c>
      <c r="Q2518" s="2">
        <f>VLOOKUP(A2518, vlookup_table!$A:$E, 3, FALSE)</f>
        <v>4401</v>
      </c>
      <c r="R2518" s="1" t="str">
        <f>VLOOKUP(A2518, vlookup_table!$A:$E, 4, FALSE)</f>
        <v>R2</v>
      </c>
      <c r="S2518" s="2">
        <f>VLOOKUP(A2518, vlookup_table!$A:$E, 5, FALSE)</f>
        <v>23</v>
      </c>
      <c r="T2518">
        <f t="shared" si="234"/>
        <v>53</v>
      </c>
      <c r="U2518">
        <f t="shared" si="235"/>
        <v>1944</v>
      </c>
      <c r="V2518" s="4" t="str">
        <f t="shared" si="239"/>
        <v>01</v>
      </c>
      <c r="W2518" t="str">
        <f t="shared" si="236"/>
        <v>Rural</v>
      </c>
    </row>
    <row r="2519" spans="1:23" x14ac:dyDescent="0.35">
      <c r="A2519">
        <v>185803</v>
      </c>
      <c r="B2519" s="2" t="str">
        <f t="shared" si="237"/>
        <v>NA</v>
      </c>
      <c r="C2519" t="s">
        <v>17</v>
      </c>
      <c r="D2519" t="str">
        <f t="shared" si="238"/>
        <v>M</v>
      </c>
      <c r="E2519" t="s">
        <v>0</v>
      </c>
      <c r="F2519">
        <v>887</v>
      </c>
      <c r="G2519">
        <v>533</v>
      </c>
      <c r="H2519">
        <v>652</v>
      </c>
      <c r="I2519">
        <v>0</v>
      </c>
      <c r="J2519">
        <v>16830</v>
      </c>
      <c r="K2519">
        <v>5</v>
      </c>
      <c r="L2519">
        <v>54</v>
      </c>
      <c r="M2519">
        <v>544</v>
      </c>
      <c r="N2519">
        <v>597</v>
      </c>
      <c r="O2519">
        <v>15</v>
      </c>
      <c r="P2519">
        <f>VLOOKUP(A2519, vlookup_table!$A:$E, 2, FALSE)</f>
        <v>0</v>
      </c>
      <c r="Q2519" s="2">
        <f>VLOOKUP(A2519, vlookup_table!$A:$E, 3, FALSE)</f>
        <v>3808</v>
      </c>
      <c r="R2519" s="1" t="str">
        <f>VLOOKUP(A2519, vlookup_table!$A:$E, 4, FALSE)</f>
        <v/>
      </c>
      <c r="S2519" s="2">
        <f>VLOOKUP(A2519, vlookup_table!$A:$E, 5, FALSE)</f>
        <v>20</v>
      </c>
      <c r="T2519">
        <f t="shared" si="234"/>
        <v>59</v>
      </c>
      <c r="U2519">
        <f t="shared" si="235"/>
        <v>1938</v>
      </c>
      <c r="V2519" s="4" t="str">
        <f t="shared" si="239"/>
        <v>08</v>
      </c>
      <c r="W2519" t="str">
        <f t="shared" si="236"/>
        <v>Desconocido</v>
      </c>
    </row>
    <row r="2520" spans="1:23" x14ac:dyDescent="0.35">
      <c r="A2520">
        <v>130908</v>
      </c>
      <c r="B2520" s="2" t="str">
        <f t="shared" si="237"/>
        <v>CO</v>
      </c>
      <c r="C2520" t="s">
        <v>20</v>
      </c>
      <c r="D2520" t="str">
        <f t="shared" si="238"/>
        <v>F</v>
      </c>
      <c r="E2520" t="s">
        <v>2</v>
      </c>
      <c r="F2520">
        <v>477</v>
      </c>
      <c r="G2520">
        <v>265</v>
      </c>
      <c r="H2520">
        <v>359</v>
      </c>
      <c r="I2520">
        <v>0</v>
      </c>
      <c r="J2520">
        <v>11854</v>
      </c>
      <c r="K2520">
        <v>0</v>
      </c>
      <c r="L2520">
        <v>61</v>
      </c>
      <c r="M2520">
        <v>305</v>
      </c>
      <c r="N2520">
        <v>309</v>
      </c>
      <c r="O2520">
        <v>15</v>
      </c>
      <c r="P2520">
        <f>VLOOKUP(A2520, vlookup_table!$A:$E, 2, FALSE)</f>
        <v>3</v>
      </c>
      <c r="Q2520" s="2">
        <f>VLOOKUP(A2520, vlookup_table!$A:$E, 3, FALSE)</f>
        <v>0</v>
      </c>
      <c r="R2520" s="1" t="str">
        <f>VLOOKUP(A2520, vlookup_table!$A:$E, 4, FALSE)</f>
        <v>R2</v>
      </c>
      <c r="S2520" s="2">
        <f>VLOOKUP(A2520, vlookup_table!$A:$E, 5, FALSE)</f>
        <v>25</v>
      </c>
      <c r="T2520">
        <f t="shared" si="234"/>
        <v>97</v>
      </c>
      <c r="U2520">
        <f t="shared" si="235"/>
        <v>1900</v>
      </c>
      <c r="V2520" s="4" t="str">
        <f t="shared" si="239"/>
        <v>0</v>
      </c>
      <c r="W2520" t="str">
        <f t="shared" si="236"/>
        <v>Rural</v>
      </c>
    </row>
    <row r="2521" spans="1:23" x14ac:dyDescent="0.35">
      <c r="A2521">
        <v>121208</v>
      </c>
      <c r="B2521" s="2" t="str">
        <f t="shared" si="237"/>
        <v>TX</v>
      </c>
      <c r="C2521" t="s">
        <v>6</v>
      </c>
      <c r="D2521" t="str">
        <f t="shared" si="238"/>
        <v>F</v>
      </c>
      <c r="E2521" t="s">
        <v>2</v>
      </c>
      <c r="F2521">
        <v>5149</v>
      </c>
      <c r="G2521">
        <v>659</v>
      </c>
      <c r="H2521">
        <v>1013</v>
      </c>
      <c r="I2521">
        <v>86</v>
      </c>
      <c r="J2521">
        <v>72797</v>
      </c>
      <c r="K2521">
        <v>11</v>
      </c>
      <c r="L2521">
        <v>46</v>
      </c>
      <c r="M2521">
        <v>1122</v>
      </c>
      <c r="N2521">
        <v>807</v>
      </c>
      <c r="O2521">
        <v>9.961538462</v>
      </c>
      <c r="P2521">
        <f>VLOOKUP(A2521, vlookup_table!$A:$E, 2, FALSE)</f>
        <v>0</v>
      </c>
      <c r="Q2521" s="2">
        <f>VLOOKUP(A2521, vlookup_table!$A:$E, 3, FALSE)</f>
        <v>6909</v>
      </c>
      <c r="R2521" s="1" t="str">
        <f>VLOOKUP(A2521, vlookup_table!$A:$E, 4, FALSE)</f>
        <v>U1</v>
      </c>
      <c r="S2521" s="2">
        <f>VLOOKUP(A2521, vlookup_table!$A:$E, 5, FALSE)</f>
        <v>13</v>
      </c>
      <c r="T2521">
        <f t="shared" si="234"/>
        <v>28</v>
      </c>
      <c r="U2521">
        <f t="shared" si="235"/>
        <v>1969</v>
      </c>
      <c r="V2521" s="4" t="str">
        <f t="shared" si="239"/>
        <v>09</v>
      </c>
      <c r="W2521" t="str">
        <f t="shared" si="236"/>
        <v>Urbano</v>
      </c>
    </row>
    <row r="2522" spans="1:23" x14ac:dyDescent="0.35">
      <c r="A2522">
        <v>96441</v>
      </c>
      <c r="B2522" s="2" t="str">
        <f t="shared" si="237"/>
        <v>IL</v>
      </c>
      <c r="C2522" t="s">
        <v>25</v>
      </c>
      <c r="D2522" t="str">
        <f t="shared" si="238"/>
        <v>M</v>
      </c>
      <c r="E2522" t="s">
        <v>0</v>
      </c>
      <c r="F2522">
        <v>915</v>
      </c>
      <c r="G2522">
        <v>524</v>
      </c>
      <c r="H2522">
        <v>592</v>
      </c>
      <c r="I2522">
        <v>1</v>
      </c>
      <c r="J2522">
        <v>18503</v>
      </c>
      <c r="K2522">
        <v>1</v>
      </c>
      <c r="L2522">
        <v>79</v>
      </c>
      <c r="M2522">
        <v>547</v>
      </c>
      <c r="N2522">
        <v>573</v>
      </c>
      <c r="O2522">
        <v>14.7</v>
      </c>
      <c r="P2522">
        <f>VLOOKUP(A2522, vlookup_table!$A:$E, 2, FALSE)</f>
        <v>0</v>
      </c>
      <c r="Q2522" s="2">
        <f>VLOOKUP(A2522, vlookup_table!$A:$E, 3, FALSE)</f>
        <v>2409</v>
      </c>
      <c r="R2522" s="1" t="str">
        <f>VLOOKUP(A2522, vlookup_table!$A:$E, 4, FALSE)</f>
        <v>T1</v>
      </c>
      <c r="S2522" s="2">
        <f>VLOOKUP(A2522, vlookup_table!$A:$E, 5, FALSE)</f>
        <v>25</v>
      </c>
      <c r="T2522">
        <f t="shared" si="234"/>
        <v>73</v>
      </c>
      <c r="U2522">
        <f t="shared" si="235"/>
        <v>1924</v>
      </c>
      <c r="V2522" s="4" t="str">
        <f t="shared" si="239"/>
        <v>09</v>
      </c>
      <c r="W2522" t="str">
        <f t="shared" si="236"/>
        <v>Pueblo</v>
      </c>
    </row>
    <row r="2523" spans="1:23" x14ac:dyDescent="0.35">
      <c r="A2523">
        <v>177190</v>
      </c>
      <c r="B2523" s="2" t="str">
        <f t="shared" si="237"/>
        <v>OR</v>
      </c>
      <c r="C2523" t="s">
        <v>26</v>
      </c>
      <c r="D2523" t="str">
        <f t="shared" si="238"/>
        <v>F</v>
      </c>
      <c r="E2523" t="s">
        <v>2</v>
      </c>
      <c r="F2523">
        <v>478</v>
      </c>
      <c r="G2523">
        <v>213</v>
      </c>
      <c r="H2523">
        <v>264</v>
      </c>
      <c r="I2523">
        <v>0</v>
      </c>
      <c r="J2523">
        <v>8810</v>
      </c>
      <c r="K2523">
        <v>1</v>
      </c>
      <c r="L2523">
        <v>51</v>
      </c>
      <c r="M2523">
        <v>243</v>
      </c>
      <c r="N2523">
        <v>230</v>
      </c>
      <c r="O2523">
        <v>7.25</v>
      </c>
      <c r="P2523">
        <f>VLOOKUP(A2523, vlookup_table!$A:$E, 2, FALSE)</f>
        <v>28</v>
      </c>
      <c r="Q2523" s="2">
        <f>VLOOKUP(A2523, vlookup_table!$A:$E, 3, FALSE)</f>
        <v>0</v>
      </c>
      <c r="R2523" s="1" t="str">
        <f>VLOOKUP(A2523, vlookup_table!$A:$E, 4, FALSE)</f>
        <v>C3</v>
      </c>
      <c r="S2523" s="2">
        <f>VLOOKUP(A2523, vlookup_table!$A:$E, 5, FALSE)</f>
        <v>8</v>
      </c>
      <c r="T2523">
        <f t="shared" si="234"/>
        <v>97</v>
      </c>
      <c r="U2523">
        <f t="shared" si="235"/>
        <v>1900</v>
      </c>
      <c r="V2523" s="4" t="str">
        <f t="shared" si="239"/>
        <v>0</v>
      </c>
      <c r="W2523" t="str">
        <f t="shared" si="236"/>
        <v>Ciudad</v>
      </c>
    </row>
    <row r="2524" spans="1:23" x14ac:dyDescent="0.35">
      <c r="A2524">
        <v>113502</v>
      </c>
      <c r="B2524" s="2" t="str">
        <f t="shared" si="237"/>
        <v>NA</v>
      </c>
      <c r="C2524" t="s">
        <v>32</v>
      </c>
      <c r="D2524" t="str">
        <f t="shared" si="238"/>
        <v>F</v>
      </c>
      <c r="E2524" t="s">
        <v>2</v>
      </c>
      <c r="F2524">
        <v>236</v>
      </c>
      <c r="G2524">
        <v>203</v>
      </c>
      <c r="H2524">
        <v>317</v>
      </c>
      <c r="I2524">
        <v>0</v>
      </c>
      <c r="J2524">
        <v>12434</v>
      </c>
      <c r="K2524">
        <v>0</v>
      </c>
      <c r="L2524">
        <v>75</v>
      </c>
      <c r="M2524">
        <v>250</v>
      </c>
      <c r="N2524">
        <v>285</v>
      </c>
      <c r="O2524">
        <v>5.875</v>
      </c>
      <c r="P2524">
        <f>VLOOKUP(A2524, vlookup_table!$A:$E, 2, FALSE)</f>
        <v>2</v>
      </c>
      <c r="Q2524" s="2">
        <f>VLOOKUP(A2524, vlookup_table!$A:$E, 3, FALSE)</f>
        <v>601</v>
      </c>
      <c r="R2524" s="1" t="str">
        <f>VLOOKUP(A2524, vlookup_table!$A:$E, 4, FALSE)</f>
        <v>C2</v>
      </c>
      <c r="S2524" s="2">
        <f>VLOOKUP(A2524, vlookup_table!$A:$E, 5, FALSE)</f>
        <v>7</v>
      </c>
      <c r="T2524">
        <f t="shared" si="234"/>
        <v>91</v>
      </c>
      <c r="U2524">
        <f t="shared" si="235"/>
        <v>1906</v>
      </c>
      <c r="V2524" s="4" t="str">
        <f t="shared" si="239"/>
        <v>01</v>
      </c>
      <c r="W2524" t="str">
        <f t="shared" si="236"/>
        <v>Ciudad</v>
      </c>
    </row>
    <row r="2525" spans="1:23" x14ac:dyDescent="0.35">
      <c r="A2525">
        <v>175016</v>
      </c>
      <c r="B2525" s="2" t="str">
        <f t="shared" si="237"/>
        <v>OR</v>
      </c>
      <c r="C2525" t="s">
        <v>26</v>
      </c>
      <c r="D2525" t="str">
        <f t="shared" si="238"/>
        <v>F</v>
      </c>
      <c r="E2525" t="s">
        <v>2</v>
      </c>
      <c r="F2525">
        <v>734</v>
      </c>
      <c r="G2525">
        <v>366</v>
      </c>
      <c r="H2525">
        <v>448</v>
      </c>
      <c r="I2525">
        <v>1</v>
      </c>
      <c r="J2525">
        <v>14179</v>
      </c>
      <c r="K2525">
        <v>4</v>
      </c>
      <c r="L2525">
        <v>51</v>
      </c>
      <c r="M2525">
        <v>427</v>
      </c>
      <c r="N2525">
        <v>398</v>
      </c>
      <c r="O2525">
        <v>8.3333333330000006</v>
      </c>
      <c r="P2525">
        <f>VLOOKUP(A2525, vlookup_table!$A:$E, 2, FALSE)</f>
        <v>2</v>
      </c>
      <c r="Q2525" s="2">
        <f>VLOOKUP(A2525, vlookup_table!$A:$E, 3, FALSE)</f>
        <v>0</v>
      </c>
      <c r="R2525" s="1" t="str">
        <f>VLOOKUP(A2525, vlookup_table!$A:$E, 4, FALSE)</f>
        <v>T2</v>
      </c>
      <c r="S2525" s="2">
        <f>VLOOKUP(A2525, vlookup_table!$A:$E, 5, FALSE)</f>
        <v>9</v>
      </c>
      <c r="T2525">
        <f t="shared" si="234"/>
        <v>97</v>
      </c>
      <c r="U2525">
        <f t="shared" si="235"/>
        <v>1900</v>
      </c>
      <c r="V2525" s="4" t="str">
        <f t="shared" si="239"/>
        <v>0</v>
      </c>
      <c r="W2525" t="str">
        <f t="shared" si="236"/>
        <v>Pueblo</v>
      </c>
    </row>
    <row r="2526" spans="1:23" x14ac:dyDescent="0.35">
      <c r="A2526">
        <v>150644</v>
      </c>
      <c r="B2526" s="2" t="str">
        <f t="shared" si="237"/>
        <v>NA</v>
      </c>
      <c r="C2526" t="s">
        <v>4</v>
      </c>
      <c r="D2526" t="str">
        <f t="shared" si="238"/>
        <v>F</v>
      </c>
      <c r="E2526" t="s">
        <v>2</v>
      </c>
      <c r="F2526">
        <v>3304</v>
      </c>
      <c r="G2526">
        <v>567</v>
      </c>
      <c r="H2526">
        <v>669</v>
      </c>
      <c r="I2526">
        <v>82</v>
      </c>
      <c r="J2526">
        <v>21745</v>
      </c>
      <c r="K2526">
        <v>42</v>
      </c>
      <c r="L2526">
        <v>37</v>
      </c>
      <c r="M2526">
        <v>614</v>
      </c>
      <c r="N2526">
        <v>629</v>
      </c>
      <c r="O2526">
        <v>32.5</v>
      </c>
      <c r="P2526">
        <f>VLOOKUP(A2526, vlookup_table!$A:$E, 2, FALSE)</f>
        <v>0</v>
      </c>
      <c r="Q2526" s="2">
        <f>VLOOKUP(A2526, vlookup_table!$A:$E, 3, FALSE)</f>
        <v>4801</v>
      </c>
      <c r="R2526" s="1" t="str">
        <f>VLOOKUP(A2526, vlookup_table!$A:$E, 4, FALSE)</f>
        <v>U1</v>
      </c>
      <c r="S2526" s="2">
        <f>VLOOKUP(A2526, vlookup_table!$A:$E, 5, FALSE)</f>
        <v>35</v>
      </c>
      <c r="T2526">
        <f t="shared" si="234"/>
        <v>49</v>
      </c>
      <c r="U2526">
        <f t="shared" si="235"/>
        <v>1948</v>
      </c>
      <c r="V2526" s="4" t="str">
        <f t="shared" si="239"/>
        <v>01</v>
      </c>
      <c r="W2526" t="str">
        <f t="shared" si="236"/>
        <v>Urbano</v>
      </c>
    </row>
    <row r="2527" spans="1:23" x14ac:dyDescent="0.35">
      <c r="A2527">
        <v>50003</v>
      </c>
      <c r="B2527" s="2" t="str">
        <f t="shared" si="237"/>
        <v>NA</v>
      </c>
      <c r="C2527" t="s">
        <v>12</v>
      </c>
      <c r="D2527" t="str">
        <f t="shared" si="238"/>
        <v>F</v>
      </c>
      <c r="E2527" t="s">
        <v>2</v>
      </c>
      <c r="F2527">
        <v>591</v>
      </c>
      <c r="G2527">
        <v>194</v>
      </c>
      <c r="H2527">
        <v>237</v>
      </c>
      <c r="I2527">
        <v>0</v>
      </c>
      <c r="J2527">
        <v>8445</v>
      </c>
      <c r="K2527">
        <v>7</v>
      </c>
      <c r="L2527">
        <v>16</v>
      </c>
      <c r="M2527">
        <v>200</v>
      </c>
      <c r="N2527">
        <v>233</v>
      </c>
      <c r="O2527">
        <v>7.6190476189999998</v>
      </c>
      <c r="P2527">
        <f>VLOOKUP(A2527, vlookup_table!$A:$E, 2, FALSE)</f>
        <v>2</v>
      </c>
      <c r="Q2527" s="2">
        <f>VLOOKUP(A2527, vlookup_table!$A:$E, 3, FALSE)</f>
        <v>2706</v>
      </c>
      <c r="R2527" s="1" t="str">
        <f>VLOOKUP(A2527, vlookup_table!$A:$E, 4, FALSE)</f>
        <v>T2</v>
      </c>
      <c r="S2527" s="2">
        <f>VLOOKUP(A2527, vlookup_table!$A:$E, 5, FALSE)</f>
        <v>10</v>
      </c>
      <c r="T2527">
        <f t="shared" si="234"/>
        <v>70</v>
      </c>
      <c r="U2527">
        <f t="shared" si="235"/>
        <v>1927</v>
      </c>
      <c r="V2527" s="4" t="str">
        <f t="shared" si="239"/>
        <v>06</v>
      </c>
      <c r="W2527" t="str">
        <f t="shared" si="236"/>
        <v>Pueblo</v>
      </c>
    </row>
    <row r="2528" spans="1:23" x14ac:dyDescent="0.35">
      <c r="A2528">
        <v>106896</v>
      </c>
      <c r="B2528" s="2" t="str">
        <f t="shared" si="237"/>
        <v>NA</v>
      </c>
      <c r="C2528" t="s">
        <v>36</v>
      </c>
      <c r="D2528" t="str">
        <f t="shared" si="238"/>
        <v>F</v>
      </c>
      <c r="E2528" t="s">
        <v>2</v>
      </c>
      <c r="F2528">
        <v>643</v>
      </c>
      <c r="G2528">
        <v>300</v>
      </c>
      <c r="H2528">
        <v>472</v>
      </c>
      <c r="I2528">
        <v>1</v>
      </c>
      <c r="J2528">
        <v>15003</v>
      </c>
      <c r="K2528">
        <v>1</v>
      </c>
      <c r="L2528">
        <v>65</v>
      </c>
      <c r="M2528">
        <v>384</v>
      </c>
      <c r="N2528">
        <v>396</v>
      </c>
      <c r="O2528">
        <v>6.25</v>
      </c>
      <c r="P2528">
        <f>VLOOKUP(A2528, vlookup_table!$A:$E, 2, FALSE)</f>
        <v>0</v>
      </c>
      <c r="Q2528" s="2">
        <f>VLOOKUP(A2528, vlookup_table!$A:$E, 3, FALSE)</f>
        <v>2401</v>
      </c>
      <c r="R2528" s="1" t="str">
        <f>VLOOKUP(A2528, vlookup_table!$A:$E, 4, FALSE)</f>
        <v>S2</v>
      </c>
      <c r="S2528" s="2">
        <f>VLOOKUP(A2528, vlookup_table!$A:$E, 5, FALSE)</f>
        <v>5</v>
      </c>
      <c r="T2528">
        <f t="shared" si="234"/>
        <v>73</v>
      </c>
      <c r="U2528">
        <f t="shared" si="235"/>
        <v>1924</v>
      </c>
      <c r="V2528" s="4" t="str">
        <f t="shared" si="239"/>
        <v>01</v>
      </c>
      <c r="W2528" t="str">
        <f t="shared" si="236"/>
        <v>Suburbano</v>
      </c>
    </row>
    <row r="2529" spans="1:23" x14ac:dyDescent="0.35">
      <c r="A2529">
        <v>14898</v>
      </c>
      <c r="B2529" s="2" t="str">
        <f t="shared" si="237"/>
        <v>NA</v>
      </c>
      <c r="C2529" t="s">
        <v>19</v>
      </c>
      <c r="D2529" t="str">
        <f t="shared" si="238"/>
        <v>M</v>
      </c>
      <c r="E2529" t="s">
        <v>0</v>
      </c>
      <c r="F2529">
        <v>3939</v>
      </c>
      <c r="G2529">
        <v>1144</v>
      </c>
      <c r="H2529">
        <v>1068</v>
      </c>
      <c r="I2529">
        <v>94</v>
      </c>
      <c r="J2529">
        <v>79386</v>
      </c>
      <c r="K2529">
        <v>3</v>
      </c>
      <c r="L2529">
        <v>18</v>
      </c>
      <c r="M2529">
        <v>1344</v>
      </c>
      <c r="N2529">
        <v>1036</v>
      </c>
      <c r="O2529">
        <v>9.8571428569999995</v>
      </c>
      <c r="P2529">
        <f>VLOOKUP(A2529, vlookup_table!$A:$E, 2, FALSE)</f>
        <v>1</v>
      </c>
      <c r="Q2529" s="2">
        <f>VLOOKUP(A2529, vlookup_table!$A:$E, 3, FALSE)</f>
        <v>1408</v>
      </c>
      <c r="R2529" s="1" t="str">
        <f>VLOOKUP(A2529, vlookup_table!$A:$E, 4, FALSE)</f>
        <v>S1</v>
      </c>
      <c r="S2529" s="2">
        <f>VLOOKUP(A2529, vlookup_table!$A:$E, 5, FALSE)</f>
        <v>15</v>
      </c>
      <c r="T2529">
        <f t="shared" si="234"/>
        <v>83</v>
      </c>
      <c r="U2529">
        <f t="shared" si="235"/>
        <v>1914</v>
      </c>
      <c r="V2529" s="4" t="str">
        <f t="shared" si="239"/>
        <v>08</v>
      </c>
      <c r="W2529" t="str">
        <f t="shared" si="236"/>
        <v>Suburbano</v>
      </c>
    </row>
    <row r="2530" spans="1:23" x14ac:dyDescent="0.35">
      <c r="A2530">
        <v>139463</v>
      </c>
      <c r="B2530" s="2" t="str">
        <f t="shared" si="237"/>
        <v>NA</v>
      </c>
      <c r="C2530" t="s">
        <v>29</v>
      </c>
      <c r="D2530" t="str">
        <f t="shared" si="238"/>
        <v>F</v>
      </c>
      <c r="E2530" t="s">
        <v>2</v>
      </c>
      <c r="F2530">
        <v>690</v>
      </c>
      <c r="G2530">
        <v>328</v>
      </c>
      <c r="H2530">
        <v>370</v>
      </c>
      <c r="I2530">
        <v>0</v>
      </c>
      <c r="J2530">
        <v>12881</v>
      </c>
      <c r="K2530">
        <v>6</v>
      </c>
      <c r="L2530">
        <v>50</v>
      </c>
      <c r="M2530">
        <v>361</v>
      </c>
      <c r="N2530">
        <v>340</v>
      </c>
      <c r="O2530">
        <v>6.8</v>
      </c>
      <c r="P2530">
        <f>VLOOKUP(A2530, vlookup_table!$A:$E, 2, FALSE)</f>
        <v>28</v>
      </c>
      <c r="Q2530" s="2">
        <f>VLOOKUP(A2530, vlookup_table!$A:$E, 3, FALSE)</f>
        <v>4901</v>
      </c>
      <c r="R2530" s="1" t="str">
        <f>VLOOKUP(A2530, vlookup_table!$A:$E, 4, FALSE)</f>
        <v>U2</v>
      </c>
      <c r="S2530" s="2">
        <f>VLOOKUP(A2530, vlookup_table!$A:$E, 5, FALSE)</f>
        <v>9</v>
      </c>
      <c r="T2530">
        <f t="shared" si="234"/>
        <v>48</v>
      </c>
      <c r="U2530">
        <f t="shared" si="235"/>
        <v>1949</v>
      </c>
      <c r="V2530" s="4" t="str">
        <f t="shared" si="239"/>
        <v>01</v>
      </c>
      <c r="W2530" t="str">
        <f t="shared" si="236"/>
        <v>Urbano</v>
      </c>
    </row>
    <row r="2531" spans="1:23" x14ac:dyDescent="0.35">
      <c r="A2531">
        <v>12900</v>
      </c>
      <c r="B2531" s="2" t="str">
        <f t="shared" si="237"/>
        <v>WA</v>
      </c>
      <c r="C2531" t="s">
        <v>14</v>
      </c>
      <c r="D2531" t="str">
        <f t="shared" si="238"/>
        <v>F</v>
      </c>
      <c r="E2531" t="s">
        <v>2</v>
      </c>
      <c r="F2531">
        <v>1351</v>
      </c>
      <c r="G2531">
        <v>430</v>
      </c>
      <c r="H2531">
        <v>538</v>
      </c>
      <c r="I2531">
        <v>7</v>
      </c>
      <c r="J2531">
        <v>18642</v>
      </c>
      <c r="K2531">
        <v>12</v>
      </c>
      <c r="L2531">
        <v>45</v>
      </c>
      <c r="M2531">
        <v>526</v>
      </c>
      <c r="N2531">
        <v>466</v>
      </c>
      <c r="O2531">
        <v>7.3333333329999997</v>
      </c>
      <c r="P2531">
        <f>VLOOKUP(A2531, vlookup_table!$A:$E, 2, FALSE)</f>
        <v>0</v>
      </c>
      <c r="Q2531" s="2">
        <f>VLOOKUP(A2531, vlookup_table!$A:$E, 3, FALSE)</f>
        <v>0</v>
      </c>
      <c r="R2531" s="1" t="str">
        <f>VLOOKUP(A2531, vlookup_table!$A:$E, 4, FALSE)</f>
        <v>S1</v>
      </c>
      <c r="S2531" s="2">
        <f>VLOOKUP(A2531, vlookup_table!$A:$E, 5, FALSE)</f>
        <v>5</v>
      </c>
      <c r="T2531">
        <f t="shared" si="234"/>
        <v>97</v>
      </c>
      <c r="U2531">
        <f t="shared" si="235"/>
        <v>1900</v>
      </c>
      <c r="V2531" s="4" t="str">
        <f t="shared" si="239"/>
        <v>0</v>
      </c>
      <c r="W2531" t="str">
        <f t="shared" si="236"/>
        <v>Suburbano</v>
      </c>
    </row>
    <row r="2532" spans="1:23" x14ac:dyDescent="0.35">
      <c r="A2532">
        <v>60897</v>
      </c>
      <c r="B2532" s="2" t="str">
        <f t="shared" si="237"/>
        <v>NA</v>
      </c>
      <c r="C2532" t="s">
        <v>16</v>
      </c>
      <c r="D2532" t="str">
        <f t="shared" si="238"/>
        <v>F</v>
      </c>
      <c r="E2532" t="s">
        <v>2</v>
      </c>
      <c r="F2532">
        <v>496</v>
      </c>
      <c r="G2532">
        <v>345</v>
      </c>
      <c r="H2532">
        <v>378</v>
      </c>
      <c r="I2532">
        <v>0</v>
      </c>
      <c r="J2532">
        <v>12641</v>
      </c>
      <c r="K2532">
        <v>3</v>
      </c>
      <c r="L2532">
        <v>64</v>
      </c>
      <c r="M2532">
        <v>373</v>
      </c>
      <c r="N2532">
        <v>337</v>
      </c>
      <c r="O2532">
        <v>3.2222222220000001</v>
      </c>
      <c r="P2532">
        <f>VLOOKUP(A2532, vlookup_table!$A:$E, 2, FALSE)</f>
        <v>0</v>
      </c>
      <c r="Q2532" s="2">
        <f>VLOOKUP(A2532, vlookup_table!$A:$E, 3, FALSE)</f>
        <v>0</v>
      </c>
      <c r="R2532" s="1" t="str">
        <f>VLOOKUP(A2532, vlookup_table!$A:$E, 4, FALSE)</f>
        <v>S2</v>
      </c>
      <c r="S2532" s="2">
        <f>VLOOKUP(A2532, vlookup_table!$A:$E, 5, FALSE)</f>
        <v>5</v>
      </c>
      <c r="T2532">
        <f t="shared" si="234"/>
        <v>97</v>
      </c>
      <c r="U2532">
        <f t="shared" si="235"/>
        <v>1900</v>
      </c>
      <c r="V2532" s="4" t="str">
        <f t="shared" si="239"/>
        <v>0</v>
      </c>
      <c r="W2532" t="str">
        <f t="shared" si="236"/>
        <v>Suburbano</v>
      </c>
    </row>
    <row r="2533" spans="1:23" x14ac:dyDescent="0.35">
      <c r="A2533">
        <v>5180</v>
      </c>
      <c r="B2533" s="2" t="str">
        <f t="shared" si="237"/>
        <v>OR</v>
      </c>
      <c r="C2533" t="s">
        <v>26</v>
      </c>
      <c r="D2533" t="str">
        <f t="shared" si="238"/>
        <v>F</v>
      </c>
      <c r="E2533" t="s">
        <v>2</v>
      </c>
      <c r="F2533">
        <v>469</v>
      </c>
      <c r="G2533">
        <v>285</v>
      </c>
      <c r="H2533">
        <v>311</v>
      </c>
      <c r="I2533">
        <v>0</v>
      </c>
      <c r="J2533">
        <v>11456</v>
      </c>
      <c r="K2533">
        <v>1</v>
      </c>
      <c r="L2533">
        <v>57</v>
      </c>
      <c r="M2533">
        <v>300</v>
      </c>
      <c r="N2533">
        <v>288</v>
      </c>
      <c r="O2533">
        <v>9.3939393940000002</v>
      </c>
      <c r="P2533">
        <f>VLOOKUP(A2533, vlookup_table!$A:$E, 2, FALSE)</f>
        <v>2</v>
      </c>
      <c r="Q2533" s="2">
        <f>VLOOKUP(A2533, vlookup_table!$A:$E, 3, FALSE)</f>
        <v>1901</v>
      </c>
      <c r="R2533" s="1" t="str">
        <f>VLOOKUP(A2533, vlookup_table!$A:$E, 4, FALSE)</f>
        <v>S2</v>
      </c>
      <c r="S2533" s="2">
        <f>VLOOKUP(A2533, vlookup_table!$A:$E, 5, FALSE)</f>
        <v>13</v>
      </c>
      <c r="T2533">
        <f t="shared" si="234"/>
        <v>78</v>
      </c>
      <c r="U2533">
        <f t="shared" si="235"/>
        <v>1919</v>
      </c>
      <c r="V2533" s="4" t="str">
        <f t="shared" si="239"/>
        <v>01</v>
      </c>
      <c r="W2533" t="str">
        <f t="shared" si="236"/>
        <v>Suburbano</v>
      </c>
    </row>
    <row r="2534" spans="1:23" x14ac:dyDescent="0.35">
      <c r="A2534">
        <v>137835</v>
      </c>
      <c r="B2534" s="2" t="str">
        <f t="shared" si="237"/>
        <v>AZ</v>
      </c>
      <c r="C2534" t="s">
        <v>9</v>
      </c>
      <c r="D2534" t="str">
        <f t="shared" si="238"/>
        <v>F</v>
      </c>
      <c r="E2534" t="s">
        <v>37</v>
      </c>
      <c r="F2534">
        <v>560</v>
      </c>
      <c r="G2534">
        <v>191</v>
      </c>
      <c r="H2534">
        <v>317</v>
      </c>
      <c r="I2534">
        <v>0</v>
      </c>
      <c r="J2534">
        <v>10191</v>
      </c>
      <c r="K2534">
        <v>4</v>
      </c>
      <c r="L2534">
        <v>42</v>
      </c>
      <c r="M2534">
        <v>202</v>
      </c>
      <c r="N2534">
        <v>274</v>
      </c>
      <c r="O2534">
        <v>13.66666667</v>
      </c>
      <c r="P2534">
        <f>VLOOKUP(A2534, vlookup_table!$A:$E, 2, FALSE)</f>
        <v>28</v>
      </c>
      <c r="Q2534" s="2">
        <f>VLOOKUP(A2534, vlookup_table!$A:$E, 3, FALSE)</f>
        <v>0</v>
      </c>
      <c r="R2534" s="1" t="str">
        <f>VLOOKUP(A2534, vlookup_table!$A:$E, 4, FALSE)</f>
        <v>T2</v>
      </c>
      <c r="S2534" s="2">
        <f>VLOOKUP(A2534, vlookup_table!$A:$E, 5, FALSE)</f>
        <v>11</v>
      </c>
      <c r="T2534">
        <f t="shared" si="234"/>
        <v>97</v>
      </c>
      <c r="U2534">
        <f t="shared" si="235"/>
        <v>1900</v>
      </c>
      <c r="V2534" s="4" t="str">
        <f t="shared" si="239"/>
        <v>0</v>
      </c>
      <c r="W2534" t="str">
        <f t="shared" si="236"/>
        <v>Pueblo</v>
      </c>
    </row>
    <row r="2535" spans="1:23" x14ac:dyDescent="0.35">
      <c r="A2535">
        <v>2867</v>
      </c>
      <c r="B2535" s="2" t="str">
        <f t="shared" si="237"/>
        <v>NA</v>
      </c>
      <c r="C2535" t="s">
        <v>32</v>
      </c>
      <c r="D2535" t="str">
        <f t="shared" si="238"/>
        <v>F</v>
      </c>
      <c r="E2535" t="s">
        <v>2</v>
      </c>
      <c r="F2535">
        <v>476</v>
      </c>
      <c r="G2535">
        <v>200</v>
      </c>
      <c r="H2535">
        <v>296</v>
      </c>
      <c r="I2535">
        <v>0</v>
      </c>
      <c r="J2535">
        <v>9379</v>
      </c>
      <c r="K2535">
        <v>1</v>
      </c>
      <c r="L2535">
        <v>76</v>
      </c>
      <c r="M2535">
        <v>235</v>
      </c>
      <c r="N2535">
        <v>277</v>
      </c>
      <c r="O2535">
        <v>11.25</v>
      </c>
      <c r="P2535">
        <f>VLOOKUP(A2535, vlookup_table!$A:$E, 2, FALSE)</f>
        <v>0</v>
      </c>
      <c r="Q2535" s="2">
        <f>VLOOKUP(A2535, vlookup_table!$A:$E, 3, FALSE)</f>
        <v>0</v>
      </c>
      <c r="R2535" s="1" t="str">
        <f>VLOOKUP(A2535, vlookup_table!$A:$E, 4, FALSE)</f>
        <v>R2</v>
      </c>
      <c r="S2535" s="2">
        <f>VLOOKUP(A2535, vlookup_table!$A:$E, 5, FALSE)</f>
        <v>13</v>
      </c>
      <c r="T2535">
        <f t="shared" si="234"/>
        <v>97</v>
      </c>
      <c r="U2535">
        <f t="shared" si="235"/>
        <v>1900</v>
      </c>
      <c r="V2535" s="4" t="str">
        <f t="shared" si="239"/>
        <v>0</v>
      </c>
      <c r="W2535" t="str">
        <f t="shared" si="236"/>
        <v>Rural</v>
      </c>
    </row>
    <row r="2536" spans="1:23" x14ac:dyDescent="0.35">
      <c r="A2536">
        <v>150025</v>
      </c>
      <c r="B2536" s="2" t="str">
        <f t="shared" si="237"/>
        <v>NA</v>
      </c>
      <c r="C2536" t="s">
        <v>4</v>
      </c>
      <c r="D2536" t="str">
        <f t="shared" si="238"/>
        <v>F</v>
      </c>
      <c r="E2536" t="s">
        <v>2</v>
      </c>
      <c r="F2536">
        <v>1577</v>
      </c>
      <c r="G2536">
        <v>364</v>
      </c>
      <c r="H2536">
        <v>440</v>
      </c>
      <c r="I2536">
        <v>18</v>
      </c>
      <c r="J2536">
        <v>12819</v>
      </c>
      <c r="K2536">
        <v>18</v>
      </c>
      <c r="L2536">
        <v>56</v>
      </c>
      <c r="M2536">
        <v>377</v>
      </c>
      <c r="N2536">
        <v>422</v>
      </c>
      <c r="O2536">
        <v>6.3529411769999999</v>
      </c>
      <c r="P2536">
        <f>VLOOKUP(A2536, vlookup_table!$A:$E, 2, FALSE)</f>
        <v>0</v>
      </c>
      <c r="Q2536" s="2">
        <f>VLOOKUP(A2536, vlookup_table!$A:$E, 3, FALSE)</f>
        <v>2005</v>
      </c>
      <c r="R2536" s="1" t="str">
        <f>VLOOKUP(A2536, vlookup_table!$A:$E, 4, FALSE)</f>
        <v>S2</v>
      </c>
      <c r="S2536" s="2">
        <f>VLOOKUP(A2536, vlookup_table!$A:$E, 5, FALSE)</f>
        <v>3</v>
      </c>
      <c r="T2536">
        <f t="shared" si="234"/>
        <v>77</v>
      </c>
      <c r="U2536">
        <f t="shared" si="235"/>
        <v>1920</v>
      </c>
      <c r="V2536" s="4" t="str">
        <f t="shared" si="239"/>
        <v>05</v>
      </c>
      <c r="W2536" t="str">
        <f t="shared" si="236"/>
        <v>Suburbano</v>
      </c>
    </row>
    <row r="2537" spans="1:23" x14ac:dyDescent="0.35">
      <c r="A2537">
        <v>111045</v>
      </c>
      <c r="B2537" s="2" t="str">
        <f t="shared" si="237"/>
        <v>AR</v>
      </c>
      <c r="C2537" t="s">
        <v>27</v>
      </c>
      <c r="D2537" t="str">
        <f t="shared" si="238"/>
        <v>NA</v>
      </c>
      <c r="F2537">
        <v>428</v>
      </c>
      <c r="G2537">
        <v>208</v>
      </c>
      <c r="H2537">
        <v>276</v>
      </c>
      <c r="I2537">
        <v>1</v>
      </c>
      <c r="J2537">
        <v>10201</v>
      </c>
      <c r="K2537">
        <v>0</v>
      </c>
      <c r="L2537">
        <v>76</v>
      </c>
      <c r="M2537">
        <v>227</v>
      </c>
      <c r="N2537">
        <v>251</v>
      </c>
      <c r="O2537">
        <v>10.35714286</v>
      </c>
      <c r="P2537">
        <f>VLOOKUP(A2537, vlookup_table!$A:$E, 2, FALSE)</f>
        <v>0</v>
      </c>
      <c r="Q2537" s="2">
        <f>VLOOKUP(A2537, vlookup_table!$A:$E, 3, FALSE)</f>
        <v>1812</v>
      </c>
      <c r="R2537" s="1" t="str">
        <f>VLOOKUP(A2537, vlookup_table!$A:$E, 4, FALSE)</f>
        <v>R2</v>
      </c>
      <c r="S2537" s="2">
        <f>VLOOKUP(A2537, vlookup_table!$A:$E, 5, FALSE)</f>
        <v>10</v>
      </c>
      <c r="T2537">
        <f t="shared" si="234"/>
        <v>79</v>
      </c>
      <c r="U2537">
        <f t="shared" si="235"/>
        <v>1918</v>
      </c>
      <c r="V2537" s="4" t="str">
        <f t="shared" si="239"/>
        <v>12</v>
      </c>
      <c r="W2537" t="str">
        <f t="shared" si="236"/>
        <v>Rural</v>
      </c>
    </row>
    <row r="2538" spans="1:23" x14ac:dyDescent="0.35">
      <c r="A2538">
        <v>3109</v>
      </c>
      <c r="B2538" s="2" t="str">
        <f t="shared" si="237"/>
        <v>IL</v>
      </c>
      <c r="C2538" t="s">
        <v>25</v>
      </c>
      <c r="D2538" t="str">
        <f t="shared" si="238"/>
        <v>M</v>
      </c>
      <c r="E2538" t="s">
        <v>0</v>
      </c>
      <c r="F2538">
        <v>1002</v>
      </c>
      <c r="G2538">
        <v>434</v>
      </c>
      <c r="H2538">
        <v>597</v>
      </c>
      <c r="I2538">
        <v>2</v>
      </c>
      <c r="J2538">
        <v>21023</v>
      </c>
      <c r="K2538">
        <v>8</v>
      </c>
      <c r="L2538">
        <v>54</v>
      </c>
      <c r="M2538">
        <v>566</v>
      </c>
      <c r="N2538">
        <v>495</v>
      </c>
      <c r="O2538">
        <v>21.270270270000001</v>
      </c>
      <c r="P2538">
        <f>VLOOKUP(A2538, vlookup_table!$A:$E, 2, FALSE)</f>
        <v>0</v>
      </c>
      <c r="Q2538" s="2">
        <f>VLOOKUP(A2538, vlookup_table!$A:$E, 3, FALSE)</f>
        <v>3408</v>
      </c>
      <c r="R2538" s="1" t="str">
        <f>VLOOKUP(A2538, vlookup_table!$A:$E, 4, FALSE)</f>
        <v>C1</v>
      </c>
      <c r="S2538" s="2">
        <f>VLOOKUP(A2538, vlookup_table!$A:$E, 5, FALSE)</f>
        <v>25</v>
      </c>
      <c r="T2538">
        <f t="shared" si="234"/>
        <v>63</v>
      </c>
      <c r="U2538">
        <f t="shared" si="235"/>
        <v>1934</v>
      </c>
      <c r="V2538" s="4" t="str">
        <f t="shared" si="239"/>
        <v>08</v>
      </c>
      <c r="W2538" t="str">
        <f t="shared" si="236"/>
        <v>Ciudad</v>
      </c>
    </row>
    <row r="2539" spans="1:23" x14ac:dyDescent="0.35">
      <c r="A2539">
        <v>45134</v>
      </c>
      <c r="B2539" s="2" t="str">
        <f t="shared" si="237"/>
        <v>FL</v>
      </c>
      <c r="C2539" t="s">
        <v>7</v>
      </c>
      <c r="D2539" t="str">
        <f t="shared" si="238"/>
        <v>M</v>
      </c>
      <c r="E2539" t="s">
        <v>0</v>
      </c>
      <c r="F2539">
        <v>736</v>
      </c>
      <c r="G2539">
        <v>235</v>
      </c>
      <c r="H2539">
        <v>351</v>
      </c>
      <c r="I2539">
        <v>0</v>
      </c>
      <c r="J2539">
        <v>14532</v>
      </c>
      <c r="K2539">
        <v>12</v>
      </c>
      <c r="L2539">
        <v>11</v>
      </c>
      <c r="M2539">
        <v>288</v>
      </c>
      <c r="N2539">
        <v>291</v>
      </c>
      <c r="O2539">
        <v>12.66666667</v>
      </c>
      <c r="P2539">
        <f>VLOOKUP(A2539, vlookup_table!$A:$E, 2, FALSE)</f>
        <v>1</v>
      </c>
      <c r="Q2539" s="2">
        <f>VLOOKUP(A2539, vlookup_table!$A:$E, 3, FALSE)</f>
        <v>1312</v>
      </c>
      <c r="R2539" s="1" t="str">
        <f>VLOOKUP(A2539, vlookup_table!$A:$E, 4, FALSE)</f>
        <v>C2</v>
      </c>
      <c r="S2539" s="2">
        <f>VLOOKUP(A2539, vlookup_table!$A:$E, 5, FALSE)</f>
        <v>12</v>
      </c>
      <c r="T2539">
        <f t="shared" si="234"/>
        <v>84</v>
      </c>
      <c r="U2539">
        <f t="shared" si="235"/>
        <v>1913</v>
      </c>
      <c r="V2539" s="4" t="str">
        <f t="shared" si="239"/>
        <v>12</v>
      </c>
      <c r="W2539" t="str">
        <f t="shared" si="236"/>
        <v>Ciudad</v>
      </c>
    </row>
    <row r="2540" spans="1:23" x14ac:dyDescent="0.35">
      <c r="A2540">
        <v>85396</v>
      </c>
      <c r="B2540" s="2" t="str">
        <f t="shared" si="237"/>
        <v>NA</v>
      </c>
      <c r="C2540" t="s">
        <v>17</v>
      </c>
      <c r="D2540" t="str">
        <f t="shared" si="238"/>
        <v>F</v>
      </c>
      <c r="E2540" t="s">
        <v>2</v>
      </c>
      <c r="F2540">
        <v>784</v>
      </c>
      <c r="G2540">
        <v>389</v>
      </c>
      <c r="H2540">
        <v>491</v>
      </c>
      <c r="I2540">
        <v>3</v>
      </c>
      <c r="J2540">
        <v>15497</v>
      </c>
      <c r="K2540">
        <v>0</v>
      </c>
      <c r="L2540">
        <v>84</v>
      </c>
      <c r="M2540">
        <v>436</v>
      </c>
      <c r="N2540">
        <v>450</v>
      </c>
      <c r="O2540">
        <v>5.875</v>
      </c>
      <c r="P2540">
        <f>VLOOKUP(A2540, vlookup_table!$A:$E, 2, FALSE)</f>
        <v>0</v>
      </c>
      <c r="Q2540" s="2">
        <f>VLOOKUP(A2540, vlookup_table!$A:$E, 3, FALSE)</f>
        <v>6301</v>
      </c>
      <c r="R2540" s="1" t="str">
        <f>VLOOKUP(A2540, vlookup_table!$A:$E, 4, FALSE)</f>
        <v>T1</v>
      </c>
      <c r="S2540" s="2">
        <f>VLOOKUP(A2540, vlookup_table!$A:$E, 5, FALSE)</f>
        <v>9</v>
      </c>
      <c r="T2540">
        <f t="shared" si="234"/>
        <v>34</v>
      </c>
      <c r="U2540">
        <f t="shared" si="235"/>
        <v>1963</v>
      </c>
      <c r="V2540" s="4" t="str">
        <f t="shared" si="239"/>
        <v>01</v>
      </c>
      <c r="W2540" t="str">
        <f t="shared" si="236"/>
        <v>Pueblo</v>
      </c>
    </row>
    <row r="2541" spans="1:23" x14ac:dyDescent="0.35">
      <c r="A2541">
        <v>164246</v>
      </c>
      <c r="B2541" s="2" t="str">
        <f t="shared" si="237"/>
        <v>NA</v>
      </c>
      <c r="C2541" t="s">
        <v>4</v>
      </c>
      <c r="D2541" t="str">
        <f t="shared" si="238"/>
        <v>F</v>
      </c>
      <c r="E2541" t="s">
        <v>2</v>
      </c>
      <c r="F2541">
        <v>2982</v>
      </c>
      <c r="G2541">
        <v>609</v>
      </c>
      <c r="H2541">
        <v>713</v>
      </c>
      <c r="I2541">
        <v>83</v>
      </c>
      <c r="J2541">
        <v>21687</v>
      </c>
      <c r="K2541">
        <v>13</v>
      </c>
      <c r="L2541">
        <v>54</v>
      </c>
      <c r="M2541">
        <v>660</v>
      </c>
      <c r="N2541">
        <v>635</v>
      </c>
      <c r="O2541">
        <v>7.2352941179999997</v>
      </c>
      <c r="P2541">
        <f>VLOOKUP(A2541, vlookup_table!$A:$E, 2, FALSE)</f>
        <v>2</v>
      </c>
      <c r="Q2541" s="2">
        <f>VLOOKUP(A2541, vlookup_table!$A:$E, 3, FALSE)</f>
        <v>5001</v>
      </c>
      <c r="R2541" s="1" t="str">
        <f>VLOOKUP(A2541, vlookup_table!$A:$E, 4, FALSE)</f>
        <v>U1</v>
      </c>
      <c r="S2541" s="2">
        <f>VLOOKUP(A2541, vlookup_table!$A:$E, 5, FALSE)</f>
        <v>15</v>
      </c>
      <c r="T2541">
        <f t="shared" si="234"/>
        <v>47</v>
      </c>
      <c r="U2541">
        <f t="shared" si="235"/>
        <v>1950</v>
      </c>
      <c r="V2541" s="4" t="str">
        <f t="shared" si="239"/>
        <v>01</v>
      </c>
      <c r="W2541" t="str">
        <f t="shared" si="236"/>
        <v>Urbano</v>
      </c>
    </row>
    <row r="2542" spans="1:23" x14ac:dyDescent="0.35">
      <c r="A2542">
        <v>49109</v>
      </c>
      <c r="B2542" s="2" t="str">
        <f t="shared" si="237"/>
        <v>AL</v>
      </c>
      <c r="C2542" t="s">
        <v>23</v>
      </c>
      <c r="D2542" t="str">
        <f t="shared" si="238"/>
        <v>NA</v>
      </c>
      <c r="F2542">
        <v>394</v>
      </c>
      <c r="G2542">
        <v>248</v>
      </c>
      <c r="H2542">
        <v>313</v>
      </c>
      <c r="I2542">
        <v>0</v>
      </c>
      <c r="J2542">
        <v>10581</v>
      </c>
      <c r="K2542">
        <v>0</v>
      </c>
      <c r="L2542">
        <v>81</v>
      </c>
      <c r="M2542">
        <v>281</v>
      </c>
      <c r="N2542">
        <v>272</v>
      </c>
      <c r="O2542">
        <v>5.2857142860000002</v>
      </c>
      <c r="P2542">
        <f>VLOOKUP(A2542, vlookup_table!$A:$E, 2, FALSE)</f>
        <v>0</v>
      </c>
      <c r="Q2542" s="2">
        <f>VLOOKUP(A2542, vlookup_table!$A:$E, 3, FALSE)</f>
        <v>0</v>
      </c>
      <c r="R2542" s="1" t="str">
        <f>VLOOKUP(A2542, vlookup_table!$A:$E, 4, FALSE)</f>
        <v>R2</v>
      </c>
      <c r="S2542" s="2">
        <f>VLOOKUP(A2542, vlookup_table!$A:$E, 5, FALSE)</f>
        <v>6</v>
      </c>
      <c r="T2542">
        <f t="shared" si="234"/>
        <v>97</v>
      </c>
      <c r="U2542">
        <f t="shared" si="235"/>
        <v>1900</v>
      </c>
      <c r="V2542" s="4" t="str">
        <f t="shared" si="239"/>
        <v>0</v>
      </c>
      <c r="W2542" t="str">
        <f t="shared" si="236"/>
        <v>Rural</v>
      </c>
    </row>
    <row r="2543" spans="1:23" x14ac:dyDescent="0.35">
      <c r="A2543">
        <v>127346</v>
      </c>
      <c r="B2543" s="2" t="str">
        <f t="shared" si="237"/>
        <v>NA</v>
      </c>
      <c r="C2543" t="s">
        <v>70</v>
      </c>
      <c r="D2543" t="str">
        <f t="shared" si="238"/>
        <v>F</v>
      </c>
      <c r="E2543" t="s">
        <v>2</v>
      </c>
      <c r="F2543">
        <v>2189</v>
      </c>
      <c r="G2543">
        <v>656</v>
      </c>
      <c r="H2543">
        <v>723</v>
      </c>
      <c r="I2543">
        <v>63</v>
      </c>
      <c r="J2543">
        <v>22182</v>
      </c>
      <c r="K2543">
        <v>3</v>
      </c>
      <c r="L2543">
        <v>61</v>
      </c>
      <c r="M2543">
        <v>664</v>
      </c>
      <c r="N2543">
        <v>711</v>
      </c>
      <c r="O2543">
        <v>15</v>
      </c>
      <c r="P2543">
        <f>VLOOKUP(A2543, vlookup_table!$A:$E, 2, FALSE)</f>
        <v>0</v>
      </c>
      <c r="Q2543" s="2">
        <f>VLOOKUP(A2543, vlookup_table!$A:$E, 3, FALSE)</f>
        <v>5001</v>
      </c>
      <c r="R2543" s="1" t="str">
        <f>VLOOKUP(A2543, vlookup_table!$A:$E, 4, FALSE)</f>
        <v>S1</v>
      </c>
      <c r="S2543" s="2">
        <f>VLOOKUP(A2543, vlookup_table!$A:$E, 5, FALSE)</f>
        <v>10</v>
      </c>
      <c r="T2543">
        <f t="shared" si="234"/>
        <v>47</v>
      </c>
      <c r="U2543">
        <f t="shared" si="235"/>
        <v>1950</v>
      </c>
      <c r="V2543" s="4" t="str">
        <f t="shared" si="239"/>
        <v>01</v>
      </c>
      <c r="W2543" t="str">
        <f t="shared" si="236"/>
        <v>Suburbano</v>
      </c>
    </row>
    <row r="2544" spans="1:23" x14ac:dyDescent="0.35">
      <c r="A2544">
        <v>54123</v>
      </c>
      <c r="B2544" s="2" t="str">
        <f t="shared" si="237"/>
        <v>NA</v>
      </c>
      <c r="C2544" t="s">
        <v>12</v>
      </c>
      <c r="D2544" t="str">
        <f t="shared" si="238"/>
        <v>F</v>
      </c>
      <c r="E2544" t="s">
        <v>2</v>
      </c>
      <c r="F2544">
        <v>452</v>
      </c>
      <c r="G2544">
        <v>193</v>
      </c>
      <c r="H2544">
        <v>270</v>
      </c>
      <c r="I2544">
        <v>0</v>
      </c>
      <c r="J2544">
        <v>9283</v>
      </c>
      <c r="K2544">
        <v>0</v>
      </c>
      <c r="L2544">
        <v>79</v>
      </c>
      <c r="M2544">
        <v>256</v>
      </c>
      <c r="N2544">
        <v>230</v>
      </c>
      <c r="O2544">
        <v>5</v>
      </c>
      <c r="P2544">
        <f>VLOOKUP(A2544, vlookup_table!$A:$E, 2, FALSE)</f>
        <v>0</v>
      </c>
      <c r="Q2544" s="2">
        <f>VLOOKUP(A2544, vlookup_table!$A:$E, 3, FALSE)</f>
        <v>0</v>
      </c>
      <c r="R2544" s="1" t="str">
        <f>VLOOKUP(A2544, vlookup_table!$A:$E, 4, FALSE)</f>
        <v>T2</v>
      </c>
      <c r="S2544" s="2">
        <f>VLOOKUP(A2544, vlookup_table!$A:$E, 5, FALSE)</f>
        <v>5</v>
      </c>
      <c r="T2544">
        <f t="shared" si="234"/>
        <v>97</v>
      </c>
      <c r="U2544">
        <f t="shared" si="235"/>
        <v>1900</v>
      </c>
      <c r="V2544" s="4" t="str">
        <f t="shared" si="239"/>
        <v>0</v>
      </c>
      <c r="W2544" t="str">
        <f t="shared" si="236"/>
        <v>Pueblo</v>
      </c>
    </row>
    <row r="2545" spans="1:23" x14ac:dyDescent="0.35">
      <c r="A2545">
        <v>125999</v>
      </c>
      <c r="B2545" s="2" t="str">
        <f t="shared" si="237"/>
        <v>TX</v>
      </c>
      <c r="C2545" t="s">
        <v>6</v>
      </c>
      <c r="D2545" t="str">
        <f t="shared" si="238"/>
        <v>F</v>
      </c>
      <c r="E2545" t="s">
        <v>2</v>
      </c>
      <c r="F2545">
        <v>281</v>
      </c>
      <c r="G2545">
        <v>138</v>
      </c>
      <c r="H2545">
        <v>193</v>
      </c>
      <c r="I2545">
        <v>0</v>
      </c>
      <c r="J2545">
        <v>5843</v>
      </c>
      <c r="K2545">
        <v>8</v>
      </c>
      <c r="L2545">
        <v>89</v>
      </c>
      <c r="M2545">
        <v>158</v>
      </c>
      <c r="N2545">
        <v>173</v>
      </c>
      <c r="O2545">
        <v>9.4090909089999997</v>
      </c>
      <c r="P2545">
        <f>VLOOKUP(A2545, vlookup_table!$A:$E, 2, FALSE)</f>
        <v>2</v>
      </c>
      <c r="Q2545" s="2">
        <f>VLOOKUP(A2545, vlookup_table!$A:$E, 3, FALSE)</f>
        <v>5701</v>
      </c>
      <c r="R2545" s="1" t="str">
        <f>VLOOKUP(A2545, vlookup_table!$A:$E, 4, FALSE)</f>
        <v>T3</v>
      </c>
      <c r="S2545" s="2">
        <f>VLOOKUP(A2545, vlookup_table!$A:$E, 5, FALSE)</f>
        <v>20</v>
      </c>
      <c r="T2545">
        <f t="shared" si="234"/>
        <v>40</v>
      </c>
      <c r="U2545">
        <f t="shared" si="235"/>
        <v>1957</v>
      </c>
      <c r="V2545" s="4" t="str">
        <f t="shared" si="239"/>
        <v>01</v>
      </c>
      <c r="W2545" t="str">
        <f t="shared" si="236"/>
        <v>Pueblo</v>
      </c>
    </row>
    <row r="2546" spans="1:23" x14ac:dyDescent="0.35">
      <c r="A2546">
        <v>130989</v>
      </c>
      <c r="B2546" s="2" t="str">
        <f t="shared" si="237"/>
        <v>CO</v>
      </c>
      <c r="C2546" t="s">
        <v>20</v>
      </c>
      <c r="D2546" t="str">
        <f t="shared" si="238"/>
        <v>M</v>
      </c>
      <c r="E2546" t="s">
        <v>0</v>
      </c>
      <c r="F2546">
        <v>1175</v>
      </c>
      <c r="G2546">
        <v>517</v>
      </c>
      <c r="H2546">
        <v>599</v>
      </c>
      <c r="I2546">
        <v>8</v>
      </c>
      <c r="J2546">
        <v>18850</v>
      </c>
      <c r="K2546">
        <v>2</v>
      </c>
      <c r="L2546">
        <v>38</v>
      </c>
      <c r="M2546">
        <v>568</v>
      </c>
      <c r="N2546">
        <v>565</v>
      </c>
      <c r="O2546">
        <v>5.6666666670000003</v>
      </c>
      <c r="P2546">
        <f>VLOOKUP(A2546, vlookup_table!$A:$E, 2, FALSE)</f>
        <v>1</v>
      </c>
      <c r="Q2546" s="2">
        <f>VLOOKUP(A2546, vlookup_table!$A:$E, 3, FALSE)</f>
        <v>0</v>
      </c>
      <c r="R2546" s="1" t="str">
        <f>VLOOKUP(A2546, vlookup_table!$A:$E, 4, FALSE)</f>
        <v>T1</v>
      </c>
      <c r="S2546" s="2">
        <f>VLOOKUP(A2546, vlookup_table!$A:$E, 5, FALSE)</f>
        <v>25</v>
      </c>
      <c r="T2546">
        <f t="shared" si="234"/>
        <v>97</v>
      </c>
      <c r="U2546">
        <f t="shared" si="235"/>
        <v>1900</v>
      </c>
      <c r="V2546" s="4" t="str">
        <f t="shared" si="239"/>
        <v>0</v>
      </c>
      <c r="W2546" t="str">
        <f t="shared" si="236"/>
        <v>Pueblo</v>
      </c>
    </row>
    <row r="2547" spans="1:23" x14ac:dyDescent="0.35">
      <c r="A2547">
        <v>62721</v>
      </c>
      <c r="B2547" s="2" t="str">
        <f t="shared" si="237"/>
        <v>NA</v>
      </c>
      <c r="C2547" t="s">
        <v>16</v>
      </c>
      <c r="D2547" t="str">
        <f t="shared" si="238"/>
        <v>NA</v>
      </c>
      <c r="F2547">
        <v>413</v>
      </c>
      <c r="G2547">
        <v>283</v>
      </c>
      <c r="H2547">
        <v>372</v>
      </c>
      <c r="I2547">
        <v>0</v>
      </c>
      <c r="J2547">
        <v>12509</v>
      </c>
      <c r="K2547">
        <v>0</v>
      </c>
      <c r="L2547">
        <v>79</v>
      </c>
      <c r="M2547">
        <v>324</v>
      </c>
      <c r="N2547">
        <v>320</v>
      </c>
      <c r="O2547">
        <v>6.4</v>
      </c>
      <c r="P2547">
        <f>VLOOKUP(A2547, vlookup_table!$A:$E, 2, FALSE)</f>
        <v>1</v>
      </c>
      <c r="Q2547" s="2">
        <f>VLOOKUP(A2547, vlookup_table!$A:$E, 3, FALSE)</f>
        <v>0</v>
      </c>
      <c r="R2547" s="1" t="str">
        <f>VLOOKUP(A2547, vlookup_table!$A:$E, 4, FALSE)</f>
        <v>R2</v>
      </c>
      <c r="S2547" s="2">
        <f>VLOOKUP(A2547, vlookup_table!$A:$E, 5, FALSE)</f>
        <v>6</v>
      </c>
      <c r="T2547">
        <f t="shared" si="234"/>
        <v>97</v>
      </c>
      <c r="U2547">
        <f t="shared" si="235"/>
        <v>1900</v>
      </c>
      <c r="V2547" s="4" t="str">
        <f t="shared" si="239"/>
        <v>0</v>
      </c>
      <c r="W2547" t="str">
        <f t="shared" si="236"/>
        <v>Rural</v>
      </c>
    </row>
    <row r="2548" spans="1:23" x14ac:dyDescent="0.35">
      <c r="A2548">
        <v>104177</v>
      </c>
      <c r="B2548" s="2" t="str">
        <f t="shared" si="237"/>
        <v>MO</v>
      </c>
      <c r="C2548" t="s">
        <v>8</v>
      </c>
      <c r="D2548" t="str">
        <f t="shared" si="238"/>
        <v>F</v>
      </c>
      <c r="E2548" t="s">
        <v>2</v>
      </c>
      <c r="F2548">
        <v>985</v>
      </c>
      <c r="G2548">
        <v>492</v>
      </c>
      <c r="H2548">
        <v>680</v>
      </c>
      <c r="I2548">
        <v>2</v>
      </c>
      <c r="J2548">
        <v>24807</v>
      </c>
      <c r="K2548">
        <v>1</v>
      </c>
      <c r="L2548">
        <v>60</v>
      </c>
      <c r="M2548">
        <v>568</v>
      </c>
      <c r="N2548">
        <v>595</v>
      </c>
      <c r="O2548">
        <v>6.4285714289999998</v>
      </c>
      <c r="P2548">
        <f>VLOOKUP(A2548, vlookup_table!$A:$E, 2, FALSE)</f>
        <v>0</v>
      </c>
      <c r="Q2548" s="2">
        <f>VLOOKUP(A2548, vlookup_table!$A:$E, 3, FALSE)</f>
        <v>4201</v>
      </c>
      <c r="R2548" s="1" t="str">
        <f>VLOOKUP(A2548, vlookup_table!$A:$E, 4, FALSE)</f>
        <v>S1</v>
      </c>
      <c r="S2548" s="2">
        <f>VLOOKUP(A2548, vlookup_table!$A:$E, 5, FALSE)</f>
        <v>15</v>
      </c>
      <c r="T2548">
        <f t="shared" si="234"/>
        <v>55</v>
      </c>
      <c r="U2548">
        <f t="shared" si="235"/>
        <v>1942</v>
      </c>
      <c r="V2548" s="4" t="str">
        <f t="shared" si="239"/>
        <v>01</v>
      </c>
      <c r="W2548" t="str">
        <f t="shared" si="236"/>
        <v>Suburbano</v>
      </c>
    </row>
    <row r="2549" spans="1:23" x14ac:dyDescent="0.35">
      <c r="A2549">
        <v>70217</v>
      </c>
      <c r="B2549" s="2" t="str">
        <f t="shared" si="237"/>
        <v>MI</v>
      </c>
      <c r="C2549" t="s">
        <v>1</v>
      </c>
      <c r="D2549" t="str">
        <f t="shared" si="238"/>
        <v>F</v>
      </c>
      <c r="E2549" t="s">
        <v>2</v>
      </c>
      <c r="F2549">
        <v>320</v>
      </c>
      <c r="G2549">
        <v>226</v>
      </c>
      <c r="H2549">
        <v>324</v>
      </c>
      <c r="I2549">
        <v>0</v>
      </c>
      <c r="J2549">
        <v>10003</v>
      </c>
      <c r="K2549">
        <v>1</v>
      </c>
      <c r="L2549">
        <v>80</v>
      </c>
      <c r="M2549">
        <v>310</v>
      </c>
      <c r="N2549">
        <v>282</v>
      </c>
      <c r="O2549">
        <v>5.2</v>
      </c>
      <c r="P2549">
        <f>VLOOKUP(A2549, vlookup_table!$A:$E, 2, FALSE)</f>
        <v>28</v>
      </c>
      <c r="Q2549" s="2">
        <f>VLOOKUP(A2549, vlookup_table!$A:$E, 3, FALSE)</f>
        <v>5201</v>
      </c>
      <c r="R2549" s="1" t="str">
        <f>VLOOKUP(A2549, vlookup_table!$A:$E, 4, FALSE)</f>
        <v>S3</v>
      </c>
      <c r="S2549" s="2">
        <f>VLOOKUP(A2549, vlookup_table!$A:$E, 5, FALSE)</f>
        <v>10</v>
      </c>
      <c r="T2549">
        <f t="shared" si="234"/>
        <v>45</v>
      </c>
      <c r="U2549">
        <f t="shared" si="235"/>
        <v>1952</v>
      </c>
      <c r="V2549" s="4" t="str">
        <f t="shared" si="239"/>
        <v>01</v>
      </c>
      <c r="W2549" t="str">
        <f t="shared" si="236"/>
        <v>Suburbano</v>
      </c>
    </row>
    <row r="2550" spans="1:23" x14ac:dyDescent="0.35">
      <c r="A2550">
        <v>160394</v>
      </c>
      <c r="B2550" s="2" t="str">
        <f t="shared" si="237"/>
        <v>NA</v>
      </c>
      <c r="C2550" t="s">
        <v>4</v>
      </c>
      <c r="D2550" t="str">
        <f t="shared" si="238"/>
        <v>F</v>
      </c>
      <c r="E2550" t="s">
        <v>2</v>
      </c>
      <c r="F2550">
        <v>882</v>
      </c>
      <c r="G2550">
        <v>406</v>
      </c>
      <c r="H2550">
        <v>444</v>
      </c>
      <c r="I2550">
        <v>0</v>
      </c>
      <c r="J2550">
        <v>12842</v>
      </c>
      <c r="K2550">
        <v>3</v>
      </c>
      <c r="L2550">
        <v>69</v>
      </c>
      <c r="M2550">
        <v>431</v>
      </c>
      <c r="N2550">
        <v>419</v>
      </c>
      <c r="O2550">
        <v>6.0526315789999998</v>
      </c>
      <c r="P2550">
        <f>VLOOKUP(A2550, vlookup_table!$A:$E, 2, FALSE)</f>
        <v>0</v>
      </c>
      <c r="Q2550" s="2">
        <f>VLOOKUP(A2550, vlookup_table!$A:$E, 3, FALSE)</f>
        <v>1001</v>
      </c>
      <c r="R2550" s="1" t="str">
        <f>VLOOKUP(A2550, vlookup_table!$A:$E, 4, FALSE)</f>
        <v>S2</v>
      </c>
      <c r="S2550" s="2">
        <f>VLOOKUP(A2550, vlookup_table!$A:$E, 5, FALSE)</f>
        <v>8</v>
      </c>
      <c r="T2550">
        <f t="shared" si="234"/>
        <v>87</v>
      </c>
      <c r="U2550">
        <f t="shared" si="235"/>
        <v>1910</v>
      </c>
      <c r="V2550" s="4" t="str">
        <f t="shared" si="239"/>
        <v>01</v>
      </c>
      <c r="W2550" t="str">
        <f t="shared" si="236"/>
        <v>Suburbano</v>
      </c>
    </row>
    <row r="2551" spans="1:23" x14ac:dyDescent="0.35">
      <c r="A2551">
        <v>134115</v>
      </c>
      <c r="B2551" s="2" t="str">
        <f t="shared" si="237"/>
        <v>NA</v>
      </c>
      <c r="C2551" t="s">
        <v>48</v>
      </c>
      <c r="D2551" t="str">
        <f t="shared" si="238"/>
        <v>M</v>
      </c>
      <c r="E2551" t="s">
        <v>22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11.45454546</v>
      </c>
      <c r="P2551">
        <f>VLOOKUP(A2551, vlookup_table!$A:$E, 2, FALSE)</f>
        <v>1002</v>
      </c>
      <c r="Q2551" s="2">
        <f>VLOOKUP(A2551, vlookup_table!$A:$E, 3, FALSE)</f>
        <v>5706</v>
      </c>
      <c r="R2551" s="1" t="str">
        <f>VLOOKUP(A2551, vlookup_table!$A:$E, 4, FALSE)</f>
        <v>T2</v>
      </c>
      <c r="S2551" s="2">
        <f>VLOOKUP(A2551, vlookup_table!$A:$E, 5, FALSE)</f>
        <v>20</v>
      </c>
      <c r="T2551">
        <f t="shared" si="234"/>
        <v>40</v>
      </c>
      <c r="U2551">
        <f t="shared" si="235"/>
        <v>1957</v>
      </c>
      <c r="V2551" s="4" t="str">
        <f t="shared" si="239"/>
        <v>06</v>
      </c>
      <c r="W2551" t="str">
        <f t="shared" si="236"/>
        <v>Pueblo</v>
      </c>
    </row>
    <row r="2552" spans="1:23" x14ac:dyDescent="0.35">
      <c r="A2552">
        <v>175602</v>
      </c>
      <c r="B2552" s="2" t="str">
        <f t="shared" si="237"/>
        <v>OR</v>
      </c>
      <c r="C2552" t="s">
        <v>26</v>
      </c>
      <c r="D2552" t="str">
        <f t="shared" si="238"/>
        <v>F</v>
      </c>
      <c r="E2552" t="s">
        <v>2</v>
      </c>
      <c r="F2552">
        <v>217</v>
      </c>
      <c r="G2552">
        <v>97</v>
      </c>
      <c r="H2552">
        <v>149</v>
      </c>
      <c r="I2552">
        <v>0</v>
      </c>
      <c r="J2552">
        <v>4914</v>
      </c>
      <c r="K2552">
        <v>1</v>
      </c>
      <c r="L2552">
        <v>40</v>
      </c>
      <c r="M2552">
        <v>163</v>
      </c>
      <c r="N2552">
        <v>129</v>
      </c>
      <c r="O2552">
        <v>3.4259259260000001</v>
      </c>
      <c r="P2552">
        <f>VLOOKUP(A2552, vlookup_table!$A:$E, 2, FALSE)</f>
        <v>2</v>
      </c>
      <c r="Q2552" s="2">
        <f>VLOOKUP(A2552, vlookup_table!$A:$E, 3, FALSE)</f>
        <v>2301</v>
      </c>
      <c r="R2552" s="1" t="str">
        <f>VLOOKUP(A2552, vlookup_table!$A:$E, 4, FALSE)</f>
        <v>U4</v>
      </c>
      <c r="S2552" s="2">
        <f>VLOOKUP(A2552, vlookup_table!$A:$E, 5, FALSE)</f>
        <v>3</v>
      </c>
      <c r="T2552">
        <f t="shared" si="234"/>
        <v>74</v>
      </c>
      <c r="U2552">
        <f t="shared" si="235"/>
        <v>1923</v>
      </c>
      <c r="V2552" s="4" t="str">
        <f t="shared" si="239"/>
        <v>01</v>
      </c>
      <c r="W2552" t="str">
        <f t="shared" si="236"/>
        <v>Urbano</v>
      </c>
    </row>
    <row r="2553" spans="1:23" x14ac:dyDescent="0.35">
      <c r="A2553">
        <v>88489</v>
      </c>
      <c r="B2553" s="2" t="str">
        <f t="shared" si="237"/>
        <v>IL</v>
      </c>
      <c r="C2553" t="s">
        <v>25</v>
      </c>
      <c r="D2553" t="str">
        <f t="shared" si="238"/>
        <v>F</v>
      </c>
      <c r="E2553" t="s">
        <v>2</v>
      </c>
      <c r="F2553">
        <v>1833</v>
      </c>
      <c r="G2553">
        <v>594</v>
      </c>
      <c r="H2553">
        <v>706</v>
      </c>
      <c r="I2553">
        <v>37</v>
      </c>
      <c r="J2553">
        <v>21653</v>
      </c>
      <c r="K2553">
        <v>17</v>
      </c>
      <c r="L2553">
        <v>46</v>
      </c>
      <c r="M2553">
        <v>642</v>
      </c>
      <c r="N2553">
        <v>668</v>
      </c>
      <c r="O2553">
        <v>17</v>
      </c>
      <c r="P2553">
        <f>VLOOKUP(A2553, vlookup_table!$A:$E, 2, FALSE)</f>
        <v>0</v>
      </c>
      <c r="Q2553" s="2">
        <f>VLOOKUP(A2553, vlookup_table!$A:$E, 3, FALSE)</f>
        <v>3011</v>
      </c>
      <c r="R2553" s="1" t="str">
        <f>VLOOKUP(A2553, vlookup_table!$A:$E, 4, FALSE)</f>
        <v>S1</v>
      </c>
      <c r="S2553" s="2">
        <f>VLOOKUP(A2553, vlookup_table!$A:$E, 5, FALSE)</f>
        <v>25</v>
      </c>
      <c r="T2553">
        <f t="shared" si="234"/>
        <v>67</v>
      </c>
      <c r="U2553">
        <f t="shared" si="235"/>
        <v>1930</v>
      </c>
      <c r="V2553" s="4" t="str">
        <f t="shared" si="239"/>
        <v>11</v>
      </c>
      <c r="W2553" t="str">
        <f t="shared" si="236"/>
        <v>Suburbano</v>
      </c>
    </row>
    <row r="2554" spans="1:23" x14ac:dyDescent="0.35">
      <c r="A2554">
        <v>139664</v>
      </c>
      <c r="B2554" s="2" t="str">
        <f t="shared" si="237"/>
        <v>NA</v>
      </c>
      <c r="C2554" t="s">
        <v>29</v>
      </c>
      <c r="D2554" t="str">
        <f t="shared" si="238"/>
        <v>F</v>
      </c>
      <c r="E2554" t="s">
        <v>2</v>
      </c>
      <c r="F2554">
        <v>952</v>
      </c>
      <c r="G2554">
        <v>474</v>
      </c>
      <c r="H2554">
        <v>482</v>
      </c>
      <c r="I2554">
        <v>3</v>
      </c>
      <c r="J2554">
        <v>17141</v>
      </c>
      <c r="K2554">
        <v>2</v>
      </c>
      <c r="L2554">
        <v>37</v>
      </c>
      <c r="M2554">
        <v>478</v>
      </c>
      <c r="N2554">
        <v>467</v>
      </c>
      <c r="O2554">
        <v>14.58823529</v>
      </c>
      <c r="P2554">
        <f>VLOOKUP(A2554, vlookup_table!$A:$E, 2, FALSE)</f>
        <v>28</v>
      </c>
      <c r="Q2554" s="2">
        <f>VLOOKUP(A2554, vlookup_table!$A:$E, 3, FALSE)</f>
        <v>4408</v>
      </c>
      <c r="R2554" s="1" t="str">
        <f>VLOOKUP(A2554, vlookup_table!$A:$E, 4, FALSE)</f>
        <v>S1</v>
      </c>
      <c r="S2554" s="2">
        <f>VLOOKUP(A2554, vlookup_table!$A:$E, 5, FALSE)</f>
        <v>16</v>
      </c>
      <c r="T2554">
        <f t="shared" si="234"/>
        <v>53</v>
      </c>
      <c r="U2554">
        <f t="shared" si="235"/>
        <v>1944</v>
      </c>
      <c r="V2554" s="4" t="str">
        <f t="shared" si="239"/>
        <v>08</v>
      </c>
      <c r="W2554" t="str">
        <f t="shared" si="236"/>
        <v>Suburbano</v>
      </c>
    </row>
    <row r="2555" spans="1:23" x14ac:dyDescent="0.35">
      <c r="A2555">
        <v>9947</v>
      </c>
      <c r="B2555" s="2" t="str">
        <f t="shared" si="237"/>
        <v>CO</v>
      </c>
      <c r="C2555" t="s">
        <v>20</v>
      </c>
      <c r="D2555" t="str">
        <f t="shared" si="238"/>
        <v>M</v>
      </c>
      <c r="E2555" t="s">
        <v>0</v>
      </c>
      <c r="F2555">
        <v>793</v>
      </c>
      <c r="G2555">
        <v>429</v>
      </c>
      <c r="H2555">
        <v>458</v>
      </c>
      <c r="I2555">
        <v>0</v>
      </c>
      <c r="J2555">
        <v>12976</v>
      </c>
      <c r="K2555">
        <v>1</v>
      </c>
      <c r="L2555">
        <v>66</v>
      </c>
      <c r="M2555">
        <v>454</v>
      </c>
      <c r="N2555">
        <v>447</v>
      </c>
      <c r="O2555">
        <v>6.615384615</v>
      </c>
      <c r="P2555">
        <f>VLOOKUP(A2555, vlookup_table!$A:$E, 2, FALSE)</f>
        <v>1</v>
      </c>
      <c r="Q2555" s="2">
        <f>VLOOKUP(A2555, vlookup_table!$A:$E, 3, FALSE)</f>
        <v>2001</v>
      </c>
      <c r="R2555" s="1" t="str">
        <f>VLOOKUP(A2555, vlookup_table!$A:$E, 4, FALSE)</f>
        <v>S2</v>
      </c>
      <c r="S2555" s="2">
        <f>VLOOKUP(A2555, vlookup_table!$A:$E, 5, FALSE)</f>
        <v>10</v>
      </c>
      <c r="T2555">
        <f t="shared" si="234"/>
        <v>77</v>
      </c>
      <c r="U2555">
        <f t="shared" si="235"/>
        <v>1920</v>
      </c>
      <c r="V2555" s="4" t="str">
        <f t="shared" si="239"/>
        <v>01</v>
      </c>
      <c r="W2555" t="str">
        <f t="shared" si="236"/>
        <v>Suburbano</v>
      </c>
    </row>
    <row r="2556" spans="1:23" x14ac:dyDescent="0.35">
      <c r="A2556">
        <v>168368</v>
      </c>
      <c r="B2556" s="2" t="str">
        <f t="shared" si="237"/>
        <v>NA</v>
      </c>
      <c r="C2556" t="s">
        <v>4</v>
      </c>
      <c r="D2556" t="str">
        <f t="shared" si="238"/>
        <v>M</v>
      </c>
      <c r="E2556" t="s">
        <v>0</v>
      </c>
      <c r="F2556">
        <v>3256</v>
      </c>
      <c r="G2556">
        <v>538</v>
      </c>
      <c r="H2556">
        <v>628</v>
      </c>
      <c r="I2556">
        <v>90</v>
      </c>
      <c r="J2556">
        <v>21944</v>
      </c>
      <c r="K2556">
        <v>19</v>
      </c>
      <c r="L2556">
        <v>43</v>
      </c>
      <c r="M2556">
        <v>603</v>
      </c>
      <c r="N2556">
        <v>624</v>
      </c>
      <c r="O2556">
        <v>14.28571429</v>
      </c>
      <c r="P2556">
        <f>VLOOKUP(A2556, vlookup_table!$A:$E, 2, FALSE)</f>
        <v>0</v>
      </c>
      <c r="Q2556" s="2">
        <f>VLOOKUP(A2556, vlookup_table!$A:$E, 3, FALSE)</f>
        <v>4406</v>
      </c>
      <c r="R2556" s="1" t="str">
        <f>VLOOKUP(A2556, vlookup_table!$A:$E, 4, FALSE)</f>
        <v>S1</v>
      </c>
      <c r="S2556" s="2">
        <f>VLOOKUP(A2556, vlookup_table!$A:$E, 5, FALSE)</f>
        <v>10</v>
      </c>
      <c r="T2556">
        <f t="shared" si="234"/>
        <v>53</v>
      </c>
      <c r="U2556">
        <f t="shared" si="235"/>
        <v>1944</v>
      </c>
      <c r="V2556" s="4" t="str">
        <f t="shared" si="239"/>
        <v>06</v>
      </c>
      <c r="W2556" t="str">
        <f t="shared" si="236"/>
        <v>Suburbano</v>
      </c>
    </row>
    <row r="2557" spans="1:23" x14ac:dyDescent="0.35">
      <c r="A2557">
        <v>166927</v>
      </c>
      <c r="B2557" s="2" t="str">
        <f t="shared" si="237"/>
        <v>NA</v>
      </c>
      <c r="C2557" t="s">
        <v>4</v>
      </c>
      <c r="D2557" t="str">
        <f t="shared" si="238"/>
        <v>M</v>
      </c>
      <c r="E2557" t="s">
        <v>0</v>
      </c>
      <c r="F2557">
        <v>2763</v>
      </c>
      <c r="G2557">
        <v>465</v>
      </c>
      <c r="H2557">
        <v>626</v>
      </c>
      <c r="I2557">
        <v>83</v>
      </c>
      <c r="J2557">
        <v>22975</v>
      </c>
      <c r="K2557">
        <v>13</v>
      </c>
      <c r="L2557">
        <v>49</v>
      </c>
      <c r="M2557">
        <v>571</v>
      </c>
      <c r="N2557">
        <v>530</v>
      </c>
      <c r="O2557">
        <v>20</v>
      </c>
      <c r="P2557">
        <f>VLOOKUP(A2557, vlookup_table!$A:$E, 2, FALSE)</f>
        <v>1002</v>
      </c>
      <c r="Q2557" s="2">
        <f>VLOOKUP(A2557, vlookup_table!$A:$E, 3, FALSE)</f>
        <v>2908</v>
      </c>
      <c r="R2557" s="1" t="str">
        <f>VLOOKUP(A2557, vlookup_table!$A:$E, 4, FALSE)</f>
        <v>S1</v>
      </c>
      <c r="S2557" s="2">
        <f>VLOOKUP(A2557, vlookup_table!$A:$E, 5, FALSE)</f>
        <v>20</v>
      </c>
      <c r="T2557">
        <f t="shared" si="234"/>
        <v>68</v>
      </c>
      <c r="U2557">
        <f t="shared" si="235"/>
        <v>1929</v>
      </c>
      <c r="V2557" s="4" t="str">
        <f t="shared" si="239"/>
        <v>08</v>
      </c>
      <c r="W2557" t="str">
        <f t="shared" si="236"/>
        <v>Suburbano</v>
      </c>
    </row>
    <row r="2558" spans="1:23" x14ac:dyDescent="0.35">
      <c r="A2558">
        <v>189723</v>
      </c>
      <c r="B2558" s="2" t="str">
        <f t="shared" si="237"/>
        <v>CO</v>
      </c>
      <c r="C2558" t="s">
        <v>20</v>
      </c>
      <c r="D2558" t="str">
        <f t="shared" si="238"/>
        <v>F</v>
      </c>
      <c r="E2558" t="s">
        <v>2</v>
      </c>
      <c r="F2558">
        <v>952</v>
      </c>
      <c r="G2558">
        <v>358</v>
      </c>
      <c r="H2558">
        <v>461</v>
      </c>
      <c r="I2558">
        <v>1</v>
      </c>
      <c r="J2558">
        <v>16123</v>
      </c>
      <c r="K2558">
        <v>3</v>
      </c>
      <c r="L2558">
        <v>37</v>
      </c>
      <c r="M2558">
        <v>432</v>
      </c>
      <c r="N2558">
        <v>423</v>
      </c>
      <c r="O2558">
        <v>26.666666670000001</v>
      </c>
      <c r="P2558">
        <f>VLOOKUP(A2558, vlookup_table!$A:$E, 2, FALSE)</f>
        <v>0</v>
      </c>
      <c r="Q2558" s="2">
        <f>VLOOKUP(A2558, vlookup_table!$A:$E, 3, FALSE)</f>
        <v>0</v>
      </c>
      <c r="R2558" s="1" t="str">
        <f>VLOOKUP(A2558, vlookup_table!$A:$E, 4, FALSE)</f>
        <v>S1</v>
      </c>
      <c r="S2558" s="2">
        <f>VLOOKUP(A2558, vlookup_table!$A:$E, 5, FALSE)</f>
        <v>10</v>
      </c>
      <c r="T2558">
        <f t="shared" si="234"/>
        <v>97</v>
      </c>
      <c r="U2558">
        <f t="shared" si="235"/>
        <v>1900</v>
      </c>
      <c r="V2558" s="4" t="str">
        <f t="shared" si="239"/>
        <v>0</v>
      </c>
      <c r="W2558" t="str">
        <f t="shared" si="236"/>
        <v>Suburbano</v>
      </c>
    </row>
    <row r="2559" spans="1:23" x14ac:dyDescent="0.35">
      <c r="A2559">
        <v>156559</v>
      </c>
      <c r="B2559" s="2" t="str">
        <f t="shared" si="237"/>
        <v>NA</v>
      </c>
      <c r="C2559" t="s">
        <v>4</v>
      </c>
      <c r="D2559" t="str">
        <f t="shared" si="238"/>
        <v>M</v>
      </c>
      <c r="E2559" t="s">
        <v>0</v>
      </c>
      <c r="F2559">
        <v>2158</v>
      </c>
      <c r="G2559">
        <v>576</v>
      </c>
      <c r="H2559">
        <v>651</v>
      </c>
      <c r="I2559">
        <v>62</v>
      </c>
      <c r="J2559">
        <v>20066</v>
      </c>
      <c r="K2559">
        <v>11</v>
      </c>
      <c r="L2559">
        <v>51</v>
      </c>
      <c r="M2559">
        <v>617</v>
      </c>
      <c r="N2559">
        <v>604</v>
      </c>
      <c r="O2559">
        <v>9.8571428569999995</v>
      </c>
      <c r="P2559">
        <f>VLOOKUP(A2559, vlookup_table!$A:$E, 2, FALSE)</f>
        <v>1</v>
      </c>
      <c r="Q2559" s="2">
        <f>VLOOKUP(A2559, vlookup_table!$A:$E, 3, FALSE)</f>
        <v>4601</v>
      </c>
      <c r="R2559" s="1" t="str">
        <f>VLOOKUP(A2559, vlookup_table!$A:$E, 4, FALSE)</f>
        <v>S1</v>
      </c>
      <c r="S2559" s="2">
        <f>VLOOKUP(A2559, vlookup_table!$A:$E, 5, FALSE)</f>
        <v>12</v>
      </c>
      <c r="T2559">
        <f t="shared" si="234"/>
        <v>51</v>
      </c>
      <c r="U2559">
        <f t="shared" si="235"/>
        <v>1946</v>
      </c>
      <c r="V2559" s="4" t="str">
        <f t="shared" si="239"/>
        <v>01</v>
      </c>
      <c r="W2559" t="str">
        <f t="shared" si="236"/>
        <v>Suburbano</v>
      </c>
    </row>
    <row r="2560" spans="1:23" x14ac:dyDescent="0.35">
      <c r="A2560">
        <v>64683</v>
      </c>
      <c r="B2560" s="2" t="str">
        <f t="shared" si="237"/>
        <v>MI</v>
      </c>
      <c r="C2560" t="s">
        <v>1</v>
      </c>
      <c r="D2560" t="str">
        <f t="shared" si="238"/>
        <v>F</v>
      </c>
      <c r="E2560" t="s">
        <v>2</v>
      </c>
      <c r="F2560">
        <v>477</v>
      </c>
      <c r="G2560">
        <v>328</v>
      </c>
      <c r="H2560">
        <v>446</v>
      </c>
      <c r="I2560">
        <v>0</v>
      </c>
      <c r="J2560">
        <v>15065</v>
      </c>
      <c r="K2560">
        <v>6</v>
      </c>
      <c r="L2560">
        <v>75</v>
      </c>
      <c r="M2560">
        <v>431</v>
      </c>
      <c r="N2560">
        <v>386</v>
      </c>
      <c r="O2560">
        <v>15</v>
      </c>
      <c r="P2560">
        <f>VLOOKUP(A2560, vlookup_table!$A:$E, 2, FALSE)</f>
        <v>28</v>
      </c>
      <c r="Q2560" s="2">
        <f>VLOOKUP(A2560, vlookup_table!$A:$E, 3, FALSE)</f>
        <v>5001</v>
      </c>
      <c r="R2560" s="1" t="str">
        <f>VLOOKUP(A2560, vlookup_table!$A:$E, 4, FALSE)</f>
        <v>U3</v>
      </c>
      <c r="S2560" s="2">
        <f>VLOOKUP(A2560, vlookup_table!$A:$E, 5, FALSE)</f>
        <v>10</v>
      </c>
      <c r="T2560">
        <f t="shared" si="234"/>
        <v>47</v>
      </c>
      <c r="U2560">
        <f t="shared" si="235"/>
        <v>1950</v>
      </c>
      <c r="V2560" s="4" t="str">
        <f t="shared" si="239"/>
        <v>01</v>
      </c>
      <c r="W2560" t="str">
        <f t="shared" si="236"/>
        <v>Urbano</v>
      </c>
    </row>
    <row r="2561" spans="1:23" x14ac:dyDescent="0.35">
      <c r="A2561">
        <v>164697</v>
      </c>
      <c r="B2561" s="2" t="str">
        <f t="shared" si="237"/>
        <v>NA</v>
      </c>
      <c r="C2561" t="s">
        <v>4</v>
      </c>
      <c r="D2561" t="str">
        <f t="shared" si="238"/>
        <v>F</v>
      </c>
      <c r="E2561" t="s">
        <v>2</v>
      </c>
      <c r="F2561">
        <v>2235</v>
      </c>
      <c r="G2561">
        <v>441</v>
      </c>
      <c r="H2561">
        <v>478</v>
      </c>
      <c r="I2561">
        <v>66</v>
      </c>
      <c r="J2561">
        <v>15262</v>
      </c>
      <c r="K2561">
        <v>14</v>
      </c>
      <c r="L2561">
        <v>55</v>
      </c>
      <c r="M2561">
        <v>459</v>
      </c>
      <c r="N2561">
        <v>449</v>
      </c>
      <c r="O2561">
        <v>5.6</v>
      </c>
      <c r="P2561">
        <f>VLOOKUP(A2561, vlookup_table!$A:$E, 2, FALSE)</f>
        <v>28</v>
      </c>
      <c r="Q2561" s="2">
        <f>VLOOKUP(A2561, vlookup_table!$A:$E, 3, FALSE)</f>
        <v>1701</v>
      </c>
      <c r="R2561" s="1" t="str">
        <f>VLOOKUP(A2561, vlookup_table!$A:$E, 4, FALSE)</f>
        <v>S2</v>
      </c>
      <c r="S2561" s="2">
        <f>VLOOKUP(A2561, vlookup_table!$A:$E, 5, FALSE)</f>
        <v>20</v>
      </c>
      <c r="T2561">
        <f t="shared" si="234"/>
        <v>80</v>
      </c>
      <c r="U2561">
        <f t="shared" si="235"/>
        <v>1917</v>
      </c>
      <c r="V2561" s="4" t="str">
        <f t="shared" si="239"/>
        <v>01</v>
      </c>
      <c r="W2561" t="str">
        <f t="shared" si="236"/>
        <v>Suburbano</v>
      </c>
    </row>
    <row r="2562" spans="1:23" x14ac:dyDescent="0.35">
      <c r="A2562">
        <v>111918</v>
      </c>
      <c r="B2562" s="2" t="str">
        <f t="shared" si="237"/>
        <v>AR</v>
      </c>
      <c r="C2562" t="s">
        <v>27</v>
      </c>
      <c r="D2562" t="str">
        <f t="shared" si="238"/>
        <v>F</v>
      </c>
      <c r="E2562" t="s">
        <v>37</v>
      </c>
      <c r="F2562">
        <v>427</v>
      </c>
      <c r="G2562">
        <v>250</v>
      </c>
      <c r="H2562">
        <v>356</v>
      </c>
      <c r="I2562">
        <v>0</v>
      </c>
      <c r="J2562">
        <v>14425</v>
      </c>
      <c r="K2562">
        <v>0</v>
      </c>
      <c r="L2562">
        <v>77</v>
      </c>
      <c r="M2562">
        <v>286</v>
      </c>
      <c r="N2562">
        <v>296</v>
      </c>
      <c r="O2562">
        <v>7.076923077</v>
      </c>
      <c r="P2562">
        <f>VLOOKUP(A2562, vlookup_table!$A:$E, 2, FALSE)</f>
        <v>0</v>
      </c>
      <c r="Q2562" s="2">
        <f>VLOOKUP(A2562, vlookup_table!$A:$E, 3, FALSE)</f>
        <v>3201</v>
      </c>
      <c r="R2562" s="1" t="str">
        <f>VLOOKUP(A2562, vlookup_table!$A:$E, 4, FALSE)</f>
        <v>T2</v>
      </c>
      <c r="S2562" s="2">
        <f>VLOOKUP(A2562, vlookup_table!$A:$E, 5, FALSE)</f>
        <v>5</v>
      </c>
      <c r="T2562">
        <f t="shared" ref="T2562:T2625" si="240">$Y$2-U2562</f>
        <v>65</v>
      </c>
      <c r="U2562">
        <f t="shared" ref="U2562:U2625" si="241">1900 + INT(Q2562/100)</f>
        <v>1932</v>
      </c>
      <c r="V2562" s="4" t="str">
        <f t="shared" si="239"/>
        <v>01</v>
      </c>
      <c r="W2562" t="str">
        <f t="shared" ref="W2562:W2625" si="242">IF(LEFT(R2562,1)="C","Ciudad",
IF(LEFT(R2562,1)="T","Pueblo",
IF(LEFT(R2562,1)="R","Rural",
IF(LEFT(R2562,1)="S","Suburbano",
IF(LEFT(R2562,1)="U","Urbano","Desconocido")))))</f>
        <v>Pueblo</v>
      </c>
    </row>
    <row r="2563" spans="1:23" x14ac:dyDescent="0.35">
      <c r="A2563">
        <v>89816</v>
      </c>
      <c r="B2563" s="2" t="str">
        <f t="shared" ref="B2563:B2626" si="243">IF(OR(C2563="California",C2563="Cali"),"CA",
IF(OR(C2563="Arizona",C2563="AZ"),"AZ",
IF(OR(C2563="Washington",C2563="WA"),"WA",
IF(OR(C2563="Nevada",C2563="NV"),"NV",
IF(OR(C2563="Texas",C2563="TX"),"TX",
IF(OR(C2563="Oregon",C2563="OR"),"OR",
IF(OR(C2563="Florida",C2563="FL"),"FL",
IF(OR(C2563="Illinois",C2563="IL"),"IL",
IF(OR(C2563="North Carolina",C2563="NC"),"NC",
IF(OR(C2563="South Carolina",C2563="SC"),"SC",
IF(OR(C2563="New Jersey",C2563="NJ"),"NJ",
IF(OR(C2563="Missouri",C2563="MO"),"MO",
IF(OR(C2563="Alabama",C2563="AL"),"AL",
IF(OR(C2563="Colorado",C2563="CO"),"CO",
IF(OR(C2563="Michigan",C2563="MI"),"MI",
IF(OR(C2563="New York",C2563="NY"),"NY",
IF(OR(C2563="Arkansas",C2563="AR"),"AR",
"NA")))))))))))))))))</f>
        <v>IL</v>
      </c>
      <c r="C2563" t="s">
        <v>25</v>
      </c>
      <c r="D2563" t="str">
        <f t="shared" ref="D2563:D2626" si="244">IF(OR(E2563="F", E2563="female", E2563="Femal"),"F",
IF(OR(E2563="M", E2563="Male"),"M",
"NA"))</f>
        <v>M</v>
      </c>
      <c r="E2563" t="s">
        <v>0</v>
      </c>
      <c r="F2563">
        <v>2000</v>
      </c>
      <c r="G2563">
        <v>760</v>
      </c>
      <c r="H2563">
        <v>759</v>
      </c>
      <c r="I2563">
        <v>50</v>
      </c>
      <c r="J2563">
        <v>22531</v>
      </c>
      <c r="K2563">
        <v>2</v>
      </c>
      <c r="L2563">
        <v>72</v>
      </c>
      <c r="M2563">
        <v>773</v>
      </c>
      <c r="N2563">
        <v>727</v>
      </c>
      <c r="O2563">
        <v>35</v>
      </c>
      <c r="P2563">
        <f>VLOOKUP(A2563, vlookup_table!$A:$E, 2, FALSE)</f>
        <v>0</v>
      </c>
      <c r="Q2563" s="2">
        <f>VLOOKUP(A2563, vlookup_table!$A:$E, 3, FALSE)</f>
        <v>4707</v>
      </c>
      <c r="R2563" s="1" t="str">
        <f>VLOOKUP(A2563, vlookup_table!$A:$E, 4, FALSE)</f>
        <v>S1</v>
      </c>
      <c r="S2563" s="2">
        <f>VLOOKUP(A2563, vlookup_table!$A:$E, 5, FALSE)</f>
        <v>25</v>
      </c>
      <c r="T2563">
        <f t="shared" si="240"/>
        <v>50</v>
      </c>
      <c r="U2563">
        <f t="shared" si="241"/>
        <v>1947</v>
      </c>
      <c r="V2563" s="4" t="str">
        <f t="shared" ref="V2563:V2626" si="245">RIGHT(Q2563,2)</f>
        <v>07</v>
      </c>
      <c r="W2563" t="str">
        <f t="shared" si="242"/>
        <v>Suburbano</v>
      </c>
    </row>
    <row r="2564" spans="1:23" x14ac:dyDescent="0.35">
      <c r="A2564">
        <v>161115</v>
      </c>
      <c r="B2564" s="2" t="str">
        <f t="shared" si="243"/>
        <v>NA</v>
      </c>
      <c r="C2564" t="s">
        <v>4</v>
      </c>
      <c r="D2564" t="str">
        <f t="shared" si="244"/>
        <v>NA</v>
      </c>
      <c r="F2564">
        <v>728</v>
      </c>
      <c r="G2564">
        <v>180</v>
      </c>
      <c r="H2564">
        <v>286</v>
      </c>
      <c r="I2564">
        <v>0</v>
      </c>
      <c r="J2564">
        <v>11426</v>
      </c>
      <c r="K2564">
        <v>0</v>
      </c>
      <c r="L2564">
        <v>54</v>
      </c>
      <c r="M2564">
        <v>241</v>
      </c>
      <c r="N2564">
        <v>214</v>
      </c>
      <c r="O2564">
        <v>8.625</v>
      </c>
      <c r="P2564">
        <f>VLOOKUP(A2564, vlookup_table!$A:$E, 2, FALSE)</f>
        <v>2</v>
      </c>
      <c r="Q2564" s="2">
        <f>VLOOKUP(A2564, vlookup_table!$A:$E, 3, FALSE)</f>
        <v>0</v>
      </c>
      <c r="R2564" s="1" t="str">
        <f>VLOOKUP(A2564, vlookup_table!$A:$E, 4, FALSE)</f>
        <v>C2</v>
      </c>
      <c r="S2564" s="2">
        <f>VLOOKUP(A2564, vlookup_table!$A:$E, 5, FALSE)</f>
        <v>10</v>
      </c>
      <c r="T2564">
        <f t="shared" si="240"/>
        <v>97</v>
      </c>
      <c r="U2564">
        <f t="shared" si="241"/>
        <v>1900</v>
      </c>
      <c r="V2564" s="4" t="str">
        <f t="shared" si="245"/>
        <v>0</v>
      </c>
      <c r="W2564" t="str">
        <f t="shared" si="242"/>
        <v>Ciudad</v>
      </c>
    </row>
    <row r="2565" spans="1:23" x14ac:dyDescent="0.35">
      <c r="A2565">
        <v>165753</v>
      </c>
      <c r="B2565" s="2" t="str">
        <f t="shared" si="243"/>
        <v>NA</v>
      </c>
      <c r="C2565" t="s">
        <v>4</v>
      </c>
      <c r="D2565" t="str">
        <f t="shared" si="244"/>
        <v>M</v>
      </c>
      <c r="E2565" t="s">
        <v>0</v>
      </c>
      <c r="F2565">
        <v>1345</v>
      </c>
      <c r="G2565">
        <v>372</v>
      </c>
      <c r="H2565">
        <v>437</v>
      </c>
      <c r="I2565">
        <v>2</v>
      </c>
      <c r="J2565">
        <v>17201</v>
      </c>
      <c r="K2565">
        <v>12</v>
      </c>
      <c r="L2565">
        <v>56</v>
      </c>
      <c r="M2565">
        <v>436</v>
      </c>
      <c r="N2565">
        <v>407</v>
      </c>
      <c r="O2565">
        <v>15</v>
      </c>
      <c r="P2565">
        <f>VLOOKUP(A2565, vlookup_table!$A:$E, 2, FALSE)</f>
        <v>0</v>
      </c>
      <c r="Q2565" s="2">
        <f>VLOOKUP(A2565, vlookup_table!$A:$E, 3, FALSE)</f>
        <v>2801</v>
      </c>
      <c r="R2565" s="1" t="str">
        <f>VLOOKUP(A2565, vlookup_table!$A:$E, 4, FALSE)</f>
        <v>S2</v>
      </c>
      <c r="S2565" s="2">
        <f>VLOOKUP(A2565, vlookup_table!$A:$E, 5, FALSE)</f>
        <v>15</v>
      </c>
      <c r="T2565">
        <f t="shared" si="240"/>
        <v>69</v>
      </c>
      <c r="U2565">
        <f t="shared" si="241"/>
        <v>1928</v>
      </c>
      <c r="V2565" s="4" t="str">
        <f t="shared" si="245"/>
        <v>01</v>
      </c>
      <c r="W2565" t="str">
        <f t="shared" si="242"/>
        <v>Suburbano</v>
      </c>
    </row>
    <row r="2566" spans="1:23" x14ac:dyDescent="0.35">
      <c r="A2566">
        <v>117411</v>
      </c>
      <c r="B2566" s="2" t="str">
        <f t="shared" si="243"/>
        <v>TX</v>
      </c>
      <c r="C2566" t="s">
        <v>6</v>
      </c>
      <c r="D2566" t="str">
        <f t="shared" si="244"/>
        <v>F</v>
      </c>
      <c r="E2566" t="s">
        <v>2</v>
      </c>
      <c r="F2566">
        <v>904</v>
      </c>
      <c r="G2566">
        <v>117</v>
      </c>
      <c r="H2566">
        <v>382</v>
      </c>
      <c r="I2566">
        <v>0</v>
      </c>
      <c r="J2566">
        <v>10892</v>
      </c>
      <c r="K2566">
        <v>24</v>
      </c>
      <c r="L2566">
        <v>46</v>
      </c>
      <c r="M2566">
        <v>374</v>
      </c>
      <c r="N2566">
        <v>185</v>
      </c>
      <c r="O2566">
        <v>13.80555556</v>
      </c>
      <c r="P2566">
        <f>VLOOKUP(A2566, vlookup_table!$A:$E, 2, FALSE)</f>
        <v>0</v>
      </c>
      <c r="Q2566" s="2">
        <f>VLOOKUP(A2566, vlookup_table!$A:$E, 3, FALSE)</f>
        <v>2009</v>
      </c>
      <c r="R2566" s="1" t="str">
        <f>VLOOKUP(A2566, vlookup_table!$A:$E, 4, FALSE)</f>
        <v>S1</v>
      </c>
      <c r="S2566" s="2">
        <f>VLOOKUP(A2566, vlookup_table!$A:$E, 5, FALSE)</f>
        <v>20</v>
      </c>
      <c r="T2566">
        <f t="shared" si="240"/>
        <v>77</v>
      </c>
      <c r="U2566">
        <f t="shared" si="241"/>
        <v>1920</v>
      </c>
      <c r="V2566" s="4" t="str">
        <f t="shared" si="245"/>
        <v>09</v>
      </c>
      <c r="W2566" t="str">
        <f t="shared" si="242"/>
        <v>Suburbano</v>
      </c>
    </row>
    <row r="2567" spans="1:23" x14ac:dyDescent="0.35">
      <c r="A2567">
        <v>112750</v>
      </c>
      <c r="B2567" s="2" t="str">
        <f t="shared" si="243"/>
        <v>NA</v>
      </c>
      <c r="C2567" t="s">
        <v>32</v>
      </c>
      <c r="D2567" t="str">
        <f t="shared" si="244"/>
        <v>F</v>
      </c>
      <c r="E2567" t="s">
        <v>2</v>
      </c>
      <c r="F2567">
        <v>428</v>
      </c>
      <c r="G2567">
        <v>267</v>
      </c>
      <c r="H2567">
        <v>347</v>
      </c>
      <c r="I2567">
        <v>0</v>
      </c>
      <c r="J2567">
        <v>11716</v>
      </c>
      <c r="K2567">
        <v>2</v>
      </c>
      <c r="L2567">
        <v>72</v>
      </c>
      <c r="M2567">
        <v>306</v>
      </c>
      <c r="N2567">
        <v>315</v>
      </c>
      <c r="O2567">
        <v>12.75</v>
      </c>
      <c r="P2567">
        <f>VLOOKUP(A2567, vlookup_table!$A:$E, 2, FALSE)</f>
        <v>0</v>
      </c>
      <c r="Q2567" s="2">
        <f>VLOOKUP(A2567, vlookup_table!$A:$E, 3, FALSE)</f>
        <v>5801</v>
      </c>
      <c r="R2567" s="1" t="str">
        <f>VLOOKUP(A2567, vlookup_table!$A:$E, 4, FALSE)</f>
        <v>S1</v>
      </c>
      <c r="S2567" s="2">
        <f>VLOOKUP(A2567, vlookup_table!$A:$E, 5, FALSE)</f>
        <v>20</v>
      </c>
      <c r="T2567">
        <f t="shared" si="240"/>
        <v>39</v>
      </c>
      <c r="U2567">
        <f t="shared" si="241"/>
        <v>1958</v>
      </c>
      <c r="V2567" s="4" t="str">
        <f t="shared" si="245"/>
        <v>01</v>
      </c>
      <c r="W2567" t="str">
        <f t="shared" si="242"/>
        <v>Suburbano</v>
      </c>
    </row>
    <row r="2568" spans="1:23" x14ac:dyDescent="0.35">
      <c r="A2568">
        <v>134852</v>
      </c>
      <c r="B2568" s="2" t="str">
        <f t="shared" si="243"/>
        <v>NA</v>
      </c>
      <c r="C2568" t="s">
        <v>43</v>
      </c>
      <c r="D2568" t="str">
        <f t="shared" si="244"/>
        <v>M</v>
      </c>
      <c r="E2568" t="s">
        <v>0</v>
      </c>
      <c r="F2568">
        <v>735</v>
      </c>
      <c r="G2568">
        <v>289</v>
      </c>
      <c r="H2568">
        <v>358</v>
      </c>
      <c r="I2568">
        <v>2</v>
      </c>
      <c r="J2568">
        <v>9048</v>
      </c>
      <c r="K2568">
        <v>2</v>
      </c>
      <c r="L2568">
        <v>86</v>
      </c>
      <c r="M2568">
        <v>343</v>
      </c>
      <c r="N2568">
        <v>334</v>
      </c>
      <c r="O2568">
        <v>50</v>
      </c>
      <c r="P2568">
        <f>VLOOKUP(A2568, vlookup_table!$A:$E, 2, FALSE)</f>
        <v>1</v>
      </c>
      <c r="Q2568" s="2">
        <f>VLOOKUP(A2568, vlookup_table!$A:$E, 3, FALSE)</f>
        <v>4901</v>
      </c>
      <c r="R2568" s="1" t="str">
        <f>VLOOKUP(A2568, vlookup_table!$A:$E, 4, FALSE)</f>
        <v>R2</v>
      </c>
      <c r="S2568" s="2">
        <f>VLOOKUP(A2568, vlookup_table!$A:$E, 5, FALSE)</f>
        <v>50</v>
      </c>
      <c r="T2568">
        <f t="shared" si="240"/>
        <v>48</v>
      </c>
      <c r="U2568">
        <f t="shared" si="241"/>
        <v>1949</v>
      </c>
      <c r="V2568" s="4" t="str">
        <f t="shared" si="245"/>
        <v>01</v>
      </c>
      <c r="W2568" t="str">
        <f t="shared" si="242"/>
        <v>Rural</v>
      </c>
    </row>
    <row r="2569" spans="1:23" x14ac:dyDescent="0.35">
      <c r="A2569">
        <v>69506</v>
      </c>
      <c r="B2569" s="2" t="str">
        <f t="shared" si="243"/>
        <v>MI</v>
      </c>
      <c r="C2569" t="s">
        <v>1</v>
      </c>
      <c r="D2569" t="str">
        <f t="shared" si="244"/>
        <v>F</v>
      </c>
      <c r="E2569" t="s">
        <v>2</v>
      </c>
      <c r="F2569">
        <v>921</v>
      </c>
      <c r="G2569">
        <v>451</v>
      </c>
      <c r="H2569">
        <v>534</v>
      </c>
      <c r="I2569">
        <v>7</v>
      </c>
      <c r="J2569">
        <v>17564</v>
      </c>
      <c r="K2569">
        <v>2</v>
      </c>
      <c r="L2569">
        <v>86</v>
      </c>
      <c r="M2569">
        <v>466</v>
      </c>
      <c r="N2569">
        <v>512</v>
      </c>
      <c r="O2569">
        <v>13</v>
      </c>
      <c r="P2569">
        <f>VLOOKUP(A2569, vlookup_table!$A:$E, 2, FALSE)</f>
        <v>0</v>
      </c>
      <c r="Q2569" s="2">
        <f>VLOOKUP(A2569, vlookup_table!$A:$E, 3, FALSE)</f>
        <v>2005</v>
      </c>
      <c r="R2569" s="1" t="str">
        <f>VLOOKUP(A2569, vlookup_table!$A:$E, 4, FALSE)</f>
        <v>S2</v>
      </c>
      <c r="S2569" s="2">
        <f>VLOOKUP(A2569, vlookup_table!$A:$E, 5, FALSE)</f>
        <v>15</v>
      </c>
      <c r="T2569">
        <f t="shared" si="240"/>
        <v>77</v>
      </c>
      <c r="U2569">
        <f t="shared" si="241"/>
        <v>1920</v>
      </c>
      <c r="V2569" s="4" t="str">
        <f t="shared" si="245"/>
        <v>05</v>
      </c>
      <c r="W2569" t="str">
        <f t="shared" si="242"/>
        <v>Suburbano</v>
      </c>
    </row>
    <row r="2570" spans="1:23" x14ac:dyDescent="0.35">
      <c r="A2570">
        <v>94920</v>
      </c>
      <c r="B2570" s="2" t="str">
        <f t="shared" si="243"/>
        <v>IL</v>
      </c>
      <c r="C2570" t="s">
        <v>25</v>
      </c>
      <c r="D2570" t="str">
        <f t="shared" si="244"/>
        <v>F</v>
      </c>
      <c r="E2570" t="s">
        <v>2</v>
      </c>
      <c r="F2570">
        <v>1349</v>
      </c>
      <c r="G2570">
        <v>411</v>
      </c>
      <c r="H2570">
        <v>488</v>
      </c>
      <c r="I2570">
        <v>10</v>
      </c>
      <c r="J2570">
        <v>18814</v>
      </c>
      <c r="K2570">
        <v>30</v>
      </c>
      <c r="L2570">
        <v>54</v>
      </c>
      <c r="M2570">
        <v>428</v>
      </c>
      <c r="N2570">
        <v>465</v>
      </c>
      <c r="O2570">
        <v>21.166666670000001</v>
      </c>
      <c r="P2570">
        <f>VLOOKUP(A2570, vlookup_table!$A:$E, 2, FALSE)</f>
        <v>0</v>
      </c>
      <c r="Q2570" s="2">
        <f>VLOOKUP(A2570, vlookup_table!$A:$E, 3, FALSE)</f>
        <v>4105</v>
      </c>
      <c r="R2570" s="1" t="str">
        <f>VLOOKUP(A2570, vlookup_table!$A:$E, 4, FALSE)</f>
        <v>U1</v>
      </c>
      <c r="S2570" s="2">
        <f>VLOOKUP(A2570, vlookup_table!$A:$E, 5, FALSE)</f>
        <v>15</v>
      </c>
      <c r="T2570">
        <f t="shared" si="240"/>
        <v>56</v>
      </c>
      <c r="U2570">
        <f t="shared" si="241"/>
        <v>1941</v>
      </c>
      <c r="V2570" s="4" t="str">
        <f t="shared" si="245"/>
        <v>05</v>
      </c>
      <c r="W2570" t="str">
        <f t="shared" si="242"/>
        <v>Urbano</v>
      </c>
    </row>
    <row r="2571" spans="1:23" x14ac:dyDescent="0.35">
      <c r="A2571">
        <v>186699</v>
      </c>
      <c r="B2571" s="2" t="str">
        <f t="shared" si="243"/>
        <v>NA</v>
      </c>
      <c r="C2571" t="s">
        <v>10</v>
      </c>
      <c r="D2571" t="str">
        <f t="shared" si="244"/>
        <v>F</v>
      </c>
      <c r="E2571" t="s">
        <v>2</v>
      </c>
      <c r="F2571">
        <v>338</v>
      </c>
      <c r="G2571">
        <v>149</v>
      </c>
      <c r="H2571">
        <v>218</v>
      </c>
      <c r="I2571">
        <v>0</v>
      </c>
      <c r="J2571">
        <v>5317</v>
      </c>
      <c r="K2571">
        <v>0</v>
      </c>
      <c r="L2571">
        <v>62</v>
      </c>
      <c r="M2571">
        <v>145</v>
      </c>
      <c r="N2571">
        <v>214</v>
      </c>
      <c r="O2571">
        <v>9.6875</v>
      </c>
      <c r="P2571">
        <f>VLOOKUP(A2571, vlookup_table!$A:$E, 2, FALSE)</f>
        <v>2</v>
      </c>
      <c r="Q2571" s="2">
        <f>VLOOKUP(A2571, vlookup_table!$A:$E, 3, FALSE)</f>
        <v>0</v>
      </c>
      <c r="R2571" s="1" t="str">
        <f>VLOOKUP(A2571, vlookup_table!$A:$E, 4, FALSE)</f>
        <v>U4</v>
      </c>
      <c r="S2571" s="2">
        <f>VLOOKUP(A2571, vlookup_table!$A:$E, 5, FALSE)</f>
        <v>20</v>
      </c>
      <c r="T2571">
        <f t="shared" si="240"/>
        <v>97</v>
      </c>
      <c r="U2571">
        <f t="shared" si="241"/>
        <v>1900</v>
      </c>
      <c r="V2571" s="4" t="str">
        <f t="shared" si="245"/>
        <v>0</v>
      </c>
      <c r="W2571" t="str">
        <f t="shared" si="242"/>
        <v>Urbano</v>
      </c>
    </row>
    <row r="2572" spans="1:23" x14ac:dyDescent="0.35">
      <c r="A2572">
        <v>99276</v>
      </c>
      <c r="B2572" s="2" t="str">
        <f t="shared" si="243"/>
        <v>MO</v>
      </c>
      <c r="C2572" t="s">
        <v>8</v>
      </c>
      <c r="D2572" t="str">
        <f t="shared" si="244"/>
        <v>F</v>
      </c>
      <c r="E2572" t="s">
        <v>2</v>
      </c>
      <c r="F2572">
        <v>2941</v>
      </c>
      <c r="G2572">
        <v>654</v>
      </c>
      <c r="H2572">
        <v>879</v>
      </c>
      <c r="I2572">
        <v>71</v>
      </c>
      <c r="J2572">
        <v>33387</v>
      </c>
      <c r="K2572">
        <v>5</v>
      </c>
      <c r="L2572">
        <v>47</v>
      </c>
      <c r="M2572">
        <v>843</v>
      </c>
      <c r="N2572">
        <v>729</v>
      </c>
      <c r="O2572">
        <v>13.55555556</v>
      </c>
      <c r="P2572">
        <f>VLOOKUP(A2572, vlookup_table!$A:$E, 2, FALSE)</f>
        <v>2</v>
      </c>
      <c r="Q2572" s="2">
        <f>VLOOKUP(A2572, vlookup_table!$A:$E, 3, FALSE)</f>
        <v>5801</v>
      </c>
      <c r="R2572" s="1" t="str">
        <f>VLOOKUP(A2572, vlookup_table!$A:$E, 4, FALSE)</f>
        <v>S1</v>
      </c>
      <c r="S2572" s="2">
        <f>VLOOKUP(A2572, vlookup_table!$A:$E, 5, FALSE)</f>
        <v>15</v>
      </c>
      <c r="T2572">
        <f t="shared" si="240"/>
        <v>39</v>
      </c>
      <c r="U2572">
        <f t="shared" si="241"/>
        <v>1958</v>
      </c>
      <c r="V2572" s="4" t="str">
        <f t="shared" si="245"/>
        <v>01</v>
      </c>
      <c r="W2572" t="str">
        <f t="shared" si="242"/>
        <v>Suburbano</v>
      </c>
    </row>
    <row r="2573" spans="1:23" x14ac:dyDescent="0.35">
      <c r="A2573">
        <v>84582</v>
      </c>
      <c r="B2573" s="2" t="str">
        <f t="shared" si="243"/>
        <v>NA</v>
      </c>
      <c r="C2573" t="s">
        <v>17</v>
      </c>
      <c r="D2573" t="str">
        <f t="shared" si="244"/>
        <v>F</v>
      </c>
      <c r="E2573" t="s">
        <v>2</v>
      </c>
      <c r="F2573">
        <v>973</v>
      </c>
      <c r="G2573">
        <v>468</v>
      </c>
      <c r="H2573">
        <v>542</v>
      </c>
      <c r="I2573">
        <v>0</v>
      </c>
      <c r="J2573">
        <v>17726</v>
      </c>
      <c r="K2573">
        <v>6</v>
      </c>
      <c r="L2573">
        <v>61</v>
      </c>
      <c r="M2573">
        <v>514</v>
      </c>
      <c r="N2573">
        <v>506</v>
      </c>
      <c r="O2573">
        <v>11.4</v>
      </c>
      <c r="P2573">
        <f>VLOOKUP(A2573, vlookup_table!$A:$E, 2, FALSE)</f>
        <v>2</v>
      </c>
      <c r="Q2573" s="2">
        <f>VLOOKUP(A2573, vlookup_table!$A:$E, 3, FALSE)</f>
        <v>3512</v>
      </c>
      <c r="R2573" s="1" t="str">
        <f>VLOOKUP(A2573, vlookup_table!$A:$E, 4, FALSE)</f>
        <v>C1</v>
      </c>
      <c r="S2573" s="2">
        <f>VLOOKUP(A2573, vlookup_table!$A:$E, 5, FALSE)</f>
        <v>25</v>
      </c>
      <c r="T2573">
        <f t="shared" si="240"/>
        <v>62</v>
      </c>
      <c r="U2573">
        <f t="shared" si="241"/>
        <v>1935</v>
      </c>
      <c r="V2573" s="4" t="str">
        <f t="shared" si="245"/>
        <v>12</v>
      </c>
      <c r="W2573" t="str">
        <f t="shared" si="242"/>
        <v>Ciudad</v>
      </c>
    </row>
    <row r="2574" spans="1:23" x14ac:dyDescent="0.35">
      <c r="A2574">
        <v>132339</v>
      </c>
      <c r="B2574" s="2" t="str">
        <f t="shared" si="243"/>
        <v>CO</v>
      </c>
      <c r="C2574" t="s">
        <v>20</v>
      </c>
      <c r="D2574" t="str">
        <f t="shared" si="244"/>
        <v>M</v>
      </c>
      <c r="E2574" t="s">
        <v>0</v>
      </c>
      <c r="F2574">
        <v>779</v>
      </c>
      <c r="G2574">
        <v>260</v>
      </c>
      <c r="H2574">
        <v>328</v>
      </c>
      <c r="I2574">
        <v>3</v>
      </c>
      <c r="J2574">
        <v>16604</v>
      </c>
      <c r="K2574">
        <v>2</v>
      </c>
      <c r="L2574">
        <v>67</v>
      </c>
      <c r="M2574">
        <v>258</v>
      </c>
      <c r="N2574">
        <v>318</v>
      </c>
      <c r="O2574">
        <v>8.8888888890000004</v>
      </c>
      <c r="P2574">
        <f>VLOOKUP(A2574, vlookup_table!$A:$E, 2, FALSE)</f>
        <v>0</v>
      </c>
      <c r="Q2574" s="2">
        <f>VLOOKUP(A2574, vlookup_table!$A:$E, 3, FALSE)</f>
        <v>3001</v>
      </c>
      <c r="R2574" s="1" t="str">
        <f>VLOOKUP(A2574, vlookup_table!$A:$E, 4, FALSE)</f>
        <v>R2</v>
      </c>
      <c r="S2574" s="2">
        <f>VLOOKUP(A2574, vlookup_table!$A:$E, 5, FALSE)</f>
        <v>11</v>
      </c>
      <c r="T2574">
        <f t="shared" si="240"/>
        <v>67</v>
      </c>
      <c r="U2574">
        <f t="shared" si="241"/>
        <v>1930</v>
      </c>
      <c r="V2574" s="4" t="str">
        <f t="shared" si="245"/>
        <v>01</v>
      </c>
      <c r="W2574" t="str">
        <f t="shared" si="242"/>
        <v>Rural</v>
      </c>
    </row>
    <row r="2575" spans="1:23" x14ac:dyDescent="0.35">
      <c r="A2575">
        <v>12011</v>
      </c>
      <c r="B2575" s="2" t="str">
        <f t="shared" si="243"/>
        <v>NA</v>
      </c>
      <c r="C2575" t="s">
        <v>4</v>
      </c>
      <c r="D2575" t="str">
        <f t="shared" si="244"/>
        <v>M</v>
      </c>
      <c r="E2575" t="s">
        <v>0</v>
      </c>
      <c r="F2575">
        <v>3514</v>
      </c>
      <c r="G2575">
        <v>691</v>
      </c>
      <c r="H2575">
        <v>795</v>
      </c>
      <c r="I2575">
        <v>98</v>
      </c>
      <c r="J2575">
        <v>28298</v>
      </c>
      <c r="K2575">
        <v>10</v>
      </c>
      <c r="L2575">
        <v>40</v>
      </c>
      <c r="M2575">
        <v>728</v>
      </c>
      <c r="N2575">
        <v>763</v>
      </c>
      <c r="O2575">
        <v>8.3529411769999999</v>
      </c>
      <c r="P2575">
        <f>VLOOKUP(A2575, vlookup_table!$A:$E, 2, FALSE)</f>
        <v>1</v>
      </c>
      <c r="Q2575" s="2">
        <f>VLOOKUP(A2575, vlookup_table!$A:$E, 3, FALSE)</f>
        <v>2801</v>
      </c>
      <c r="R2575" s="1" t="str">
        <f>VLOOKUP(A2575, vlookup_table!$A:$E, 4, FALSE)</f>
        <v>C3</v>
      </c>
      <c r="S2575" s="2">
        <f>VLOOKUP(A2575, vlookup_table!$A:$E, 5, FALSE)</f>
        <v>11</v>
      </c>
      <c r="T2575">
        <f t="shared" si="240"/>
        <v>69</v>
      </c>
      <c r="U2575">
        <f t="shared" si="241"/>
        <v>1928</v>
      </c>
      <c r="V2575" s="4" t="str">
        <f t="shared" si="245"/>
        <v>01</v>
      </c>
      <c r="W2575" t="str">
        <f t="shared" si="242"/>
        <v>Ciudad</v>
      </c>
    </row>
    <row r="2576" spans="1:23" x14ac:dyDescent="0.35">
      <c r="A2576">
        <v>117673</v>
      </c>
      <c r="B2576" s="2" t="str">
        <f t="shared" si="243"/>
        <v>TX</v>
      </c>
      <c r="C2576" t="s">
        <v>6</v>
      </c>
      <c r="D2576" t="str">
        <f t="shared" si="244"/>
        <v>M</v>
      </c>
      <c r="E2576" t="s">
        <v>0</v>
      </c>
      <c r="F2576">
        <v>762</v>
      </c>
      <c r="G2576">
        <v>439</v>
      </c>
      <c r="H2576">
        <v>518</v>
      </c>
      <c r="I2576">
        <v>1</v>
      </c>
      <c r="J2576">
        <v>16107</v>
      </c>
      <c r="K2576">
        <v>4</v>
      </c>
      <c r="L2576">
        <v>67</v>
      </c>
      <c r="M2576">
        <v>475</v>
      </c>
      <c r="N2576">
        <v>481</v>
      </c>
      <c r="O2576">
        <v>9.7272727270000008</v>
      </c>
      <c r="P2576">
        <f>VLOOKUP(A2576, vlookup_table!$A:$E, 2, FALSE)</f>
        <v>1</v>
      </c>
      <c r="Q2576" s="2">
        <f>VLOOKUP(A2576, vlookup_table!$A:$E, 3, FALSE)</f>
        <v>3801</v>
      </c>
      <c r="R2576" s="1" t="str">
        <f>VLOOKUP(A2576, vlookup_table!$A:$E, 4, FALSE)</f>
        <v>T2</v>
      </c>
      <c r="S2576" s="2">
        <f>VLOOKUP(A2576, vlookup_table!$A:$E, 5, FALSE)</f>
        <v>15</v>
      </c>
      <c r="T2576">
        <f t="shared" si="240"/>
        <v>59</v>
      </c>
      <c r="U2576">
        <f t="shared" si="241"/>
        <v>1938</v>
      </c>
      <c r="V2576" s="4" t="str">
        <f t="shared" si="245"/>
        <v>01</v>
      </c>
      <c r="W2576" t="str">
        <f t="shared" si="242"/>
        <v>Pueblo</v>
      </c>
    </row>
    <row r="2577" spans="1:23" x14ac:dyDescent="0.35">
      <c r="A2577">
        <v>186170</v>
      </c>
      <c r="B2577" s="2" t="str">
        <f t="shared" si="243"/>
        <v>TX</v>
      </c>
      <c r="C2577" t="s">
        <v>6</v>
      </c>
      <c r="D2577" t="str">
        <f t="shared" si="244"/>
        <v>M</v>
      </c>
      <c r="E2577" t="s">
        <v>0</v>
      </c>
      <c r="F2577">
        <v>591</v>
      </c>
      <c r="G2577">
        <v>292</v>
      </c>
      <c r="H2577">
        <v>377</v>
      </c>
      <c r="I2577">
        <v>0</v>
      </c>
      <c r="J2577">
        <v>12912</v>
      </c>
      <c r="K2577">
        <v>0</v>
      </c>
      <c r="L2577">
        <v>88</v>
      </c>
      <c r="M2577">
        <v>339</v>
      </c>
      <c r="N2577">
        <v>333</v>
      </c>
      <c r="O2577">
        <v>13.38888889</v>
      </c>
      <c r="P2577">
        <f>VLOOKUP(A2577, vlookup_table!$A:$E, 2, FALSE)</f>
        <v>1</v>
      </c>
      <c r="Q2577" s="2">
        <f>VLOOKUP(A2577, vlookup_table!$A:$E, 3, FALSE)</f>
        <v>1801</v>
      </c>
      <c r="R2577" s="1" t="str">
        <f>VLOOKUP(A2577, vlookup_table!$A:$E, 4, FALSE)</f>
        <v>R2</v>
      </c>
      <c r="S2577" s="2">
        <f>VLOOKUP(A2577, vlookup_table!$A:$E, 5, FALSE)</f>
        <v>17</v>
      </c>
      <c r="T2577">
        <f t="shared" si="240"/>
        <v>79</v>
      </c>
      <c r="U2577">
        <f t="shared" si="241"/>
        <v>1918</v>
      </c>
      <c r="V2577" s="4" t="str">
        <f t="shared" si="245"/>
        <v>01</v>
      </c>
      <c r="W2577" t="str">
        <f t="shared" si="242"/>
        <v>Rural</v>
      </c>
    </row>
    <row r="2578" spans="1:23" x14ac:dyDescent="0.35">
      <c r="A2578">
        <v>150186</v>
      </c>
      <c r="B2578" s="2" t="str">
        <f t="shared" si="243"/>
        <v>NA</v>
      </c>
      <c r="C2578" t="s">
        <v>4</v>
      </c>
      <c r="D2578" t="str">
        <f t="shared" si="244"/>
        <v>F</v>
      </c>
      <c r="E2578" t="s">
        <v>2</v>
      </c>
      <c r="F2578">
        <v>2166</v>
      </c>
      <c r="G2578">
        <v>427</v>
      </c>
      <c r="H2578">
        <v>559</v>
      </c>
      <c r="I2578">
        <v>68</v>
      </c>
      <c r="J2578">
        <v>15653</v>
      </c>
      <c r="K2578">
        <v>15</v>
      </c>
      <c r="L2578">
        <v>54</v>
      </c>
      <c r="M2578">
        <v>515</v>
      </c>
      <c r="N2578">
        <v>471</v>
      </c>
      <c r="O2578">
        <v>14.33333333</v>
      </c>
      <c r="P2578">
        <f>VLOOKUP(A2578, vlookup_table!$A:$E, 2, FALSE)</f>
        <v>28</v>
      </c>
      <c r="Q2578" s="2">
        <f>VLOOKUP(A2578, vlookup_table!$A:$E, 3, FALSE)</f>
        <v>0</v>
      </c>
      <c r="R2578" s="1" t="str">
        <f>VLOOKUP(A2578, vlookup_table!$A:$E, 4, FALSE)</f>
        <v>S2</v>
      </c>
      <c r="S2578" s="2">
        <f>VLOOKUP(A2578, vlookup_table!$A:$E, 5, FALSE)</f>
        <v>10</v>
      </c>
      <c r="T2578">
        <f t="shared" si="240"/>
        <v>97</v>
      </c>
      <c r="U2578">
        <f t="shared" si="241"/>
        <v>1900</v>
      </c>
      <c r="V2578" s="4" t="str">
        <f t="shared" si="245"/>
        <v>0</v>
      </c>
      <c r="W2578" t="str">
        <f t="shared" si="242"/>
        <v>Suburbano</v>
      </c>
    </row>
    <row r="2579" spans="1:23" x14ac:dyDescent="0.35">
      <c r="A2579">
        <v>3638</v>
      </c>
      <c r="B2579" s="2" t="str">
        <f t="shared" si="243"/>
        <v>MI</v>
      </c>
      <c r="C2579" t="s">
        <v>1</v>
      </c>
      <c r="D2579" t="str">
        <f t="shared" si="244"/>
        <v>F</v>
      </c>
      <c r="E2579" t="s">
        <v>2</v>
      </c>
      <c r="F2579">
        <v>951</v>
      </c>
      <c r="G2579">
        <v>411</v>
      </c>
      <c r="H2579">
        <v>623</v>
      </c>
      <c r="I2579">
        <v>1</v>
      </c>
      <c r="J2579">
        <v>20137</v>
      </c>
      <c r="K2579">
        <v>7</v>
      </c>
      <c r="L2579">
        <v>68</v>
      </c>
      <c r="M2579">
        <v>548</v>
      </c>
      <c r="N2579">
        <v>483</v>
      </c>
      <c r="O2579">
        <v>12.2</v>
      </c>
      <c r="P2579">
        <f>VLOOKUP(A2579, vlookup_table!$A:$E, 2, FALSE)</f>
        <v>0</v>
      </c>
      <c r="Q2579" s="2">
        <f>VLOOKUP(A2579, vlookup_table!$A:$E, 3, FALSE)</f>
        <v>0</v>
      </c>
      <c r="R2579" s="1" t="str">
        <f>VLOOKUP(A2579, vlookup_table!$A:$E, 4, FALSE)</f>
        <v/>
      </c>
      <c r="S2579" s="2">
        <f>VLOOKUP(A2579, vlookup_table!$A:$E, 5, FALSE)</f>
        <v>15</v>
      </c>
      <c r="T2579">
        <f t="shared" si="240"/>
        <v>97</v>
      </c>
      <c r="U2579">
        <f t="shared" si="241"/>
        <v>1900</v>
      </c>
      <c r="V2579" s="4" t="str">
        <f t="shared" si="245"/>
        <v>0</v>
      </c>
      <c r="W2579" t="str">
        <f t="shared" si="242"/>
        <v>Desconocido</v>
      </c>
    </row>
    <row r="2580" spans="1:23" x14ac:dyDescent="0.35">
      <c r="A2580">
        <v>160633</v>
      </c>
      <c r="B2580" s="2" t="str">
        <f t="shared" si="243"/>
        <v>NA</v>
      </c>
      <c r="C2580" t="s">
        <v>4</v>
      </c>
      <c r="D2580" t="str">
        <f t="shared" si="244"/>
        <v>F</v>
      </c>
      <c r="E2580" t="s">
        <v>2</v>
      </c>
      <c r="F2580">
        <v>945</v>
      </c>
      <c r="G2580">
        <v>275</v>
      </c>
      <c r="H2580">
        <v>347</v>
      </c>
      <c r="I2580">
        <v>2</v>
      </c>
      <c r="J2580">
        <v>12089</v>
      </c>
      <c r="K2580">
        <v>4</v>
      </c>
      <c r="L2580">
        <v>65</v>
      </c>
      <c r="M2580">
        <v>324</v>
      </c>
      <c r="N2580">
        <v>317</v>
      </c>
      <c r="O2580">
        <v>13.33333333</v>
      </c>
      <c r="P2580">
        <f>VLOOKUP(A2580, vlookup_table!$A:$E, 2, FALSE)</f>
        <v>0</v>
      </c>
      <c r="Q2580" s="2">
        <f>VLOOKUP(A2580, vlookup_table!$A:$E, 3, FALSE)</f>
        <v>4201</v>
      </c>
      <c r="R2580" s="1" t="str">
        <f>VLOOKUP(A2580, vlookup_table!$A:$E, 4, FALSE)</f>
        <v>R2</v>
      </c>
      <c r="S2580" s="2">
        <f>VLOOKUP(A2580, vlookup_table!$A:$E, 5, FALSE)</f>
        <v>25</v>
      </c>
      <c r="T2580">
        <f t="shared" si="240"/>
        <v>55</v>
      </c>
      <c r="U2580">
        <f t="shared" si="241"/>
        <v>1942</v>
      </c>
      <c r="V2580" s="4" t="str">
        <f t="shared" si="245"/>
        <v>01</v>
      </c>
      <c r="W2580" t="str">
        <f t="shared" si="242"/>
        <v>Rural</v>
      </c>
    </row>
    <row r="2581" spans="1:23" x14ac:dyDescent="0.35">
      <c r="A2581">
        <v>161514</v>
      </c>
      <c r="B2581" s="2" t="str">
        <f t="shared" si="243"/>
        <v>NA</v>
      </c>
      <c r="C2581" t="s">
        <v>4</v>
      </c>
      <c r="D2581" t="str">
        <f t="shared" si="244"/>
        <v>F</v>
      </c>
      <c r="E2581" t="s">
        <v>2</v>
      </c>
      <c r="F2581">
        <v>1408</v>
      </c>
      <c r="G2581">
        <v>390</v>
      </c>
      <c r="H2581">
        <v>508</v>
      </c>
      <c r="I2581">
        <v>16</v>
      </c>
      <c r="J2581">
        <v>17886</v>
      </c>
      <c r="K2581">
        <v>13</v>
      </c>
      <c r="L2581">
        <v>59</v>
      </c>
      <c r="M2581">
        <v>469</v>
      </c>
      <c r="N2581">
        <v>432</v>
      </c>
      <c r="O2581">
        <v>3.2857142860000002</v>
      </c>
      <c r="P2581">
        <f>VLOOKUP(A2581, vlookup_table!$A:$E, 2, FALSE)</f>
        <v>0</v>
      </c>
      <c r="Q2581" s="2">
        <f>VLOOKUP(A2581, vlookup_table!$A:$E, 3, FALSE)</f>
        <v>1001</v>
      </c>
      <c r="R2581" s="1" t="str">
        <f>VLOOKUP(A2581, vlookup_table!$A:$E, 4, FALSE)</f>
        <v>S1</v>
      </c>
      <c r="S2581" s="2">
        <f>VLOOKUP(A2581, vlookup_table!$A:$E, 5, FALSE)</f>
        <v>5</v>
      </c>
      <c r="T2581">
        <f t="shared" si="240"/>
        <v>87</v>
      </c>
      <c r="U2581">
        <f t="shared" si="241"/>
        <v>1910</v>
      </c>
      <c r="V2581" s="4" t="str">
        <f t="shared" si="245"/>
        <v>01</v>
      </c>
      <c r="W2581" t="str">
        <f t="shared" si="242"/>
        <v>Suburbano</v>
      </c>
    </row>
    <row r="2582" spans="1:23" x14ac:dyDescent="0.35">
      <c r="A2582">
        <v>110539</v>
      </c>
      <c r="B2582" s="2" t="str">
        <f t="shared" si="243"/>
        <v>NA</v>
      </c>
      <c r="C2582" t="s">
        <v>31</v>
      </c>
      <c r="D2582" t="str">
        <f t="shared" si="244"/>
        <v>M</v>
      </c>
      <c r="E2582" t="s">
        <v>0</v>
      </c>
      <c r="F2582">
        <v>554</v>
      </c>
      <c r="G2582">
        <v>241</v>
      </c>
      <c r="H2582">
        <v>316</v>
      </c>
      <c r="I2582">
        <v>0</v>
      </c>
      <c r="J2582">
        <v>9759</v>
      </c>
      <c r="K2582">
        <v>0</v>
      </c>
      <c r="L2582">
        <v>86</v>
      </c>
      <c r="M2582">
        <v>281</v>
      </c>
      <c r="N2582">
        <v>288</v>
      </c>
      <c r="O2582">
        <v>10.375</v>
      </c>
      <c r="P2582">
        <f>VLOOKUP(A2582, vlookup_table!$A:$E, 2, FALSE)</f>
        <v>2</v>
      </c>
      <c r="Q2582" s="2">
        <f>VLOOKUP(A2582, vlookup_table!$A:$E, 3, FALSE)</f>
        <v>4702</v>
      </c>
      <c r="R2582" s="1" t="str">
        <f>VLOOKUP(A2582, vlookup_table!$A:$E, 4, FALSE)</f>
        <v>R2</v>
      </c>
      <c r="S2582" s="2">
        <f>VLOOKUP(A2582, vlookup_table!$A:$E, 5, FALSE)</f>
        <v>20</v>
      </c>
      <c r="T2582">
        <f t="shared" si="240"/>
        <v>50</v>
      </c>
      <c r="U2582">
        <f t="shared" si="241"/>
        <v>1947</v>
      </c>
      <c r="V2582" s="4" t="str">
        <f t="shared" si="245"/>
        <v>02</v>
      </c>
      <c r="W2582" t="str">
        <f t="shared" si="242"/>
        <v>Rural</v>
      </c>
    </row>
    <row r="2583" spans="1:23" x14ac:dyDescent="0.35">
      <c r="A2583">
        <v>77379</v>
      </c>
      <c r="B2583" s="2" t="str">
        <f t="shared" si="243"/>
        <v>NA</v>
      </c>
      <c r="C2583" t="s">
        <v>10</v>
      </c>
      <c r="D2583" t="str">
        <f t="shared" si="244"/>
        <v>NA</v>
      </c>
      <c r="F2583">
        <v>789</v>
      </c>
      <c r="G2583">
        <v>415</v>
      </c>
      <c r="H2583">
        <v>472</v>
      </c>
      <c r="I2583">
        <v>0</v>
      </c>
      <c r="J2583">
        <v>16332</v>
      </c>
      <c r="K2583">
        <v>0</v>
      </c>
      <c r="L2583">
        <v>88</v>
      </c>
      <c r="M2583">
        <v>427</v>
      </c>
      <c r="N2583">
        <v>465</v>
      </c>
      <c r="O2583">
        <v>17.5</v>
      </c>
      <c r="P2583">
        <f>VLOOKUP(A2583, vlookup_table!$A:$E, 2, FALSE)</f>
        <v>0</v>
      </c>
      <c r="Q2583" s="2">
        <f>VLOOKUP(A2583, vlookup_table!$A:$E, 3, FALSE)</f>
        <v>0</v>
      </c>
      <c r="R2583" s="1" t="str">
        <f>VLOOKUP(A2583, vlookup_table!$A:$E, 4, FALSE)</f>
        <v>T2</v>
      </c>
      <c r="S2583" s="2">
        <f>VLOOKUP(A2583, vlookup_table!$A:$E, 5, FALSE)</f>
        <v>20</v>
      </c>
      <c r="T2583">
        <f t="shared" si="240"/>
        <v>97</v>
      </c>
      <c r="U2583">
        <f t="shared" si="241"/>
        <v>1900</v>
      </c>
      <c r="V2583" s="4" t="str">
        <f t="shared" si="245"/>
        <v>0</v>
      </c>
      <c r="W2583" t="str">
        <f t="shared" si="242"/>
        <v>Pueblo</v>
      </c>
    </row>
    <row r="2584" spans="1:23" x14ac:dyDescent="0.35">
      <c r="A2584">
        <v>176881</v>
      </c>
      <c r="B2584" s="2" t="str">
        <f t="shared" si="243"/>
        <v>OR</v>
      </c>
      <c r="C2584" t="s">
        <v>26</v>
      </c>
      <c r="D2584" t="str">
        <f t="shared" si="244"/>
        <v>F</v>
      </c>
      <c r="E2584" t="s">
        <v>2</v>
      </c>
      <c r="F2584">
        <v>415</v>
      </c>
      <c r="G2584">
        <v>205</v>
      </c>
      <c r="H2584">
        <v>251</v>
      </c>
      <c r="I2584">
        <v>0</v>
      </c>
      <c r="J2584">
        <v>8605</v>
      </c>
      <c r="K2584">
        <v>2</v>
      </c>
      <c r="L2584">
        <v>49</v>
      </c>
      <c r="M2584">
        <v>221</v>
      </c>
      <c r="N2584">
        <v>239</v>
      </c>
      <c r="O2584">
        <v>5.4285714289999998</v>
      </c>
      <c r="P2584">
        <f>VLOOKUP(A2584, vlookup_table!$A:$E, 2, FALSE)</f>
        <v>2</v>
      </c>
      <c r="Q2584" s="2">
        <f>VLOOKUP(A2584, vlookup_table!$A:$E, 3, FALSE)</f>
        <v>3001</v>
      </c>
      <c r="R2584" s="1" t="str">
        <f>VLOOKUP(A2584, vlookup_table!$A:$E, 4, FALSE)</f>
        <v>T2</v>
      </c>
      <c r="S2584" s="2">
        <f>VLOOKUP(A2584, vlookup_table!$A:$E, 5, FALSE)</f>
        <v>5</v>
      </c>
      <c r="T2584">
        <f t="shared" si="240"/>
        <v>67</v>
      </c>
      <c r="U2584">
        <f t="shared" si="241"/>
        <v>1930</v>
      </c>
      <c r="V2584" s="4" t="str">
        <f t="shared" si="245"/>
        <v>01</v>
      </c>
      <c r="W2584" t="str">
        <f t="shared" si="242"/>
        <v>Pueblo</v>
      </c>
    </row>
    <row r="2585" spans="1:23" x14ac:dyDescent="0.35">
      <c r="A2585">
        <v>115833</v>
      </c>
      <c r="B2585" s="2" t="str">
        <f t="shared" si="243"/>
        <v>TX</v>
      </c>
      <c r="C2585" t="s">
        <v>6</v>
      </c>
      <c r="D2585" t="str">
        <f t="shared" si="244"/>
        <v>M</v>
      </c>
      <c r="E2585" t="s">
        <v>0</v>
      </c>
      <c r="F2585">
        <v>818</v>
      </c>
      <c r="G2585">
        <v>385</v>
      </c>
      <c r="H2585">
        <v>485</v>
      </c>
      <c r="I2585">
        <v>0</v>
      </c>
      <c r="J2585">
        <v>18461</v>
      </c>
      <c r="K2585">
        <v>3</v>
      </c>
      <c r="L2585">
        <v>60</v>
      </c>
      <c r="M2585">
        <v>453</v>
      </c>
      <c r="N2585">
        <v>451</v>
      </c>
      <c r="O2585">
        <v>4.692307692</v>
      </c>
      <c r="P2585">
        <f>VLOOKUP(A2585, vlookup_table!$A:$E, 2, FALSE)</f>
        <v>1</v>
      </c>
      <c r="Q2585" s="2">
        <f>VLOOKUP(A2585, vlookup_table!$A:$E, 3, FALSE)</f>
        <v>3106</v>
      </c>
      <c r="R2585" s="1" t="str">
        <f>VLOOKUP(A2585, vlookup_table!$A:$E, 4, FALSE)</f>
        <v>U2</v>
      </c>
      <c r="S2585" s="2">
        <f>VLOOKUP(A2585, vlookup_table!$A:$E, 5, FALSE)</f>
        <v>5</v>
      </c>
      <c r="T2585">
        <f t="shared" si="240"/>
        <v>66</v>
      </c>
      <c r="U2585">
        <f t="shared" si="241"/>
        <v>1931</v>
      </c>
      <c r="V2585" s="4" t="str">
        <f t="shared" si="245"/>
        <v>06</v>
      </c>
      <c r="W2585" t="str">
        <f t="shared" si="242"/>
        <v>Urbano</v>
      </c>
    </row>
    <row r="2586" spans="1:23" x14ac:dyDescent="0.35">
      <c r="A2586">
        <v>65421</v>
      </c>
      <c r="B2586" s="2" t="str">
        <f t="shared" si="243"/>
        <v>MI</v>
      </c>
      <c r="C2586" t="s">
        <v>1</v>
      </c>
      <c r="D2586" t="str">
        <f t="shared" si="244"/>
        <v>F</v>
      </c>
      <c r="E2586" t="s">
        <v>2</v>
      </c>
      <c r="F2586">
        <v>727</v>
      </c>
      <c r="G2586">
        <v>418</v>
      </c>
      <c r="H2586">
        <v>481</v>
      </c>
      <c r="I2586">
        <v>0</v>
      </c>
      <c r="J2586">
        <v>15227</v>
      </c>
      <c r="K2586">
        <v>4</v>
      </c>
      <c r="L2586">
        <v>85</v>
      </c>
      <c r="M2586">
        <v>466</v>
      </c>
      <c r="N2586">
        <v>425</v>
      </c>
      <c r="O2586">
        <v>14.2</v>
      </c>
      <c r="P2586">
        <f>VLOOKUP(A2586, vlookup_table!$A:$E, 2, FALSE)</f>
        <v>2</v>
      </c>
      <c r="Q2586" s="2">
        <f>VLOOKUP(A2586, vlookup_table!$A:$E, 3, FALSE)</f>
        <v>6301</v>
      </c>
      <c r="R2586" s="1" t="str">
        <f>VLOOKUP(A2586, vlookup_table!$A:$E, 4, FALSE)</f>
        <v>S2</v>
      </c>
      <c r="S2586" s="2">
        <f>VLOOKUP(A2586, vlookup_table!$A:$E, 5, FALSE)</f>
        <v>15</v>
      </c>
      <c r="T2586">
        <f t="shared" si="240"/>
        <v>34</v>
      </c>
      <c r="U2586">
        <f t="shared" si="241"/>
        <v>1963</v>
      </c>
      <c r="V2586" s="4" t="str">
        <f t="shared" si="245"/>
        <v>01</v>
      </c>
      <c r="W2586" t="str">
        <f t="shared" si="242"/>
        <v>Suburbano</v>
      </c>
    </row>
    <row r="2587" spans="1:23" x14ac:dyDescent="0.35">
      <c r="A2587">
        <v>132157</v>
      </c>
      <c r="B2587" s="2" t="str">
        <f t="shared" si="243"/>
        <v>CO</v>
      </c>
      <c r="C2587" t="s">
        <v>20</v>
      </c>
      <c r="D2587" t="str">
        <f t="shared" si="244"/>
        <v>F</v>
      </c>
      <c r="E2587" t="s">
        <v>2</v>
      </c>
      <c r="F2587">
        <v>1070</v>
      </c>
      <c r="G2587">
        <v>271</v>
      </c>
      <c r="H2587">
        <v>394</v>
      </c>
      <c r="I2587">
        <v>2</v>
      </c>
      <c r="J2587">
        <v>13186</v>
      </c>
      <c r="K2587">
        <v>3</v>
      </c>
      <c r="L2587">
        <v>36</v>
      </c>
      <c r="M2587">
        <v>388</v>
      </c>
      <c r="N2587">
        <v>330</v>
      </c>
      <c r="O2587">
        <v>13.57142857</v>
      </c>
      <c r="P2587">
        <f>VLOOKUP(A2587, vlookup_table!$A:$E, 2, FALSE)</f>
        <v>0</v>
      </c>
      <c r="Q2587" s="2">
        <f>VLOOKUP(A2587, vlookup_table!$A:$E, 3, FALSE)</f>
        <v>4201</v>
      </c>
      <c r="R2587" s="1" t="str">
        <f>VLOOKUP(A2587, vlookup_table!$A:$E, 4, FALSE)</f>
        <v>T2</v>
      </c>
      <c r="S2587" s="2">
        <f>VLOOKUP(A2587, vlookup_table!$A:$E, 5, FALSE)</f>
        <v>25</v>
      </c>
      <c r="T2587">
        <f t="shared" si="240"/>
        <v>55</v>
      </c>
      <c r="U2587">
        <f t="shared" si="241"/>
        <v>1942</v>
      </c>
      <c r="V2587" s="4" t="str">
        <f t="shared" si="245"/>
        <v>01</v>
      </c>
      <c r="W2587" t="str">
        <f t="shared" si="242"/>
        <v>Pueblo</v>
      </c>
    </row>
    <row r="2588" spans="1:23" x14ac:dyDescent="0.35">
      <c r="A2588">
        <v>36576</v>
      </c>
      <c r="B2588" s="2" t="str">
        <f t="shared" si="243"/>
        <v>FL</v>
      </c>
      <c r="C2588" t="s">
        <v>7</v>
      </c>
      <c r="D2588" t="str">
        <f t="shared" si="244"/>
        <v>NA</v>
      </c>
      <c r="F2588">
        <v>1342</v>
      </c>
      <c r="G2588">
        <v>472</v>
      </c>
      <c r="H2588">
        <v>607</v>
      </c>
      <c r="I2588">
        <v>7</v>
      </c>
      <c r="J2588">
        <v>23348</v>
      </c>
      <c r="K2588">
        <v>28</v>
      </c>
      <c r="L2588">
        <v>30</v>
      </c>
      <c r="M2588">
        <v>543</v>
      </c>
      <c r="N2588">
        <v>551</v>
      </c>
      <c r="O2588">
        <v>4.5208333329999997</v>
      </c>
      <c r="P2588">
        <f>VLOOKUP(A2588, vlookup_table!$A:$E, 2, FALSE)</f>
        <v>0</v>
      </c>
      <c r="Q2588" s="2">
        <f>VLOOKUP(A2588, vlookup_table!$A:$E, 3, FALSE)</f>
        <v>0</v>
      </c>
      <c r="R2588" s="1" t="str">
        <f>VLOOKUP(A2588, vlookup_table!$A:$E, 4, FALSE)</f>
        <v>S1</v>
      </c>
      <c r="S2588" s="2">
        <f>VLOOKUP(A2588, vlookup_table!$A:$E, 5, FALSE)</f>
        <v>5</v>
      </c>
      <c r="T2588">
        <f t="shared" si="240"/>
        <v>97</v>
      </c>
      <c r="U2588">
        <f t="shared" si="241"/>
        <v>1900</v>
      </c>
      <c r="V2588" s="4" t="str">
        <f t="shared" si="245"/>
        <v>0</v>
      </c>
      <c r="W2588" t="str">
        <f t="shared" si="242"/>
        <v>Suburbano</v>
      </c>
    </row>
    <row r="2589" spans="1:23" x14ac:dyDescent="0.35">
      <c r="A2589">
        <v>157739</v>
      </c>
      <c r="B2589" s="2" t="str">
        <f t="shared" si="243"/>
        <v>NA</v>
      </c>
      <c r="C2589" t="s">
        <v>4</v>
      </c>
      <c r="D2589" t="str">
        <f t="shared" si="244"/>
        <v>M</v>
      </c>
      <c r="E2589" t="s">
        <v>0</v>
      </c>
      <c r="F2589">
        <v>2278</v>
      </c>
      <c r="G2589">
        <v>370</v>
      </c>
      <c r="H2589">
        <v>508</v>
      </c>
      <c r="I2589">
        <v>66</v>
      </c>
      <c r="J2589">
        <v>18777</v>
      </c>
      <c r="K2589">
        <v>15</v>
      </c>
      <c r="L2589">
        <v>49</v>
      </c>
      <c r="M2589">
        <v>424</v>
      </c>
      <c r="N2589">
        <v>462</v>
      </c>
      <c r="O2589">
        <v>9.625</v>
      </c>
      <c r="P2589">
        <f>VLOOKUP(A2589, vlookup_table!$A:$E, 2, FALSE)</f>
        <v>1</v>
      </c>
      <c r="Q2589" s="2">
        <f>VLOOKUP(A2589, vlookup_table!$A:$E, 3, FALSE)</f>
        <v>2705</v>
      </c>
      <c r="R2589" s="1" t="str">
        <f>VLOOKUP(A2589, vlookup_table!$A:$E, 4, FALSE)</f>
        <v>S1</v>
      </c>
      <c r="S2589" s="2">
        <f>VLOOKUP(A2589, vlookup_table!$A:$E, 5, FALSE)</f>
        <v>14</v>
      </c>
      <c r="T2589">
        <f t="shared" si="240"/>
        <v>70</v>
      </c>
      <c r="U2589">
        <f t="shared" si="241"/>
        <v>1927</v>
      </c>
      <c r="V2589" s="4" t="str">
        <f t="shared" si="245"/>
        <v>05</v>
      </c>
      <c r="W2589" t="str">
        <f t="shared" si="242"/>
        <v>Suburbano</v>
      </c>
    </row>
    <row r="2590" spans="1:23" x14ac:dyDescent="0.35">
      <c r="A2590">
        <v>157660</v>
      </c>
      <c r="B2590" s="2" t="str">
        <f t="shared" si="243"/>
        <v>NA</v>
      </c>
      <c r="C2590" t="s">
        <v>4</v>
      </c>
      <c r="D2590" t="str">
        <f t="shared" si="244"/>
        <v>F</v>
      </c>
      <c r="E2590" t="s">
        <v>2</v>
      </c>
      <c r="F2590">
        <v>5811</v>
      </c>
      <c r="G2590">
        <v>1040</v>
      </c>
      <c r="H2590">
        <v>1078</v>
      </c>
      <c r="I2590">
        <v>99</v>
      </c>
      <c r="J2590">
        <v>61440</v>
      </c>
      <c r="K2590">
        <v>7</v>
      </c>
      <c r="L2590">
        <v>47</v>
      </c>
      <c r="M2590">
        <v>1179</v>
      </c>
      <c r="N2590">
        <v>966</v>
      </c>
      <c r="O2590">
        <v>16.5</v>
      </c>
      <c r="P2590">
        <f>VLOOKUP(A2590, vlookup_table!$A:$E, 2, FALSE)</f>
        <v>0</v>
      </c>
      <c r="Q2590" s="2">
        <f>VLOOKUP(A2590, vlookup_table!$A:$E, 3, FALSE)</f>
        <v>3201</v>
      </c>
      <c r="R2590" s="1" t="str">
        <f>VLOOKUP(A2590, vlookup_table!$A:$E, 4, FALSE)</f>
        <v>C1</v>
      </c>
      <c r="S2590" s="2">
        <f>VLOOKUP(A2590, vlookup_table!$A:$E, 5, FALSE)</f>
        <v>20</v>
      </c>
      <c r="T2590">
        <f t="shared" si="240"/>
        <v>65</v>
      </c>
      <c r="U2590">
        <f t="shared" si="241"/>
        <v>1932</v>
      </c>
      <c r="V2590" s="4" t="str">
        <f t="shared" si="245"/>
        <v>01</v>
      </c>
      <c r="W2590" t="str">
        <f t="shared" si="242"/>
        <v>Ciudad</v>
      </c>
    </row>
    <row r="2591" spans="1:23" x14ac:dyDescent="0.35">
      <c r="A2591">
        <v>34681</v>
      </c>
      <c r="B2591" s="2" t="str">
        <f t="shared" si="243"/>
        <v>FL</v>
      </c>
      <c r="C2591" t="s">
        <v>7</v>
      </c>
      <c r="D2591" t="str">
        <f t="shared" si="244"/>
        <v>F</v>
      </c>
      <c r="E2591" t="s">
        <v>2</v>
      </c>
      <c r="F2591">
        <v>1145</v>
      </c>
      <c r="G2591">
        <v>498</v>
      </c>
      <c r="H2591">
        <v>561</v>
      </c>
      <c r="I2591">
        <v>14</v>
      </c>
      <c r="J2591">
        <v>21059</v>
      </c>
      <c r="K2591">
        <v>9</v>
      </c>
      <c r="L2591">
        <v>27</v>
      </c>
      <c r="M2591">
        <v>516</v>
      </c>
      <c r="N2591">
        <v>536</v>
      </c>
      <c r="O2591">
        <v>12.222222220000001</v>
      </c>
      <c r="P2591">
        <f>VLOOKUP(A2591, vlookup_table!$A:$E, 2, FALSE)</f>
        <v>0</v>
      </c>
      <c r="Q2591" s="2">
        <f>VLOOKUP(A2591, vlookup_table!$A:$E, 3, FALSE)</f>
        <v>6108</v>
      </c>
      <c r="R2591" s="1" t="str">
        <f>VLOOKUP(A2591, vlookup_table!$A:$E, 4, FALSE)</f>
        <v>S1</v>
      </c>
      <c r="S2591" s="2">
        <f>VLOOKUP(A2591, vlookup_table!$A:$E, 5, FALSE)</f>
        <v>21</v>
      </c>
      <c r="T2591">
        <f t="shared" si="240"/>
        <v>36</v>
      </c>
      <c r="U2591">
        <f t="shared" si="241"/>
        <v>1961</v>
      </c>
      <c r="V2591" s="4" t="str">
        <f t="shared" si="245"/>
        <v>08</v>
      </c>
      <c r="W2591" t="str">
        <f t="shared" si="242"/>
        <v>Suburbano</v>
      </c>
    </row>
    <row r="2592" spans="1:23" x14ac:dyDescent="0.35">
      <c r="A2592">
        <v>72139</v>
      </c>
      <c r="B2592" s="2" t="str">
        <f t="shared" si="243"/>
        <v>MI</v>
      </c>
      <c r="C2592" t="s">
        <v>1</v>
      </c>
      <c r="D2592" t="str">
        <f t="shared" si="244"/>
        <v>F</v>
      </c>
      <c r="E2592" t="s">
        <v>2</v>
      </c>
      <c r="F2592">
        <v>486</v>
      </c>
      <c r="G2592">
        <v>293</v>
      </c>
      <c r="H2592">
        <v>343</v>
      </c>
      <c r="I2592">
        <v>0</v>
      </c>
      <c r="J2592">
        <v>10516</v>
      </c>
      <c r="K2592">
        <v>1</v>
      </c>
      <c r="L2592">
        <v>89</v>
      </c>
      <c r="M2592">
        <v>309</v>
      </c>
      <c r="N2592">
        <v>324</v>
      </c>
      <c r="O2592">
        <v>8.2941176470000002</v>
      </c>
      <c r="P2592">
        <f>VLOOKUP(A2592, vlookup_table!$A:$E, 2, FALSE)</f>
        <v>0</v>
      </c>
      <c r="Q2592" s="2">
        <f>VLOOKUP(A2592, vlookup_table!$A:$E, 3, FALSE)</f>
        <v>3811</v>
      </c>
      <c r="R2592" s="1" t="str">
        <f>VLOOKUP(A2592, vlookup_table!$A:$E, 4, FALSE)</f>
        <v>R2</v>
      </c>
      <c r="S2592" s="2">
        <f>VLOOKUP(A2592, vlookup_table!$A:$E, 5, FALSE)</f>
        <v>10</v>
      </c>
      <c r="T2592">
        <f t="shared" si="240"/>
        <v>59</v>
      </c>
      <c r="U2592">
        <f t="shared" si="241"/>
        <v>1938</v>
      </c>
      <c r="V2592" s="4" t="str">
        <f t="shared" si="245"/>
        <v>11</v>
      </c>
      <c r="W2592" t="str">
        <f t="shared" si="242"/>
        <v>Rural</v>
      </c>
    </row>
    <row r="2593" spans="1:23" x14ac:dyDescent="0.35">
      <c r="A2593">
        <v>47525</v>
      </c>
      <c r="B2593" s="2" t="str">
        <f t="shared" si="243"/>
        <v>AL</v>
      </c>
      <c r="C2593" t="s">
        <v>23</v>
      </c>
      <c r="D2593" t="str">
        <f t="shared" si="244"/>
        <v>M</v>
      </c>
      <c r="E2593" t="s">
        <v>22</v>
      </c>
      <c r="F2593">
        <v>349</v>
      </c>
      <c r="G2593">
        <v>161</v>
      </c>
      <c r="H2593">
        <v>231</v>
      </c>
      <c r="I2593">
        <v>0</v>
      </c>
      <c r="J2593">
        <v>6934</v>
      </c>
      <c r="K2593">
        <v>0</v>
      </c>
      <c r="L2593">
        <v>95</v>
      </c>
      <c r="M2593">
        <v>192</v>
      </c>
      <c r="N2593">
        <v>195</v>
      </c>
      <c r="O2593">
        <v>14</v>
      </c>
      <c r="P2593">
        <f>VLOOKUP(A2593, vlookup_table!$A:$E, 2, FALSE)</f>
        <v>1</v>
      </c>
      <c r="Q2593" s="2">
        <f>VLOOKUP(A2593, vlookup_table!$A:$E, 3, FALSE)</f>
        <v>3601</v>
      </c>
      <c r="R2593" s="1" t="str">
        <f>VLOOKUP(A2593, vlookup_table!$A:$E, 4, FALSE)</f>
        <v>C3</v>
      </c>
      <c r="S2593" s="2">
        <f>VLOOKUP(A2593, vlookup_table!$A:$E, 5, FALSE)</f>
        <v>20</v>
      </c>
      <c r="T2593">
        <f t="shared" si="240"/>
        <v>61</v>
      </c>
      <c r="U2593">
        <f t="shared" si="241"/>
        <v>1936</v>
      </c>
      <c r="V2593" s="4" t="str">
        <f t="shared" si="245"/>
        <v>01</v>
      </c>
      <c r="W2593" t="str">
        <f t="shared" si="242"/>
        <v>Ciudad</v>
      </c>
    </row>
    <row r="2594" spans="1:23" x14ac:dyDescent="0.35">
      <c r="A2594">
        <v>51467</v>
      </c>
      <c r="B2594" s="2" t="str">
        <f t="shared" si="243"/>
        <v>NA</v>
      </c>
      <c r="C2594" t="s">
        <v>12</v>
      </c>
      <c r="D2594" t="str">
        <f t="shared" si="244"/>
        <v>F</v>
      </c>
      <c r="E2594" t="s">
        <v>2</v>
      </c>
      <c r="F2594">
        <v>359</v>
      </c>
      <c r="G2594">
        <v>162</v>
      </c>
      <c r="H2594">
        <v>236</v>
      </c>
      <c r="I2594">
        <v>2</v>
      </c>
      <c r="J2594">
        <v>8321</v>
      </c>
      <c r="K2594">
        <v>1</v>
      </c>
      <c r="L2594">
        <v>61</v>
      </c>
      <c r="M2594">
        <v>189</v>
      </c>
      <c r="N2594">
        <v>211</v>
      </c>
      <c r="O2594">
        <v>8.6</v>
      </c>
      <c r="P2594">
        <f>VLOOKUP(A2594, vlookup_table!$A:$E, 2, FALSE)</f>
        <v>0</v>
      </c>
      <c r="Q2594" s="2">
        <f>VLOOKUP(A2594, vlookup_table!$A:$E, 3, FALSE)</f>
        <v>0</v>
      </c>
      <c r="R2594" s="1" t="str">
        <f>VLOOKUP(A2594, vlookup_table!$A:$E, 4, FALSE)</f>
        <v>C3</v>
      </c>
      <c r="S2594" s="2">
        <f>VLOOKUP(A2594, vlookup_table!$A:$E, 5, FALSE)</f>
        <v>11</v>
      </c>
      <c r="T2594">
        <f t="shared" si="240"/>
        <v>97</v>
      </c>
      <c r="U2594">
        <f t="shared" si="241"/>
        <v>1900</v>
      </c>
      <c r="V2594" s="4" t="str">
        <f t="shared" si="245"/>
        <v>0</v>
      </c>
      <c r="W2594" t="str">
        <f t="shared" si="242"/>
        <v>Ciudad</v>
      </c>
    </row>
    <row r="2595" spans="1:23" x14ac:dyDescent="0.35">
      <c r="A2595">
        <v>34800</v>
      </c>
      <c r="B2595" s="2" t="str">
        <f t="shared" si="243"/>
        <v>FL</v>
      </c>
      <c r="C2595" t="s">
        <v>7</v>
      </c>
      <c r="D2595" t="str">
        <f t="shared" si="244"/>
        <v>F</v>
      </c>
      <c r="E2595" t="s">
        <v>2</v>
      </c>
      <c r="F2595">
        <v>756</v>
      </c>
      <c r="G2595">
        <v>305</v>
      </c>
      <c r="H2595">
        <v>354</v>
      </c>
      <c r="I2595">
        <v>0</v>
      </c>
      <c r="J2595">
        <v>12909</v>
      </c>
      <c r="K2595">
        <v>7</v>
      </c>
      <c r="L2595">
        <v>12</v>
      </c>
      <c r="M2595">
        <v>321</v>
      </c>
      <c r="N2595">
        <v>333</v>
      </c>
      <c r="O2595">
        <v>13.46153846</v>
      </c>
      <c r="P2595">
        <f>VLOOKUP(A2595, vlookup_table!$A:$E, 2, FALSE)</f>
        <v>28</v>
      </c>
      <c r="Q2595" s="2">
        <f>VLOOKUP(A2595, vlookup_table!$A:$E, 3, FALSE)</f>
        <v>2801</v>
      </c>
      <c r="R2595" s="1" t="str">
        <f>VLOOKUP(A2595, vlookup_table!$A:$E, 4, FALSE)</f>
        <v>C2</v>
      </c>
      <c r="S2595" s="2">
        <f>VLOOKUP(A2595, vlookup_table!$A:$E, 5, FALSE)</f>
        <v>10</v>
      </c>
      <c r="T2595">
        <f t="shared" si="240"/>
        <v>69</v>
      </c>
      <c r="U2595">
        <f t="shared" si="241"/>
        <v>1928</v>
      </c>
      <c r="V2595" s="4" t="str">
        <f t="shared" si="245"/>
        <v>01</v>
      </c>
      <c r="W2595" t="str">
        <f t="shared" si="242"/>
        <v>Ciudad</v>
      </c>
    </row>
    <row r="2596" spans="1:23" x14ac:dyDescent="0.35">
      <c r="A2596">
        <v>186809</v>
      </c>
      <c r="B2596" s="2" t="str">
        <f t="shared" si="243"/>
        <v>NA</v>
      </c>
      <c r="C2596" t="s">
        <v>4</v>
      </c>
      <c r="D2596" t="str">
        <f t="shared" si="244"/>
        <v>F</v>
      </c>
      <c r="E2596" t="s">
        <v>2</v>
      </c>
      <c r="F2596">
        <v>2443</v>
      </c>
      <c r="G2596">
        <v>423</v>
      </c>
      <c r="H2596">
        <v>580</v>
      </c>
      <c r="I2596">
        <v>72</v>
      </c>
      <c r="J2596">
        <v>21089</v>
      </c>
      <c r="K2596">
        <v>5</v>
      </c>
      <c r="L2596">
        <v>51</v>
      </c>
      <c r="M2596">
        <v>502</v>
      </c>
      <c r="N2596">
        <v>506</v>
      </c>
      <c r="O2596">
        <v>12.5</v>
      </c>
      <c r="P2596">
        <f>VLOOKUP(A2596, vlookup_table!$A:$E, 2, FALSE)</f>
        <v>2</v>
      </c>
      <c r="Q2596" s="2">
        <f>VLOOKUP(A2596, vlookup_table!$A:$E, 3, FALSE)</f>
        <v>3201</v>
      </c>
      <c r="R2596" s="1" t="str">
        <f>VLOOKUP(A2596, vlookup_table!$A:$E, 4, FALSE)</f>
        <v>S1</v>
      </c>
      <c r="S2596" s="2">
        <f>VLOOKUP(A2596, vlookup_table!$A:$E, 5, FALSE)</f>
        <v>15</v>
      </c>
      <c r="T2596">
        <f t="shared" si="240"/>
        <v>65</v>
      </c>
      <c r="U2596">
        <f t="shared" si="241"/>
        <v>1932</v>
      </c>
      <c r="V2596" s="4" t="str">
        <f t="shared" si="245"/>
        <v>01</v>
      </c>
      <c r="W2596" t="str">
        <f t="shared" si="242"/>
        <v>Suburbano</v>
      </c>
    </row>
    <row r="2597" spans="1:23" x14ac:dyDescent="0.35">
      <c r="A2597">
        <v>3118</v>
      </c>
      <c r="B2597" s="2" t="str">
        <f t="shared" si="243"/>
        <v>NA</v>
      </c>
      <c r="C2597" t="s">
        <v>29</v>
      </c>
      <c r="D2597" t="str">
        <f t="shared" si="244"/>
        <v>F</v>
      </c>
      <c r="E2597" t="s">
        <v>2</v>
      </c>
      <c r="F2597">
        <v>871</v>
      </c>
      <c r="G2597">
        <v>383</v>
      </c>
      <c r="H2597">
        <v>386</v>
      </c>
      <c r="I2597">
        <v>0</v>
      </c>
      <c r="J2597">
        <v>15366</v>
      </c>
      <c r="K2597">
        <v>5</v>
      </c>
      <c r="L2597">
        <v>37</v>
      </c>
      <c r="M2597">
        <v>403</v>
      </c>
      <c r="N2597">
        <v>380</v>
      </c>
      <c r="O2597">
        <v>13.66666667</v>
      </c>
      <c r="P2597">
        <f>VLOOKUP(A2597, vlookup_table!$A:$E, 2, FALSE)</f>
        <v>28</v>
      </c>
      <c r="Q2597" s="2">
        <f>VLOOKUP(A2597, vlookup_table!$A:$E, 3, FALSE)</f>
        <v>6201</v>
      </c>
      <c r="R2597" s="1" t="str">
        <f>VLOOKUP(A2597, vlookup_table!$A:$E, 4, FALSE)</f>
        <v>S1</v>
      </c>
      <c r="S2597" s="2">
        <f>VLOOKUP(A2597, vlookup_table!$A:$E, 5, FALSE)</f>
        <v>10</v>
      </c>
      <c r="T2597">
        <f t="shared" si="240"/>
        <v>35</v>
      </c>
      <c r="U2597">
        <f t="shared" si="241"/>
        <v>1962</v>
      </c>
      <c r="V2597" s="4" t="str">
        <f t="shared" si="245"/>
        <v>01</v>
      </c>
      <c r="W2597" t="str">
        <f t="shared" si="242"/>
        <v>Suburbano</v>
      </c>
    </row>
    <row r="2598" spans="1:23" x14ac:dyDescent="0.35">
      <c r="A2598">
        <v>120972</v>
      </c>
      <c r="B2598" s="2" t="str">
        <f t="shared" si="243"/>
        <v>TX</v>
      </c>
      <c r="C2598" t="s">
        <v>6</v>
      </c>
      <c r="D2598" t="str">
        <f t="shared" si="244"/>
        <v>F</v>
      </c>
      <c r="E2598" t="s">
        <v>2</v>
      </c>
      <c r="F2598">
        <v>280</v>
      </c>
      <c r="G2598">
        <v>164</v>
      </c>
      <c r="H2598">
        <v>233</v>
      </c>
      <c r="I2598">
        <v>0</v>
      </c>
      <c r="J2598">
        <v>4967</v>
      </c>
      <c r="K2598">
        <v>43</v>
      </c>
      <c r="L2598">
        <v>49</v>
      </c>
      <c r="M2598">
        <v>213</v>
      </c>
      <c r="N2598">
        <v>208</v>
      </c>
      <c r="O2598">
        <v>8.7311538459999998</v>
      </c>
      <c r="P2598">
        <f>VLOOKUP(A2598, vlookup_table!$A:$E, 2, FALSE)</f>
        <v>0</v>
      </c>
      <c r="Q2598" s="2">
        <f>VLOOKUP(A2598, vlookup_table!$A:$E, 3, FALSE)</f>
        <v>2606</v>
      </c>
      <c r="R2598" s="1" t="str">
        <f>VLOOKUP(A2598, vlookup_table!$A:$E, 4, FALSE)</f>
        <v>U4</v>
      </c>
      <c r="S2598" s="2">
        <f>VLOOKUP(A2598, vlookup_table!$A:$E, 5, FALSE)</f>
        <v>7</v>
      </c>
      <c r="T2598">
        <f t="shared" si="240"/>
        <v>71</v>
      </c>
      <c r="U2598">
        <f t="shared" si="241"/>
        <v>1926</v>
      </c>
      <c r="V2598" s="4" t="str">
        <f t="shared" si="245"/>
        <v>06</v>
      </c>
      <c r="W2598" t="str">
        <f t="shared" si="242"/>
        <v>Urbano</v>
      </c>
    </row>
    <row r="2599" spans="1:23" x14ac:dyDescent="0.35">
      <c r="A2599">
        <v>53853</v>
      </c>
      <c r="B2599" s="2" t="str">
        <f t="shared" si="243"/>
        <v>NA</v>
      </c>
      <c r="C2599" t="s">
        <v>12</v>
      </c>
      <c r="D2599" t="str">
        <f t="shared" si="244"/>
        <v>F</v>
      </c>
      <c r="E2599" t="s">
        <v>2</v>
      </c>
      <c r="F2599">
        <v>186</v>
      </c>
      <c r="G2599">
        <v>77</v>
      </c>
      <c r="H2599">
        <v>130</v>
      </c>
      <c r="I2599">
        <v>0</v>
      </c>
      <c r="J2599">
        <v>4365</v>
      </c>
      <c r="K2599">
        <v>1</v>
      </c>
      <c r="L2599">
        <v>78</v>
      </c>
      <c r="M2599">
        <v>91</v>
      </c>
      <c r="N2599">
        <v>119</v>
      </c>
      <c r="O2599">
        <v>6.25</v>
      </c>
      <c r="P2599">
        <f>VLOOKUP(A2599, vlookup_table!$A:$E, 2, FALSE)</f>
        <v>0</v>
      </c>
      <c r="Q2599" s="2">
        <f>VLOOKUP(A2599, vlookup_table!$A:$E, 3, FALSE)</f>
        <v>0</v>
      </c>
      <c r="R2599" s="1" t="str">
        <f>VLOOKUP(A2599, vlookup_table!$A:$E, 4, FALSE)</f>
        <v>T3</v>
      </c>
      <c r="S2599" s="2">
        <f>VLOOKUP(A2599, vlookup_table!$A:$E, 5, FALSE)</f>
        <v>8</v>
      </c>
      <c r="T2599">
        <f t="shared" si="240"/>
        <v>97</v>
      </c>
      <c r="U2599">
        <f t="shared" si="241"/>
        <v>1900</v>
      </c>
      <c r="V2599" s="4" t="str">
        <f t="shared" si="245"/>
        <v>0</v>
      </c>
      <c r="W2599" t="str">
        <f t="shared" si="242"/>
        <v>Pueblo</v>
      </c>
    </row>
    <row r="2600" spans="1:23" x14ac:dyDescent="0.35">
      <c r="A2600">
        <v>2320</v>
      </c>
      <c r="B2600" s="2" t="str">
        <f t="shared" si="243"/>
        <v>NA</v>
      </c>
      <c r="C2600" t="s">
        <v>19</v>
      </c>
      <c r="D2600" t="str">
        <f t="shared" si="244"/>
        <v>F</v>
      </c>
      <c r="E2600" t="s">
        <v>2</v>
      </c>
      <c r="F2600">
        <v>634</v>
      </c>
      <c r="G2600">
        <v>336</v>
      </c>
      <c r="H2600">
        <v>421</v>
      </c>
      <c r="I2600">
        <v>0</v>
      </c>
      <c r="J2600">
        <v>14507</v>
      </c>
      <c r="K2600">
        <v>0</v>
      </c>
      <c r="L2600">
        <v>68</v>
      </c>
      <c r="M2600">
        <v>403</v>
      </c>
      <c r="N2600">
        <v>332</v>
      </c>
      <c r="O2600">
        <v>3.8387096770000002</v>
      </c>
      <c r="P2600">
        <f>VLOOKUP(A2600, vlookup_table!$A:$E, 2, FALSE)</f>
        <v>0</v>
      </c>
      <c r="Q2600" s="2">
        <f>VLOOKUP(A2600, vlookup_table!$A:$E, 3, FALSE)</f>
        <v>8103</v>
      </c>
      <c r="R2600" s="1" t="str">
        <f>VLOOKUP(A2600, vlookup_table!$A:$E, 4, FALSE)</f>
        <v>S2</v>
      </c>
      <c r="S2600" s="2">
        <f>VLOOKUP(A2600, vlookup_table!$A:$E, 5, FALSE)</f>
        <v>6</v>
      </c>
      <c r="T2600">
        <f t="shared" si="240"/>
        <v>16</v>
      </c>
      <c r="U2600">
        <f t="shared" si="241"/>
        <v>1981</v>
      </c>
      <c r="V2600" s="4" t="str">
        <f t="shared" si="245"/>
        <v>03</v>
      </c>
      <c r="W2600" t="str">
        <f t="shared" si="242"/>
        <v>Suburbano</v>
      </c>
    </row>
    <row r="2601" spans="1:23" x14ac:dyDescent="0.35">
      <c r="A2601">
        <v>154799</v>
      </c>
      <c r="B2601" s="2" t="str">
        <f t="shared" si="243"/>
        <v>NA</v>
      </c>
      <c r="C2601" t="s">
        <v>4</v>
      </c>
      <c r="D2601" t="str">
        <f t="shared" si="244"/>
        <v>M</v>
      </c>
      <c r="E2601" t="s">
        <v>0</v>
      </c>
      <c r="F2601">
        <v>1314</v>
      </c>
      <c r="G2601">
        <v>363</v>
      </c>
      <c r="H2601">
        <v>398</v>
      </c>
      <c r="I2601">
        <v>12</v>
      </c>
      <c r="J2601">
        <v>12406</v>
      </c>
      <c r="K2601">
        <v>6</v>
      </c>
      <c r="L2601">
        <v>60</v>
      </c>
      <c r="M2601">
        <v>379</v>
      </c>
      <c r="N2601">
        <v>376</v>
      </c>
      <c r="O2601">
        <v>17.5</v>
      </c>
      <c r="P2601">
        <f>VLOOKUP(A2601, vlookup_table!$A:$E, 2, FALSE)</f>
        <v>1</v>
      </c>
      <c r="Q2601" s="2">
        <f>VLOOKUP(A2601, vlookup_table!$A:$E, 3, FALSE)</f>
        <v>0</v>
      </c>
      <c r="R2601" s="1" t="str">
        <f>VLOOKUP(A2601, vlookup_table!$A:$E, 4, FALSE)</f>
        <v>R2</v>
      </c>
      <c r="S2601" s="2">
        <f>VLOOKUP(A2601, vlookup_table!$A:$E, 5, FALSE)</f>
        <v>50</v>
      </c>
      <c r="T2601">
        <f t="shared" si="240"/>
        <v>97</v>
      </c>
      <c r="U2601">
        <f t="shared" si="241"/>
        <v>1900</v>
      </c>
      <c r="V2601" s="4" t="str">
        <f t="shared" si="245"/>
        <v>0</v>
      </c>
      <c r="W2601" t="str">
        <f t="shared" si="242"/>
        <v>Rural</v>
      </c>
    </row>
    <row r="2602" spans="1:23" x14ac:dyDescent="0.35">
      <c r="A2602">
        <v>102521</v>
      </c>
      <c r="B2602" s="2" t="str">
        <f t="shared" si="243"/>
        <v>MO</v>
      </c>
      <c r="C2602" t="s">
        <v>8</v>
      </c>
      <c r="D2602" t="str">
        <f t="shared" si="244"/>
        <v>M</v>
      </c>
      <c r="E2602" t="s">
        <v>0</v>
      </c>
      <c r="F2602">
        <v>695</v>
      </c>
      <c r="G2602">
        <v>350</v>
      </c>
      <c r="H2602">
        <v>439</v>
      </c>
      <c r="I2602">
        <v>4</v>
      </c>
      <c r="J2602">
        <v>12831</v>
      </c>
      <c r="K2602">
        <v>0</v>
      </c>
      <c r="L2602">
        <v>61</v>
      </c>
      <c r="M2602">
        <v>482</v>
      </c>
      <c r="N2602">
        <v>395</v>
      </c>
      <c r="O2602">
        <v>12.5</v>
      </c>
      <c r="P2602">
        <f>VLOOKUP(A2602, vlookup_table!$A:$E, 2, FALSE)</f>
        <v>1</v>
      </c>
      <c r="Q2602" s="2">
        <f>VLOOKUP(A2602, vlookup_table!$A:$E, 3, FALSE)</f>
        <v>4401</v>
      </c>
      <c r="R2602" s="1" t="str">
        <f>VLOOKUP(A2602, vlookup_table!$A:$E, 4, FALSE)</f>
        <v>R2</v>
      </c>
      <c r="S2602" s="2">
        <f>VLOOKUP(A2602, vlookup_table!$A:$E, 5, FALSE)</f>
        <v>5</v>
      </c>
      <c r="T2602">
        <f t="shared" si="240"/>
        <v>53</v>
      </c>
      <c r="U2602">
        <f t="shared" si="241"/>
        <v>1944</v>
      </c>
      <c r="V2602" s="4" t="str">
        <f t="shared" si="245"/>
        <v>01</v>
      </c>
      <c r="W2602" t="str">
        <f t="shared" si="242"/>
        <v>Rural</v>
      </c>
    </row>
    <row r="2603" spans="1:23" x14ac:dyDescent="0.35">
      <c r="A2603">
        <v>30029</v>
      </c>
      <c r="B2603" s="2" t="str">
        <f t="shared" si="243"/>
        <v>NA</v>
      </c>
      <c r="C2603" t="s">
        <v>5</v>
      </c>
      <c r="D2603" t="str">
        <f t="shared" si="244"/>
        <v>F</v>
      </c>
      <c r="E2603" t="s">
        <v>2</v>
      </c>
      <c r="F2603">
        <v>646</v>
      </c>
      <c r="G2603">
        <v>279</v>
      </c>
      <c r="H2603">
        <v>452</v>
      </c>
      <c r="I2603">
        <v>2</v>
      </c>
      <c r="J2603">
        <v>18434</v>
      </c>
      <c r="K2603">
        <v>0</v>
      </c>
      <c r="L2603">
        <v>83</v>
      </c>
      <c r="M2603">
        <v>359</v>
      </c>
      <c r="N2603">
        <v>371</v>
      </c>
      <c r="O2603">
        <v>7.7037037039999996</v>
      </c>
      <c r="P2603">
        <f>VLOOKUP(A2603, vlookup_table!$A:$E, 2, FALSE)</f>
        <v>0</v>
      </c>
      <c r="Q2603" s="2">
        <f>VLOOKUP(A2603, vlookup_table!$A:$E, 3, FALSE)</f>
        <v>3001</v>
      </c>
      <c r="R2603" s="1" t="str">
        <f>VLOOKUP(A2603, vlookup_table!$A:$E, 4, FALSE)</f>
        <v>T1</v>
      </c>
      <c r="S2603" s="2">
        <f>VLOOKUP(A2603, vlookup_table!$A:$E, 5, FALSE)</f>
        <v>14</v>
      </c>
      <c r="T2603">
        <f t="shared" si="240"/>
        <v>67</v>
      </c>
      <c r="U2603">
        <f t="shared" si="241"/>
        <v>1930</v>
      </c>
      <c r="V2603" s="4" t="str">
        <f t="shared" si="245"/>
        <v>01</v>
      </c>
      <c r="W2603" t="str">
        <f t="shared" si="242"/>
        <v>Pueblo</v>
      </c>
    </row>
    <row r="2604" spans="1:23" x14ac:dyDescent="0.35">
      <c r="A2604">
        <v>148883</v>
      </c>
      <c r="B2604" s="2" t="str">
        <f t="shared" si="243"/>
        <v>NA</v>
      </c>
      <c r="C2604" t="s">
        <v>4</v>
      </c>
      <c r="D2604" t="str">
        <f t="shared" si="244"/>
        <v>M</v>
      </c>
      <c r="E2604" t="s">
        <v>0</v>
      </c>
      <c r="F2604">
        <v>2252</v>
      </c>
      <c r="G2604">
        <v>595</v>
      </c>
      <c r="H2604">
        <v>658</v>
      </c>
      <c r="I2604">
        <v>68</v>
      </c>
      <c r="J2604">
        <v>20460</v>
      </c>
      <c r="K2604">
        <v>7</v>
      </c>
      <c r="L2604">
        <v>57</v>
      </c>
      <c r="M2604">
        <v>608</v>
      </c>
      <c r="N2604">
        <v>645</v>
      </c>
      <c r="O2604">
        <v>15</v>
      </c>
      <c r="P2604">
        <f>VLOOKUP(A2604, vlookup_table!$A:$E, 2, FALSE)</f>
        <v>1</v>
      </c>
      <c r="Q2604" s="2">
        <f>VLOOKUP(A2604, vlookup_table!$A:$E, 3, FALSE)</f>
        <v>4701</v>
      </c>
      <c r="R2604" s="1" t="str">
        <f>VLOOKUP(A2604, vlookup_table!$A:$E, 4, FALSE)</f>
        <v>T1</v>
      </c>
      <c r="S2604" s="2">
        <f>VLOOKUP(A2604, vlookup_table!$A:$E, 5, FALSE)</f>
        <v>21</v>
      </c>
      <c r="T2604">
        <f t="shared" si="240"/>
        <v>50</v>
      </c>
      <c r="U2604">
        <f t="shared" si="241"/>
        <v>1947</v>
      </c>
      <c r="V2604" s="4" t="str">
        <f t="shared" si="245"/>
        <v>01</v>
      </c>
      <c r="W2604" t="str">
        <f t="shared" si="242"/>
        <v>Pueblo</v>
      </c>
    </row>
    <row r="2605" spans="1:23" x14ac:dyDescent="0.35">
      <c r="A2605">
        <v>177837</v>
      </c>
      <c r="B2605" s="2" t="str">
        <f t="shared" si="243"/>
        <v>OR</v>
      </c>
      <c r="C2605" t="s">
        <v>26</v>
      </c>
      <c r="D2605" t="str">
        <f t="shared" si="244"/>
        <v>M</v>
      </c>
      <c r="E2605" t="s">
        <v>0</v>
      </c>
      <c r="F2605">
        <v>597</v>
      </c>
      <c r="G2605">
        <v>214</v>
      </c>
      <c r="H2605">
        <v>280</v>
      </c>
      <c r="I2605">
        <v>8</v>
      </c>
      <c r="J2605">
        <v>10247</v>
      </c>
      <c r="K2605">
        <v>1</v>
      </c>
      <c r="L2605">
        <v>41</v>
      </c>
      <c r="M2605">
        <v>239</v>
      </c>
      <c r="N2605">
        <v>252</v>
      </c>
      <c r="O2605">
        <v>57.5</v>
      </c>
      <c r="P2605">
        <f>VLOOKUP(A2605, vlookup_table!$A:$E, 2, FALSE)</f>
        <v>0</v>
      </c>
      <c r="Q2605" s="2">
        <f>VLOOKUP(A2605, vlookup_table!$A:$E, 3, FALSE)</f>
        <v>0</v>
      </c>
      <c r="R2605" s="1" t="str">
        <f>VLOOKUP(A2605, vlookup_table!$A:$E, 4, FALSE)</f>
        <v/>
      </c>
      <c r="S2605" s="2">
        <f>VLOOKUP(A2605, vlookup_table!$A:$E, 5, FALSE)</f>
        <v>100</v>
      </c>
      <c r="T2605">
        <f t="shared" si="240"/>
        <v>97</v>
      </c>
      <c r="U2605">
        <f t="shared" si="241"/>
        <v>1900</v>
      </c>
      <c r="V2605" s="4" t="str">
        <f t="shared" si="245"/>
        <v>0</v>
      </c>
      <c r="W2605" t="str">
        <f t="shared" si="242"/>
        <v>Desconocido</v>
      </c>
    </row>
    <row r="2606" spans="1:23" x14ac:dyDescent="0.35">
      <c r="A2606">
        <v>140377</v>
      </c>
      <c r="B2606" s="2" t="str">
        <f t="shared" si="243"/>
        <v>NA</v>
      </c>
      <c r="C2606" t="s">
        <v>29</v>
      </c>
      <c r="D2606" t="str">
        <f t="shared" si="244"/>
        <v>F</v>
      </c>
      <c r="E2606" t="s">
        <v>2</v>
      </c>
      <c r="F2606">
        <v>657</v>
      </c>
      <c r="G2606">
        <v>264</v>
      </c>
      <c r="H2606">
        <v>332</v>
      </c>
      <c r="I2606">
        <v>1</v>
      </c>
      <c r="J2606">
        <v>11148</v>
      </c>
      <c r="K2606">
        <v>2</v>
      </c>
      <c r="L2606">
        <v>53</v>
      </c>
      <c r="M2606">
        <v>290</v>
      </c>
      <c r="N2606">
        <v>308</v>
      </c>
      <c r="O2606">
        <v>10.61538462</v>
      </c>
      <c r="P2606">
        <f>VLOOKUP(A2606, vlookup_table!$A:$E, 2, FALSE)</f>
        <v>0</v>
      </c>
      <c r="Q2606" s="2">
        <f>VLOOKUP(A2606, vlookup_table!$A:$E, 3, FALSE)</f>
        <v>3801</v>
      </c>
      <c r="R2606" s="1" t="str">
        <f>VLOOKUP(A2606, vlookup_table!$A:$E, 4, FALSE)</f>
        <v>T2</v>
      </c>
      <c r="S2606" s="2">
        <f>VLOOKUP(A2606, vlookup_table!$A:$E, 5, FALSE)</f>
        <v>15</v>
      </c>
      <c r="T2606">
        <f t="shared" si="240"/>
        <v>59</v>
      </c>
      <c r="U2606">
        <f t="shared" si="241"/>
        <v>1938</v>
      </c>
      <c r="V2606" s="4" t="str">
        <f t="shared" si="245"/>
        <v>01</v>
      </c>
      <c r="W2606" t="str">
        <f t="shared" si="242"/>
        <v>Pueblo</v>
      </c>
    </row>
    <row r="2607" spans="1:23" x14ac:dyDescent="0.35">
      <c r="A2607">
        <v>139363</v>
      </c>
      <c r="B2607" s="2" t="str">
        <f t="shared" si="243"/>
        <v>NA</v>
      </c>
      <c r="C2607" t="s">
        <v>29</v>
      </c>
      <c r="D2607" t="str">
        <f t="shared" si="244"/>
        <v>M</v>
      </c>
      <c r="E2607" t="s">
        <v>0</v>
      </c>
      <c r="F2607">
        <v>782</v>
      </c>
      <c r="G2607">
        <v>222</v>
      </c>
      <c r="H2607">
        <v>453</v>
      </c>
      <c r="I2607">
        <v>1</v>
      </c>
      <c r="J2607">
        <v>20867</v>
      </c>
      <c r="K2607">
        <v>11</v>
      </c>
      <c r="L2607">
        <v>30</v>
      </c>
      <c r="M2607">
        <v>294</v>
      </c>
      <c r="N2607">
        <v>307</v>
      </c>
      <c r="O2607">
        <v>13</v>
      </c>
      <c r="P2607">
        <f>VLOOKUP(A2607, vlookup_table!$A:$E, 2, FALSE)</f>
        <v>0</v>
      </c>
      <c r="Q2607" s="2">
        <f>VLOOKUP(A2607, vlookup_table!$A:$E, 3, FALSE)</f>
        <v>5501</v>
      </c>
      <c r="R2607" s="1" t="str">
        <f>VLOOKUP(A2607, vlookup_table!$A:$E, 4, FALSE)</f>
        <v>C1</v>
      </c>
      <c r="S2607" s="2">
        <f>VLOOKUP(A2607, vlookup_table!$A:$E, 5, FALSE)</f>
        <v>12</v>
      </c>
      <c r="T2607">
        <f t="shared" si="240"/>
        <v>42</v>
      </c>
      <c r="U2607">
        <f t="shared" si="241"/>
        <v>1955</v>
      </c>
      <c r="V2607" s="4" t="str">
        <f t="shared" si="245"/>
        <v>01</v>
      </c>
      <c r="W2607" t="str">
        <f t="shared" si="242"/>
        <v>Ciudad</v>
      </c>
    </row>
    <row r="2608" spans="1:23" x14ac:dyDescent="0.35">
      <c r="A2608">
        <v>148131</v>
      </c>
      <c r="B2608" s="2" t="str">
        <f t="shared" si="243"/>
        <v>NA</v>
      </c>
      <c r="C2608" t="s">
        <v>4</v>
      </c>
      <c r="D2608" t="str">
        <f t="shared" si="244"/>
        <v>F</v>
      </c>
      <c r="E2608" t="s">
        <v>2</v>
      </c>
      <c r="F2608">
        <v>3992</v>
      </c>
      <c r="G2608">
        <v>801</v>
      </c>
      <c r="H2608">
        <v>858</v>
      </c>
      <c r="I2608">
        <v>96</v>
      </c>
      <c r="J2608">
        <v>29156</v>
      </c>
      <c r="K2608">
        <v>15</v>
      </c>
      <c r="L2608">
        <v>46</v>
      </c>
      <c r="M2608">
        <v>821</v>
      </c>
      <c r="N2608">
        <v>839</v>
      </c>
      <c r="O2608">
        <v>10</v>
      </c>
      <c r="P2608">
        <f>VLOOKUP(A2608, vlookup_table!$A:$E, 2, FALSE)</f>
        <v>0</v>
      </c>
      <c r="Q2608" s="2">
        <f>VLOOKUP(A2608, vlookup_table!$A:$E, 3, FALSE)</f>
        <v>5601</v>
      </c>
      <c r="R2608" s="1" t="str">
        <f>VLOOKUP(A2608, vlookup_table!$A:$E, 4, FALSE)</f>
        <v>C1</v>
      </c>
      <c r="S2608" s="2">
        <f>VLOOKUP(A2608, vlookup_table!$A:$E, 5, FALSE)</f>
        <v>20</v>
      </c>
      <c r="T2608">
        <f t="shared" si="240"/>
        <v>41</v>
      </c>
      <c r="U2608">
        <f t="shared" si="241"/>
        <v>1956</v>
      </c>
      <c r="V2608" s="4" t="str">
        <f t="shared" si="245"/>
        <v>01</v>
      </c>
      <c r="W2608" t="str">
        <f t="shared" si="242"/>
        <v>Ciudad</v>
      </c>
    </row>
    <row r="2609" spans="1:23" x14ac:dyDescent="0.35">
      <c r="A2609">
        <v>175902</v>
      </c>
      <c r="B2609" s="2" t="str">
        <f t="shared" si="243"/>
        <v>OR</v>
      </c>
      <c r="C2609" t="s">
        <v>26</v>
      </c>
      <c r="D2609" t="str">
        <f t="shared" si="244"/>
        <v>F</v>
      </c>
      <c r="E2609" t="s">
        <v>2</v>
      </c>
      <c r="F2609">
        <v>807</v>
      </c>
      <c r="G2609">
        <v>351</v>
      </c>
      <c r="H2609">
        <v>420</v>
      </c>
      <c r="I2609">
        <v>0</v>
      </c>
      <c r="J2609">
        <v>16532</v>
      </c>
      <c r="K2609">
        <v>7</v>
      </c>
      <c r="L2609">
        <v>51</v>
      </c>
      <c r="M2609">
        <v>388</v>
      </c>
      <c r="N2609">
        <v>377</v>
      </c>
      <c r="O2609">
        <v>9.0714285710000002</v>
      </c>
      <c r="P2609">
        <f>VLOOKUP(A2609, vlookup_table!$A:$E, 2, FALSE)</f>
        <v>2</v>
      </c>
      <c r="Q2609" s="2">
        <f>VLOOKUP(A2609, vlookup_table!$A:$E, 3, FALSE)</f>
        <v>0</v>
      </c>
      <c r="R2609" s="1" t="str">
        <f>VLOOKUP(A2609, vlookup_table!$A:$E, 4, FALSE)</f>
        <v>C2</v>
      </c>
      <c r="S2609" s="2">
        <f>VLOOKUP(A2609, vlookup_table!$A:$E, 5, FALSE)</f>
        <v>15</v>
      </c>
      <c r="T2609">
        <f t="shared" si="240"/>
        <v>97</v>
      </c>
      <c r="U2609">
        <f t="shared" si="241"/>
        <v>1900</v>
      </c>
      <c r="V2609" s="4" t="str">
        <f t="shared" si="245"/>
        <v>0</v>
      </c>
      <c r="W2609" t="str">
        <f t="shared" si="242"/>
        <v>Ciudad</v>
      </c>
    </row>
    <row r="2610" spans="1:23" x14ac:dyDescent="0.35">
      <c r="A2610">
        <v>148030</v>
      </c>
      <c r="B2610" s="2" t="str">
        <f t="shared" si="243"/>
        <v>NA</v>
      </c>
      <c r="C2610" t="s">
        <v>4</v>
      </c>
      <c r="D2610" t="str">
        <f t="shared" si="244"/>
        <v>F</v>
      </c>
      <c r="E2610" t="s">
        <v>2</v>
      </c>
      <c r="F2610">
        <v>1875</v>
      </c>
      <c r="G2610">
        <v>226</v>
      </c>
      <c r="H2610">
        <v>622</v>
      </c>
      <c r="I2610">
        <v>33</v>
      </c>
      <c r="J2610">
        <v>23383</v>
      </c>
      <c r="K2610">
        <v>30</v>
      </c>
      <c r="L2610">
        <v>22</v>
      </c>
      <c r="M2610">
        <v>575</v>
      </c>
      <c r="N2610">
        <v>343</v>
      </c>
      <c r="O2610">
        <v>6.0833333329999997</v>
      </c>
      <c r="P2610">
        <f>VLOOKUP(A2610, vlookup_table!$A:$E, 2, FALSE)</f>
        <v>3</v>
      </c>
      <c r="Q2610" s="2">
        <f>VLOOKUP(A2610, vlookup_table!$A:$E, 3, FALSE)</f>
        <v>0</v>
      </c>
      <c r="R2610" s="1" t="str">
        <f>VLOOKUP(A2610, vlookup_table!$A:$E, 4, FALSE)</f>
        <v>U2</v>
      </c>
      <c r="S2610" s="2">
        <f>VLOOKUP(A2610, vlookup_table!$A:$E, 5, FALSE)</f>
        <v>10</v>
      </c>
      <c r="T2610">
        <f t="shared" si="240"/>
        <v>97</v>
      </c>
      <c r="U2610">
        <f t="shared" si="241"/>
        <v>1900</v>
      </c>
      <c r="V2610" s="4" t="str">
        <f t="shared" si="245"/>
        <v>0</v>
      </c>
      <c r="W2610" t="str">
        <f t="shared" si="242"/>
        <v>Urbano</v>
      </c>
    </row>
    <row r="2611" spans="1:23" x14ac:dyDescent="0.35">
      <c r="A2611">
        <v>54003</v>
      </c>
      <c r="B2611" s="2" t="str">
        <f t="shared" si="243"/>
        <v>NA</v>
      </c>
      <c r="C2611" t="s">
        <v>12</v>
      </c>
      <c r="D2611" t="str">
        <f t="shared" si="244"/>
        <v>NA</v>
      </c>
      <c r="F2611">
        <v>486</v>
      </c>
      <c r="G2611">
        <v>247</v>
      </c>
      <c r="H2611">
        <v>393</v>
      </c>
      <c r="I2611">
        <v>2</v>
      </c>
      <c r="J2611">
        <v>15388</v>
      </c>
      <c r="K2611">
        <v>0</v>
      </c>
      <c r="L2611">
        <v>84</v>
      </c>
      <c r="M2611">
        <v>273</v>
      </c>
      <c r="N2611">
        <v>346</v>
      </c>
      <c r="O2611">
        <v>13.66666667</v>
      </c>
      <c r="P2611">
        <f>VLOOKUP(A2611, vlookup_table!$A:$E, 2, FALSE)</f>
        <v>0</v>
      </c>
      <c r="Q2611" s="2">
        <f>VLOOKUP(A2611, vlookup_table!$A:$E, 3, FALSE)</f>
        <v>3509</v>
      </c>
      <c r="R2611" s="1" t="str">
        <f>VLOOKUP(A2611, vlookup_table!$A:$E, 4, FALSE)</f>
        <v>T2</v>
      </c>
      <c r="S2611" s="2">
        <f>VLOOKUP(A2611, vlookup_table!$A:$E, 5, FALSE)</f>
        <v>15</v>
      </c>
      <c r="T2611">
        <f t="shared" si="240"/>
        <v>62</v>
      </c>
      <c r="U2611">
        <f t="shared" si="241"/>
        <v>1935</v>
      </c>
      <c r="V2611" s="4" t="str">
        <f t="shared" si="245"/>
        <v>09</v>
      </c>
      <c r="W2611" t="str">
        <f t="shared" si="242"/>
        <v>Pueblo</v>
      </c>
    </row>
    <row r="2612" spans="1:23" x14ac:dyDescent="0.35">
      <c r="A2612">
        <v>163412</v>
      </c>
      <c r="B2612" s="2" t="str">
        <f t="shared" si="243"/>
        <v>NA</v>
      </c>
      <c r="C2612" t="s">
        <v>4</v>
      </c>
      <c r="D2612" t="str">
        <f t="shared" si="244"/>
        <v>F</v>
      </c>
      <c r="E2612" t="s">
        <v>2</v>
      </c>
      <c r="F2612">
        <v>2841</v>
      </c>
      <c r="G2612">
        <v>426</v>
      </c>
      <c r="H2612">
        <v>512</v>
      </c>
      <c r="I2612">
        <v>87</v>
      </c>
      <c r="J2612">
        <v>15278</v>
      </c>
      <c r="K2612">
        <v>55</v>
      </c>
      <c r="L2612">
        <v>35</v>
      </c>
      <c r="M2612">
        <v>460</v>
      </c>
      <c r="N2612">
        <v>476</v>
      </c>
      <c r="O2612">
        <v>20</v>
      </c>
      <c r="P2612">
        <f>VLOOKUP(A2612, vlookup_table!$A:$E, 2, FALSE)</f>
        <v>0</v>
      </c>
      <c r="Q2612" s="2">
        <f>VLOOKUP(A2612, vlookup_table!$A:$E, 3, FALSE)</f>
        <v>0</v>
      </c>
      <c r="R2612" s="1" t="str">
        <f>VLOOKUP(A2612, vlookup_table!$A:$E, 4, FALSE)</f>
        <v>U1</v>
      </c>
      <c r="S2612" s="2">
        <f>VLOOKUP(A2612, vlookup_table!$A:$E, 5, FALSE)</f>
        <v>20</v>
      </c>
      <c r="T2612">
        <f t="shared" si="240"/>
        <v>97</v>
      </c>
      <c r="U2612">
        <f t="shared" si="241"/>
        <v>1900</v>
      </c>
      <c r="V2612" s="4" t="str">
        <f t="shared" si="245"/>
        <v>0</v>
      </c>
      <c r="W2612" t="str">
        <f t="shared" si="242"/>
        <v>Urbano</v>
      </c>
    </row>
    <row r="2613" spans="1:23" x14ac:dyDescent="0.35">
      <c r="A2613">
        <v>134325</v>
      </c>
      <c r="B2613" s="2" t="str">
        <f t="shared" si="243"/>
        <v>NA</v>
      </c>
      <c r="C2613" t="s">
        <v>43</v>
      </c>
      <c r="D2613" t="str">
        <f t="shared" si="244"/>
        <v>M</v>
      </c>
      <c r="E2613" t="s">
        <v>0</v>
      </c>
      <c r="F2613">
        <v>542</v>
      </c>
      <c r="G2613">
        <v>171</v>
      </c>
      <c r="H2613">
        <v>237</v>
      </c>
      <c r="I2613">
        <v>0</v>
      </c>
      <c r="J2613">
        <v>10735</v>
      </c>
      <c r="K2613">
        <v>17</v>
      </c>
      <c r="L2613">
        <v>41</v>
      </c>
      <c r="M2613">
        <v>172</v>
      </c>
      <c r="N2613">
        <v>228</v>
      </c>
      <c r="O2613">
        <v>4.4000000000000004</v>
      </c>
      <c r="P2613">
        <f>VLOOKUP(A2613, vlookup_table!$A:$E, 2, FALSE)</f>
        <v>1</v>
      </c>
      <c r="Q2613" s="2">
        <f>VLOOKUP(A2613, vlookup_table!$A:$E, 3, FALSE)</f>
        <v>0</v>
      </c>
      <c r="R2613" s="1" t="str">
        <f>VLOOKUP(A2613, vlookup_table!$A:$E, 4, FALSE)</f>
        <v>C2</v>
      </c>
      <c r="S2613" s="2">
        <f>VLOOKUP(A2613, vlookup_table!$A:$E, 5, FALSE)</f>
        <v>5</v>
      </c>
      <c r="T2613">
        <f t="shared" si="240"/>
        <v>97</v>
      </c>
      <c r="U2613">
        <f t="shared" si="241"/>
        <v>1900</v>
      </c>
      <c r="V2613" s="4" t="str">
        <f t="shared" si="245"/>
        <v>0</v>
      </c>
      <c r="W2613" t="str">
        <f t="shared" si="242"/>
        <v>Ciudad</v>
      </c>
    </row>
    <row r="2614" spans="1:23" x14ac:dyDescent="0.35">
      <c r="A2614">
        <v>21135</v>
      </c>
      <c r="B2614" s="2" t="str">
        <f t="shared" si="243"/>
        <v>NC</v>
      </c>
      <c r="C2614" t="s">
        <v>18</v>
      </c>
      <c r="D2614" t="str">
        <f t="shared" si="244"/>
        <v>M</v>
      </c>
      <c r="E2614" t="s">
        <v>0</v>
      </c>
      <c r="F2614">
        <v>694</v>
      </c>
      <c r="G2614">
        <v>251</v>
      </c>
      <c r="H2614">
        <v>343</v>
      </c>
      <c r="I2614">
        <v>7</v>
      </c>
      <c r="J2614">
        <v>12282</v>
      </c>
      <c r="K2614">
        <v>1</v>
      </c>
      <c r="L2614">
        <v>73</v>
      </c>
      <c r="M2614">
        <v>291</v>
      </c>
      <c r="N2614">
        <v>296</v>
      </c>
      <c r="O2614">
        <v>7.2352941179999997</v>
      </c>
      <c r="P2614">
        <f>VLOOKUP(A2614, vlookup_table!$A:$E, 2, FALSE)</f>
        <v>14</v>
      </c>
      <c r="Q2614" s="2">
        <f>VLOOKUP(A2614, vlookup_table!$A:$E, 3, FALSE)</f>
        <v>0</v>
      </c>
      <c r="R2614" s="1" t="str">
        <f>VLOOKUP(A2614, vlookup_table!$A:$E, 4, FALSE)</f>
        <v>R2</v>
      </c>
      <c r="S2614" s="2">
        <f>VLOOKUP(A2614, vlookup_table!$A:$E, 5, FALSE)</f>
        <v>5</v>
      </c>
      <c r="T2614">
        <f t="shared" si="240"/>
        <v>97</v>
      </c>
      <c r="U2614">
        <f t="shared" si="241"/>
        <v>1900</v>
      </c>
      <c r="V2614" s="4" t="str">
        <f t="shared" si="245"/>
        <v>0</v>
      </c>
      <c r="W2614" t="str">
        <f t="shared" si="242"/>
        <v>Rural</v>
      </c>
    </row>
    <row r="2615" spans="1:23" x14ac:dyDescent="0.35">
      <c r="A2615">
        <v>133948</v>
      </c>
      <c r="B2615" s="2" t="str">
        <f t="shared" si="243"/>
        <v>NA</v>
      </c>
      <c r="C2615" t="s">
        <v>4</v>
      </c>
      <c r="D2615" t="str">
        <f t="shared" si="244"/>
        <v>NA</v>
      </c>
      <c r="F2615">
        <v>2170</v>
      </c>
      <c r="G2615">
        <v>397</v>
      </c>
      <c r="H2615">
        <v>542</v>
      </c>
      <c r="I2615">
        <v>60</v>
      </c>
      <c r="J2615">
        <v>22655</v>
      </c>
      <c r="K2615">
        <v>10</v>
      </c>
      <c r="L2615">
        <v>30</v>
      </c>
      <c r="M2615">
        <v>468</v>
      </c>
      <c r="N2615">
        <v>473</v>
      </c>
      <c r="O2615">
        <v>10.8</v>
      </c>
      <c r="P2615">
        <f>VLOOKUP(A2615, vlookup_table!$A:$E, 2, FALSE)</f>
        <v>0</v>
      </c>
      <c r="Q2615" s="2">
        <f>VLOOKUP(A2615, vlookup_table!$A:$E, 3, FALSE)</f>
        <v>1603</v>
      </c>
      <c r="R2615" s="1" t="str">
        <f>VLOOKUP(A2615, vlookup_table!$A:$E, 4, FALSE)</f>
        <v>T2</v>
      </c>
      <c r="S2615" s="2">
        <f>VLOOKUP(A2615, vlookup_table!$A:$E, 5, FALSE)</f>
        <v>13</v>
      </c>
      <c r="T2615">
        <f t="shared" si="240"/>
        <v>81</v>
      </c>
      <c r="U2615">
        <f t="shared" si="241"/>
        <v>1916</v>
      </c>
      <c r="V2615" s="4" t="str">
        <f t="shared" si="245"/>
        <v>03</v>
      </c>
      <c r="W2615" t="str">
        <f t="shared" si="242"/>
        <v>Pueblo</v>
      </c>
    </row>
    <row r="2616" spans="1:23" x14ac:dyDescent="0.35">
      <c r="A2616">
        <v>129945</v>
      </c>
      <c r="B2616" s="2" t="str">
        <f t="shared" si="243"/>
        <v>CO</v>
      </c>
      <c r="C2616" t="s">
        <v>20</v>
      </c>
      <c r="D2616" t="str">
        <f t="shared" si="244"/>
        <v>F</v>
      </c>
      <c r="E2616" t="s">
        <v>2</v>
      </c>
      <c r="F2616">
        <v>755</v>
      </c>
      <c r="G2616">
        <v>163</v>
      </c>
      <c r="H2616">
        <v>335</v>
      </c>
      <c r="I2616">
        <v>4</v>
      </c>
      <c r="J2616">
        <v>15510</v>
      </c>
      <c r="K2616">
        <v>9</v>
      </c>
      <c r="L2616">
        <v>31</v>
      </c>
      <c r="M2616">
        <v>233</v>
      </c>
      <c r="N2616">
        <v>230</v>
      </c>
      <c r="O2616">
        <v>7</v>
      </c>
      <c r="P2616">
        <f>VLOOKUP(A2616, vlookup_table!$A:$E, 2, FALSE)</f>
        <v>0</v>
      </c>
      <c r="Q2616" s="2">
        <f>VLOOKUP(A2616, vlookup_table!$A:$E, 3, FALSE)</f>
        <v>0</v>
      </c>
      <c r="R2616" s="1" t="str">
        <f>VLOOKUP(A2616, vlookup_table!$A:$E, 4, FALSE)</f>
        <v>C3</v>
      </c>
      <c r="S2616" s="2">
        <f>VLOOKUP(A2616, vlookup_table!$A:$E, 5, FALSE)</f>
        <v>7</v>
      </c>
      <c r="T2616">
        <f t="shared" si="240"/>
        <v>97</v>
      </c>
      <c r="U2616">
        <f t="shared" si="241"/>
        <v>1900</v>
      </c>
      <c r="V2616" s="4" t="str">
        <f t="shared" si="245"/>
        <v>0</v>
      </c>
      <c r="W2616" t="str">
        <f t="shared" si="242"/>
        <v>Ciudad</v>
      </c>
    </row>
    <row r="2617" spans="1:23" x14ac:dyDescent="0.35">
      <c r="A2617">
        <v>12832</v>
      </c>
      <c r="B2617" s="2" t="str">
        <f t="shared" si="243"/>
        <v>AR</v>
      </c>
      <c r="C2617" t="s">
        <v>27</v>
      </c>
      <c r="D2617" t="str">
        <f t="shared" si="244"/>
        <v>F</v>
      </c>
      <c r="E2617" t="s">
        <v>37</v>
      </c>
      <c r="F2617">
        <v>662</v>
      </c>
      <c r="G2617">
        <v>292</v>
      </c>
      <c r="H2617">
        <v>377</v>
      </c>
      <c r="I2617">
        <v>1</v>
      </c>
      <c r="J2617">
        <v>12252</v>
      </c>
      <c r="K2617">
        <v>1</v>
      </c>
      <c r="L2617">
        <v>74</v>
      </c>
      <c r="M2617">
        <v>347</v>
      </c>
      <c r="N2617">
        <v>337</v>
      </c>
      <c r="O2617">
        <v>10.4</v>
      </c>
      <c r="P2617">
        <f>VLOOKUP(A2617, vlookup_table!$A:$E, 2, FALSE)</f>
        <v>0</v>
      </c>
      <c r="Q2617" s="2">
        <f>VLOOKUP(A2617, vlookup_table!$A:$E, 3, FALSE)</f>
        <v>2301</v>
      </c>
      <c r="R2617" s="1" t="str">
        <f>VLOOKUP(A2617, vlookup_table!$A:$E, 4, FALSE)</f>
        <v>T2</v>
      </c>
      <c r="S2617" s="2">
        <f>VLOOKUP(A2617, vlookup_table!$A:$E, 5, FALSE)</f>
        <v>10</v>
      </c>
      <c r="T2617">
        <f t="shared" si="240"/>
        <v>74</v>
      </c>
      <c r="U2617">
        <f t="shared" si="241"/>
        <v>1923</v>
      </c>
      <c r="V2617" s="4" t="str">
        <f t="shared" si="245"/>
        <v>01</v>
      </c>
      <c r="W2617" t="str">
        <f t="shared" si="242"/>
        <v>Pueblo</v>
      </c>
    </row>
    <row r="2618" spans="1:23" x14ac:dyDescent="0.35">
      <c r="A2618">
        <v>74706</v>
      </c>
      <c r="B2618" s="2" t="str">
        <f t="shared" si="243"/>
        <v>MI</v>
      </c>
      <c r="C2618" t="s">
        <v>1</v>
      </c>
      <c r="D2618" t="str">
        <f t="shared" si="244"/>
        <v>M</v>
      </c>
      <c r="E2618" t="s">
        <v>0</v>
      </c>
      <c r="F2618">
        <v>350</v>
      </c>
      <c r="G2618">
        <v>147</v>
      </c>
      <c r="H2618">
        <v>348</v>
      </c>
      <c r="I2618">
        <v>0</v>
      </c>
      <c r="J2618">
        <v>12182</v>
      </c>
      <c r="K2618">
        <v>3</v>
      </c>
      <c r="L2618">
        <v>77</v>
      </c>
      <c r="M2618">
        <v>352</v>
      </c>
      <c r="N2618">
        <v>224</v>
      </c>
      <c r="O2618">
        <v>15</v>
      </c>
      <c r="P2618">
        <f>VLOOKUP(A2618, vlookup_table!$A:$E, 2, FALSE)</f>
        <v>1</v>
      </c>
      <c r="Q2618" s="2">
        <f>VLOOKUP(A2618, vlookup_table!$A:$E, 3, FALSE)</f>
        <v>5101</v>
      </c>
      <c r="R2618" s="1" t="str">
        <f>VLOOKUP(A2618, vlookup_table!$A:$E, 4, FALSE)</f>
        <v>T2</v>
      </c>
      <c r="S2618" s="2">
        <f>VLOOKUP(A2618, vlookup_table!$A:$E, 5, FALSE)</f>
        <v>25</v>
      </c>
      <c r="T2618">
        <f t="shared" si="240"/>
        <v>46</v>
      </c>
      <c r="U2618">
        <f t="shared" si="241"/>
        <v>1951</v>
      </c>
      <c r="V2618" s="4" t="str">
        <f t="shared" si="245"/>
        <v>01</v>
      </c>
      <c r="W2618" t="str">
        <f t="shared" si="242"/>
        <v>Pueblo</v>
      </c>
    </row>
    <row r="2619" spans="1:23" x14ac:dyDescent="0.35">
      <c r="A2619">
        <v>7649</v>
      </c>
      <c r="B2619" s="2" t="str">
        <f t="shared" si="243"/>
        <v>NA</v>
      </c>
      <c r="C2619" t="s">
        <v>12</v>
      </c>
      <c r="D2619" t="str">
        <f t="shared" si="244"/>
        <v>F</v>
      </c>
      <c r="E2619" t="s">
        <v>2</v>
      </c>
      <c r="F2619">
        <v>1318</v>
      </c>
      <c r="G2619">
        <v>388</v>
      </c>
      <c r="H2619">
        <v>652</v>
      </c>
      <c r="I2619">
        <v>26</v>
      </c>
      <c r="J2619">
        <v>27280</v>
      </c>
      <c r="K2619">
        <v>5</v>
      </c>
      <c r="L2619">
        <v>45</v>
      </c>
      <c r="M2619">
        <v>524</v>
      </c>
      <c r="N2619">
        <v>466</v>
      </c>
      <c r="O2619">
        <v>10.045454550000001</v>
      </c>
      <c r="P2619">
        <f>VLOOKUP(A2619, vlookup_table!$A:$E, 2, FALSE)</f>
        <v>2</v>
      </c>
      <c r="Q2619" s="2">
        <f>VLOOKUP(A2619, vlookup_table!$A:$E, 3, FALSE)</f>
        <v>0</v>
      </c>
      <c r="R2619" s="1" t="str">
        <f>VLOOKUP(A2619, vlookup_table!$A:$E, 4, FALSE)</f>
        <v>S1</v>
      </c>
      <c r="S2619" s="2">
        <f>VLOOKUP(A2619, vlookup_table!$A:$E, 5, FALSE)</f>
        <v>13</v>
      </c>
      <c r="T2619">
        <f t="shared" si="240"/>
        <v>97</v>
      </c>
      <c r="U2619">
        <f t="shared" si="241"/>
        <v>1900</v>
      </c>
      <c r="V2619" s="4" t="str">
        <f t="shared" si="245"/>
        <v>0</v>
      </c>
      <c r="W2619" t="str">
        <f t="shared" si="242"/>
        <v>Suburbano</v>
      </c>
    </row>
    <row r="2620" spans="1:23" x14ac:dyDescent="0.35">
      <c r="A2620">
        <v>45878</v>
      </c>
      <c r="B2620" s="2" t="str">
        <f t="shared" si="243"/>
        <v>FL</v>
      </c>
      <c r="C2620" t="s">
        <v>7</v>
      </c>
      <c r="D2620" t="str">
        <f t="shared" si="244"/>
        <v>F</v>
      </c>
      <c r="E2620" t="s">
        <v>2</v>
      </c>
      <c r="F2620">
        <v>800</v>
      </c>
      <c r="G2620">
        <v>168</v>
      </c>
      <c r="H2620">
        <v>274</v>
      </c>
      <c r="I2620">
        <v>0</v>
      </c>
      <c r="J2620">
        <v>9970</v>
      </c>
      <c r="K2620">
        <v>9</v>
      </c>
      <c r="L2620">
        <v>26</v>
      </c>
      <c r="M2620">
        <v>227</v>
      </c>
      <c r="N2620">
        <v>225</v>
      </c>
      <c r="O2620">
        <v>7.6666666670000003</v>
      </c>
      <c r="P2620">
        <f>VLOOKUP(A2620, vlookup_table!$A:$E, 2, FALSE)</f>
        <v>28</v>
      </c>
      <c r="Q2620" s="2">
        <f>VLOOKUP(A2620, vlookup_table!$A:$E, 3, FALSE)</f>
        <v>0</v>
      </c>
      <c r="R2620" s="1" t="str">
        <f>VLOOKUP(A2620, vlookup_table!$A:$E, 4, FALSE)</f>
        <v>C3</v>
      </c>
      <c r="S2620" s="2">
        <f>VLOOKUP(A2620, vlookup_table!$A:$E, 5, FALSE)</f>
        <v>5</v>
      </c>
      <c r="T2620">
        <f t="shared" si="240"/>
        <v>97</v>
      </c>
      <c r="U2620">
        <f t="shared" si="241"/>
        <v>1900</v>
      </c>
      <c r="V2620" s="4" t="str">
        <f t="shared" si="245"/>
        <v>0</v>
      </c>
      <c r="W2620" t="str">
        <f t="shared" si="242"/>
        <v>Ciudad</v>
      </c>
    </row>
    <row r="2621" spans="1:23" x14ac:dyDescent="0.35">
      <c r="A2621">
        <v>68650</v>
      </c>
      <c r="B2621" s="2" t="str">
        <f t="shared" si="243"/>
        <v>MI</v>
      </c>
      <c r="C2621" t="s">
        <v>1</v>
      </c>
      <c r="D2621" t="str">
        <f t="shared" si="244"/>
        <v>F</v>
      </c>
      <c r="E2621" t="s">
        <v>2</v>
      </c>
      <c r="F2621">
        <v>1186</v>
      </c>
      <c r="G2621">
        <v>496</v>
      </c>
      <c r="H2621">
        <v>571</v>
      </c>
      <c r="I2621">
        <v>0</v>
      </c>
      <c r="J2621">
        <v>20563</v>
      </c>
      <c r="K2621">
        <v>10</v>
      </c>
      <c r="L2621">
        <v>67</v>
      </c>
      <c r="M2621">
        <v>537</v>
      </c>
      <c r="N2621">
        <v>513</v>
      </c>
      <c r="O2621">
        <v>7.6</v>
      </c>
      <c r="P2621">
        <f>VLOOKUP(A2621, vlookup_table!$A:$E, 2, FALSE)</f>
        <v>0</v>
      </c>
      <c r="Q2621" s="2">
        <f>VLOOKUP(A2621, vlookup_table!$A:$E, 3, FALSE)</f>
        <v>5712</v>
      </c>
      <c r="R2621" s="1" t="str">
        <f>VLOOKUP(A2621, vlookup_table!$A:$E, 4, FALSE)</f>
        <v>S1</v>
      </c>
      <c r="S2621" s="2">
        <f>VLOOKUP(A2621, vlookup_table!$A:$E, 5, FALSE)</f>
        <v>15</v>
      </c>
      <c r="T2621">
        <f t="shared" si="240"/>
        <v>40</v>
      </c>
      <c r="U2621">
        <f t="shared" si="241"/>
        <v>1957</v>
      </c>
      <c r="V2621" s="4" t="str">
        <f t="shared" si="245"/>
        <v>12</v>
      </c>
      <c r="W2621" t="str">
        <f t="shared" si="242"/>
        <v>Suburbano</v>
      </c>
    </row>
    <row r="2622" spans="1:23" x14ac:dyDescent="0.35">
      <c r="A2622">
        <v>60859</v>
      </c>
      <c r="B2622" s="2" t="str">
        <f t="shared" si="243"/>
        <v>NA</v>
      </c>
      <c r="C2622" t="s">
        <v>16</v>
      </c>
      <c r="D2622" t="str">
        <f t="shared" si="244"/>
        <v>F</v>
      </c>
      <c r="E2622" t="s">
        <v>2</v>
      </c>
      <c r="F2622">
        <v>1026</v>
      </c>
      <c r="G2622">
        <v>514</v>
      </c>
      <c r="H2622">
        <v>628</v>
      </c>
      <c r="I2622">
        <v>8</v>
      </c>
      <c r="J2622">
        <v>20949</v>
      </c>
      <c r="K2622">
        <v>6</v>
      </c>
      <c r="L2622">
        <v>57</v>
      </c>
      <c r="M2622">
        <v>547</v>
      </c>
      <c r="N2622">
        <v>579</v>
      </c>
      <c r="O2622">
        <v>5.2</v>
      </c>
      <c r="P2622">
        <f>VLOOKUP(A2622, vlookup_table!$A:$E, 2, FALSE)</f>
        <v>2</v>
      </c>
      <c r="Q2622" s="2">
        <f>VLOOKUP(A2622, vlookup_table!$A:$E, 3, FALSE)</f>
        <v>4612</v>
      </c>
      <c r="R2622" s="1" t="str">
        <f>VLOOKUP(A2622, vlookup_table!$A:$E, 4, FALSE)</f>
        <v>S1</v>
      </c>
      <c r="S2622" s="2">
        <f>VLOOKUP(A2622, vlookup_table!$A:$E, 5, FALSE)</f>
        <v>10</v>
      </c>
      <c r="T2622">
        <f t="shared" si="240"/>
        <v>51</v>
      </c>
      <c r="U2622">
        <f t="shared" si="241"/>
        <v>1946</v>
      </c>
      <c r="V2622" s="4" t="str">
        <f t="shared" si="245"/>
        <v>12</v>
      </c>
      <c r="W2622" t="str">
        <f t="shared" si="242"/>
        <v>Suburbano</v>
      </c>
    </row>
    <row r="2623" spans="1:23" x14ac:dyDescent="0.35">
      <c r="A2623">
        <v>73030</v>
      </c>
      <c r="B2623" s="2" t="str">
        <f t="shared" si="243"/>
        <v>MI</v>
      </c>
      <c r="C2623" t="s">
        <v>1</v>
      </c>
      <c r="D2623" t="str">
        <f t="shared" si="244"/>
        <v>M</v>
      </c>
      <c r="E2623" t="s">
        <v>0</v>
      </c>
      <c r="F2623">
        <v>821</v>
      </c>
      <c r="G2623">
        <v>403</v>
      </c>
      <c r="H2623">
        <v>500</v>
      </c>
      <c r="I2623">
        <v>1</v>
      </c>
      <c r="J2623">
        <v>15040</v>
      </c>
      <c r="K2623">
        <v>1</v>
      </c>
      <c r="L2623">
        <v>89</v>
      </c>
      <c r="M2623">
        <v>417</v>
      </c>
      <c r="N2623">
        <v>474</v>
      </c>
      <c r="O2623">
        <v>11.66666667</v>
      </c>
      <c r="P2623">
        <f>VLOOKUP(A2623, vlookup_table!$A:$E, 2, FALSE)</f>
        <v>1</v>
      </c>
      <c r="Q2623" s="2">
        <f>VLOOKUP(A2623, vlookup_table!$A:$E, 3, FALSE)</f>
        <v>4601</v>
      </c>
      <c r="R2623" s="1" t="str">
        <f>VLOOKUP(A2623, vlookup_table!$A:$E, 4, FALSE)</f>
        <v>T2</v>
      </c>
      <c r="S2623" s="2">
        <f>VLOOKUP(A2623, vlookup_table!$A:$E, 5, FALSE)</f>
        <v>25</v>
      </c>
      <c r="T2623">
        <f t="shared" si="240"/>
        <v>51</v>
      </c>
      <c r="U2623">
        <f t="shared" si="241"/>
        <v>1946</v>
      </c>
      <c r="V2623" s="4" t="str">
        <f t="shared" si="245"/>
        <v>01</v>
      </c>
      <c r="W2623" t="str">
        <f t="shared" si="242"/>
        <v>Pueblo</v>
      </c>
    </row>
    <row r="2624" spans="1:23" x14ac:dyDescent="0.35">
      <c r="A2624">
        <v>181972</v>
      </c>
      <c r="B2624" s="2" t="str">
        <f t="shared" si="243"/>
        <v>WA</v>
      </c>
      <c r="C2624" t="s">
        <v>14</v>
      </c>
      <c r="D2624" t="str">
        <f t="shared" si="244"/>
        <v>F</v>
      </c>
      <c r="E2624" t="s">
        <v>2</v>
      </c>
      <c r="F2624">
        <v>646</v>
      </c>
      <c r="G2624">
        <v>357</v>
      </c>
      <c r="H2624">
        <v>377</v>
      </c>
      <c r="I2624">
        <v>0</v>
      </c>
      <c r="J2624">
        <v>13882</v>
      </c>
      <c r="K2624">
        <v>4</v>
      </c>
      <c r="L2624">
        <v>60</v>
      </c>
      <c r="M2624">
        <v>365</v>
      </c>
      <c r="N2624">
        <v>354</v>
      </c>
      <c r="O2624">
        <v>12</v>
      </c>
      <c r="P2624">
        <f>VLOOKUP(A2624, vlookup_table!$A:$E, 2, FALSE)</f>
        <v>0</v>
      </c>
      <c r="Q2624" s="2">
        <f>VLOOKUP(A2624, vlookup_table!$A:$E, 3, FALSE)</f>
        <v>5210</v>
      </c>
      <c r="R2624" s="1" t="str">
        <f>VLOOKUP(A2624, vlookup_table!$A:$E, 4, FALSE)</f>
        <v>U2</v>
      </c>
      <c r="S2624" s="2">
        <f>VLOOKUP(A2624, vlookup_table!$A:$E, 5, FALSE)</f>
        <v>10</v>
      </c>
      <c r="T2624">
        <f t="shared" si="240"/>
        <v>45</v>
      </c>
      <c r="U2624">
        <f t="shared" si="241"/>
        <v>1952</v>
      </c>
      <c r="V2624" s="4" t="str">
        <f t="shared" si="245"/>
        <v>10</v>
      </c>
      <c r="W2624" t="str">
        <f t="shared" si="242"/>
        <v>Urbano</v>
      </c>
    </row>
    <row r="2625" spans="1:23" x14ac:dyDescent="0.35">
      <c r="A2625">
        <v>14598</v>
      </c>
      <c r="B2625" s="2" t="str">
        <f t="shared" si="243"/>
        <v>NC</v>
      </c>
      <c r="C2625" t="s">
        <v>18</v>
      </c>
      <c r="D2625" t="str">
        <f t="shared" si="244"/>
        <v>M</v>
      </c>
      <c r="E2625" t="s">
        <v>0</v>
      </c>
      <c r="F2625">
        <v>510</v>
      </c>
      <c r="G2625">
        <v>261</v>
      </c>
      <c r="H2625">
        <v>401</v>
      </c>
      <c r="I2625">
        <v>1</v>
      </c>
      <c r="J2625">
        <v>10743</v>
      </c>
      <c r="K2625">
        <v>0</v>
      </c>
      <c r="L2625">
        <v>58</v>
      </c>
      <c r="M2625">
        <v>413</v>
      </c>
      <c r="N2625">
        <v>303</v>
      </c>
      <c r="O2625">
        <v>20.166666670000001</v>
      </c>
      <c r="P2625">
        <f>VLOOKUP(A2625, vlookup_table!$A:$E, 2, FALSE)</f>
        <v>1</v>
      </c>
      <c r="Q2625" s="2">
        <f>VLOOKUP(A2625, vlookup_table!$A:$E, 3, FALSE)</f>
        <v>1401</v>
      </c>
      <c r="R2625" s="1" t="str">
        <f>VLOOKUP(A2625, vlookup_table!$A:$E, 4, FALSE)</f>
        <v>T2</v>
      </c>
      <c r="S2625" s="2">
        <f>VLOOKUP(A2625, vlookup_table!$A:$E, 5, FALSE)</f>
        <v>50</v>
      </c>
      <c r="T2625">
        <f t="shared" si="240"/>
        <v>83</v>
      </c>
      <c r="U2625">
        <f t="shared" si="241"/>
        <v>1914</v>
      </c>
      <c r="V2625" s="4" t="str">
        <f t="shared" si="245"/>
        <v>01</v>
      </c>
      <c r="W2625" t="str">
        <f t="shared" si="242"/>
        <v>Pueblo</v>
      </c>
    </row>
    <row r="2626" spans="1:23" x14ac:dyDescent="0.35">
      <c r="A2626">
        <v>92052</v>
      </c>
      <c r="B2626" s="2" t="str">
        <f t="shared" si="243"/>
        <v>IL</v>
      </c>
      <c r="C2626" t="s">
        <v>25</v>
      </c>
      <c r="D2626" t="str">
        <f t="shared" si="244"/>
        <v>M</v>
      </c>
      <c r="E2626" t="s">
        <v>0</v>
      </c>
      <c r="F2626">
        <v>587</v>
      </c>
      <c r="G2626">
        <v>313</v>
      </c>
      <c r="H2626">
        <v>384</v>
      </c>
      <c r="I2626">
        <v>0</v>
      </c>
      <c r="J2626">
        <v>15084</v>
      </c>
      <c r="K2626">
        <v>11</v>
      </c>
      <c r="L2626">
        <v>62</v>
      </c>
      <c r="M2626">
        <v>343</v>
      </c>
      <c r="N2626">
        <v>349</v>
      </c>
      <c r="O2626">
        <v>5.55</v>
      </c>
      <c r="P2626">
        <f>VLOOKUP(A2626, vlookup_table!$A:$E, 2, FALSE)</f>
        <v>1</v>
      </c>
      <c r="Q2626" s="2">
        <f>VLOOKUP(A2626, vlookup_table!$A:$E, 3, FALSE)</f>
        <v>1311</v>
      </c>
      <c r="R2626" s="1" t="str">
        <f>VLOOKUP(A2626, vlookup_table!$A:$E, 4, FALSE)</f>
        <v>C3</v>
      </c>
      <c r="S2626" s="2">
        <f>VLOOKUP(A2626, vlookup_table!$A:$E, 5, FALSE)</f>
        <v>10</v>
      </c>
      <c r="T2626">
        <f t="shared" ref="T2626:T2689" si="246">$Y$2-U2626</f>
        <v>84</v>
      </c>
      <c r="U2626">
        <f t="shared" ref="U2626:U2689" si="247">1900 + INT(Q2626/100)</f>
        <v>1913</v>
      </c>
      <c r="V2626" s="4" t="str">
        <f t="shared" si="245"/>
        <v>11</v>
      </c>
      <c r="W2626" t="str">
        <f t="shared" ref="W2626:W2689" si="248">IF(LEFT(R2626,1)="C","Ciudad",
IF(LEFT(R2626,1)="T","Pueblo",
IF(LEFT(R2626,1)="R","Rural",
IF(LEFT(R2626,1)="S","Suburbano",
IF(LEFT(R2626,1)="U","Urbano","Desconocido")))))</f>
        <v>Ciudad</v>
      </c>
    </row>
    <row r="2627" spans="1:23" x14ac:dyDescent="0.35">
      <c r="A2627">
        <v>15086</v>
      </c>
      <c r="B2627" s="2" t="str">
        <f t="shared" ref="B2627:B2690" si="249">IF(OR(C2627="California",C2627="Cali"),"CA",
IF(OR(C2627="Arizona",C2627="AZ"),"AZ",
IF(OR(C2627="Washington",C2627="WA"),"WA",
IF(OR(C2627="Nevada",C2627="NV"),"NV",
IF(OR(C2627="Texas",C2627="TX"),"TX",
IF(OR(C2627="Oregon",C2627="OR"),"OR",
IF(OR(C2627="Florida",C2627="FL"),"FL",
IF(OR(C2627="Illinois",C2627="IL"),"IL",
IF(OR(C2627="North Carolina",C2627="NC"),"NC",
IF(OR(C2627="South Carolina",C2627="SC"),"SC",
IF(OR(C2627="New Jersey",C2627="NJ"),"NJ",
IF(OR(C2627="Missouri",C2627="MO"),"MO",
IF(OR(C2627="Alabama",C2627="AL"),"AL",
IF(OR(C2627="Colorado",C2627="CO"),"CO",
IF(OR(C2627="Michigan",C2627="MI"),"MI",
IF(OR(C2627="New York",C2627="NY"),"NY",
IF(OR(C2627="Arkansas",C2627="AR"),"AR",
"NA")))))))))))))))))</f>
        <v>NC</v>
      </c>
      <c r="C2627" t="s">
        <v>18</v>
      </c>
      <c r="D2627" t="str">
        <f t="shared" ref="D2627:D2690" si="250">IF(OR(E2627="F", E2627="female", E2627="Femal"),"F",
IF(OR(E2627="M", E2627="Male"),"M",
"NA"))</f>
        <v>F</v>
      </c>
      <c r="E2627" t="s">
        <v>38</v>
      </c>
      <c r="F2627">
        <v>595</v>
      </c>
      <c r="G2627">
        <v>289</v>
      </c>
      <c r="H2627">
        <v>381</v>
      </c>
      <c r="I2627">
        <v>0</v>
      </c>
      <c r="J2627">
        <v>13060</v>
      </c>
      <c r="K2627">
        <v>0</v>
      </c>
      <c r="L2627">
        <v>85</v>
      </c>
      <c r="M2627">
        <v>346</v>
      </c>
      <c r="N2627">
        <v>330</v>
      </c>
      <c r="O2627">
        <v>14.18181818</v>
      </c>
      <c r="P2627">
        <f>VLOOKUP(A2627, vlookup_table!$A:$E, 2, FALSE)</f>
        <v>0</v>
      </c>
      <c r="Q2627" s="2">
        <f>VLOOKUP(A2627, vlookup_table!$A:$E, 3, FALSE)</f>
        <v>0</v>
      </c>
      <c r="R2627" s="1" t="str">
        <f>VLOOKUP(A2627, vlookup_table!$A:$E, 4, FALSE)</f>
        <v>R2</v>
      </c>
      <c r="S2627" s="2">
        <f>VLOOKUP(A2627, vlookup_table!$A:$E, 5, FALSE)</f>
        <v>10</v>
      </c>
      <c r="T2627">
        <f t="shared" si="246"/>
        <v>97</v>
      </c>
      <c r="U2627">
        <f t="shared" si="247"/>
        <v>1900</v>
      </c>
      <c r="V2627" s="4" t="str">
        <f t="shared" ref="V2627:V2690" si="251">RIGHT(Q2627,2)</f>
        <v>0</v>
      </c>
      <c r="W2627" t="str">
        <f t="shared" si="248"/>
        <v>Rural</v>
      </c>
    </row>
    <row r="2628" spans="1:23" x14ac:dyDescent="0.35">
      <c r="A2628">
        <v>92058</v>
      </c>
      <c r="B2628" s="2" t="str">
        <f t="shared" si="249"/>
        <v>NA</v>
      </c>
      <c r="C2628" t="s">
        <v>36</v>
      </c>
      <c r="D2628" t="str">
        <f t="shared" si="250"/>
        <v>F</v>
      </c>
      <c r="E2628" t="s">
        <v>2</v>
      </c>
      <c r="F2628">
        <v>1010</v>
      </c>
      <c r="G2628">
        <v>547</v>
      </c>
      <c r="H2628">
        <v>618</v>
      </c>
      <c r="I2628">
        <v>8</v>
      </c>
      <c r="J2628">
        <v>18137</v>
      </c>
      <c r="K2628">
        <v>1</v>
      </c>
      <c r="L2628">
        <v>57</v>
      </c>
      <c r="M2628">
        <v>554</v>
      </c>
      <c r="N2628">
        <v>611</v>
      </c>
      <c r="O2628">
        <v>15</v>
      </c>
      <c r="P2628">
        <f>VLOOKUP(A2628, vlookup_table!$A:$E, 2, FALSE)</f>
        <v>0</v>
      </c>
      <c r="Q2628" s="2">
        <f>VLOOKUP(A2628, vlookup_table!$A:$E, 3, FALSE)</f>
        <v>0</v>
      </c>
      <c r="R2628" s="1" t="str">
        <f>VLOOKUP(A2628, vlookup_table!$A:$E, 4, FALSE)</f>
        <v>S1</v>
      </c>
      <c r="S2628" s="2">
        <f>VLOOKUP(A2628, vlookup_table!$A:$E, 5, FALSE)</f>
        <v>15</v>
      </c>
      <c r="T2628">
        <f t="shared" si="246"/>
        <v>97</v>
      </c>
      <c r="U2628">
        <f t="shared" si="247"/>
        <v>1900</v>
      </c>
      <c r="V2628" s="4" t="str">
        <f t="shared" si="251"/>
        <v>0</v>
      </c>
      <c r="W2628" t="str">
        <f t="shared" si="248"/>
        <v>Suburbano</v>
      </c>
    </row>
    <row r="2629" spans="1:23" x14ac:dyDescent="0.35">
      <c r="A2629">
        <v>18104</v>
      </c>
      <c r="B2629" s="2" t="str">
        <f t="shared" si="249"/>
        <v>NC</v>
      </c>
      <c r="C2629" t="s">
        <v>18</v>
      </c>
      <c r="D2629" t="str">
        <f t="shared" si="250"/>
        <v>M</v>
      </c>
      <c r="E2629" t="s">
        <v>0</v>
      </c>
      <c r="F2629">
        <v>915</v>
      </c>
      <c r="G2629">
        <v>327</v>
      </c>
      <c r="H2629">
        <v>512</v>
      </c>
      <c r="I2629">
        <v>3</v>
      </c>
      <c r="J2629">
        <v>17723</v>
      </c>
      <c r="K2629">
        <v>3</v>
      </c>
      <c r="L2629">
        <v>64</v>
      </c>
      <c r="M2629">
        <v>461</v>
      </c>
      <c r="N2629">
        <v>387</v>
      </c>
      <c r="O2629">
        <v>10.545454550000001</v>
      </c>
      <c r="P2629">
        <f>VLOOKUP(A2629, vlookup_table!$A:$E, 2, FALSE)</f>
        <v>0</v>
      </c>
      <c r="Q2629" s="2">
        <f>VLOOKUP(A2629, vlookup_table!$A:$E, 3, FALSE)</f>
        <v>5406</v>
      </c>
      <c r="R2629" s="1" t="str">
        <f>VLOOKUP(A2629, vlookup_table!$A:$E, 4, FALSE)</f>
        <v>C1</v>
      </c>
      <c r="S2629" s="2">
        <f>VLOOKUP(A2629, vlookup_table!$A:$E, 5, FALSE)</f>
        <v>12</v>
      </c>
      <c r="T2629">
        <f t="shared" si="246"/>
        <v>43</v>
      </c>
      <c r="U2629">
        <f t="shared" si="247"/>
        <v>1954</v>
      </c>
      <c r="V2629" s="4" t="str">
        <f t="shared" si="251"/>
        <v>06</v>
      </c>
      <c r="W2629" t="str">
        <f t="shared" si="248"/>
        <v>Ciudad</v>
      </c>
    </row>
    <row r="2630" spans="1:23" x14ac:dyDescent="0.35">
      <c r="A2630">
        <v>91942</v>
      </c>
      <c r="B2630" s="2" t="str">
        <f t="shared" si="249"/>
        <v>IL</v>
      </c>
      <c r="C2630" t="s">
        <v>25</v>
      </c>
      <c r="D2630" t="str">
        <f t="shared" si="250"/>
        <v>M</v>
      </c>
      <c r="E2630" t="s">
        <v>0</v>
      </c>
      <c r="F2630">
        <v>868</v>
      </c>
      <c r="G2630">
        <v>357</v>
      </c>
      <c r="H2630">
        <v>397</v>
      </c>
      <c r="I2630">
        <v>0</v>
      </c>
      <c r="J2630">
        <v>13378</v>
      </c>
      <c r="K2630">
        <v>1</v>
      </c>
      <c r="L2630">
        <v>85</v>
      </c>
      <c r="M2630">
        <v>382</v>
      </c>
      <c r="N2630">
        <v>382</v>
      </c>
      <c r="O2630">
        <v>3.592592593</v>
      </c>
      <c r="P2630">
        <f>VLOOKUP(A2630, vlookup_table!$A:$E, 2, FALSE)</f>
        <v>2</v>
      </c>
      <c r="Q2630" s="2">
        <f>VLOOKUP(A2630, vlookup_table!$A:$E, 3, FALSE)</f>
        <v>2308</v>
      </c>
      <c r="R2630" s="1" t="str">
        <f>VLOOKUP(A2630, vlookup_table!$A:$E, 4, FALSE)</f>
        <v>S2</v>
      </c>
      <c r="S2630" s="2">
        <f>VLOOKUP(A2630, vlookup_table!$A:$E, 5, FALSE)</f>
        <v>3</v>
      </c>
      <c r="T2630">
        <f t="shared" si="246"/>
        <v>74</v>
      </c>
      <c r="U2630">
        <f t="shared" si="247"/>
        <v>1923</v>
      </c>
      <c r="V2630" s="4" t="str">
        <f t="shared" si="251"/>
        <v>08</v>
      </c>
      <c r="W2630" t="str">
        <f t="shared" si="248"/>
        <v>Suburbano</v>
      </c>
    </row>
    <row r="2631" spans="1:23" x14ac:dyDescent="0.35">
      <c r="A2631">
        <v>103926</v>
      </c>
      <c r="B2631" s="2" t="str">
        <f t="shared" si="249"/>
        <v>MO</v>
      </c>
      <c r="C2631" t="s">
        <v>8</v>
      </c>
      <c r="D2631" t="str">
        <f t="shared" si="250"/>
        <v>M</v>
      </c>
      <c r="E2631" t="s">
        <v>0</v>
      </c>
      <c r="F2631">
        <v>472</v>
      </c>
      <c r="G2631">
        <v>157</v>
      </c>
      <c r="H2631">
        <v>225</v>
      </c>
      <c r="I2631">
        <v>1</v>
      </c>
      <c r="J2631">
        <v>8974</v>
      </c>
      <c r="K2631">
        <v>2</v>
      </c>
      <c r="L2631">
        <v>62</v>
      </c>
      <c r="M2631">
        <v>167</v>
      </c>
      <c r="N2631">
        <v>203</v>
      </c>
      <c r="O2631">
        <v>6.2083333329999997</v>
      </c>
      <c r="P2631">
        <f>VLOOKUP(A2631, vlookup_table!$A:$E, 2, FALSE)</f>
        <v>1</v>
      </c>
      <c r="Q2631" s="2">
        <f>VLOOKUP(A2631, vlookup_table!$A:$E, 3, FALSE)</f>
        <v>804</v>
      </c>
      <c r="R2631" s="1" t="str">
        <f>VLOOKUP(A2631, vlookup_table!$A:$E, 4, FALSE)</f>
        <v>R2</v>
      </c>
      <c r="S2631" s="2">
        <f>VLOOKUP(A2631, vlookup_table!$A:$E, 5, FALSE)</f>
        <v>5</v>
      </c>
      <c r="T2631">
        <f t="shared" si="246"/>
        <v>89</v>
      </c>
      <c r="U2631">
        <f t="shared" si="247"/>
        <v>1908</v>
      </c>
      <c r="V2631" s="4" t="str">
        <f t="shared" si="251"/>
        <v>04</v>
      </c>
      <c r="W2631" t="str">
        <f t="shared" si="248"/>
        <v>Rural</v>
      </c>
    </row>
    <row r="2632" spans="1:23" x14ac:dyDescent="0.35">
      <c r="A2632">
        <v>149033</v>
      </c>
      <c r="B2632" s="2" t="str">
        <f t="shared" si="249"/>
        <v>NA</v>
      </c>
      <c r="C2632" t="s">
        <v>4</v>
      </c>
      <c r="D2632" t="str">
        <f t="shared" si="250"/>
        <v>F</v>
      </c>
      <c r="E2632" t="s">
        <v>2</v>
      </c>
      <c r="F2632">
        <v>3514</v>
      </c>
      <c r="G2632">
        <v>691</v>
      </c>
      <c r="H2632">
        <v>795</v>
      </c>
      <c r="I2632">
        <v>98</v>
      </c>
      <c r="J2632">
        <v>28298</v>
      </c>
      <c r="K2632">
        <v>10</v>
      </c>
      <c r="L2632">
        <v>40</v>
      </c>
      <c r="M2632">
        <v>728</v>
      </c>
      <c r="N2632">
        <v>763</v>
      </c>
      <c r="O2632">
        <v>7.3333333329999997</v>
      </c>
      <c r="P2632">
        <f>VLOOKUP(A2632, vlookup_table!$A:$E, 2, FALSE)</f>
        <v>0</v>
      </c>
      <c r="Q2632" s="2">
        <f>VLOOKUP(A2632, vlookup_table!$A:$E, 3, FALSE)</f>
        <v>2801</v>
      </c>
      <c r="R2632" s="1" t="str">
        <f>VLOOKUP(A2632, vlookup_table!$A:$E, 4, FALSE)</f>
        <v>C3</v>
      </c>
      <c r="S2632" s="2">
        <f>VLOOKUP(A2632, vlookup_table!$A:$E, 5, FALSE)</f>
        <v>7</v>
      </c>
      <c r="T2632">
        <f t="shared" si="246"/>
        <v>69</v>
      </c>
      <c r="U2632">
        <f t="shared" si="247"/>
        <v>1928</v>
      </c>
      <c r="V2632" s="4" t="str">
        <f t="shared" si="251"/>
        <v>01</v>
      </c>
      <c r="W2632" t="str">
        <f t="shared" si="248"/>
        <v>Ciudad</v>
      </c>
    </row>
    <row r="2633" spans="1:23" x14ac:dyDescent="0.35">
      <c r="A2633">
        <v>52196</v>
      </c>
      <c r="B2633" s="2" t="str">
        <f t="shared" si="249"/>
        <v>NA</v>
      </c>
      <c r="C2633" t="s">
        <v>12</v>
      </c>
      <c r="D2633" t="str">
        <f t="shared" si="250"/>
        <v>M</v>
      </c>
      <c r="E2633" t="s">
        <v>0</v>
      </c>
      <c r="F2633">
        <v>504</v>
      </c>
      <c r="G2633">
        <v>338</v>
      </c>
      <c r="H2633">
        <v>396</v>
      </c>
      <c r="I2633">
        <v>0</v>
      </c>
      <c r="J2633">
        <v>16375</v>
      </c>
      <c r="K2633">
        <v>1</v>
      </c>
      <c r="L2633">
        <v>60</v>
      </c>
      <c r="M2633">
        <v>363</v>
      </c>
      <c r="N2633">
        <v>372</v>
      </c>
      <c r="O2633">
        <v>10</v>
      </c>
      <c r="P2633">
        <f>VLOOKUP(A2633, vlookup_table!$A:$E, 2, FALSE)</f>
        <v>1</v>
      </c>
      <c r="Q2633" s="2">
        <f>VLOOKUP(A2633, vlookup_table!$A:$E, 3, FALSE)</f>
        <v>5001</v>
      </c>
      <c r="R2633" s="1" t="str">
        <f>VLOOKUP(A2633, vlookup_table!$A:$E, 4, FALSE)</f>
        <v>T2</v>
      </c>
      <c r="S2633" s="2">
        <f>VLOOKUP(A2633, vlookup_table!$A:$E, 5, FALSE)</f>
        <v>10</v>
      </c>
      <c r="T2633">
        <f t="shared" si="246"/>
        <v>47</v>
      </c>
      <c r="U2633">
        <f t="shared" si="247"/>
        <v>1950</v>
      </c>
      <c r="V2633" s="4" t="str">
        <f t="shared" si="251"/>
        <v>01</v>
      </c>
      <c r="W2633" t="str">
        <f t="shared" si="248"/>
        <v>Pueblo</v>
      </c>
    </row>
    <row r="2634" spans="1:23" x14ac:dyDescent="0.35">
      <c r="A2634">
        <v>38519</v>
      </c>
      <c r="B2634" s="2" t="str">
        <f t="shared" si="249"/>
        <v>FL</v>
      </c>
      <c r="C2634" t="s">
        <v>7</v>
      </c>
      <c r="D2634" t="str">
        <f t="shared" si="250"/>
        <v>F</v>
      </c>
      <c r="E2634" t="s">
        <v>2</v>
      </c>
      <c r="F2634">
        <v>1098</v>
      </c>
      <c r="G2634">
        <v>342</v>
      </c>
      <c r="H2634">
        <v>544</v>
      </c>
      <c r="I2634">
        <v>3</v>
      </c>
      <c r="J2634">
        <v>23740</v>
      </c>
      <c r="K2634">
        <v>22</v>
      </c>
      <c r="L2634">
        <v>20</v>
      </c>
      <c r="M2634">
        <v>455</v>
      </c>
      <c r="N2634">
        <v>428</v>
      </c>
      <c r="O2634">
        <v>3.1176470589999998</v>
      </c>
      <c r="P2634">
        <f>VLOOKUP(A2634, vlookup_table!$A:$E, 2, FALSE)</f>
        <v>0</v>
      </c>
      <c r="Q2634" s="2">
        <f>VLOOKUP(A2634, vlookup_table!$A:$E, 3, FALSE)</f>
        <v>4601</v>
      </c>
      <c r="R2634" s="1" t="str">
        <f>VLOOKUP(A2634, vlookup_table!$A:$E, 4, FALSE)</f>
        <v>S1</v>
      </c>
      <c r="S2634" s="2">
        <f>VLOOKUP(A2634, vlookup_table!$A:$E, 5, FALSE)</f>
        <v>2</v>
      </c>
      <c r="T2634">
        <f t="shared" si="246"/>
        <v>51</v>
      </c>
      <c r="U2634">
        <f t="shared" si="247"/>
        <v>1946</v>
      </c>
      <c r="V2634" s="4" t="str">
        <f t="shared" si="251"/>
        <v>01</v>
      </c>
      <c r="W2634" t="str">
        <f t="shared" si="248"/>
        <v>Suburbano</v>
      </c>
    </row>
    <row r="2635" spans="1:23" x14ac:dyDescent="0.35">
      <c r="A2635">
        <v>107413</v>
      </c>
      <c r="B2635" s="2" t="str">
        <f t="shared" si="249"/>
        <v>NA</v>
      </c>
      <c r="C2635" t="s">
        <v>36</v>
      </c>
      <c r="D2635" t="str">
        <f t="shared" si="250"/>
        <v>F</v>
      </c>
      <c r="E2635" t="s">
        <v>2</v>
      </c>
      <c r="F2635">
        <v>396</v>
      </c>
      <c r="G2635">
        <v>259</v>
      </c>
      <c r="H2635">
        <v>319</v>
      </c>
      <c r="I2635">
        <v>0</v>
      </c>
      <c r="J2635">
        <v>10244</v>
      </c>
      <c r="K2635">
        <v>0</v>
      </c>
      <c r="L2635">
        <v>45</v>
      </c>
      <c r="M2635">
        <v>290</v>
      </c>
      <c r="N2635">
        <v>288</v>
      </c>
      <c r="O2635">
        <v>9.4285714289999998</v>
      </c>
      <c r="P2635">
        <f>VLOOKUP(A2635, vlookup_table!$A:$E, 2, FALSE)</f>
        <v>2</v>
      </c>
      <c r="Q2635" s="2">
        <f>VLOOKUP(A2635, vlookup_table!$A:$E, 3, FALSE)</f>
        <v>0</v>
      </c>
      <c r="R2635" s="1" t="str">
        <f>VLOOKUP(A2635, vlookup_table!$A:$E, 4, FALSE)</f>
        <v>R2</v>
      </c>
      <c r="S2635" s="2">
        <f>VLOOKUP(A2635, vlookup_table!$A:$E, 5, FALSE)</f>
        <v>14</v>
      </c>
      <c r="T2635">
        <f t="shared" si="246"/>
        <v>97</v>
      </c>
      <c r="U2635">
        <f t="shared" si="247"/>
        <v>1900</v>
      </c>
      <c r="V2635" s="4" t="str">
        <f t="shared" si="251"/>
        <v>0</v>
      </c>
      <c r="W2635" t="str">
        <f t="shared" si="248"/>
        <v>Rural</v>
      </c>
    </row>
    <row r="2636" spans="1:23" x14ac:dyDescent="0.35">
      <c r="A2636">
        <v>6099</v>
      </c>
      <c r="B2636" s="2" t="str">
        <f t="shared" si="249"/>
        <v>NA</v>
      </c>
      <c r="C2636" t="s">
        <v>4</v>
      </c>
      <c r="D2636" t="str">
        <f t="shared" si="250"/>
        <v>M</v>
      </c>
      <c r="E2636" t="s">
        <v>0</v>
      </c>
      <c r="F2636">
        <v>1733</v>
      </c>
      <c r="G2636">
        <v>410</v>
      </c>
      <c r="H2636">
        <v>442</v>
      </c>
      <c r="I2636">
        <v>40</v>
      </c>
      <c r="J2636">
        <v>13449</v>
      </c>
      <c r="K2636">
        <v>10</v>
      </c>
      <c r="L2636">
        <v>53</v>
      </c>
      <c r="M2636">
        <v>441</v>
      </c>
      <c r="N2636">
        <v>412</v>
      </c>
      <c r="O2636">
        <v>8.96875</v>
      </c>
      <c r="P2636">
        <f>VLOOKUP(A2636, vlookup_table!$A:$E, 2, FALSE)</f>
        <v>0</v>
      </c>
      <c r="Q2636" s="2">
        <f>VLOOKUP(A2636, vlookup_table!$A:$E, 3, FALSE)</f>
        <v>5501</v>
      </c>
      <c r="R2636" s="1" t="str">
        <f>VLOOKUP(A2636, vlookup_table!$A:$E, 4, FALSE)</f>
        <v>T2</v>
      </c>
      <c r="S2636" s="2">
        <f>VLOOKUP(A2636, vlookup_table!$A:$E, 5, FALSE)</f>
        <v>10</v>
      </c>
      <c r="T2636">
        <f t="shared" si="246"/>
        <v>42</v>
      </c>
      <c r="U2636">
        <f t="shared" si="247"/>
        <v>1955</v>
      </c>
      <c r="V2636" s="4" t="str">
        <f t="shared" si="251"/>
        <v>01</v>
      </c>
      <c r="W2636" t="str">
        <f t="shared" si="248"/>
        <v>Pueblo</v>
      </c>
    </row>
    <row r="2637" spans="1:23" x14ac:dyDescent="0.35">
      <c r="A2637">
        <v>95879</v>
      </c>
      <c r="B2637" s="2" t="str">
        <f t="shared" si="249"/>
        <v>IL</v>
      </c>
      <c r="C2637" t="s">
        <v>25</v>
      </c>
      <c r="D2637" t="str">
        <f t="shared" si="250"/>
        <v>F</v>
      </c>
      <c r="E2637" t="s">
        <v>2</v>
      </c>
      <c r="F2637">
        <v>363</v>
      </c>
      <c r="G2637">
        <v>242</v>
      </c>
      <c r="H2637">
        <v>297</v>
      </c>
      <c r="I2637">
        <v>0</v>
      </c>
      <c r="J2637">
        <v>11607</v>
      </c>
      <c r="K2637">
        <v>2</v>
      </c>
      <c r="L2637">
        <v>69</v>
      </c>
      <c r="M2637">
        <v>244</v>
      </c>
      <c r="N2637">
        <v>302</v>
      </c>
      <c r="O2637">
        <v>23</v>
      </c>
      <c r="P2637">
        <f>VLOOKUP(A2637, vlookup_table!$A:$E, 2, FALSE)</f>
        <v>28</v>
      </c>
      <c r="Q2637" s="2">
        <f>VLOOKUP(A2637, vlookup_table!$A:$E, 3, FALSE)</f>
        <v>4306</v>
      </c>
      <c r="R2637" s="1" t="str">
        <f>VLOOKUP(A2637, vlookup_table!$A:$E, 4, FALSE)</f>
        <v>T3</v>
      </c>
      <c r="S2637" s="2">
        <f>VLOOKUP(A2637, vlookup_table!$A:$E, 5, FALSE)</f>
        <v>30</v>
      </c>
      <c r="T2637">
        <f t="shared" si="246"/>
        <v>54</v>
      </c>
      <c r="U2637">
        <f t="shared" si="247"/>
        <v>1943</v>
      </c>
      <c r="V2637" s="4" t="str">
        <f t="shared" si="251"/>
        <v>06</v>
      </c>
      <c r="W2637" t="str">
        <f t="shared" si="248"/>
        <v>Pueblo</v>
      </c>
    </row>
    <row r="2638" spans="1:23" x14ac:dyDescent="0.35">
      <c r="A2638">
        <v>16175</v>
      </c>
      <c r="B2638" s="2" t="str">
        <f t="shared" si="249"/>
        <v>NC</v>
      </c>
      <c r="C2638" t="s">
        <v>18</v>
      </c>
      <c r="D2638" t="str">
        <f t="shared" si="250"/>
        <v>F</v>
      </c>
      <c r="E2638" t="s">
        <v>38</v>
      </c>
      <c r="F2638">
        <v>444</v>
      </c>
      <c r="G2638">
        <v>265</v>
      </c>
      <c r="H2638">
        <v>357</v>
      </c>
      <c r="I2638">
        <v>1</v>
      </c>
      <c r="J2638">
        <v>12189</v>
      </c>
      <c r="K2638">
        <v>0</v>
      </c>
      <c r="L2638">
        <v>89</v>
      </c>
      <c r="M2638">
        <v>282</v>
      </c>
      <c r="N2638">
        <v>322</v>
      </c>
      <c r="O2638">
        <v>25</v>
      </c>
      <c r="P2638">
        <f>VLOOKUP(A2638, vlookup_table!$A:$E, 2, FALSE)</f>
        <v>0</v>
      </c>
      <c r="Q2638" s="2">
        <f>VLOOKUP(A2638, vlookup_table!$A:$E, 3, FALSE)</f>
        <v>2801</v>
      </c>
      <c r="R2638" s="1" t="str">
        <f>VLOOKUP(A2638, vlookup_table!$A:$E, 4, FALSE)</f>
        <v>R3</v>
      </c>
      <c r="S2638" s="2">
        <f>VLOOKUP(A2638, vlookup_table!$A:$E, 5, FALSE)</f>
        <v>30</v>
      </c>
      <c r="T2638">
        <f t="shared" si="246"/>
        <v>69</v>
      </c>
      <c r="U2638">
        <f t="shared" si="247"/>
        <v>1928</v>
      </c>
      <c r="V2638" s="4" t="str">
        <f t="shared" si="251"/>
        <v>01</v>
      </c>
      <c r="W2638" t="str">
        <f t="shared" si="248"/>
        <v>Rural</v>
      </c>
    </row>
    <row r="2639" spans="1:23" x14ac:dyDescent="0.35">
      <c r="A2639">
        <v>43564</v>
      </c>
      <c r="B2639" s="2" t="str">
        <f t="shared" si="249"/>
        <v>FL</v>
      </c>
      <c r="C2639" t="s">
        <v>7</v>
      </c>
      <c r="D2639" t="str">
        <f t="shared" si="250"/>
        <v>M</v>
      </c>
      <c r="E2639" t="s">
        <v>0</v>
      </c>
      <c r="F2639">
        <v>1165</v>
      </c>
      <c r="G2639">
        <v>373</v>
      </c>
      <c r="H2639">
        <v>410</v>
      </c>
      <c r="I2639">
        <v>9</v>
      </c>
      <c r="J2639">
        <v>15522</v>
      </c>
      <c r="K2639">
        <v>0</v>
      </c>
      <c r="L2639">
        <v>38</v>
      </c>
      <c r="M2639">
        <v>363</v>
      </c>
      <c r="N2639">
        <v>410</v>
      </c>
      <c r="O2639">
        <v>20</v>
      </c>
      <c r="P2639">
        <f>VLOOKUP(A2639, vlookup_table!$A:$E, 2, FALSE)</f>
        <v>1</v>
      </c>
      <c r="Q2639" s="2">
        <f>VLOOKUP(A2639, vlookup_table!$A:$E, 3, FALSE)</f>
        <v>4501</v>
      </c>
      <c r="R2639" s="1" t="str">
        <f>VLOOKUP(A2639, vlookup_table!$A:$E, 4, FALSE)</f>
        <v>C2</v>
      </c>
      <c r="S2639" s="2">
        <f>VLOOKUP(A2639, vlookup_table!$A:$E, 5, FALSE)</f>
        <v>20</v>
      </c>
      <c r="T2639">
        <f t="shared" si="246"/>
        <v>52</v>
      </c>
      <c r="U2639">
        <f t="shared" si="247"/>
        <v>1945</v>
      </c>
      <c r="V2639" s="4" t="str">
        <f t="shared" si="251"/>
        <v>01</v>
      </c>
      <c r="W2639" t="str">
        <f t="shared" si="248"/>
        <v>Ciudad</v>
      </c>
    </row>
    <row r="2640" spans="1:23" x14ac:dyDescent="0.35">
      <c r="A2640">
        <v>64906</v>
      </c>
      <c r="B2640" s="2" t="str">
        <f t="shared" si="249"/>
        <v>MI</v>
      </c>
      <c r="C2640" t="s">
        <v>1</v>
      </c>
      <c r="D2640" t="str">
        <f t="shared" si="250"/>
        <v>F</v>
      </c>
      <c r="E2640" t="s">
        <v>2</v>
      </c>
      <c r="F2640">
        <v>640</v>
      </c>
      <c r="G2640">
        <v>319</v>
      </c>
      <c r="H2640">
        <v>424</v>
      </c>
      <c r="I2640">
        <v>0</v>
      </c>
      <c r="J2640">
        <v>16559</v>
      </c>
      <c r="K2640">
        <v>5</v>
      </c>
      <c r="L2640">
        <v>80</v>
      </c>
      <c r="M2640">
        <v>391</v>
      </c>
      <c r="N2640">
        <v>372</v>
      </c>
      <c r="O2640">
        <v>25</v>
      </c>
      <c r="P2640">
        <f>VLOOKUP(A2640, vlookup_table!$A:$E, 2, FALSE)</f>
        <v>0</v>
      </c>
      <c r="Q2640" s="2">
        <f>VLOOKUP(A2640, vlookup_table!$A:$E, 3, FALSE)</f>
        <v>3701</v>
      </c>
      <c r="R2640" s="1" t="str">
        <f>VLOOKUP(A2640, vlookup_table!$A:$E, 4, FALSE)</f>
        <v>S2</v>
      </c>
      <c r="S2640" s="2">
        <f>VLOOKUP(A2640, vlookup_table!$A:$E, 5, FALSE)</f>
        <v>50</v>
      </c>
      <c r="T2640">
        <f t="shared" si="246"/>
        <v>60</v>
      </c>
      <c r="U2640">
        <f t="shared" si="247"/>
        <v>1937</v>
      </c>
      <c r="V2640" s="4" t="str">
        <f t="shared" si="251"/>
        <v>01</v>
      </c>
      <c r="W2640" t="str">
        <f t="shared" si="248"/>
        <v>Suburbano</v>
      </c>
    </row>
    <row r="2641" spans="1:23" x14ac:dyDescent="0.35">
      <c r="A2641">
        <v>149110</v>
      </c>
      <c r="B2641" s="2" t="str">
        <f t="shared" si="249"/>
        <v>NA</v>
      </c>
      <c r="C2641" t="s">
        <v>4</v>
      </c>
      <c r="D2641" t="str">
        <f t="shared" si="250"/>
        <v>M</v>
      </c>
      <c r="E2641" t="s">
        <v>0</v>
      </c>
      <c r="F2641">
        <v>3994</v>
      </c>
      <c r="G2641">
        <v>522</v>
      </c>
      <c r="H2641">
        <v>734</v>
      </c>
      <c r="I2641">
        <v>99</v>
      </c>
      <c r="J2641">
        <v>24150</v>
      </c>
      <c r="K2641">
        <v>16</v>
      </c>
      <c r="L2641">
        <v>32</v>
      </c>
      <c r="M2641">
        <v>627</v>
      </c>
      <c r="N2641">
        <v>609</v>
      </c>
      <c r="O2641">
        <v>7.076923077</v>
      </c>
      <c r="P2641">
        <f>VLOOKUP(A2641, vlookup_table!$A:$E, 2, FALSE)</f>
        <v>0</v>
      </c>
      <c r="Q2641" s="2">
        <f>VLOOKUP(A2641, vlookup_table!$A:$E, 3, FALSE)</f>
        <v>0</v>
      </c>
      <c r="R2641" s="1" t="str">
        <f>VLOOKUP(A2641, vlookup_table!$A:$E, 4, FALSE)</f>
        <v>C1</v>
      </c>
      <c r="S2641" s="2">
        <f>VLOOKUP(A2641, vlookup_table!$A:$E, 5, FALSE)</f>
        <v>6</v>
      </c>
      <c r="T2641">
        <f t="shared" si="246"/>
        <v>97</v>
      </c>
      <c r="U2641">
        <f t="shared" si="247"/>
        <v>1900</v>
      </c>
      <c r="V2641" s="4" t="str">
        <f t="shared" si="251"/>
        <v>0</v>
      </c>
      <c r="W2641" t="str">
        <f t="shared" si="248"/>
        <v>Ciudad</v>
      </c>
    </row>
    <row r="2642" spans="1:23" x14ac:dyDescent="0.35">
      <c r="A2642">
        <v>24663</v>
      </c>
      <c r="B2642" s="2" t="str">
        <f t="shared" si="249"/>
        <v>SC</v>
      </c>
      <c r="C2642" t="s">
        <v>11</v>
      </c>
      <c r="D2642" t="str">
        <f t="shared" si="250"/>
        <v>F</v>
      </c>
      <c r="E2642" t="s">
        <v>2</v>
      </c>
      <c r="F2642">
        <v>381</v>
      </c>
      <c r="G2642">
        <v>284</v>
      </c>
      <c r="H2642">
        <v>381</v>
      </c>
      <c r="I2642">
        <v>4</v>
      </c>
      <c r="J2642">
        <v>11085</v>
      </c>
      <c r="K2642">
        <v>0</v>
      </c>
      <c r="L2642">
        <v>81</v>
      </c>
      <c r="M2642">
        <v>354</v>
      </c>
      <c r="N2642">
        <v>319</v>
      </c>
      <c r="O2642">
        <v>10.07142857</v>
      </c>
      <c r="P2642">
        <f>VLOOKUP(A2642, vlookup_table!$A:$E, 2, FALSE)</f>
        <v>0</v>
      </c>
      <c r="Q2642" s="2">
        <f>VLOOKUP(A2642, vlookup_table!$A:$E, 3, FALSE)</f>
        <v>3311</v>
      </c>
      <c r="R2642" s="1" t="str">
        <f>VLOOKUP(A2642, vlookup_table!$A:$E, 4, FALSE)</f>
        <v>T2</v>
      </c>
      <c r="S2642" s="2">
        <f>VLOOKUP(A2642, vlookup_table!$A:$E, 5, FALSE)</f>
        <v>16</v>
      </c>
      <c r="T2642">
        <f t="shared" si="246"/>
        <v>64</v>
      </c>
      <c r="U2642">
        <f t="shared" si="247"/>
        <v>1933</v>
      </c>
      <c r="V2642" s="4" t="str">
        <f t="shared" si="251"/>
        <v>11</v>
      </c>
      <c r="W2642" t="str">
        <f t="shared" si="248"/>
        <v>Pueblo</v>
      </c>
    </row>
    <row r="2643" spans="1:23" x14ac:dyDescent="0.35">
      <c r="A2643">
        <v>85922</v>
      </c>
      <c r="B2643" s="2" t="str">
        <f t="shared" si="249"/>
        <v>NA</v>
      </c>
      <c r="C2643" t="s">
        <v>33</v>
      </c>
      <c r="D2643" t="str">
        <f t="shared" si="250"/>
        <v>F</v>
      </c>
      <c r="E2643" t="s">
        <v>2</v>
      </c>
      <c r="F2643">
        <v>432</v>
      </c>
      <c r="G2643">
        <v>311</v>
      </c>
      <c r="H2643">
        <v>364</v>
      </c>
      <c r="I2643">
        <v>0</v>
      </c>
      <c r="J2643">
        <v>11095</v>
      </c>
      <c r="K2643">
        <v>6</v>
      </c>
      <c r="L2643">
        <v>78</v>
      </c>
      <c r="M2643">
        <v>319</v>
      </c>
      <c r="N2643">
        <v>323</v>
      </c>
      <c r="O2643">
        <v>10.764705879999999</v>
      </c>
      <c r="P2643">
        <f>VLOOKUP(A2643, vlookup_table!$A:$E, 2, FALSE)</f>
        <v>0</v>
      </c>
      <c r="Q2643" s="2">
        <f>VLOOKUP(A2643, vlookup_table!$A:$E, 3, FALSE)</f>
        <v>4001</v>
      </c>
      <c r="R2643" s="1" t="str">
        <f>VLOOKUP(A2643, vlookup_table!$A:$E, 4, FALSE)</f>
        <v>T2</v>
      </c>
      <c r="S2643" s="2">
        <f>VLOOKUP(A2643, vlookup_table!$A:$E, 5, FALSE)</f>
        <v>10</v>
      </c>
      <c r="T2643">
        <f t="shared" si="246"/>
        <v>57</v>
      </c>
      <c r="U2643">
        <f t="shared" si="247"/>
        <v>1940</v>
      </c>
      <c r="V2643" s="4" t="str">
        <f t="shared" si="251"/>
        <v>01</v>
      </c>
      <c r="W2643" t="str">
        <f t="shared" si="248"/>
        <v>Pueblo</v>
      </c>
    </row>
    <row r="2644" spans="1:23" x14ac:dyDescent="0.35">
      <c r="A2644">
        <v>84276</v>
      </c>
      <c r="B2644" s="2" t="str">
        <f t="shared" si="249"/>
        <v>NA</v>
      </c>
      <c r="C2644" t="s">
        <v>17</v>
      </c>
      <c r="D2644" t="str">
        <f t="shared" si="250"/>
        <v>F</v>
      </c>
      <c r="E2644" t="s">
        <v>2</v>
      </c>
      <c r="F2644">
        <v>570</v>
      </c>
      <c r="G2644">
        <v>280</v>
      </c>
      <c r="H2644">
        <v>360</v>
      </c>
      <c r="I2644">
        <v>2</v>
      </c>
      <c r="J2644">
        <v>11330</v>
      </c>
      <c r="K2644">
        <v>1</v>
      </c>
      <c r="L2644">
        <v>82</v>
      </c>
      <c r="M2644">
        <v>314</v>
      </c>
      <c r="N2644">
        <v>325</v>
      </c>
      <c r="O2644">
        <v>5.3409090910000003</v>
      </c>
      <c r="P2644">
        <f>VLOOKUP(A2644, vlookup_table!$A:$E, 2, FALSE)</f>
        <v>2</v>
      </c>
      <c r="Q2644" s="2">
        <f>VLOOKUP(A2644, vlookup_table!$A:$E, 3, FALSE)</f>
        <v>4311</v>
      </c>
      <c r="R2644" s="1" t="str">
        <f>VLOOKUP(A2644, vlookup_table!$A:$E, 4, FALSE)</f>
        <v>R2</v>
      </c>
      <c r="S2644" s="2">
        <f>VLOOKUP(A2644, vlookup_table!$A:$E, 5, FALSE)</f>
        <v>3</v>
      </c>
      <c r="T2644">
        <f t="shared" si="246"/>
        <v>54</v>
      </c>
      <c r="U2644">
        <f t="shared" si="247"/>
        <v>1943</v>
      </c>
      <c r="V2644" s="4" t="str">
        <f t="shared" si="251"/>
        <v>11</v>
      </c>
      <c r="W2644" t="str">
        <f t="shared" si="248"/>
        <v>Rural</v>
      </c>
    </row>
    <row r="2645" spans="1:23" x14ac:dyDescent="0.35">
      <c r="A2645">
        <v>154611</v>
      </c>
      <c r="B2645" s="2" t="str">
        <f t="shared" si="249"/>
        <v>NA</v>
      </c>
      <c r="C2645" t="s">
        <v>4</v>
      </c>
      <c r="D2645" t="str">
        <f t="shared" si="250"/>
        <v>F</v>
      </c>
      <c r="E2645" t="s">
        <v>2</v>
      </c>
      <c r="F2645">
        <v>1099</v>
      </c>
      <c r="G2645">
        <v>366</v>
      </c>
      <c r="H2645">
        <v>404</v>
      </c>
      <c r="I2645">
        <v>3</v>
      </c>
      <c r="J2645">
        <v>13229</v>
      </c>
      <c r="K2645">
        <v>5</v>
      </c>
      <c r="L2645">
        <v>57</v>
      </c>
      <c r="M2645">
        <v>363</v>
      </c>
      <c r="N2645">
        <v>391</v>
      </c>
      <c r="O2645">
        <v>4.8333333329999997</v>
      </c>
      <c r="P2645">
        <f>VLOOKUP(A2645, vlookup_table!$A:$E, 2, FALSE)</f>
        <v>28</v>
      </c>
      <c r="Q2645" s="2">
        <f>VLOOKUP(A2645, vlookup_table!$A:$E, 3, FALSE)</f>
        <v>2101</v>
      </c>
      <c r="R2645" s="1" t="str">
        <f>VLOOKUP(A2645, vlookup_table!$A:$E, 4, FALSE)</f>
        <v>T2</v>
      </c>
      <c r="S2645" s="2">
        <f>VLOOKUP(A2645, vlookup_table!$A:$E, 5, FALSE)</f>
        <v>5</v>
      </c>
      <c r="T2645">
        <f t="shared" si="246"/>
        <v>76</v>
      </c>
      <c r="U2645">
        <f t="shared" si="247"/>
        <v>1921</v>
      </c>
      <c r="V2645" s="4" t="str">
        <f t="shared" si="251"/>
        <v>01</v>
      </c>
      <c r="W2645" t="str">
        <f t="shared" si="248"/>
        <v>Pueblo</v>
      </c>
    </row>
    <row r="2646" spans="1:23" x14ac:dyDescent="0.35">
      <c r="A2646">
        <v>55293</v>
      </c>
      <c r="B2646" s="2" t="str">
        <f t="shared" si="249"/>
        <v>NA</v>
      </c>
      <c r="C2646" t="s">
        <v>34</v>
      </c>
      <c r="D2646" t="str">
        <f t="shared" si="250"/>
        <v>F</v>
      </c>
      <c r="E2646" t="s">
        <v>38</v>
      </c>
      <c r="F2646">
        <v>444</v>
      </c>
      <c r="G2646">
        <v>136</v>
      </c>
      <c r="H2646">
        <v>235</v>
      </c>
      <c r="I2646">
        <v>2</v>
      </c>
      <c r="J2646">
        <v>11820</v>
      </c>
      <c r="K2646">
        <v>0</v>
      </c>
      <c r="L2646">
        <v>95</v>
      </c>
      <c r="M2646">
        <v>143</v>
      </c>
      <c r="N2646">
        <v>218</v>
      </c>
      <c r="O2646">
        <v>20</v>
      </c>
      <c r="P2646">
        <f>VLOOKUP(A2646, vlookup_table!$A:$E, 2, FALSE)</f>
        <v>28</v>
      </c>
      <c r="Q2646" s="2">
        <f>VLOOKUP(A2646, vlookup_table!$A:$E, 3, FALSE)</f>
        <v>0</v>
      </c>
      <c r="R2646" s="1" t="str">
        <f>VLOOKUP(A2646, vlookup_table!$A:$E, 4, FALSE)</f>
        <v>C3</v>
      </c>
      <c r="S2646" s="2">
        <f>VLOOKUP(A2646, vlookup_table!$A:$E, 5, FALSE)</f>
        <v>25</v>
      </c>
      <c r="T2646">
        <f t="shared" si="246"/>
        <v>97</v>
      </c>
      <c r="U2646">
        <f t="shared" si="247"/>
        <v>1900</v>
      </c>
      <c r="V2646" s="4" t="str">
        <f t="shared" si="251"/>
        <v>0</v>
      </c>
      <c r="W2646" t="str">
        <f t="shared" si="248"/>
        <v>Ciudad</v>
      </c>
    </row>
    <row r="2647" spans="1:23" x14ac:dyDescent="0.35">
      <c r="A2647">
        <v>188812</v>
      </c>
      <c r="B2647" s="2" t="str">
        <f t="shared" si="249"/>
        <v>MI</v>
      </c>
      <c r="C2647" t="s">
        <v>1</v>
      </c>
      <c r="D2647" t="str">
        <f t="shared" si="250"/>
        <v>M</v>
      </c>
      <c r="E2647" t="s">
        <v>0</v>
      </c>
      <c r="F2647">
        <v>1076</v>
      </c>
      <c r="G2647">
        <v>438</v>
      </c>
      <c r="H2647">
        <v>535</v>
      </c>
      <c r="I2647">
        <v>2</v>
      </c>
      <c r="J2647">
        <v>17353</v>
      </c>
      <c r="K2647">
        <v>10</v>
      </c>
      <c r="L2647">
        <v>69</v>
      </c>
      <c r="M2647">
        <v>552</v>
      </c>
      <c r="N2647">
        <v>425</v>
      </c>
      <c r="O2647">
        <v>17.333333329999999</v>
      </c>
      <c r="P2647">
        <f>VLOOKUP(A2647, vlookup_table!$A:$E, 2, FALSE)</f>
        <v>0</v>
      </c>
      <c r="Q2647" s="2">
        <f>VLOOKUP(A2647, vlookup_table!$A:$E, 3, FALSE)</f>
        <v>1901</v>
      </c>
      <c r="R2647" s="1" t="str">
        <f>VLOOKUP(A2647, vlookup_table!$A:$E, 4, FALSE)</f>
        <v>S1</v>
      </c>
      <c r="S2647" s="2">
        <f>VLOOKUP(A2647, vlookup_table!$A:$E, 5, FALSE)</f>
        <v>20</v>
      </c>
      <c r="T2647">
        <f t="shared" si="246"/>
        <v>78</v>
      </c>
      <c r="U2647">
        <f t="shared" si="247"/>
        <v>1919</v>
      </c>
      <c r="V2647" s="4" t="str">
        <f t="shared" si="251"/>
        <v>01</v>
      </c>
      <c r="W2647" t="str">
        <f t="shared" si="248"/>
        <v>Suburbano</v>
      </c>
    </row>
    <row r="2648" spans="1:23" x14ac:dyDescent="0.35">
      <c r="A2648">
        <v>149506</v>
      </c>
      <c r="B2648" s="2" t="str">
        <f t="shared" si="249"/>
        <v>NA</v>
      </c>
      <c r="C2648" t="s">
        <v>4</v>
      </c>
      <c r="D2648" t="str">
        <f t="shared" si="250"/>
        <v>M</v>
      </c>
      <c r="E2648" t="s">
        <v>0</v>
      </c>
      <c r="F2648">
        <v>5164</v>
      </c>
      <c r="G2648">
        <v>650</v>
      </c>
      <c r="H2648">
        <v>842</v>
      </c>
      <c r="I2648">
        <v>97</v>
      </c>
      <c r="J2648">
        <v>50548</v>
      </c>
      <c r="K2648">
        <v>20</v>
      </c>
      <c r="L2648">
        <v>41</v>
      </c>
      <c r="M2648">
        <v>715</v>
      </c>
      <c r="N2648">
        <v>782</v>
      </c>
      <c r="O2648">
        <v>8.4166666669999994</v>
      </c>
      <c r="P2648">
        <f>VLOOKUP(A2648, vlookup_table!$A:$E, 2, FALSE)</f>
        <v>1</v>
      </c>
      <c r="Q2648" s="2">
        <f>VLOOKUP(A2648, vlookup_table!$A:$E, 3, FALSE)</f>
        <v>4605</v>
      </c>
      <c r="R2648" s="1" t="str">
        <f>VLOOKUP(A2648, vlookup_table!$A:$E, 4, FALSE)</f>
        <v>S1</v>
      </c>
      <c r="S2648" s="2">
        <f>VLOOKUP(A2648, vlookup_table!$A:$E, 5, FALSE)</f>
        <v>10</v>
      </c>
      <c r="T2648">
        <f t="shared" si="246"/>
        <v>51</v>
      </c>
      <c r="U2648">
        <f t="shared" si="247"/>
        <v>1946</v>
      </c>
      <c r="V2648" s="4" t="str">
        <f t="shared" si="251"/>
        <v>05</v>
      </c>
      <c r="W2648" t="str">
        <f t="shared" si="248"/>
        <v>Suburbano</v>
      </c>
    </row>
    <row r="2649" spans="1:23" x14ac:dyDescent="0.35">
      <c r="A2649">
        <v>190727</v>
      </c>
      <c r="B2649" s="2" t="str">
        <f t="shared" si="249"/>
        <v>FL</v>
      </c>
      <c r="C2649" t="s">
        <v>7</v>
      </c>
      <c r="D2649" t="str">
        <f t="shared" si="250"/>
        <v>F</v>
      </c>
      <c r="E2649" t="s">
        <v>2</v>
      </c>
      <c r="F2649">
        <v>655</v>
      </c>
      <c r="G2649">
        <v>236</v>
      </c>
      <c r="H2649">
        <v>331</v>
      </c>
      <c r="I2649">
        <v>1</v>
      </c>
      <c r="J2649">
        <v>11094</v>
      </c>
      <c r="K2649">
        <v>8</v>
      </c>
      <c r="L2649">
        <v>17</v>
      </c>
      <c r="M2649">
        <v>264</v>
      </c>
      <c r="N2649">
        <v>311</v>
      </c>
      <c r="O2649">
        <v>6.9333333330000002</v>
      </c>
      <c r="P2649">
        <f>VLOOKUP(A2649, vlookup_table!$A:$E, 2, FALSE)</f>
        <v>2</v>
      </c>
      <c r="Q2649" s="2">
        <f>VLOOKUP(A2649, vlookup_table!$A:$E, 3, FALSE)</f>
        <v>1709</v>
      </c>
      <c r="R2649" s="1" t="str">
        <f>VLOOKUP(A2649, vlookup_table!$A:$E, 4, FALSE)</f>
        <v/>
      </c>
      <c r="S2649" s="2">
        <f>VLOOKUP(A2649, vlookup_table!$A:$E, 5, FALSE)</f>
        <v>11</v>
      </c>
      <c r="T2649">
        <f t="shared" si="246"/>
        <v>80</v>
      </c>
      <c r="U2649">
        <f t="shared" si="247"/>
        <v>1917</v>
      </c>
      <c r="V2649" s="4" t="str">
        <f t="shared" si="251"/>
        <v>09</v>
      </c>
      <c r="W2649" t="str">
        <f t="shared" si="248"/>
        <v>Desconocido</v>
      </c>
    </row>
    <row r="2650" spans="1:23" x14ac:dyDescent="0.35">
      <c r="A2650">
        <v>150248</v>
      </c>
      <c r="B2650" s="2" t="str">
        <f t="shared" si="249"/>
        <v>NA</v>
      </c>
      <c r="C2650" t="s">
        <v>4</v>
      </c>
      <c r="D2650" t="str">
        <f t="shared" si="250"/>
        <v>M</v>
      </c>
      <c r="E2650" t="s">
        <v>0</v>
      </c>
      <c r="F2650">
        <v>2182</v>
      </c>
      <c r="G2650">
        <v>555</v>
      </c>
      <c r="H2650">
        <v>569</v>
      </c>
      <c r="I2650">
        <v>67</v>
      </c>
      <c r="J2650">
        <v>17516</v>
      </c>
      <c r="K2650">
        <v>13</v>
      </c>
      <c r="L2650">
        <v>57</v>
      </c>
      <c r="M2650">
        <v>561</v>
      </c>
      <c r="N2650">
        <v>559</v>
      </c>
      <c r="O2650">
        <v>19</v>
      </c>
      <c r="P2650">
        <f>VLOOKUP(A2650, vlookup_table!$A:$E, 2, FALSE)</f>
        <v>28</v>
      </c>
      <c r="Q2650" s="2">
        <f>VLOOKUP(A2650, vlookup_table!$A:$E, 3, FALSE)</f>
        <v>0</v>
      </c>
      <c r="R2650" s="1" t="str">
        <f>VLOOKUP(A2650, vlookup_table!$A:$E, 4, FALSE)</f>
        <v>S2</v>
      </c>
      <c r="S2650" s="2">
        <f>VLOOKUP(A2650, vlookup_table!$A:$E, 5, FALSE)</f>
        <v>25</v>
      </c>
      <c r="T2650">
        <f t="shared" si="246"/>
        <v>97</v>
      </c>
      <c r="U2650">
        <f t="shared" si="247"/>
        <v>1900</v>
      </c>
      <c r="V2650" s="4" t="str">
        <f t="shared" si="251"/>
        <v>0</v>
      </c>
      <c r="W2650" t="str">
        <f t="shared" si="248"/>
        <v>Suburbano</v>
      </c>
    </row>
    <row r="2651" spans="1:23" x14ac:dyDescent="0.35">
      <c r="A2651">
        <v>177009</v>
      </c>
      <c r="B2651" s="2" t="str">
        <f t="shared" si="249"/>
        <v>OR</v>
      </c>
      <c r="C2651" t="s">
        <v>26</v>
      </c>
      <c r="D2651" t="str">
        <f t="shared" si="250"/>
        <v>NA</v>
      </c>
      <c r="F2651">
        <v>584</v>
      </c>
      <c r="G2651">
        <v>262</v>
      </c>
      <c r="H2651">
        <v>386</v>
      </c>
      <c r="I2651">
        <v>0</v>
      </c>
      <c r="J2651">
        <v>13898</v>
      </c>
      <c r="K2651">
        <v>1</v>
      </c>
      <c r="L2651">
        <v>52</v>
      </c>
      <c r="M2651">
        <v>332</v>
      </c>
      <c r="N2651">
        <v>346</v>
      </c>
      <c r="O2651">
        <v>7.4210526320000003</v>
      </c>
      <c r="P2651">
        <f>VLOOKUP(A2651, vlookup_table!$A:$E, 2, FALSE)</f>
        <v>0</v>
      </c>
      <c r="Q2651" s="2">
        <f>VLOOKUP(A2651, vlookup_table!$A:$E, 3, FALSE)</f>
        <v>0</v>
      </c>
      <c r="R2651" s="1" t="str">
        <f>VLOOKUP(A2651, vlookup_table!$A:$E, 4, FALSE)</f>
        <v>R2</v>
      </c>
      <c r="S2651" s="2">
        <f>VLOOKUP(A2651, vlookup_table!$A:$E, 5, FALSE)</f>
        <v>5</v>
      </c>
      <c r="T2651">
        <f t="shared" si="246"/>
        <v>97</v>
      </c>
      <c r="U2651">
        <f t="shared" si="247"/>
        <v>1900</v>
      </c>
      <c r="V2651" s="4" t="str">
        <f t="shared" si="251"/>
        <v>0</v>
      </c>
      <c r="W2651" t="str">
        <f t="shared" si="248"/>
        <v>Rural</v>
      </c>
    </row>
    <row r="2652" spans="1:23" x14ac:dyDescent="0.35">
      <c r="A2652">
        <v>89642</v>
      </c>
      <c r="B2652" s="2" t="str">
        <f t="shared" si="249"/>
        <v>IL</v>
      </c>
      <c r="C2652" t="s">
        <v>25</v>
      </c>
      <c r="D2652" t="str">
        <f t="shared" si="250"/>
        <v>F</v>
      </c>
      <c r="E2652" t="s">
        <v>2</v>
      </c>
      <c r="F2652">
        <v>854</v>
      </c>
      <c r="G2652">
        <v>452</v>
      </c>
      <c r="H2652">
        <v>580</v>
      </c>
      <c r="I2652">
        <v>2</v>
      </c>
      <c r="J2652">
        <v>20510</v>
      </c>
      <c r="K2652">
        <v>4</v>
      </c>
      <c r="L2652">
        <v>73</v>
      </c>
      <c r="M2652">
        <v>478</v>
      </c>
      <c r="N2652">
        <v>498</v>
      </c>
      <c r="O2652">
        <v>8.6666666669999994</v>
      </c>
      <c r="P2652">
        <f>VLOOKUP(A2652, vlookup_table!$A:$E, 2, FALSE)</f>
        <v>0</v>
      </c>
      <c r="Q2652" s="2">
        <f>VLOOKUP(A2652, vlookup_table!$A:$E, 3, FALSE)</f>
        <v>0</v>
      </c>
      <c r="R2652" s="1" t="str">
        <f>VLOOKUP(A2652, vlookup_table!$A:$E, 4, FALSE)</f>
        <v>C1</v>
      </c>
      <c r="S2652" s="2">
        <f>VLOOKUP(A2652, vlookup_table!$A:$E, 5, FALSE)</f>
        <v>15</v>
      </c>
      <c r="T2652">
        <f t="shared" si="246"/>
        <v>97</v>
      </c>
      <c r="U2652">
        <f t="shared" si="247"/>
        <v>1900</v>
      </c>
      <c r="V2652" s="4" t="str">
        <f t="shared" si="251"/>
        <v>0</v>
      </c>
      <c r="W2652" t="str">
        <f t="shared" si="248"/>
        <v>Ciudad</v>
      </c>
    </row>
    <row r="2653" spans="1:23" x14ac:dyDescent="0.35">
      <c r="A2653">
        <v>103913</v>
      </c>
      <c r="B2653" s="2" t="str">
        <f t="shared" si="249"/>
        <v>MO</v>
      </c>
      <c r="C2653" t="s">
        <v>8</v>
      </c>
      <c r="D2653" t="str">
        <f t="shared" si="250"/>
        <v>F</v>
      </c>
      <c r="E2653" t="s">
        <v>2</v>
      </c>
      <c r="F2653">
        <v>297</v>
      </c>
      <c r="G2653">
        <v>146</v>
      </c>
      <c r="H2653">
        <v>196</v>
      </c>
      <c r="I2653">
        <v>0</v>
      </c>
      <c r="J2653">
        <v>8352</v>
      </c>
      <c r="K2653">
        <v>0</v>
      </c>
      <c r="L2653">
        <v>61</v>
      </c>
      <c r="M2653">
        <v>175</v>
      </c>
      <c r="N2653">
        <v>178</v>
      </c>
      <c r="O2653">
        <v>9.2142857140000007</v>
      </c>
      <c r="P2653">
        <f>VLOOKUP(A2653, vlookup_table!$A:$E, 2, FALSE)</f>
        <v>0</v>
      </c>
      <c r="Q2653" s="2">
        <f>VLOOKUP(A2653, vlookup_table!$A:$E, 3, FALSE)</f>
        <v>5406</v>
      </c>
      <c r="R2653" s="1" t="str">
        <f>VLOOKUP(A2653, vlookup_table!$A:$E, 4, FALSE)</f>
        <v>R3</v>
      </c>
      <c r="S2653" s="2">
        <f>VLOOKUP(A2653, vlookup_table!$A:$E, 5, FALSE)</f>
        <v>11</v>
      </c>
      <c r="T2653">
        <f t="shared" si="246"/>
        <v>43</v>
      </c>
      <c r="U2653">
        <f t="shared" si="247"/>
        <v>1954</v>
      </c>
      <c r="V2653" s="4" t="str">
        <f t="shared" si="251"/>
        <v>06</v>
      </c>
      <c r="W2653" t="str">
        <f t="shared" si="248"/>
        <v>Rural</v>
      </c>
    </row>
    <row r="2654" spans="1:23" x14ac:dyDescent="0.35">
      <c r="A2654">
        <v>76780</v>
      </c>
      <c r="B2654" s="2" t="str">
        <f t="shared" si="249"/>
        <v>NA</v>
      </c>
      <c r="C2654" t="s">
        <v>15</v>
      </c>
      <c r="D2654" t="str">
        <f t="shared" si="250"/>
        <v>F</v>
      </c>
      <c r="E2654" t="s">
        <v>2</v>
      </c>
      <c r="F2654">
        <v>688</v>
      </c>
      <c r="G2654">
        <v>408</v>
      </c>
      <c r="H2654">
        <v>510</v>
      </c>
      <c r="I2654">
        <v>1</v>
      </c>
      <c r="J2654">
        <v>17000</v>
      </c>
      <c r="K2654">
        <v>2</v>
      </c>
      <c r="L2654">
        <v>64</v>
      </c>
      <c r="M2654">
        <v>484</v>
      </c>
      <c r="N2654">
        <v>437</v>
      </c>
      <c r="O2654">
        <v>33</v>
      </c>
      <c r="P2654">
        <f>VLOOKUP(A2654, vlookup_table!$A:$E, 2, FALSE)</f>
        <v>2</v>
      </c>
      <c r="Q2654" s="2">
        <f>VLOOKUP(A2654, vlookup_table!$A:$E, 3, FALSE)</f>
        <v>1601</v>
      </c>
      <c r="R2654" s="1" t="str">
        <f>VLOOKUP(A2654, vlookup_table!$A:$E, 4, FALSE)</f>
        <v>T1</v>
      </c>
      <c r="S2654" s="2">
        <f>VLOOKUP(A2654, vlookup_table!$A:$E, 5, FALSE)</f>
        <v>75</v>
      </c>
      <c r="T2654">
        <f t="shared" si="246"/>
        <v>81</v>
      </c>
      <c r="U2654">
        <f t="shared" si="247"/>
        <v>1916</v>
      </c>
      <c r="V2654" s="4" t="str">
        <f t="shared" si="251"/>
        <v>01</v>
      </c>
      <c r="W2654" t="str">
        <f t="shared" si="248"/>
        <v>Pueblo</v>
      </c>
    </row>
    <row r="2655" spans="1:23" x14ac:dyDescent="0.35">
      <c r="A2655">
        <v>41901</v>
      </c>
      <c r="B2655" s="2" t="str">
        <f t="shared" si="249"/>
        <v>MI</v>
      </c>
      <c r="C2655" t="s">
        <v>1</v>
      </c>
      <c r="D2655" t="str">
        <f t="shared" si="250"/>
        <v>M</v>
      </c>
      <c r="E2655" t="s">
        <v>0</v>
      </c>
      <c r="F2655">
        <v>380</v>
      </c>
      <c r="G2655">
        <v>329</v>
      </c>
      <c r="H2655">
        <v>394</v>
      </c>
      <c r="I2655">
        <v>0</v>
      </c>
      <c r="J2655">
        <v>12349</v>
      </c>
      <c r="K2655">
        <v>1</v>
      </c>
      <c r="L2655">
        <v>77</v>
      </c>
      <c r="M2655">
        <v>355</v>
      </c>
      <c r="N2655">
        <v>340</v>
      </c>
      <c r="O2655">
        <v>26.444444440000002</v>
      </c>
      <c r="P2655">
        <f>VLOOKUP(A2655, vlookup_table!$A:$E, 2, FALSE)</f>
        <v>1</v>
      </c>
      <c r="Q2655" s="2">
        <f>VLOOKUP(A2655, vlookup_table!$A:$E, 3, FALSE)</f>
        <v>5601</v>
      </c>
      <c r="R2655" s="1" t="str">
        <f>VLOOKUP(A2655, vlookup_table!$A:$E, 4, FALSE)</f>
        <v>U3</v>
      </c>
      <c r="S2655" s="2">
        <f>VLOOKUP(A2655, vlookup_table!$A:$E, 5, FALSE)</f>
        <v>100</v>
      </c>
      <c r="T2655">
        <f t="shared" si="246"/>
        <v>41</v>
      </c>
      <c r="U2655">
        <f t="shared" si="247"/>
        <v>1956</v>
      </c>
      <c r="V2655" s="4" t="str">
        <f t="shared" si="251"/>
        <v>01</v>
      </c>
      <c r="W2655" t="str">
        <f t="shared" si="248"/>
        <v>Urbano</v>
      </c>
    </row>
    <row r="2656" spans="1:23" x14ac:dyDescent="0.35">
      <c r="A2656">
        <v>137998</v>
      </c>
      <c r="B2656" s="2" t="str">
        <f t="shared" si="249"/>
        <v>AZ</v>
      </c>
      <c r="C2656" t="s">
        <v>9</v>
      </c>
      <c r="D2656" t="str">
        <f t="shared" si="250"/>
        <v>F</v>
      </c>
      <c r="E2656" t="s">
        <v>37</v>
      </c>
      <c r="F2656">
        <v>547</v>
      </c>
      <c r="G2656">
        <v>251</v>
      </c>
      <c r="H2656">
        <v>306</v>
      </c>
      <c r="I2656">
        <v>0</v>
      </c>
      <c r="J2656">
        <v>10393</v>
      </c>
      <c r="K2656">
        <v>6</v>
      </c>
      <c r="L2656">
        <v>44</v>
      </c>
      <c r="M2656">
        <v>292</v>
      </c>
      <c r="N2656">
        <v>283</v>
      </c>
      <c r="O2656">
        <v>17.09090909</v>
      </c>
      <c r="P2656">
        <f>VLOOKUP(A2656, vlookup_table!$A:$E, 2, FALSE)</f>
        <v>0</v>
      </c>
      <c r="Q2656" s="2">
        <f>VLOOKUP(A2656, vlookup_table!$A:$E, 3, FALSE)</f>
        <v>4701</v>
      </c>
      <c r="R2656" s="1" t="str">
        <f>VLOOKUP(A2656, vlookup_table!$A:$E, 4, FALSE)</f>
        <v>S2</v>
      </c>
      <c r="S2656" s="2">
        <f>VLOOKUP(A2656, vlookup_table!$A:$E, 5, FALSE)</f>
        <v>20</v>
      </c>
      <c r="T2656">
        <f t="shared" si="246"/>
        <v>50</v>
      </c>
      <c r="U2656">
        <f t="shared" si="247"/>
        <v>1947</v>
      </c>
      <c r="V2656" s="4" t="str">
        <f t="shared" si="251"/>
        <v>01</v>
      </c>
      <c r="W2656" t="str">
        <f t="shared" si="248"/>
        <v>Suburbano</v>
      </c>
    </row>
    <row r="2657" spans="1:23" x14ac:dyDescent="0.35">
      <c r="A2657">
        <v>79136</v>
      </c>
      <c r="B2657" s="2" t="str">
        <f t="shared" si="249"/>
        <v>NA</v>
      </c>
      <c r="C2657" t="s">
        <v>10</v>
      </c>
      <c r="D2657" t="str">
        <f t="shared" si="250"/>
        <v>M</v>
      </c>
      <c r="E2657" t="s">
        <v>13</v>
      </c>
      <c r="F2657">
        <v>336</v>
      </c>
      <c r="G2657">
        <v>301</v>
      </c>
      <c r="H2657">
        <v>357</v>
      </c>
      <c r="I2657">
        <v>0</v>
      </c>
      <c r="J2657">
        <v>10835</v>
      </c>
      <c r="K2657">
        <v>1</v>
      </c>
      <c r="L2657">
        <v>74</v>
      </c>
      <c r="M2657">
        <v>316</v>
      </c>
      <c r="N2657">
        <v>326</v>
      </c>
      <c r="O2657">
        <v>8.0833333330000006</v>
      </c>
      <c r="P2657">
        <f>VLOOKUP(A2657, vlookup_table!$A:$E, 2, FALSE)</f>
        <v>1</v>
      </c>
      <c r="Q2657" s="2">
        <f>VLOOKUP(A2657, vlookup_table!$A:$E, 3, FALSE)</f>
        <v>2401</v>
      </c>
      <c r="R2657" s="1" t="str">
        <f>VLOOKUP(A2657, vlookup_table!$A:$E, 4, FALSE)</f>
        <v>C3</v>
      </c>
      <c r="S2657" s="2">
        <f>VLOOKUP(A2657, vlookup_table!$A:$E, 5, FALSE)</f>
        <v>10</v>
      </c>
      <c r="T2657">
        <f t="shared" si="246"/>
        <v>73</v>
      </c>
      <c r="U2657">
        <f t="shared" si="247"/>
        <v>1924</v>
      </c>
      <c r="V2657" s="4" t="str">
        <f t="shared" si="251"/>
        <v>01</v>
      </c>
      <c r="W2657" t="str">
        <f t="shared" si="248"/>
        <v>Ciudad</v>
      </c>
    </row>
    <row r="2658" spans="1:23" x14ac:dyDescent="0.35">
      <c r="A2658">
        <v>46110</v>
      </c>
      <c r="B2658" s="2" t="str">
        <f t="shared" si="249"/>
        <v>NA</v>
      </c>
      <c r="C2658" t="s">
        <v>71</v>
      </c>
      <c r="D2658" t="str">
        <f t="shared" si="250"/>
        <v>M</v>
      </c>
      <c r="E2658" t="s">
        <v>13</v>
      </c>
      <c r="F2658">
        <v>876</v>
      </c>
      <c r="G2658">
        <v>281</v>
      </c>
      <c r="H2658">
        <v>353</v>
      </c>
      <c r="I2658">
        <v>2</v>
      </c>
      <c r="J2658">
        <v>11807</v>
      </c>
      <c r="K2658">
        <v>3</v>
      </c>
      <c r="L2658">
        <v>39</v>
      </c>
      <c r="M2658">
        <v>297</v>
      </c>
      <c r="N2658">
        <v>325</v>
      </c>
      <c r="O2658">
        <v>3.7317073170000001</v>
      </c>
      <c r="P2658">
        <f>VLOOKUP(A2658, vlookup_table!$A:$E, 2, FALSE)</f>
        <v>2</v>
      </c>
      <c r="Q2658" s="2">
        <f>VLOOKUP(A2658, vlookup_table!$A:$E, 3, FALSE)</f>
        <v>0</v>
      </c>
      <c r="R2658" s="1" t="str">
        <f>VLOOKUP(A2658, vlookup_table!$A:$E, 4, FALSE)</f>
        <v/>
      </c>
      <c r="S2658" s="2">
        <f>VLOOKUP(A2658, vlookup_table!$A:$E, 5, FALSE)</f>
        <v>4</v>
      </c>
      <c r="T2658">
        <f t="shared" si="246"/>
        <v>97</v>
      </c>
      <c r="U2658">
        <f t="shared" si="247"/>
        <v>1900</v>
      </c>
      <c r="V2658" s="4" t="str">
        <f t="shared" si="251"/>
        <v>0</v>
      </c>
      <c r="W2658" t="str">
        <f t="shared" si="248"/>
        <v>Desconocido</v>
      </c>
    </row>
    <row r="2659" spans="1:23" x14ac:dyDescent="0.35">
      <c r="A2659">
        <v>97774</v>
      </c>
      <c r="B2659" s="2" t="str">
        <f t="shared" si="249"/>
        <v>IL</v>
      </c>
      <c r="C2659" t="s">
        <v>25</v>
      </c>
      <c r="D2659" t="str">
        <f t="shared" si="250"/>
        <v>F</v>
      </c>
      <c r="E2659" t="s">
        <v>2</v>
      </c>
      <c r="F2659">
        <v>470</v>
      </c>
      <c r="G2659">
        <v>263</v>
      </c>
      <c r="H2659">
        <v>330</v>
      </c>
      <c r="I2659">
        <v>0</v>
      </c>
      <c r="J2659">
        <v>10776</v>
      </c>
      <c r="K2659">
        <v>1</v>
      </c>
      <c r="L2659">
        <v>68</v>
      </c>
      <c r="M2659">
        <v>297</v>
      </c>
      <c r="N2659">
        <v>296</v>
      </c>
      <c r="O2659">
        <v>17.88888889</v>
      </c>
      <c r="P2659">
        <f>VLOOKUP(A2659, vlookup_table!$A:$E, 2, FALSE)</f>
        <v>0</v>
      </c>
      <c r="Q2659" s="2">
        <f>VLOOKUP(A2659, vlookup_table!$A:$E, 3, FALSE)</f>
        <v>5201</v>
      </c>
      <c r="R2659" s="1" t="str">
        <f>VLOOKUP(A2659, vlookup_table!$A:$E, 4, FALSE)</f>
        <v>T2</v>
      </c>
      <c r="S2659" s="2">
        <f>VLOOKUP(A2659, vlookup_table!$A:$E, 5, FALSE)</f>
        <v>25</v>
      </c>
      <c r="T2659">
        <f t="shared" si="246"/>
        <v>45</v>
      </c>
      <c r="U2659">
        <f t="shared" si="247"/>
        <v>1952</v>
      </c>
      <c r="V2659" s="4" t="str">
        <f t="shared" si="251"/>
        <v>01</v>
      </c>
      <c r="W2659" t="str">
        <f t="shared" si="248"/>
        <v>Pueblo</v>
      </c>
    </row>
    <row r="2660" spans="1:23" x14ac:dyDescent="0.35">
      <c r="A2660">
        <v>103590</v>
      </c>
      <c r="B2660" s="2" t="str">
        <f t="shared" si="249"/>
        <v>MO</v>
      </c>
      <c r="C2660" t="s">
        <v>8</v>
      </c>
      <c r="D2660" t="str">
        <f t="shared" si="250"/>
        <v>M</v>
      </c>
      <c r="E2660" t="s">
        <v>0</v>
      </c>
      <c r="F2660">
        <v>397</v>
      </c>
      <c r="G2660">
        <v>203</v>
      </c>
      <c r="H2660">
        <v>284</v>
      </c>
      <c r="I2660">
        <v>0</v>
      </c>
      <c r="J2660">
        <v>9609</v>
      </c>
      <c r="K2660">
        <v>1</v>
      </c>
      <c r="L2660">
        <v>79</v>
      </c>
      <c r="M2660">
        <v>244</v>
      </c>
      <c r="N2660">
        <v>246</v>
      </c>
      <c r="O2660">
        <v>15</v>
      </c>
      <c r="P2660">
        <f>VLOOKUP(A2660, vlookup_table!$A:$E, 2, FALSE)</f>
        <v>39002</v>
      </c>
      <c r="Q2660" s="2">
        <f>VLOOKUP(A2660, vlookup_table!$A:$E, 3, FALSE)</f>
        <v>0</v>
      </c>
      <c r="R2660" s="1" t="str">
        <f>VLOOKUP(A2660, vlookup_table!$A:$E, 4, FALSE)</f>
        <v>R3</v>
      </c>
      <c r="S2660" s="2">
        <f>VLOOKUP(A2660, vlookup_table!$A:$E, 5, FALSE)</f>
        <v>15</v>
      </c>
      <c r="T2660">
        <f t="shared" si="246"/>
        <v>97</v>
      </c>
      <c r="U2660">
        <f t="shared" si="247"/>
        <v>1900</v>
      </c>
      <c r="V2660" s="4" t="str">
        <f t="shared" si="251"/>
        <v>0</v>
      </c>
      <c r="W2660" t="str">
        <f t="shared" si="248"/>
        <v>Rural</v>
      </c>
    </row>
    <row r="2661" spans="1:23" x14ac:dyDescent="0.35">
      <c r="A2661">
        <v>181998</v>
      </c>
      <c r="B2661" s="2" t="str">
        <f t="shared" si="249"/>
        <v>WA</v>
      </c>
      <c r="C2661" t="s">
        <v>14</v>
      </c>
      <c r="D2661" t="str">
        <f t="shared" si="250"/>
        <v>NA</v>
      </c>
      <c r="F2661">
        <v>1222</v>
      </c>
      <c r="G2661">
        <v>423</v>
      </c>
      <c r="H2661">
        <v>487</v>
      </c>
      <c r="I2661">
        <v>13</v>
      </c>
      <c r="J2661">
        <v>19730</v>
      </c>
      <c r="K2661">
        <v>10</v>
      </c>
      <c r="L2661">
        <v>25</v>
      </c>
      <c r="M2661">
        <v>492</v>
      </c>
      <c r="N2661">
        <v>472</v>
      </c>
      <c r="O2661">
        <v>6.2727272730000001</v>
      </c>
      <c r="P2661">
        <f>VLOOKUP(A2661, vlookup_table!$A:$E, 2, FALSE)</f>
        <v>0</v>
      </c>
      <c r="Q2661" s="2">
        <f>VLOOKUP(A2661, vlookup_table!$A:$E, 3, FALSE)</f>
        <v>6201</v>
      </c>
      <c r="R2661" s="1" t="str">
        <f>VLOOKUP(A2661, vlookup_table!$A:$E, 4, FALSE)</f>
        <v>S2</v>
      </c>
      <c r="S2661" s="2">
        <f>VLOOKUP(A2661, vlookup_table!$A:$E, 5, FALSE)</f>
        <v>20</v>
      </c>
      <c r="T2661">
        <f t="shared" si="246"/>
        <v>35</v>
      </c>
      <c r="U2661">
        <f t="shared" si="247"/>
        <v>1962</v>
      </c>
      <c r="V2661" s="4" t="str">
        <f t="shared" si="251"/>
        <v>01</v>
      </c>
      <c r="W2661" t="str">
        <f t="shared" si="248"/>
        <v>Suburbano</v>
      </c>
    </row>
    <row r="2662" spans="1:23" x14ac:dyDescent="0.35">
      <c r="A2662">
        <v>10036</v>
      </c>
      <c r="B2662" s="2" t="str">
        <f t="shared" si="249"/>
        <v>WA</v>
      </c>
      <c r="C2662" t="s">
        <v>14</v>
      </c>
      <c r="D2662" t="str">
        <f t="shared" si="250"/>
        <v>M</v>
      </c>
      <c r="E2662" t="s">
        <v>13</v>
      </c>
      <c r="F2662">
        <v>1489</v>
      </c>
      <c r="G2662">
        <v>413</v>
      </c>
      <c r="H2662">
        <v>477</v>
      </c>
      <c r="I2662">
        <v>14</v>
      </c>
      <c r="J2662">
        <v>16434</v>
      </c>
      <c r="K2662">
        <v>2</v>
      </c>
      <c r="L2662">
        <v>66</v>
      </c>
      <c r="M2662">
        <v>397</v>
      </c>
      <c r="N2662">
        <v>481</v>
      </c>
      <c r="O2662">
        <v>25</v>
      </c>
      <c r="P2662">
        <f>VLOOKUP(A2662, vlookup_table!$A:$E, 2, FALSE)</f>
        <v>2</v>
      </c>
      <c r="Q2662" s="2">
        <f>VLOOKUP(A2662, vlookup_table!$A:$E, 3, FALSE)</f>
        <v>2503</v>
      </c>
      <c r="R2662" s="1" t="str">
        <f>VLOOKUP(A2662, vlookup_table!$A:$E, 4, FALSE)</f>
        <v>S1</v>
      </c>
      <c r="S2662" s="2">
        <f>VLOOKUP(A2662, vlookup_table!$A:$E, 5, FALSE)</f>
        <v>25</v>
      </c>
      <c r="T2662">
        <f t="shared" si="246"/>
        <v>72</v>
      </c>
      <c r="U2662">
        <f t="shared" si="247"/>
        <v>1925</v>
      </c>
      <c r="V2662" s="4" t="str">
        <f t="shared" si="251"/>
        <v>03</v>
      </c>
      <c r="W2662" t="str">
        <f t="shared" si="248"/>
        <v>Suburbano</v>
      </c>
    </row>
    <row r="2663" spans="1:23" x14ac:dyDescent="0.35">
      <c r="A2663">
        <v>175584</v>
      </c>
      <c r="B2663" s="2" t="str">
        <f t="shared" si="249"/>
        <v>OR</v>
      </c>
      <c r="C2663" t="s">
        <v>26</v>
      </c>
      <c r="D2663" t="str">
        <f t="shared" si="250"/>
        <v>M</v>
      </c>
      <c r="E2663" t="s">
        <v>0</v>
      </c>
      <c r="F2663">
        <v>454</v>
      </c>
      <c r="G2663">
        <v>283</v>
      </c>
      <c r="H2663">
        <v>448</v>
      </c>
      <c r="I2663">
        <v>0</v>
      </c>
      <c r="J2663">
        <v>14140</v>
      </c>
      <c r="K2663">
        <v>4</v>
      </c>
      <c r="L2663">
        <v>57</v>
      </c>
      <c r="M2663">
        <v>313</v>
      </c>
      <c r="N2663">
        <v>359</v>
      </c>
      <c r="O2663">
        <v>11.2</v>
      </c>
      <c r="P2663">
        <f>VLOOKUP(A2663, vlookup_table!$A:$E, 2, FALSE)</f>
        <v>1</v>
      </c>
      <c r="Q2663" s="2">
        <f>VLOOKUP(A2663, vlookup_table!$A:$E, 3, FALSE)</f>
        <v>2505</v>
      </c>
      <c r="R2663" s="1" t="str">
        <f>VLOOKUP(A2663, vlookup_table!$A:$E, 4, FALSE)</f>
        <v>S2</v>
      </c>
      <c r="S2663" s="2">
        <f>VLOOKUP(A2663, vlookup_table!$A:$E, 5, FALSE)</f>
        <v>15</v>
      </c>
      <c r="T2663">
        <f t="shared" si="246"/>
        <v>72</v>
      </c>
      <c r="U2663">
        <f t="shared" si="247"/>
        <v>1925</v>
      </c>
      <c r="V2663" s="4" t="str">
        <f t="shared" si="251"/>
        <v>05</v>
      </c>
      <c r="W2663" t="str">
        <f t="shared" si="248"/>
        <v>Suburbano</v>
      </c>
    </row>
    <row r="2664" spans="1:23" x14ac:dyDescent="0.35">
      <c r="A2664">
        <v>41905</v>
      </c>
      <c r="B2664" s="2" t="str">
        <f t="shared" si="249"/>
        <v>FL</v>
      </c>
      <c r="C2664" t="s">
        <v>7</v>
      </c>
      <c r="D2664" t="str">
        <f t="shared" si="250"/>
        <v>F</v>
      </c>
      <c r="E2664" t="s">
        <v>2</v>
      </c>
      <c r="F2664">
        <v>469</v>
      </c>
      <c r="G2664">
        <v>133</v>
      </c>
      <c r="H2664">
        <v>302</v>
      </c>
      <c r="I2664">
        <v>0</v>
      </c>
      <c r="J2664">
        <v>10321</v>
      </c>
      <c r="K2664">
        <v>1</v>
      </c>
      <c r="L2664">
        <v>27</v>
      </c>
      <c r="M2664">
        <v>200</v>
      </c>
      <c r="N2664">
        <v>218</v>
      </c>
      <c r="O2664">
        <v>6.6</v>
      </c>
      <c r="P2664">
        <f>VLOOKUP(A2664, vlookup_table!$A:$E, 2, FALSE)</f>
        <v>0</v>
      </c>
      <c r="Q2664" s="2">
        <f>VLOOKUP(A2664, vlookup_table!$A:$E, 3, FALSE)</f>
        <v>0</v>
      </c>
      <c r="R2664" s="1" t="str">
        <f>VLOOKUP(A2664, vlookup_table!$A:$E, 4, FALSE)</f>
        <v>U4</v>
      </c>
      <c r="S2664" s="2">
        <f>VLOOKUP(A2664, vlookup_table!$A:$E, 5, FALSE)</f>
        <v>15</v>
      </c>
      <c r="T2664">
        <f t="shared" si="246"/>
        <v>97</v>
      </c>
      <c r="U2664">
        <f t="shared" si="247"/>
        <v>1900</v>
      </c>
      <c r="V2664" s="4" t="str">
        <f t="shared" si="251"/>
        <v>0</v>
      </c>
      <c r="W2664" t="str">
        <f t="shared" si="248"/>
        <v>Urbano</v>
      </c>
    </row>
    <row r="2665" spans="1:23" x14ac:dyDescent="0.35">
      <c r="A2665">
        <v>156449</v>
      </c>
      <c r="B2665" s="2" t="str">
        <f t="shared" si="249"/>
        <v>NA</v>
      </c>
      <c r="C2665" t="s">
        <v>4</v>
      </c>
      <c r="D2665" t="str">
        <f t="shared" si="250"/>
        <v>F</v>
      </c>
      <c r="E2665" t="s">
        <v>2</v>
      </c>
      <c r="F2665">
        <v>3261</v>
      </c>
      <c r="G2665">
        <v>364</v>
      </c>
      <c r="H2665">
        <v>523</v>
      </c>
      <c r="I2665">
        <v>94</v>
      </c>
      <c r="J2665">
        <v>19895</v>
      </c>
      <c r="K2665">
        <v>2</v>
      </c>
      <c r="L2665">
        <v>69</v>
      </c>
      <c r="M2665">
        <v>430</v>
      </c>
      <c r="N2665">
        <v>482</v>
      </c>
      <c r="O2665">
        <v>8.25</v>
      </c>
      <c r="P2665">
        <f>VLOOKUP(A2665, vlookup_table!$A:$E, 2, FALSE)</f>
        <v>28</v>
      </c>
      <c r="Q2665" s="2">
        <f>VLOOKUP(A2665, vlookup_table!$A:$E, 3, FALSE)</f>
        <v>3601</v>
      </c>
      <c r="R2665" s="1" t="str">
        <f>VLOOKUP(A2665, vlookup_table!$A:$E, 4, FALSE)</f>
        <v>U1</v>
      </c>
      <c r="S2665" s="2">
        <f>VLOOKUP(A2665, vlookup_table!$A:$E, 5, FALSE)</f>
        <v>20</v>
      </c>
      <c r="T2665">
        <f t="shared" si="246"/>
        <v>61</v>
      </c>
      <c r="U2665">
        <f t="shared" si="247"/>
        <v>1936</v>
      </c>
      <c r="V2665" s="4" t="str">
        <f t="shared" si="251"/>
        <v>01</v>
      </c>
      <c r="W2665" t="str">
        <f t="shared" si="248"/>
        <v>Urbano</v>
      </c>
    </row>
    <row r="2666" spans="1:23" x14ac:dyDescent="0.35">
      <c r="A2666">
        <v>131465</v>
      </c>
      <c r="B2666" s="2" t="str">
        <f t="shared" si="249"/>
        <v>CO</v>
      </c>
      <c r="C2666" t="s">
        <v>20</v>
      </c>
      <c r="D2666" t="str">
        <f t="shared" si="250"/>
        <v>F</v>
      </c>
      <c r="E2666" t="s">
        <v>2</v>
      </c>
      <c r="F2666">
        <v>1113</v>
      </c>
      <c r="G2666">
        <v>393</v>
      </c>
      <c r="H2666">
        <v>493</v>
      </c>
      <c r="I2666">
        <v>2</v>
      </c>
      <c r="J2666">
        <v>18227</v>
      </c>
      <c r="K2666">
        <v>4</v>
      </c>
      <c r="L2666">
        <v>28</v>
      </c>
      <c r="M2666">
        <v>505</v>
      </c>
      <c r="N2666">
        <v>428</v>
      </c>
      <c r="O2666">
        <v>12.33333333</v>
      </c>
      <c r="P2666">
        <f>VLOOKUP(A2666, vlookup_table!$A:$E, 2, FALSE)</f>
        <v>0</v>
      </c>
      <c r="Q2666" s="2">
        <f>VLOOKUP(A2666, vlookup_table!$A:$E, 3, FALSE)</f>
        <v>5401</v>
      </c>
      <c r="R2666" s="1" t="str">
        <f>VLOOKUP(A2666, vlookup_table!$A:$E, 4, FALSE)</f>
        <v>T1</v>
      </c>
      <c r="S2666" s="2">
        <f>VLOOKUP(A2666, vlookup_table!$A:$E, 5, FALSE)</f>
        <v>15</v>
      </c>
      <c r="T2666">
        <f t="shared" si="246"/>
        <v>43</v>
      </c>
      <c r="U2666">
        <f t="shared" si="247"/>
        <v>1954</v>
      </c>
      <c r="V2666" s="4" t="str">
        <f t="shared" si="251"/>
        <v>01</v>
      </c>
      <c r="W2666" t="str">
        <f t="shared" si="248"/>
        <v>Pueblo</v>
      </c>
    </row>
    <row r="2667" spans="1:23" x14ac:dyDescent="0.35">
      <c r="A2667">
        <v>170889</v>
      </c>
      <c r="B2667" s="2" t="str">
        <f t="shared" si="249"/>
        <v>NA</v>
      </c>
      <c r="C2667" t="s">
        <v>4</v>
      </c>
      <c r="D2667" t="str">
        <f t="shared" si="250"/>
        <v>F</v>
      </c>
      <c r="E2667" t="s">
        <v>2</v>
      </c>
      <c r="F2667">
        <v>1254</v>
      </c>
      <c r="G2667">
        <v>420</v>
      </c>
      <c r="H2667">
        <v>438</v>
      </c>
      <c r="I2667">
        <v>1</v>
      </c>
      <c r="J2667">
        <v>15376</v>
      </c>
      <c r="K2667">
        <v>3</v>
      </c>
      <c r="L2667">
        <v>60</v>
      </c>
      <c r="M2667">
        <v>411</v>
      </c>
      <c r="N2667">
        <v>455</v>
      </c>
      <c r="O2667">
        <v>4.2857142860000002</v>
      </c>
      <c r="P2667">
        <f>VLOOKUP(A2667, vlookup_table!$A:$E, 2, FALSE)</f>
        <v>0</v>
      </c>
      <c r="Q2667" s="2">
        <f>VLOOKUP(A2667, vlookup_table!$A:$E, 3, FALSE)</f>
        <v>0</v>
      </c>
      <c r="R2667" s="1" t="str">
        <f>VLOOKUP(A2667, vlookup_table!$A:$E, 4, FALSE)</f>
        <v>U2</v>
      </c>
      <c r="S2667" s="2">
        <f>VLOOKUP(A2667, vlookup_table!$A:$E, 5, FALSE)</f>
        <v>7</v>
      </c>
      <c r="T2667">
        <f t="shared" si="246"/>
        <v>97</v>
      </c>
      <c r="U2667">
        <f t="shared" si="247"/>
        <v>1900</v>
      </c>
      <c r="V2667" s="4" t="str">
        <f t="shared" si="251"/>
        <v>0</v>
      </c>
      <c r="W2667" t="str">
        <f t="shared" si="248"/>
        <v>Urbano</v>
      </c>
    </row>
    <row r="2668" spans="1:23" x14ac:dyDescent="0.35">
      <c r="A2668">
        <v>103593</v>
      </c>
      <c r="B2668" s="2" t="str">
        <f t="shared" si="249"/>
        <v>MO</v>
      </c>
      <c r="C2668" t="s">
        <v>8</v>
      </c>
      <c r="D2668" t="str">
        <f t="shared" si="250"/>
        <v>F</v>
      </c>
      <c r="E2668" t="s">
        <v>2</v>
      </c>
      <c r="F2668">
        <v>397</v>
      </c>
      <c r="G2668">
        <v>203</v>
      </c>
      <c r="H2668">
        <v>284</v>
      </c>
      <c r="I2668">
        <v>0</v>
      </c>
      <c r="J2668">
        <v>9609</v>
      </c>
      <c r="K2668">
        <v>1</v>
      </c>
      <c r="L2668">
        <v>79</v>
      </c>
      <c r="M2668">
        <v>244</v>
      </c>
      <c r="N2668">
        <v>246</v>
      </c>
      <c r="O2668">
        <v>8.5</v>
      </c>
      <c r="P2668">
        <f>VLOOKUP(A2668, vlookup_table!$A:$E, 2, FALSE)</f>
        <v>0</v>
      </c>
      <c r="Q2668" s="2">
        <f>VLOOKUP(A2668, vlookup_table!$A:$E, 3, FALSE)</f>
        <v>1505</v>
      </c>
      <c r="R2668" s="1" t="str">
        <f>VLOOKUP(A2668, vlookup_table!$A:$E, 4, FALSE)</f>
        <v>R3</v>
      </c>
      <c r="S2668" s="2">
        <f>VLOOKUP(A2668, vlookup_table!$A:$E, 5, FALSE)</f>
        <v>10</v>
      </c>
      <c r="T2668">
        <f t="shared" si="246"/>
        <v>82</v>
      </c>
      <c r="U2668">
        <f t="shared" si="247"/>
        <v>1915</v>
      </c>
      <c r="V2668" s="4" t="str">
        <f t="shared" si="251"/>
        <v>05</v>
      </c>
      <c r="W2668" t="str">
        <f t="shared" si="248"/>
        <v>Rural</v>
      </c>
    </row>
    <row r="2669" spans="1:23" x14ac:dyDescent="0.35">
      <c r="A2669">
        <v>86017</v>
      </c>
      <c r="B2669" s="2" t="str">
        <f t="shared" si="249"/>
        <v>NA</v>
      </c>
      <c r="C2669" t="s">
        <v>33</v>
      </c>
      <c r="D2669" t="str">
        <f t="shared" si="250"/>
        <v>M</v>
      </c>
      <c r="E2669" t="s">
        <v>0</v>
      </c>
      <c r="F2669">
        <v>595</v>
      </c>
      <c r="G2669">
        <v>332</v>
      </c>
      <c r="H2669">
        <v>389</v>
      </c>
      <c r="I2669">
        <v>0</v>
      </c>
      <c r="J2669">
        <v>18324</v>
      </c>
      <c r="K2669">
        <v>3</v>
      </c>
      <c r="L2669">
        <v>63</v>
      </c>
      <c r="M2669">
        <v>347</v>
      </c>
      <c r="N2669">
        <v>368</v>
      </c>
      <c r="O2669">
        <v>7.125</v>
      </c>
      <c r="P2669">
        <f>VLOOKUP(A2669, vlookup_table!$A:$E, 2, FALSE)</f>
        <v>1</v>
      </c>
      <c r="Q2669" s="2">
        <f>VLOOKUP(A2669, vlookup_table!$A:$E, 3, FALSE)</f>
        <v>702</v>
      </c>
      <c r="R2669" s="1" t="str">
        <f>VLOOKUP(A2669, vlookup_table!$A:$E, 4, FALSE)</f>
        <v>C2</v>
      </c>
      <c r="S2669" s="2">
        <f>VLOOKUP(A2669, vlookup_table!$A:$E, 5, FALSE)</f>
        <v>10</v>
      </c>
      <c r="T2669">
        <f t="shared" si="246"/>
        <v>90</v>
      </c>
      <c r="U2669">
        <f t="shared" si="247"/>
        <v>1907</v>
      </c>
      <c r="V2669" s="4" t="str">
        <f t="shared" si="251"/>
        <v>02</v>
      </c>
      <c r="W2669" t="str">
        <f t="shared" si="248"/>
        <v>Ciudad</v>
      </c>
    </row>
    <row r="2670" spans="1:23" x14ac:dyDescent="0.35">
      <c r="A2670">
        <v>92891</v>
      </c>
      <c r="B2670" s="2" t="str">
        <f t="shared" si="249"/>
        <v>IL</v>
      </c>
      <c r="C2670" t="s">
        <v>25</v>
      </c>
      <c r="D2670" t="str">
        <f t="shared" si="250"/>
        <v>F</v>
      </c>
      <c r="E2670" t="s">
        <v>2</v>
      </c>
      <c r="F2670">
        <v>521</v>
      </c>
      <c r="G2670">
        <v>216</v>
      </c>
      <c r="H2670">
        <v>292</v>
      </c>
      <c r="I2670">
        <v>0</v>
      </c>
      <c r="J2670">
        <v>9845</v>
      </c>
      <c r="K2670">
        <v>13</v>
      </c>
      <c r="L2670">
        <v>80</v>
      </c>
      <c r="M2670">
        <v>243</v>
      </c>
      <c r="N2670">
        <v>260</v>
      </c>
      <c r="O2670">
        <v>5.266666667</v>
      </c>
      <c r="P2670">
        <f>VLOOKUP(A2670, vlookup_table!$A:$E, 2, FALSE)</f>
        <v>0</v>
      </c>
      <c r="Q2670" s="2">
        <f>VLOOKUP(A2670, vlookup_table!$A:$E, 3, FALSE)</f>
        <v>2601</v>
      </c>
      <c r="R2670" s="1" t="str">
        <f>VLOOKUP(A2670, vlookup_table!$A:$E, 4, FALSE)</f>
        <v>U4</v>
      </c>
      <c r="S2670" s="2">
        <f>VLOOKUP(A2670, vlookup_table!$A:$E, 5, FALSE)</f>
        <v>5</v>
      </c>
      <c r="T2670">
        <f t="shared" si="246"/>
        <v>71</v>
      </c>
      <c r="U2670">
        <f t="shared" si="247"/>
        <v>1926</v>
      </c>
      <c r="V2670" s="4" t="str">
        <f t="shared" si="251"/>
        <v>01</v>
      </c>
      <c r="W2670" t="str">
        <f t="shared" si="248"/>
        <v>Urbano</v>
      </c>
    </row>
    <row r="2671" spans="1:23" x14ac:dyDescent="0.35">
      <c r="A2671">
        <v>143691</v>
      </c>
      <c r="B2671" s="2" t="str">
        <f t="shared" si="249"/>
        <v>NA</v>
      </c>
      <c r="C2671" t="s">
        <v>4</v>
      </c>
      <c r="D2671" t="str">
        <f t="shared" si="250"/>
        <v>F</v>
      </c>
      <c r="E2671" t="s">
        <v>2</v>
      </c>
      <c r="F2671">
        <v>4093</v>
      </c>
      <c r="G2671">
        <v>585</v>
      </c>
      <c r="H2671">
        <v>776</v>
      </c>
      <c r="I2671">
        <v>92</v>
      </c>
      <c r="J2671">
        <v>32301</v>
      </c>
      <c r="K2671">
        <v>7</v>
      </c>
      <c r="L2671">
        <v>44</v>
      </c>
      <c r="M2671">
        <v>697</v>
      </c>
      <c r="N2671">
        <v>685</v>
      </c>
      <c r="O2671">
        <v>15.25</v>
      </c>
      <c r="P2671">
        <f>VLOOKUP(A2671, vlookup_table!$A:$E, 2, FALSE)</f>
        <v>0</v>
      </c>
      <c r="Q2671" s="2">
        <f>VLOOKUP(A2671, vlookup_table!$A:$E, 3, FALSE)</f>
        <v>3001</v>
      </c>
      <c r="R2671" s="1" t="str">
        <f>VLOOKUP(A2671, vlookup_table!$A:$E, 4, FALSE)</f>
        <v>U1</v>
      </c>
      <c r="S2671" s="2">
        <f>VLOOKUP(A2671, vlookup_table!$A:$E, 5, FALSE)</f>
        <v>15</v>
      </c>
      <c r="T2671">
        <f t="shared" si="246"/>
        <v>67</v>
      </c>
      <c r="U2671">
        <f t="shared" si="247"/>
        <v>1930</v>
      </c>
      <c r="V2671" s="4" t="str">
        <f t="shared" si="251"/>
        <v>01</v>
      </c>
      <c r="W2671" t="str">
        <f t="shared" si="248"/>
        <v>Urbano</v>
      </c>
    </row>
    <row r="2672" spans="1:23" x14ac:dyDescent="0.35">
      <c r="A2672">
        <v>44500</v>
      </c>
      <c r="B2672" s="2" t="str">
        <f t="shared" si="249"/>
        <v>FL</v>
      </c>
      <c r="C2672" t="s">
        <v>7</v>
      </c>
      <c r="D2672" t="str">
        <f t="shared" si="250"/>
        <v>F</v>
      </c>
      <c r="E2672" t="s">
        <v>2</v>
      </c>
      <c r="F2672">
        <v>686</v>
      </c>
      <c r="G2672">
        <v>169</v>
      </c>
      <c r="H2672">
        <v>253</v>
      </c>
      <c r="I2672">
        <v>3</v>
      </c>
      <c r="J2672">
        <v>9678</v>
      </c>
      <c r="K2672">
        <v>1</v>
      </c>
      <c r="L2672">
        <v>36</v>
      </c>
      <c r="M2672">
        <v>182</v>
      </c>
      <c r="N2672">
        <v>226</v>
      </c>
      <c r="O2672">
        <v>7.59375</v>
      </c>
      <c r="P2672">
        <f>VLOOKUP(A2672, vlookup_table!$A:$E, 2, FALSE)</f>
        <v>0</v>
      </c>
      <c r="Q2672" s="2">
        <f>VLOOKUP(A2672, vlookup_table!$A:$E, 3, FALSE)</f>
        <v>4503</v>
      </c>
      <c r="R2672" s="1" t="str">
        <f>VLOOKUP(A2672, vlookup_table!$A:$E, 4, FALSE)</f>
        <v>R2</v>
      </c>
      <c r="S2672" s="2">
        <f>VLOOKUP(A2672, vlookup_table!$A:$E, 5, FALSE)</f>
        <v>5</v>
      </c>
      <c r="T2672">
        <f t="shared" si="246"/>
        <v>52</v>
      </c>
      <c r="U2672">
        <f t="shared" si="247"/>
        <v>1945</v>
      </c>
      <c r="V2672" s="4" t="str">
        <f t="shared" si="251"/>
        <v>03</v>
      </c>
      <c r="W2672" t="str">
        <f t="shared" si="248"/>
        <v>Rural</v>
      </c>
    </row>
    <row r="2673" spans="1:23" x14ac:dyDescent="0.35">
      <c r="A2673">
        <v>7301</v>
      </c>
      <c r="B2673" s="2" t="str">
        <f t="shared" si="249"/>
        <v>NA</v>
      </c>
      <c r="C2673" t="s">
        <v>33</v>
      </c>
      <c r="D2673" t="str">
        <f t="shared" si="250"/>
        <v>M</v>
      </c>
      <c r="E2673" t="s">
        <v>0</v>
      </c>
      <c r="F2673">
        <v>284</v>
      </c>
      <c r="G2673">
        <v>222</v>
      </c>
      <c r="H2673">
        <v>309</v>
      </c>
      <c r="I2673">
        <v>0</v>
      </c>
      <c r="J2673">
        <v>9798</v>
      </c>
      <c r="K2673">
        <v>1</v>
      </c>
      <c r="L2673">
        <v>64</v>
      </c>
      <c r="M2673">
        <v>271</v>
      </c>
      <c r="N2673">
        <v>274</v>
      </c>
      <c r="O2673">
        <v>9.1176470589999994</v>
      </c>
      <c r="P2673">
        <f>VLOOKUP(A2673, vlookup_table!$A:$E, 2, FALSE)</f>
        <v>1</v>
      </c>
      <c r="Q2673" s="2">
        <f>VLOOKUP(A2673, vlookup_table!$A:$E, 3, FALSE)</f>
        <v>1801</v>
      </c>
      <c r="R2673" s="1" t="str">
        <f>VLOOKUP(A2673, vlookup_table!$A:$E, 4, FALSE)</f>
        <v/>
      </c>
      <c r="S2673" s="2">
        <f>VLOOKUP(A2673, vlookup_table!$A:$E, 5, FALSE)</f>
        <v>10</v>
      </c>
      <c r="T2673">
        <f t="shared" si="246"/>
        <v>79</v>
      </c>
      <c r="U2673">
        <f t="shared" si="247"/>
        <v>1918</v>
      </c>
      <c r="V2673" s="4" t="str">
        <f t="shared" si="251"/>
        <v>01</v>
      </c>
      <c r="W2673" t="str">
        <f t="shared" si="248"/>
        <v>Desconocido</v>
      </c>
    </row>
    <row r="2674" spans="1:23" x14ac:dyDescent="0.35">
      <c r="A2674">
        <v>8742</v>
      </c>
      <c r="B2674" s="2" t="str">
        <f t="shared" si="249"/>
        <v>CO</v>
      </c>
      <c r="C2674" t="s">
        <v>20</v>
      </c>
      <c r="D2674" t="str">
        <f t="shared" si="250"/>
        <v>NA</v>
      </c>
      <c r="F2674">
        <v>591</v>
      </c>
      <c r="G2674">
        <v>211</v>
      </c>
      <c r="H2674">
        <v>292</v>
      </c>
      <c r="I2674">
        <v>0</v>
      </c>
      <c r="J2674">
        <v>10661</v>
      </c>
      <c r="K2674">
        <v>10</v>
      </c>
      <c r="L2674">
        <v>62</v>
      </c>
      <c r="M2674">
        <v>246</v>
      </c>
      <c r="N2674">
        <v>249</v>
      </c>
      <c r="O2674">
        <v>2.9444444440000002</v>
      </c>
      <c r="P2674">
        <f>VLOOKUP(A2674, vlookup_table!$A:$E, 2, FALSE)</f>
        <v>2</v>
      </c>
      <c r="Q2674" s="2">
        <f>VLOOKUP(A2674, vlookup_table!$A:$E, 3, FALSE)</f>
        <v>2011</v>
      </c>
      <c r="R2674" s="1" t="str">
        <f>VLOOKUP(A2674, vlookup_table!$A:$E, 4, FALSE)</f>
        <v>C3</v>
      </c>
      <c r="S2674" s="2">
        <f>VLOOKUP(A2674, vlookup_table!$A:$E, 5, FALSE)</f>
        <v>3</v>
      </c>
      <c r="T2674">
        <f t="shared" si="246"/>
        <v>77</v>
      </c>
      <c r="U2674">
        <f t="shared" si="247"/>
        <v>1920</v>
      </c>
      <c r="V2674" s="4" t="str">
        <f t="shared" si="251"/>
        <v>11</v>
      </c>
      <c r="W2674" t="str">
        <f t="shared" si="248"/>
        <v>Ciudad</v>
      </c>
    </row>
    <row r="2675" spans="1:23" x14ac:dyDescent="0.35">
      <c r="A2675">
        <v>42589</v>
      </c>
      <c r="B2675" s="2" t="str">
        <f t="shared" si="249"/>
        <v>FL</v>
      </c>
      <c r="C2675" t="s">
        <v>7</v>
      </c>
      <c r="D2675" t="str">
        <f t="shared" si="250"/>
        <v>F</v>
      </c>
      <c r="E2675" t="s">
        <v>2</v>
      </c>
      <c r="F2675">
        <v>822</v>
      </c>
      <c r="G2675">
        <v>318</v>
      </c>
      <c r="H2675">
        <v>488</v>
      </c>
      <c r="I2675">
        <v>13</v>
      </c>
      <c r="J2675">
        <v>17908</v>
      </c>
      <c r="K2675">
        <v>2</v>
      </c>
      <c r="L2675">
        <v>32</v>
      </c>
      <c r="M2675">
        <v>354</v>
      </c>
      <c r="N2675">
        <v>420</v>
      </c>
      <c r="O2675">
        <v>9.75</v>
      </c>
      <c r="P2675">
        <f>VLOOKUP(A2675, vlookup_table!$A:$E, 2, FALSE)</f>
        <v>0</v>
      </c>
      <c r="Q2675" s="2">
        <f>VLOOKUP(A2675, vlookup_table!$A:$E, 3, FALSE)</f>
        <v>2809</v>
      </c>
      <c r="R2675" s="1" t="str">
        <f>VLOOKUP(A2675, vlookup_table!$A:$E, 4, FALSE)</f>
        <v>C2</v>
      </c>
      <c r="S2675" s="2">
        <f>VLOOKUP(A2675, vlookup_table!$A:$E, 5, FALSE)</f>
        <v>15</v>
      </c>
      <c r="T2675">
        <f t="shared" si="246"/>
        <v>69</v>
      </c>
      <c r="U2675">
        <f t="shared" si="247"/>
        <v>1928</v>
      </c>
      <c r="V2675" s="4" t="str">
        <f t="shared" si="251"/>
        <v>09</v>
      </c>
      <c r="W2675" t="str">
        <f t="shared" si="248"/>
        <v>Ciudad</v>
      </c>
    </row>
    <row r="2676" spans="1:23" x14ac:dyDescent="0.35">
      <c r="A2676">
        <v>125086</v>
      </c>
      <c r="B2676" s="2" t="str">
        <f t="shared" si="249"/>
        <v>TX</v>
      </c>
      <c r="C2676" t="s">
        <v>6</v>
      </c>
      <c r="D2676" t="str">
        <f t="shared" si="250"/>
        <v>F</v>
      </c>
      <c r="E2676" t="s">
        <v>2</v>
      </c>
      <c r="F2676">
        <v>365</v>
      </c>
      <c r="G2676">
        <v>147</v>
      </c>
      <c r="H2676">
        <v>251</v>
      </c>
      <c r="I2676">
        <v>0</v>
      </c>
      <c r="J2676">
        <v>6802</v>
      </c>
      <c r="K2676">
        <v>9</v>
      </c>
      <c r="L2676">
        <v>86</v>
      </c>
      <c r="M2676">
        <v>218</v>
      </c>
      <c r="N2676">
        <v>215</v>
      </c>
      <c r="O2676">
        <v>5.538461539</v>
      </c>
      <c r="P2676">
        <f>VLOOKUP(A2676, vlookup_table!$A:$E, 2, FALSE)</f>
        <v>2</v>
      </c>
      <c r="Q2676" s="2">
        <f>VLOOKUP(A2676, vlookup_table!$A:$E, 3, FALSE)</f>
        <v>4601</v>
      </c>
      <c r="R2676" s="1" t="str">
        <f>VLOOKUP(A2676, vlookup_table!$A:$E, 4, FALSE)</f>
        <v>U4</v>
      </c>
      <c r="S2676" s="2">
        <f>VLOOKUP(A2676, vlookup_table!$A:$E, 5, FALSE)</f>
        <v>6</v>
      </c>
      <c r="T2676">
        <f t="shared" si="246"/>
        <v>51</v>
      </c>
      <c r="U2676">
        <f t="shared" si="247"/>
        <v>1946</v>
      </c>
      <c r="V2676" s="4" t="str">
        <f t="shared" si="251"/>
        <v>01</v>
      </c>
      <c r="W2676" t="str">
        <f t="shared" si="248"/>
        <v>Urbano</v>
      </c>
    </row>
    <row r="2677" spans="1:23" x14ac:dyDescent="0.35">
      <c r="A2677">
        <v>82998</v>
      </c>
      <c r="B2677" s="2" t="str">
        <f t="shared" si="249"/>
        <v>NA</v>
      </c>
      <c r="C2677" t="s">
        <v>17</v>
      </c>
      <c r="D2677" t="str">
        <f t="shared" si="250"/>
        <v>F</v>
      </c>
      <c r="E2677" t="s">
        <v>2</v>
      </c>
      <c r="F2677">
        <v>833</v>
      </c>
      <c r="G2677">
        <v>381</v>
      </c>
      <c r="H2677">
        <v>416</v>
      </c>
      <c r="I2677">
        <v>0</v>
      </c>
      <c r="J2677">
        <v>13716</v>
      </c>
      <c r="K2677">
        <v>3</v>
      </c>
      <c r="L2677">
        <v>78</v>
      </c>
      <c r="M2677">
        <v>414</v>
      </c>
      <c r="N2677">
        <v>396</v>
      </c>
      <c r="O2677">
        <v>9.1428571430000005</v>
      </c>
      <c r="P2677">
        <f>VLOOKUP(A2677, vlookup_table!$A:$E, 2, FALSE)</f>
        <v>0</v>
      </c>
      <c r="Q2677" s="2">
        <f>VLOOKUP(A2677, vlookup_table!$A:$E, 3, FALSE)</f>
        <v>5510</v>
      </c>
      <c r="R2677" s="1" t="str">
        <f>VLOOKUP(A2677, vlookup_table!$A:$E, 4, FALSE)</f>
        <v>S2</v>
      </c>
      <c r="S2677" s="2">
        <f>VLOOKUP(A2677, vlookup_table!$A:$E, 5, FALSE)</f>
        <v>25</v>
      </c>
      <c r="T2677">
        <f t="shared" si="246"/>
        <v>42</v>
      </c>
      <c r="U2677">
        <f t="shared" si="247"/>
        <v>1955</v>
      </c>
      <c r="V2677" s="4" t="str">
        <f t="shared" si="251"/>
        <v>10</v>
      </c>
      <c r="W2677" t="str">
        <f t="shared" si="248"/>
        <v>Suburbano</v>
      </c>
    </row>
    <row r="2678" spans="1:23" x14ac:dyDescent="0.35">
      <c r="A2678">
        <v>82548</v>
      </c>
      <c r="B2678" s="2" t="str">
        <f t="shared" si="249"/>
        <v>NA</v>
      </c>
      <c r="C2678" t="s">
        <v>17</v>
      </c>
      <c r="D2678" t="str">
        <f t="shared" si="250"/>
        <v>M</v>
      </c>
      <c r="E2678" t="s">
        <v>0</v>
      </c>
      <c r="F2678">
        <v>634</v>
      </c>
      <c r="G2678">
        <v>251</v>
      </c>
      <c r="H2678">
        <v>320</v>
      </c>
      <c r="I2678">
        <v>0</v>
      </c>
      <c r="J2678">
        <v>10092</v>
      </c>
      <c r="K2678">
        <v>2</v>
      </c>
      <c r="L2678">
        <v>82</v>
      </c>
      <c r="M2678">
        <v>271</v>
      </c>
      <c r="N2678">
        <v>296</v>
      </c>
      <c r="O2678">
        <v>5.25</v>
      </c>
      <c r="P2678">
        <f>VLOOKUP(A2678, vlookup_table!$A:$E, 2, FALSE)</f>
        <v>0</v>
      </c>
      <c r="Q2678" s="2">
        <f>VLOOKUP(A2678, vlookup_table!$A:$E, 3, FALSE)</f>
        <v>3801</v>
      </c>
      <c r="R2678" s="1" t="str">
        <f>VLOOKUP(A2678, vlookup_table!$A:$E, 4, FALSE)</f>
        <v>U3</v>
      </c>
      <c r="S2678" s="2">
        <f>VLOOKUP(A2678, vlookup_table!$A:$E, 5, FALSE)</f>
        <v>10</v>
      </c>
      <c r="T2678">
        <f t="shared" si="246"/>
        <v>59</v>
      </c>
      <c r="U2678">
        <f t="shared" si="247"/>
        <v>1938</v>
      </c>
      <c r="V2678" s="4" t="str">
        <f t="shared" si="251"/>
        <v>01</v>
      </c>
      <c r="W2678" t="str">
        <f t="shared" si="248"/>
        <v>Urbano</v>
      </c>
    </row>
    <row r="2679" spans="1:23" x14ac:dyDescent="0.35">
      <c r="A2679">
        <v>190488</v>
      </c>
      <c r="B2679" s="2" t="str">
        <f t="shared" si="249"/>
        <v>MO</v>
      </c>
      <c r="C2679" t="s">
        <v>8</v>
      </c>
      <c r="D2679" t="str">
        <f t="shared" si="250"/>
        <v>F</v>
      </c>
      <c r="E2679" t="s">
        <v>2</v>
      </c>
      <c r="F2679">
        <v>1182</v>
      </c>
      <c r="G2679">
        <v>359</v>
      </c>
      <c r="H2679">
        <v>453</v>
      </c>
      <c r="I2679">
        <v>2</v>
      </c>
      <c r="J2679">
        <v>18266</v>
      </c>
      <c r="K2679">
        <v>3</v>
      </c>
      <c r="L2679">
        <v>43</v>
      </c>
      <c r="M2679">
        <v>430</v>
      </c>
      <c r="N2679">
        <v>386</v>
      </c>
      <c r="O2679">
        <v>19.432432429999999</v>
      </c>
      <c r="P2679">
        <f>VLOOKUP(A2679, vlookup_table!$A:$E, 2, FALSE)</f>
        <v>0</v>
      </c>
      <c r="Q2679" s="2">
        <f>VLOOKUP(A2679, vlookup_table!$A:$E, 3, FALSE)</f>
        <v>4901</v>
      </c>
      <c r="R2679" s="1" t="str">
        <f>VLOOKUP(A2679, vlookup_table!$A:$E, 4, FALSE)</f>
        <v>T1</v>
      </c>
      <c r="S2679" s="2">
        <f>VLOOKUP(A2679, vlookup_table!$A:$E, 5, FALSE)</f>
        <v>25</v>
      </c>
      <c r="T2679">
        <f t="shared" si="246"/>
        <v>48</v>
      </c>
      <c r="U2679">
        <f t="shared" si="247"/>
        <v>1949</v>
      </c>
      <c r="V2679" s="4" t="str">
        <f t="shared" si="251"/>
        <v>01</v>
      </c>
      <c r="W2679" t="str">
        <f t="shared" si="248"/>
        <v>Pueblo</v>
      </c>
    </row>
    <row r="2680" spans="1:23" x14ac:dyDescent="0.35">
      <c r="A2680">
        <v>54996</v>
      </c>
      <c r="B2680" s="2" t="str">
        <f t="shared" si="249"/>
        <v>NA</v>
      </c>
      <c r="C2680" t="s">
        <v>34</v>
      </c>
      <c r="D2680" t="str">
        <f t="shared" si="250"/>
        <v>M</v>
      </c>
      <c r="E2680" t="s">
        <v>0</v>
      </c>
      <c r="F2680">
        <v>336</v>
      </c>
      <c r="G2680">
        <v>196</v>
      </c>
      <c r="H2680">
        <v>251</v>
      </c>
      <c r="I2680">
        <v>0</v>
      </c>
      <c r="J2680">
        <v>8008</v>
      </c>
      <c r="K2680">
        <v>1</v>
      </c>
      <c r="L2680">
        <v>87</v>
      </c>
      <c r="M2680">
        <v>222</v>
      </c>
      <c r="N2680">
        <v>229</v>
      </c>
      <c r="O2680">
        <v>8.230769231</v>
      </c>
      <c r="P2680">
        <f>VLOOKUP(A2680, vlookup_table!$A:$E, 2, FALSE)</f>
        <v>2</v>
      </c>
      <c r="Q2680" s="2">
        <f>VLOOKUP(A2680, vlookup_table!$A:$E, 3, FALSE)</f>
        <v>2812</v>
      </c>
      <c r="R2680" s="1" t="str">
        <f>VLOOKUP(A2680, vlookup_table!$A:$E, 4, FALSE)</f>
        <v>R3</v>
      </c>
      <c r="S2680" s="2">
        <f>VLOOKUP(A2680, vlookup_table!$A:$E, 5, FALSE)</f>
        <v>10</v>
      </c>
      <c r="T2680">
        <f t="shared" si="246"/>
        <v>69</v>
      </c>
      <c r="U2680">
        <f t="shared" si="247"/>
        <v>1928</v>
      </c>
      <c r="V2680" s="4" t="str">
        <f t="shared" si="251"/>
        <v>12</v>
      </c>
      <c r="W2680" t="str">
        <f t="shared" si="248"/>
        <v>Rural</v>
      </c>
    </row>
    <row r="2681" spans="1:23" x14ac:dyDescent="0.35">
      <c r="A2681">
        <v>185880</v>
      </c>
      <c r="B2681" s="2" t="str">
        <f t="shared" si="249"/>
        <v>NA</v>
      </c>
      <c r="C2681" t="s">
        <v>16</v>
      </c>
      <c r="D2681" t="str">
        <f t="shared" si="250"/>
        <v>M</v>
      </c>
      <c r="E2681" t="s">
        <v>0</v>
      </c>
      <c r="F2681">
        <v>450</v>
      </c>
      <c r="G2681">
        <v>330</v>
      </c>
      <c r="H2681">
        <v>372</v>
      </c>
      <c r="I2681">
        <v>0</v>
      </c>
      <c r="J2681">
        <v>13149</v>
      </c>
      <c r="K2681">
        <v>1</v>
      </c>
      <c r="L2681">
        <v>68</v>
      </c>
      <c r="M2681">
        <v>344</v>
      </c>
      <c r="N2681">
        <v>357</v>
      </c>
      <c r="O2681">
        <v>10.125</v>
      </c>
      <c r="P2681">
        <f>VLOOKUP(A2681, vlookup_table!$A:$E, 2, FALSE)</f>
        <v>1</v>
      </c>
      <c r="Q2681" s="2">
        <f>VLOOKUP(A2681, vlookup_table!$A:$E, 3, FALSE)</f>
        <v>1801</v>
      </c>
      <c r="R2681" s="1" t="str">
        <f>VLOOKUP(A2681, vlookup_table!$A:$E, 4, FALSE)</f>
        <v>S3</v>
      </c>
      <c r="S2681" s="2">
        <f>VLOOKUP(A2681, vlookup_table!$A:$E, 5, FALSE)</f>
        <v>13</v>
      </c>
      <c r="T2681">
        <f t="shared" si="246"/>
        <v>79</v>
      </c>
      <c r="U2681">
        <f t="shared" si="247"/>
        <v>1918</v>
      </c>
      <c r="V2681" s="4" t="str">
        <f t="shared" si="251"/>
        <v>01</v>
      </c>
      <c r="W2681" t="str">
        <f t="shared" si="248"/>
        <v>Suburbano</v>
      </c>
    </row>
    <row r="2682" spans="1:23" x14ac:dyDescent="0.35">
      <c r="A2682">
        <v>119843</v>
      </c>
      <c r="B2682" s="2" t="str">
        <f t="shared" si="249"/>
        <v>TX</v>
      </c>
      <c r="C2682" t="s">
        <v>6</v>
      </c>
      <c r="D2682" t="str">
        <f t="shared" si="250"/>
        <v>F</v>
      </c>
      <c r="E2682" t="s">
        <v>2</v>
      </c>
      <c r="F2682">
        <v>417</v>
      </c>
      <c r="G2682">
        <v>185</v>
      </c>
      <c r="H2682">
        <v>253</v>
      </c>
      <c r="I2682">
        <v>0</v>
      </c>
      <c r="J2682">
        <v>10294</v>
      </c>
      <c r="K2682">
        <v>3</v>
      </c>
      <c r="L2682">
        <v>77</v>
      </c>
      <c r="M2682">
        <v>208</v>
      </c>
      <c r="N2682">
        <v>217</v>
      </c>
      <c r="O2682">
        <v>14.28571429</v>
      </c>
      <c r="P2682">
        <f>VLOOKUP(A2682, vlookup_table!$A:$E, 2, FALSE)</f>
        <v>0</v>
      </c>
      <c r="Q2682" s="2">
        <f>VLOOKUP(A2682, vlookup_table!$A:$E, 3, FALSE)</f>
        <v>1209</v>
      </c>
      <c r="R2682" s="1" t="str">
        <f>VLOOKUP(A2682, vlookup_table!$A:$E, 4, FALSE)</f>
        <v>R2</v>
      </c>
      <c r="S2682" s="2">
        <f>VLOOKUP(A2682, vlookup_table!$A:$E, 5, FALSE)</f>
        <v>20</v>
      </c>
      <c r="T2682">
        <f t="shared" si="246"/>
        <v>85</v>
      </c>
      <c r="U2682">
        <f t="shared" si="247"/>
        <v>1912</v>
      </c>
      <c r="V2682" s="4" t="str">
        <f t="shared" si="251"/>
        <v>09</v>
      </c>
      <c r="W2682" t="str">
        <f t="shared" si="248"/>
        <v>Rural</v>
      </c>
    </row>
    <row r="2683" spans="1:23" x14ac:dyDescent="0.35">
      <c r="A2683">
        <v>142564</v>
      </c>
      <c r="B2683" s="2" t="str">
        <f t="shared" si="249"/>
        <v>NA</v>
      </c>
      <c r="C2683" t="s">
        <v>4</v>
      </c>
      <c r="D2683" t="str">
        <f t="shared" si="250"/>
        <v>M</v>
      </c>
      <c r="E2683" t="s">
        <v>0</v>
      </c>
      <c r="F2683">
        <v>1943</v>
      </c>
      <c r="G2683">
        <v>426</v>
      </c>
      <c r="H2683">
        <v>523</v>
      </c>
      <c r="I2683">
        <v>45</v>
      </c>
      <c r="J2683">
        <v>16702</v>
      </c>
      <c r="K2683">
        <v>3</v>
      </c>
      <c r="L2683">
        <v>48</v>
      </c>
      <c r="M2683">
        <v>444</v>
      </c>
      <c r="N2683">
        <v>439</v>
      </c>
      <c r="O2683">
        <v>10.33333333</v>
      </c>
      <c r="P2683">
        <f>VLOOKUP(A2683, vlookup_table!$A:$E, 2, FALSE)</f>
        <v>1</v>
      </c>
      <c r="Q2683" s="2">
        <f>VLOOKUP(A2683, vlookup_table!$A:$E, 3, FALSE)</f>
        <v>2401</v>
      </c>
      <c r="R2683" s="1" t="str">
        <f>VLOOKUP(A2683, vlookup_table!$A:$E, 4, FALSE)</f>
        <v>U2</v>
      </c>
      <c r="S2683" s="2">
        <f>VLOOKUP(A2683, vlookup_table!$A:$E, 5, FALSE)</f>
        <v>38</v>
      </c>
      <c r="T2683">
        <f t="shared" si="246"/>
        <v>73</v>
      </c>
      <c r="U2683">
        <f t="shared" si="247"/>
        <v>1924</v>
      </c>
      <c r="V2683" s="4" t="str">
        <f t="shared" si="251"/>
        <v>01</v>
      </c>
      <c r="W2683" t="str">
        <f t="shared" si="248"/>
        <v>Urbano</v>
      </c>
    </row>
    <row r="2684" spans="1:23" x14ac:dyDescent="0.35">
      <c r="A2684">
        <v>164796</v>
      </c>
      <c r="B2684" s="2" t="str">
        <f t="shared" si="249"/>
        <v>NA</v>
      </c>
      <c r="C2684" t="s">
        <v>4</v>
      </c>
      <c r="D2684" t="str">
        <f t="shared" si="250"/>
        <v>NA</v>
      </c>
      <c r="F2684">
        <v>3692</v>
      </c>
      <c r="G2684">
        <v>783</v>
      </c>
      <c r="H2684">
        <v>864</v>
      </c>
      <c r="I2684">
        <v>97</v>
      </c>
      <c r="J2684">
        <v>32609</v>
      </c>
      <c r="K2684">
        <v>14</v>
      </c>
      <c r="L2684">
        <v>38</v>
      </c>
      <c r="M2684">
        <v>826</v>
      </c>
      <c r="N2684">
        <v>827</v>
      </c>
      <c r="O2684">
        <v>7.2</v>
      </c>
      <c r="P2684">
        <f>VLOOKUP(A2684, vlookup_table!$A:$E, 2, FALSE)</f>
        <v>0</v>
      </c>
      <c r="Q2684" s="2">
        <f>VLOOKUP(A2684, vlookup_table!$A:$E, 3, FALSE)</f>
        <v>3607</v>
      </c>
      <c r="R2684" s="1" t="str">
        <f>VLOOKUP(A2684, vlookup_table!$A:$E, 4, FALSE)</f>
        <v>S2</v>
      </c>
      <c r="S2684" s="2">
        <f>VLOOKUP(A2684, vlookup_table!$A:$E, 5, FALSE)</f>
        <v>12</v>
      </c>
      <c r="T2684">
        <f t="shared" si="246"/>
        <v>61</v>
      </c>
      <c r="U2684">
        <f t="shared" si="247"/>
        <v>1936</v>
      </c>
      <c r="V2684" s="4" t="str">
        <f t="shared" si="251"/>
        <v>07</v>
      </c>
      <c r="W2684" t="str">
        <f t="shared" si="248"/>
        <v>Suburbano</v>
      </c>
    </row>
    <row r="2685" spans="1:23" x14ac:dyDescent="0.35">
      <c r="A2685">
        <v>171072</v>
      </c>
      <c r="B2685" s="2" t="str">
        <f t="shared" si="249"/>
        <v>NA</v>
      </c>
      <c r="C2685" t="s">
        <v>4</v>
      </c>
      <c r="D2685" t="str">
        <f t="shared" si="250"/>
        <v>F</v>
      </c>
      <c r="E2685" t="s">
        <v>2</v>
      </c>
      <c r="F2685">
        <v>1033</v>
      </c>
      <c r="G2685">
        <v>246</v>
      </c>
      <c r="H2685">
        <v>267</v>
      </c>
      <c r="I2685">
        <v>1</v>
      </c>
      <c r="J2685">
        <v>11090</v>
      </c>
      <c r="K2685">
        <v>3</v>
      </c>
      <c r="L2685">
        <v>50</v>
      </c>
      <c r="M2685">
        <v>256</v>
      </c>
      <c r="N2685">
        <v>260</v>
      </c>
      <c r="O2685">
        <v>12.625</v>
      </c>
      <c r="P2685">
        <f>VLOOKUP(A2685, vlookup_table!$A:$E, 2, FALSE)</f>
        <v>28</v>
      </c>
      <c r="Q2685" s="2">
        <f>VLOOKUP(A2685, vlookup_table!$A:$E, 3, FALSE)</f>
        <v>0</v>
      </c>
      <c r="R2685" s="1" t="str">
        <f>VLOOKUP(A2685, vlookup_table!$A:$E, 4, FALSE)</f>
        <v>U3</v>
      </c>
      <c r="S2685" s="2">
        <f>VLOOKUP(A2685, vlookup_table!$A:$E, 5, FALSE)</f>
        <v>10</v>
      </c>
      <c r="T2685">
        <f t="shared" si="246"/>
        <v>97</v>
      </c>
      <c r="U2685">
        <f t="shared" si="247"/>
        <v>1900</v>
      </c>
      <c r="V2685" s="4" t="str">
        <f t="shared" si="251"/>
        <v>0</v>
      </c>
      <c r="W2685" t="str">
        <f t="shared" si="248"/>
        <v>Urbano</v>
      </c>
    </row>
    <row r="2686" spans="1:23" x14ac:dyDescent="0.35">
      <c r="A2686">
        <v>101143</v>
      </c>
      <c r="B2686" s="2" t="str">
        <f t="shared" si="249"/>
        <v>MO</v>
      </c>
      <c r="C2686" t="s">
        <v>8</v>
      </c>
      <c r="D2686" t="str">
        <f t="shared" si="250"/>
        <v>F</v>
      </c>
      <c r="E2686" t="s">
        <v>2</v>
      </c>
      <c r="F2686">
        <v>720</v>
      </c>
      <c r="G2686">
        <v>335</v>
      </c>
      <c r="H2686">
        <v>386</v>
      </c>
      <c r="I2686">
        <v>1</v>
      </c>
      <c r="J2686">
        <v>13406</v>
      </c>
      <c r="K2686">
        <v>0</v>
      </c>
      <c r="L2686">
        <v>75</v>
      </c>
      <c r="M2686">
        <v>390</v>
      </c>
      <c r="N2686">
        <v>341</v>
      </c>
      <c r="O2686">
        <v>4.4000000000000004</v>
      </c>
      <c r="P2686">
        <f>VLOOKUP(A2686, vlookup_table!$A:$E, 2, FALSE)</f>
        <v>0</v>
      </c>
      <c r="Q2686" s="2">
        <f>VLOOKUP(A2686, vlookup_table!$A:$E, 3, FALSE)</f>
        <v>2801</v>
      </c>
      <c r="R2686" s="1" t="str">
        <f>VLOOKUP(A2686, vlookup_table!$A:$E, 4, FALSE)</f>
        <v>R2</v>
      </c>
      <c r="S2686" s="2">
        <f>VLOOKUP(A2686, vlookup_table!$A:$E, 5, FALSE)</f>
        <v>10</v>
      </c>
      <c r="T2686">
        <f t="shared" si="246"/>
        <v>69</v>
      </c>
      <c r="U2686">
        <f t="shared" si="247"/>
        <v>1928</v>
      </c>
      <c r="V2686" s="4" t="str">
        <f t="shared" si="251"/>
        <v>01</v>
      </c>
      <c r="W2686" t="str">
        <f t="shared" si="248"/>
        <v>Rural</v>
      </c>
    </row>
    <row r="2687" spans="1:23" x14ac:dyDescent="0.35">
      <c r="A2687">
        <v>171612</v>
      </c>
      <c r="B2687" s="2" t="str">
        <f t="shared" si="249"/>
        <v>NA</v>
      </c>
      <c r="C2687" t="s">
        <v>4</v>
      </c>
      <c r="D2687" t="str">
        <f t="shared" si="250"/>
        <v>F</v>
      </c>
      <c r="E2687" t="s">
        <v>2</v>
      </c>
      <c r="F2687">
        <v>1537</v>
      </c>
      <c r="G2687">
        <v>495</v>
      </c>
      <c r="H2687">
        <v>544</v>
      </c>
      <c r="I2687">
        <v>19</v>
      </c>
      <c r="J2687">
        <v>17689</v>
      </c>
      <c r="K2687">
        <v>13</v>
      </c>
      <c r="L2687">
        <v>58</v>
      </c>
      <c r="M2687">
        <v>509</v>
      </c>
      <c r="N2687">
        <v>528</v>
      </c>
      <c r="O2687">
        <v>8.375</v>
      </c>
      <c r="P2687">
        <f>VLOOKUP(A2687, vlookup_table!$A:$E, 2, FALSE)</f>
        <v>0</v>
      </c>
      <c r="Q2687" s="2">
        <f>VLOOKUP(A2687, vlookup_table!$A:$E, 3, FALSE)</f>
        <v>3712</v>
      </c>
      <c r="R2687" s="1" t="str">
        <f>VLOOKUP(A2687, vlookup_table!$A:$E, 4, FALSE)</f>
        <v>S1</v>
      </c>
      <c r="S2687" s="2">
        <f>VLOOKUP(A2687, vlookup_table!$A:$E, 5, FALSE)</f>
        <v>20</v>
      </c>
      <c r="T2687">
        <f t="shared" si="246"/>
        <v>60</v>
      </c>
      <c r="U2687">
        <f t="shared" si="247"/>
        <v>1937</v>
      </c>
      <c r="V2687" s="4" t="str">
        <f t="shared" si="251"/>
        <v>12</v>
      </c>
      <c r="W2687" t="str">
        <f t="shared" si="248"/>
        <v>Suburbano</v>
      </c>
    </row>
    <row r="2688" spans="1:23" x14ac:dyDescent="0.35">
      <c r="A2688">
        <v>85619</v>
      </c>
      <c r="B2688" s="2" t="str">
        <f t="shared" si="249"/>
        <v>NA</v>
      </c>
      <c r="C2688" t="s">
        <v>17</v>
      </c>
      <c r="D2688" t="str">
        <f t="shared" si="250"/>
        <v>F</v>
      </c>
      <c r="E2688" t="s">
        <v>2</v>
      </c>
      <c r="F2688">
        <v>435</v>
      </c>
      <c r="G2688">
        <v>181</v>
      </c>
      <c r="H2688">
        <v>265</v>
      </c>
      <c r="I2688">
        <v>0</v>
      </c>
      <c r="J2688">
        <v>9026</v>
      </c>
      <c r="K2688">
        <v>1</v>
      </c>
      <c r="L2688">
        <v>76</v>
      </c>
      <c r="M2688">
        <v>232</v>
      </c>
      <c r="N2688">
        <v>225</v>
      </c>
      <c r="O2688">
        <v>8</v>
      </c>
      <c r="P2688">
        <f>VLOOKUP(A2688, vlookup_table!$A:$E, 2, FALSE)</f>
        <v>0</v>
      </c>
      <c r="Q2688" s="2">
        <f>VLOOKUP(A2688, vlookup_table!$A:$E, 3, FALSE)</f>
        <v>3803</v>
      </c>
      <c r="R2688" s="1" t="str">
        <f>VLOOKUP(A2688, vlookup_table!$A:$E, 4, FALSE)</f>
        <v>R2</v>
      </c>
      <c r="S2688" s="2">
        <f>VLOOKUP(A2688, vlookup_table!$A:$E, 5, FALSE)</f>
        <v>5</v>
      </c>
      <c r="T2688">
        <f t="shared" si="246"/>
        <v>59</v>
      </c>
      <c r="U2688">
        <f t="shared" si="247"/>
        <v>1938</v>
      </c>
      <c r="V2688" s="4" t="str">
        <f t="shared" si="251"/>
        <v>03</v>
      </c>
      <c r="W2688" t="str">
        <f t="shared" si="248"/>
        <v>Rural</v>
      </c>
    </row>
    <row r="2689" spans="1:23" x14ac:dyDescent="0.35">
      <c r="A2689">
        <v>118905</v>
      </c>
      <c r="B2689" s="2" t="str">
        <f t="shared" si="249"/>
        <v>TX</v>
      </c>
      <c r="C2689" t="s">
        <v>6</v>
      </c>
      <c r="D2689" t="str">
        <f t="shared" si="250"/>
        <v>M</v>
      </c>
      <c r="E2689" t="s">
        <v>0</v>
      </c>
      <c r="F2689">
        <v>1362</v>
      </c>
      <c r="G2689">
        <v>724</v>
      </c>
      <c r="H2689">
        <v>724</v>
      </c>
      <c r="I2689">
        <v>1</v>
      </c>
      <c r="J2689">
        <v>23403</v>
      </c>
      <c r="K2689">
        <v>19</v>
      </c>
      <c r="L2689">
        <v>28</v>
      </c>
      <c r="M2689">
        <v>754</v>
      </c>
      <c r="N2689">
        <v>714</v>
      </c>
      <c r="O2689">
        <v>6.5625</v>
      </c>
      <c r="P2689">
        <f>VLOOKUP(A2689, vlookup_table!$A:$E, 2, FALSE)</f>
        <v>0</v>
      </c>
      <c r="Q2689" s="2">
        <f>VLOOKUP(A2689, vlookup_table!$A:$E, 3, FALSE)</f>
        <v>4310</v>
      </c>
      <c r="R2689" s="1" t="str">
        <f>VLOOKUP(A2689, vlookup_table!$A:$E, 4, FALSE)</f>
        <v>C1</v>
      </c>
      <c r="S2689" s="2">
        <f>VLOOKUP(A2689, vlookup_table!$A:$E, 5, FALSE)</f>
        <v>10</v>
      </c>
      <c r="T2689">
        <f t="shared" si="246"/>
        <v>54</v>
      </c>
      <c r="U2689">
        <f t="shared" si="247"/>
        <v>1943</v>
      </c>
      <c r="V2689" s="4" t="str">
        <f t="shared" si="251"/>
        <v>10</v>
      </c>
      <c r="W2689" t="str">
        <f t="shared" si="248"/>
        <v>Ciudad</v>
      </c>
    </row>
    <row r="2690" spans="1:23" x14ac:dyDescent="0.35">
      <c r="A2690">
        <v>793</v>
      </c>
      <c r="B2690" s="2" t="str">
        <f t="shared" si="249"/>
        <v>NA</v>
      </c>
      <c r="C2690" t="s">
        <v>4</v>
      </c>
      <c r="D2690" t="str">
        <f t="shared" si="250"/>
        <v>F</v>
      </c>
      <c r="E2690" t="s">
        <v>2</v>
      </c>
      <c r="F2690">
        <v>1568</v>
      </c>
      <c r="G2690">
        <v>328</v>
      </c>
      <c r="H2690">
        <v>451</v>
      </c>
      <c r="I2690">
        <v>15</v>
      </c>
      <c r="J2690">
        <v>17761</v>
      </c>
      <c r="K2690">
        <v>12</v>
      </c>
      <c r="L2690">
        <v>49</v>
      </c>
      <c r="M2690">
        <v>406</v>
      </c>
      <c r="N2690">
        <v>375</v>
      </c>
      <c r="O2690">
        <v>10.19047619</v>
      </c>
      <c r="P2690">
        <f>VLOOKUP(A2690, vlookup_table!$A:$E, 2, FALSE)</f>
        <v>0</v>
      </c>
      <c r="Q2690" s="2">
        <f>VLOOKUP(A2690, vlookup_table!$A:$E, 3, FALSE)</f>
        <v>1006</v>
      </c>
      <c r="R2690" s="1" t="str">
        <f>VLOOKUP(A2690, vlookup_table!$A:$E, 4, FALSE)</f>
        <v>S2</v>
      </c>
      <c r="S2690" s="2">
        <f>VLOOKUP(A2690, vlookup_table!$A:$E, 5, FALSE)</f>
        <v>15</v>
      </c>
      <c r="T2690">
        <f t="shared" ref="T2690:T2753" si="252">$Y$2-U2690</f>
        <v>87</v>
      </c>
      <c r="U2690">
        <f t="shared" ref="U2690:U2753" si="253">1900 + INT(Q2690/100)</f>
        <v>1910</v>
      </c>
      <c r="V2690" s="4" t="str">
        <f t="shared" si="251"/>
        <v>06</v>
      </c>
      <c r="W2690" t="str">
        <f t="shared" ref="W2690:W2753" si="254">IF(LEFT(R2690,1)="C","Ciudad",
IF(LEFT(R2690,1)="T","Pueblo",
IF(LEFT(R2690,1)="R","Rural",
IF(LEFT(R2690,1)="S","Suburbano",
IF(LEFT(R2690,1)="U","Urbano","Desconocido")))))</f>
        <v>Suburbano</v>
      </c>
    </row>
    <row r="2691" spans="1:23" x14ac:dyDescent="0.35">
      <c r="A2691">
        <v>52547</v>
      </c>
      <c r="B2691" s="2" t="str">
        <f t="shared" ref="B2691:B2754" si="255">IF(OR(C2691="California",C2691="Cali"),"CA",
IF(OR(C2691="Arizona",C2691="AZ"),"AZ",
IF(OR(C2691="Washington",C2691="WA"),"WA",
IF(OR(C2691="Nevada",C2691="NV"),"NV",
IF(OR(C2691="Texas",C2691="TX"),"TX",
IF(OR(C2691="Oregon",C2691="OR"),"OR",
IF(OR(C2691="Florida",C2691="FL"),"FL",
IF(OR(C2691="Illinois",C2691="IL"),"IL",
IF(OR(C2691="North Carolina",C2691="NC"),"NC",
IF(OR(C2691="South Carolina",C2691="SC"),"SC",
IF(OR(C2691="New Jersey",C2691="NJ"),"NJ",
IF(OR(C2691="Missouri",C2691="MO"),"MO",
IF(OR(C2691="Alabama",C2691="AL"),"AL",
IF(OR(C2691="Colorado",C2691="CO"),"CO",
IF(OR(C2691="Michigan",C2691="MI"),"MI",
IF(OR(C2691="New York",C2691="NY"),"NY",
IF(OR(C2691="Arkansas",C2691="AR"),"AR",
"NA")))))))))))))))))</f>
        <v>NA</v>
      </c>
      <c r="C2691" t="s">
        <v>12</v>
      </c>
      <c r="D2691" t="str">
        <f t="shared" ref="D2691:D2754" si="256">IF(OR(E2691="F", E2691="female", E2691="Femal"),"F",
IF(OR(E2691="M", E2691="Male"),"M",
"NA"))</f>
        <v>M</v>
      </c>
      <c r="E2691" t="s">
        <v>0</v>
      </c>
      <c r="F2691">
        <v>309</v>
      </c>
      <c r="G2691">
        <v>147</v>
      </c>
      <c r="H2691">
        <v>217</v>
      </c>
      <c r="I2691">
        <v>0</v>
      </c>
      <c r="J2691">
        <v>6852</v>
      </c>
      <c r="K2691">
        <v>0</v>
      </c>
      <c r="L2691">
        <v>85</v>
      </c>
      <c r="M2691">
        <v>174</v>
      </c>
      <c r="N2691">
        <v>191</v>
      </c>
      <c r="O2691">
        <v>4.4545454549999999</v>
      </c>
      <c r="P2691">
        <f>VLOOKUP(A2691, vlookup_table!$A:$E, 2, FALSE)</f>
        <v>1</v>
      </c>
      <c r="Q2691" s="2">
        <f>VLOOKUP(A2691, vlookup_table!$A:$E, 3, FALSE)</f>
        <v>4001</v>
      </c>
      <c r="R2691" s="1" t="str">
        <f>VLOOKUP(A2691, vlookup_table!$A:$E, 4, FALSE)</f>
        <v>R2</v>
      </c>
      <c r="S2691" s="2">
        <f>VLOOKUP(A2691, vlookup_table!$A:$E, 5, FALSE)</f>
        <v>5</v>
      </c>
      <c r="T2691">
        <f t="shared" si="252"/>
        <v>57</v>
      </c>
      <c r="U2691">
        <f t="shared" si="253"/>
        <v>1940</v>
      </c>
      <c r="V2691" s="4" t="str">
        <f t="shared" ref="V2691:V2754" si="257">RIGHT(Q2691,2)</f>
        <v>01</v>
      </c>
      <c r="W2691" t="str">
        <f t="shared" si="254"/>
        <v>Rural</v>
      </c>
    </row>
    <row r="2692" spans="1:23" x14ac:dyDescent="0.35">
      <c r="A2692">
        <v>162313</v>
      </c>
      <c r="B2692" s="2" t="str">
        <f t="shared" si="255"/>
        <v>NA</v>
      </c>
      <c r="C2692" t="s">
        <v>4</v>
      </c>
      <c r="D2692" t="str">
        <f t="shared" si="256"/>
        <v>F</v>
      </c>
      <c r="E2692" t="s">
        <v>2</v>
      </c>
      <c r="F2692">
        <v>5975</v>
      </c>
      <c r="G2692">
        <v>1500</v>
      </c>
      <c r="H2692">
        <v>1331</v>
      </c>
      <c r="I2692">
        <v>99</v>
      </c>
      <c r="J2692">
        <v>90600</v>
      </c>
      <c r="K2692">
        <v>20</v>
      </c>
      <c r="L2692">
        <v>36</v>
      </c>
      <c r="M2692">
        <v>1500</v>
      </c>
      <c r="N2692">
        <v>1311</v>
      </c>
      <c r="O2692">
        <v>22.2</v>
      </c>
      <c r="P2692">
        <f>VLOOKUP(A2692, vlookup_table!$A:$E, 2, FALSE)</f>
        <v>1</v>
      </c>
      <c r="Q2692" s="2">
        <f>VLOOKUP(A2692, vlookup_table!$A:$E, 3, FALSE)</f>
        <v>6201</v>
      </c>
      <c r="R2692" s="1" t="str">
        <f>VLOOKUP(A2692, vlookup_table!$A:$E, 4, FALSE)</f>
        <v>S1</v>
      </c>
      <c r="S2692" s="2">
        <f>VLOOKUP(A2692, vlookup_table!$A:$E, 5, FALSE)</f>
        <v>25</v>
      </c>
      <c r="T2692">
        <f t="shared" si="252"/>
        <v>35</v>
      </c>
      <c r="U2692">
        <f t="shared" si="253"/>
        <v>1962</v>
      </c>
      <c r="V2692" s="4" t="str">
        <f t="shared" si="257"/>
        <v>01</v>
      </c>
      <c r="W2692" t="str">
        <f t="shared" si="254"/>
        <v>Suburbano</v>
      </c>
    </row>
    <row r="2693" spans="1:23" x14ac:dyDescent="0.35">
      <c r="A2693">
        <v>4320</v>
      </c>
      <c r="B2693" s="2" t="str">
        <f t="shared" si="255"/>
        <v>AL</v>
      </c>
      <c r="C2693" t="s">
        <v>23</v>
      </c>
      <c r="D2693" t="str">
        <f t="shared" si="256"/>
        <v>F</v>
      </c>
      <c r="E2693" t="s">
        <v>2</v>
      </c>
      <c r="F2693">
        <v>738</v>
      </c>
      <c r="G2693">
        <v>332</v>
      </c>
      <c r="H2693">
        <v>438</v>
      </c>
      <c r="I2693">
        <v>2</v>
      </c>
      <c r="J2693">
        <v>16613</v>
      </c>
      <c r="K2693">
        <v>1</v>
      </c>
      <c r="L2693">
        <v>67</v>
      </c>
      <c r="M2693">
        <v>379</v>
      </c>
      <c r="N2693">
        <v>387</v>
      </c>
      <c r="O2693">
        <v>11</v>
      </c>
      <c r="P2693">
        <f>VLOOKUP(A2693, vlookup_table!$A:$E, 2, FALSE)</f>
        <v>2</v>
      </c>
      <c r="Q2693" s="2">
        <f>VLOOKUP(A2693, vlookup_table!$A:$E, 3, FALSE)</f>
        <v>801</v>
      </c>
      <c r="R2693" s="1" t="str">
        <f>VLOOKUP(A2693, vlookup_table!$A:$E, 4, FALSE)</f>
        <v>T2</v>
      </c>
      <c r="S2693" s="2">
        <f>VLOOKUP(A2693, vlookup_table!$A:$E, 5, FALSE)</f>
        <v>15</v>
      </c>
      <c r="T2693">
        <f t="shared" si="252"/>
        <v>89</v>
      </c>
      <c r="U2693">
        <f t="shared" si="253"/>
        <v>1908</v>
      </c>
      <c r="V2693" s="4" t="str">
        <f t="shared" si="257"/>
        <v>01</v>
      </c>
      <c r="W2693" t="str">
        <f t="shared" si="254"/>
        <v>Pueblo</v>
      </c>
    </row>
    <row r="2694" spans="1:23" x14ac:dyDescent="0.35">
      <c r="A2694">
        <v>36690</v>
      </c>
      <c r="B2694" s="2" t="str">
        <f t="shared" si="255"/>
        <v>FL</v>
      </c>
      <c r="C2694" t="s">
        <v>7</v>
      </c>
      <c r="D2694" t="str">
        <f t="shared" si="256"/>
        <v>F</v>
      </c>
      <c r="E2694" t="s">
        <v>2</v>
      </c>
      <c r="F2694">
        <v>1631</v>
      </c>
      <c r="G2694">
        <v>682</v>
      </c>
      <c r="H2694">
        <v>831</v>
      </c>
      <c r="I2694">
        <v>25</v>
      </c>
      <c r="J2694">
        <v>26585</v>
      </c>
      <c r="K2694">
        <v>13</v>
      </c>
      <c r="L2694">
        <v>25</v>
      </c>
      <c r="M2694">
        <v>649</v>
      </c>
      <c r="N2694">
        <v>820</v>
      </c>
      <c r="O2694">
        <v>10</v>
      </c>
      <c r="P2694">
        <f>VLOOKUP(A2694, vlookup_table!$A:$E, 2, FALSE)</f>
        <v>0</v>
      </c>
      <c r="Q2694" s="2">
        <f>VLOOKUP(A2694, vlookup_table!$A:$E, 3, FALSE)</f>
        <v>0</v>
      </c>
      <c r="R2694" s="1" t="str">
        <f>VLOOKUP(A2694, vlookup_table!$A:$E, 4, FALSE)</f>
        <v>S1</v>
      </c>
      <c r="S2694" s="2">
        <f>VLOOKUP(A2694, vlookup_table!$A:$E, 5, FALSE)</f>
        <v>3</v>
      </c>
      <c r="T2694">
        <f t="shared" si="252"/>
        <v>97</v>
      </c>
      <c r="U2694">
        <f t="shared" si="253"/>
        <v>1900</v>
      </c>
      <c r="V2694" s="4" t="str">
        <f t="shared" si="257"/>
        <v>0</v>
      </c>
      <c r="W2694" t="str">
        <f t="shared" si="254"/>
        <v>Suburbano</v>
      </c>
    </row>
    <row r="2695" spans="1:23" x14ac:dyDescent="0.35">
      <c r="A2695">
        <v>158213</v>
      </c>
      <c r="B2695" s="2" t="str">
        <f t="shared" si="255"/>
        <v>TX</v>
      </c>
      <c r="C2695" t="s">
        <v>6</v>
      </c>
      <c r="D2695" t="str">
        <f t="shared" si="256"/>
        <v>M</v>
      </c>
      <c r="E2695" t="s">
        <v>0</v>
      </c>
      <c r="F2695">
        <v>1217</v>
      </c>
      <c r="G2695">
        <v>620</v>
      </c>
      <c r="H2695">
        <v>692</v>
      </c>
      <c r="I2695">
        <v>0</v>
      </c>
      <c r="J2695">
        <v>23408</v>
      </c>
      <c r="K2695">
        <v>2</v>
      </c>
      <c r="L2695">
        <v>37</v>
      </c>
      <c r="M2695">
        <v>654</v>
      </c>
      <c r="N2695">
        <v>655</v>
      </c>
      <c r="O2695">
        <v>4.5555555559999998</v>
      </c>
      <c r="P2695">
        <f>VLOOKUP(A2695, vlookup_table!$A:$E, 2, FALSE)</f>
        <v>0</v>
      </c>
      <c r="Q2695" s="2">
        <f>VLOOKUP(A2695, vlookup_table!$A:$E, 3, FALSE)</f>
        <v>0</v>
      </c>
      <c r="R2695" s="1" t="str">
        <f>VLOOKUP(A2695, vlookup_table!$A:$E, 4, FALSE)</f>
        <v>U1</v>
      </c>
      <c r="S2695" s="2">
        <f>VLOOKUP(A2695, vlookup_table!$A:$E, 5, FALSE)</f>
        <v>5</v>
      </c>
      <c r="T2695">
        <f t="shared" si="252"/>
        <v>97</v>
      </c>
      <c r="U2695">
        <f t="shared" si="253"/>
        <v>1900</v>
      </c>
      <c r="V2695" s="4" t="str">
        <f t="shared" si="257"/>
        <v>0</v>
      </c>
      <c r="W2695" t="str">
        <f t="shared" si="254"/>
        <v>Urbano</v>
      </c>
    </row>
    <row r="2696" spans="1:23" x14ac:dyDescent="0.35">
      <c r="A2696">
        <v>75522</v>
      </c>
      <c r="B2696" s="2" t="str">
        <f t="shared" si="255"/>
        <v>NA</v>
      </c>
      <c r="C2696" t="s">
        <v>15</v>
      </c>
      <c r="D2696" t="str">
        <f t="shared" si="256"/>
        <v>M</v>
      </c>
      <c r="E2696" t="s">
        <v>0</v>
      </c>
      <c r="F2696">
        <v>600</v>
      </c>
      <c r="G2696">
        <v>379</v>
      </c>
      <c r="H2696">
        <v>399</v>
      </c>
      <c r="I2696">
        <v>0</v>
      </c>
      <c r="J2696">
        <v>13988</v>
      </c>
      <c r="K2696">
        <v>1</v>
      </c>
      <c r="L2696">
        <v>74</v>
      </c>
      <c r="M2696">
        <v>417</v>
      </c>
      <c r="N2696">
        <v>376</v>
      </c>
      <c r="O2696">
        <v>6.3333333329999997</v>
      </c>
      <c r="P2696">
        <f>VLOOKUP(A2696, vlookup_table!$A:$E, 2, FALSE)</f>
        <v>2</v>
      </c>
      <c r="Q2696" s="2">
        <f>VLOOKUP(A2696, vlookup_table!$A:$E, 3, FALSE)</f>
        <v>0</v>
      </c>
      <c r="R2696" s="1" t="str">
        <f>VLOOKUP(A2696, vlookup_table!$A:$E, 4, FALSE)</f>
        <v>C2</v>
      </c>
      <c r="S2696" s="2">
        <f>VLOOKUP(A2696, vlookup_table!$A:$E, 5, FALSE)</f>
        <v>10</v>
      </c>
      <c r="T2696">
        <f t="shared" si="252"/>
        <v>97</v>
      </c>
      <c r="U2696">
        <f t="shared" si="253"/>
        <v>1900</v>
      </c>
      <c r="V2696" s="4" t="str">
        <f t="shared" si="257"/>
        <v>0</v>
      </c>
      <c r="W2696" t="str">
        <f t="shared" si="254"/>
        <v>Ciudad</v>
      </c>
    </row>
    <row r="2697" spans="1:23" x14ac:dyDescent="0.35">
      <c r="A2697">
        <v>7346</v>
      </c>
      <c r="B2697" s="2" t="str">
        <f t="shared" si="255"/>
        <v>NA</v>
      </c>
      <c r="C2697" t="s">
        <v>4</v>
      </c>
      <c r="D2697" t="str">
        <f t="shared" si="256"/>
        <v>F</v>
      </c>
      <c r="E2697" t="s">
        <v>2</v>
      </c>
      <c r="F2697">
        <v>1936</v>
      </c>
      <c r="G2697">
        <v>353</v>
      </c>
      <c r="H2697">
        <v>409</v>
      </c>
      <c r="I2697">
        <v>44</v>
      </c>
      <c r="J2697">
        <v>9361</v>
      </c>
      <c r="K2697">
        <v>21</v>
      </c>
      <c r="L2697">
        <v>43</v>
      </c>
      <c r="M2697">
        <v>360</v>
      </c>
      <c r="N2697">
        <v>407</v>
      </c>
      <c r="O2697">
        <v>10.727272729999999</v>
      </c>
      <c r="P2697">
        <f>VLOOKUP(A2697, vlookup_table!$A:$E, 2, FALSE)</f>
        <v>2</v>
      </c>
      <c r="Q2697" s="2">
        <f>VLOOKUP(A2697, vlookup_table!$A:$E, 3, FALSE)</f>
        <v>0</v>
      </c>
      <c r="R2697" s="1" t="str">
        <f>VLOOKUP(A2697, vlookup_table!$A:$E, 4, FALSE)</f>
        <v>U2</v>
      </c>
      <c r="S2697" s="2">
        <f>VLOOKUP(A2697, vlookup_table!$A:$E, 5, FALSE)</f>
        <v>15</v>
      </c>
      <c r="T2697">
        <f t="shared" si="252"/>
        <v>97</v>
      </c>
      <c r="U2697">
        <f t="shared" si="253"/>
        <v>1900</v>
      </c>
      <c r="V2697" s="4" t="str">
        <f t="shared" si="257"/>
        <v>0</v>
      </c>
      <c r="W2697" t="str">
        <f t="shared" si="254"/>
        <v>Urbano</v>
      </c>
    </row>
    <row r="2698" spans="1:23" x14ac:dyDescent="0.35">
      <c r="A2698">
        <v>718</v>
      </c>
      <c r="B2698" s="2" t="str">
        <f t="shared" si="255"/>
        <v>NA</v>
      </c>
      <c r="C2698" t="s">
        <v>4</v>
      </c>
      <c r="D2698" t="str">
        <f t="shared" si="256"/>
        <v>F</v>
      </c>
      <c r="E2698" t="s">
        <v>2</v>
      </c>
      <c r="F2698">
        <v>1215</v>
      </c>
      <c r="G2698">
        <v>296</v>
      </c>
      <c r="H2698">
        <v>373</v>
      </c>
      <c r="I2698">
        <v>9</v>
      </c>
      <c r="J2698">
        <v>12319</v>
      </c>
      <c r="K2698">
        <v>4</v>
      </c>
      <c r="L2698">
        <v>56</v>
      </c>
      <c r="M2698">
        <v>319</v>
      </c>
      <c r="N2698">
        <v>352</v>
      </c>
      <c r="O2698">
        <v>22.5625</v>
      </c>
      <c r="P2698">
        <f>VLOOKUP(A2698, vlookup_table!$A:$E, 2, FALSE)</f>
        <v>2</v>
      </c>
      <c r="Q2698" s="2">
        <f>VLOOKUP(A2698, vlookup_table!$A:$E, 3, FALSE)</f>
        <v>2201</v>
      </c>
      <c r="R2698" s="1" t="str">
        <f>VLOOKUP(A2698, vlookup_table!$A:$E, 4, FALSE)</f>
        <v>C2</v>
      </c>
      <c r="S2698" s="2">
        <f>VLOOKUP(A2698, vlookup_table!$A:$E, 5, FALSE)</f>
        <v>35</v>
      </c>
      <c r="T2698">
        <f t="shared" si="252"/>
        <v>75</v>
      </c>
      <c r="U2698">
        <f t="shared" si="253"/>
        <v>1922</v>
      </c>
      <c r="V2698" s="4" t="str">
        <f t="shared" si="257"/>
        <v>01</v>
      </c>
      <c r="W2698" t="str">
        <f t="shared" si="254"/>
        <v>Ciudad</v>
      </c>
    </row>
    <row r="2699" spans="1:23" x14ac:dyDescent="0.35">
      <c r="A2699">
        <v>171677</v>
      </c>
      <c r="B2699" s="2" t="str">
        <f t="shared" si="255"/>
        <v>NA</v>
      </c>
      <c r="C2699" t="s">
        <v>4</v>
      </c>
      <c r="D2699" t="str">
        <f t="shared" si="256"/>
        <v>NA</v>
      </c>
      <c r="F2699">
        <v>1375</v>
      </c>
      <c r="G2699">
        <v>92</v>
      </c>
      <c r="H2699">
        <v>203</v>
      </c>
      <c r="I2699">
        <v>0</v>
      </c>
      <c r="J2699">
        <v>12453</v>
      </c>
      <c r="K2699">
        <v>7</v>
      </c>
      <c r="L2699">
        <v>39</v>
      </c>
      <c r="M2699">
        <v>279</v>
      </c>
      <c r="N2699">
        <v>125</v>
      </c>
      <c r="O2699">
        <v>14.25</v>
      </c>
      <c r="P2699">
        <f>VLOOKUP(A2699, vlookup_table!$A:$E, 2, FALSE)</f>
        <v>0</v>
      </c>
      <c r="Q2699" s="2">
        <f>VLOOKUP(A2699, vlookup_table!$A:$E, 3, FALSE)</f>
        <v>0</v>
      </c>
      <c r="R2699" s="1" t="str">
        <f>VLOOKUP(A2699, vlookup_table!$A:$E, 4, FALSE)</f>
        <v>U4</v>
      </c>
      <c r="S2699" s="2">
        <f>VLOOKUP(A2699, vlookup_table!$A:$E, 5, FALSE)</f>
        <v>25</v>
      </c>
      <c r="T2699">
        <f t="shared" si="252"/>
        <v>97</v>
      </c>
      <c r="U2699">
        <f t="shared" si="253"/>
        <v>1900</v>
      </c>
      <c r="V2699" s="4" t="str">
        <f t="shared" si="257"/>
        <v>0</v>
      </c>
      <c r="W2699" t="str">
        <f t="shared" si="254"/>
        <v>Urbano</v>
      </c>
    </row>
    <row r="2700" spans="1:23" x14ac:dyDescent="0.35">
      <c r="A2700">
        <v>96344</v>
      </c>
      <c r="B2700" s="2" t="str">
        <f t="shared" si="255"/>
        <v>IL</v>
      </c>
      <c r="C2700" t="s">
        <v>25</v>
      </c>
      <c r="D2700" t="str">
        <f t="shared" si="256"/>
        <v>F</v>
      </c>
      <c r="E2700" t="s">
        <v>2</v>
      </c>
      <c r="F2700">
        <v>293</v>
      </c>
      <c r="G2700">
        <v>219</v>
      </c>
      <c r="H2700">
        <v>270</v>
      </c>
      <c r="I2700">
        <v>0</v>
      </c>
      <c r="J2700">
        <v>10914</v>
      </c>
      <c r="K2700">
        <v>0</v>
      </c>
      <c r="L2700">
        <v>92</v>
      </c>
      <c r="M2700">
        <v>228</v>
      </c>
      <c r="N2700">
        <v>258</v>
      </c>
      <c r="O2700">
        <v>6.1578947370000003</v>
      </c>
      <c r="P2700">
        <f>VLOOKUP(A2700, vlookup_table!$A:$E, 2, FALSE)</f>
        <v>2</v>
      </c>
      <c r="Q2700" s="2">
        <f>VLOOKUP(A2700, vlookup_table!$A:$E, 3, FALSE)</f>
        <v>0</v>
      </c>
      <c r="R2700" s="1" t="str">
        <f>VLOOKUP(A2700, vlookup_table!$A:$E, 4, FALSE)</f>
        <v>T3</v>
      </c>
      <c r="S2700" s="2">
        <f>VLOOKUP(A2700, vlookup_table!$A:$E, 5, FALSE)</f>
        <v>10</v>
      </c>
      <c r="T2700">
        <f t="shared" si="252"/>
        <v>97</v>
      </c>
      <c r="U2700">
        <f t="shared" si="253"/>
        <v>1900</v>
      </c>
      <c r="V2700" s="4" t="str">
        <f t="shared" si="257"/>
        <v>0</v>
      </c>
      <c r="W2700" t="str">
        <f t="shared" si="254"/>
        <v>Pueblo</v>
      </c>
    </row>
    <row r="2701" spans="1:23" x14ac:dyDescent="0.35">
      <c r="A2701">
        <v>178742</v>
      </c>
      <c r="B2701" s="2" t="str">
        <f t="shared" si="255"/>
        <v>WA</v>
      </c>
      <c r="C2701" t="s">
        <v>14</v>
      </c>
      <c r="D2701" t="str">
        <f t="shared" si="256"/>
        <v>F</v>
      </c>
      <c r="E2701" t="s">
        <v>2</v>
      </c>
      <c r="F2701">
        <v>1053</v>
      </c>
      <c r="G2701">
        <v>298</v>
      </c>
      <c r="H2701">
        <v>366</v>
      </c>
      <c r="I2701">
        <v>2</v>
      </c>
      <c r="J2701">
        <v>17021</v>
      </c>
      <c r="K2701">
        <v>5</v>
      </c>
      <c r="L2701">
        <v>37</v>
      </c>
      <c r="M2701">
        <v>343</v>
      </c>
      <c r="N2701">
        <v>319</v>
      </c>
      <c r="O2701">
        <v>10.71428571</v>
      </c>
      <c r="P2701">
        <f>VLOOKUP(A2701, vlookup_table!$A:$E, 2, FALSE)</f>
        <v>2</v>
      </c>
      <c r="Q2701" s="2">
        <f>VLOOKUP(A2701, vlookup_table!$A:$E, 3, FALSE)</f>
        <v>1201</v>
      </c>
      <c r="R2701" s="1" t="str">
        <f>VLOOKUP(A2701, vlookup_table!$A:$E, 4, FALSE)</f>
        <v>S2</v>
      </c>
      <c r="S2701" s="2">
        <f>VLOOKUP(A2701, vlookup_table!$A:$E, 5, FALSE)</f>
        <v>10</v>
      </c>
      <c r="T2701">
        <f t="shared" si="252"/>
        <v>85</v>
      </c>
      <c r="U2701">
        <f t="shared" si="253"/>
        <v>1912</v>
      </c>
      <c r="V2701" s="4" t="str">
        <f t="shared" si="257"/>
        <v>01</v>
      </c>
      <c r="W2701" t="str">
        <f t="shared" si="254"/>
        <v>Suburbano</v>
      </c>
    </row>
    <row r="2702" spans="1:23" x14ac:dyDescent="0.35">
      <c r="A2702">
        <v>22989</v>
      </c>
      <c r="B2702" s="2" t="str">
        <f t="shared" si="255"/>
        <v>SC</v>
      </c>
      <c r="C2702" t="s">
        <v>11</v>
      </c>
      <c r="D2702" t="str">
        <f t="shared" si="256"/>
        <v>F</v>
      </c>
      <c r="E2702" t="s">
        <v>2</v>
      </c>
      <c r="F2702">
        <v>596</v>
      </c>
      <c r="G2702">
        <v>301</v>
      </c>
      <c r="H2702">
        <v>344</v>
      </c>
      <c r="I2702">
        <v>0</v>
      </c>
      <c r="J2702">
        <v>10405</v>
      </c>
      <c r="K2702">
        <v>3</v>
      </c>
      <c r="L2702">
        <v>53</v>
      </c>
      <c r="M2702">
        <v>296</v>
      </c>
      <c r="N2702">
        <v>343</v>
      </c>
      <c r="O2702">
        <v>11.4</v>
      </c>
      <c r="P2702">
        <f>VLOOKUP(A2702, vlookup_table!$A:$E, 2, FALSE)</f>
        <v>2</v>
      </c>
      <c r="Q2702" s="2">
        <f>VLOOKUP(A2702, vlookup_table!$A:$E, 3, FALSE)</f>
        <v>3101</v>
      </c>
      <c r="R2702" s="1" t="str">
        <f>VLOOKUP(A2702, vlookup_table!$A:$E, 4, FALSE)</f>
        <v>T2</v>
      </c>
      <c r="S2702" s="2">
        <f>VLOOKUP(A2702, vlookup_table!$A:$E, 5, FALSE)</f>
        <v>11</v>
      </c>
      <c r="T2702">
        <f t="shared" si="252"/>
        <v>66</v>
      </c>
      <c r="U2702">
        <f t="shared" si="253"/>
        <v>1931</v>
      </c>
      <c r="V2702" s="4" t="str">
        <f t="shared" si="257"/>
        <v>01</v>
      </c>
      <c r="W2702" t="str">
        <f t="shared" si="254"/>
        <v>Pueblo</v>
      </c>
    </row>
    <row r="2703" spans="1:23" x14ac:dyDescent="0.35">
      <c r="A2703">
        <v>184644</v>
      </c>
      <c r="B2703" s="2" t="str">
        <f t="shared" si="255"/>
        <v>NA</v>
      </c>
      <c r="C2703" t="s">
        <v>66</v>
      </c>
      <c r="D2703" t="str">
        <f t="shared" si="256"/>
        <v>M</v>
      </c>
      <c r="E2703" t="s">
        <v>22</v>
      </c>
      <c r="F2703">
        <v>1594</v>
      </c>
      <c r="G2703">
        <v>215</v>
      </c>
      <c r="H2703">
        <v>663</v>
      </c>
      <c r="I2703">
        <v>7</v>
      </c>
      <c r="J2703">
        <v>34426</v>
      </c>
      <c r="K2703">
        <v>7</v>
      </c>
      <c r="L2703">
        <v>26</v>
      </c>
      <c r="M2703">
        <v>526</v>
      </c>
      <c r="N2703">
        <v>330</v>
      </c>
      <c r="O2703">
        <v>25</v>
      </c>
      <c r="P2703">
        <f>VLOOKUP(A2703, vlookup_table!$A:$E, 2, FALSE)</f>
        <v>0</v>
      </c>
      <c r="Q2703" s="2">
        <f>VLOOKUP(A2703, vlookup_table!$A:$E, 3, FALSE)</f>
        <v>2601</v>
      </c>
      <c r="R2703" s="1" t="str">
        <f>VLOOKUP(A2703, vlookup_table!$A:$E, 4, FALSE)</f>
        <v>T3</v>
      </c>
      <c r="S2703" s="2">
        <f>VLOOKUP(A2703, vlookup_table!$A:$E, 5, FALSE)</f>
        <v>20</v>
      </c>
      <c r="T2703">
        <f t="shared" si="252"/>
        <v>71</v>
      </c>
      <c r="U2703">
        <f t="shared" si="253"/>
        <v>1926</v>
      </c>
      <c r="V2703" s="4" t="str">
        <f t="shared" si="257"/>
        <v>01</v>
      </c>
      <c r="W2703" t="str">
        <f t="shared" si="254"/>
        <v>Pueblo</v>
      </c>
    </row>
    <row r="2704" spans="1:23" x14ac:dyDescent="0.35">
      <c r="A2704">
        <v>7676</v>
      </c>
      <c r="B2704" s="2" t="str">
        <f t="shared" si="255"/>
        <v>NA</v>
      </c>
      <c r="C2704" t="s">
        <v>39</v>
      </c>
      <c r="D2704" t="str">
        <f t="shared" si="256"/>
        <v>F</v>
      </c>
      <c r="E2704" t="s">
        <v>38</v>
      </c>
      <c r="F2704">
        <v>466</v>
      </c>
      <c r="G2704">
        <v>244</v>
      </c>
      <c r="H2704">
        <v>307</v>
      </c>
      <c r="I2704">
        <v>0</v>
      </c>
      <c r="J2704">
        <v>10532</v>
      </c>
      <c r="K2704">
        <v>2</v>
      </c>
      <c r="L2704">
        <v>57</v>
      </c>
      <c r="M2704">
        <v>280</v>
      </c>
      <c r="N2704">
        <v>280</v>
      </c>
      <c r="O2704">
        <v>13.782608700000001</v>
      </c>
      <c r="P2704">
        <f>VLOOKUP(A2704, vlookup_table!$A:$E, 2, FALSE)</f>
        <v>0</v>
      </c>
      <c r="Q2704" s="2">
        <f>VLOOKUP(A2704, vlookup_table!$A:$E, 3, FALSE)</f>
        <v>0</v>
      </c>
      <c r="R2704" s="1" t="str">
        <f>VLOOKUP(A2704, vlookup_table!$A:$E, 4, FALSE)</f>
        <v>R2</v>
      </c>
      <c r="S2704" s="2">
        <f>VLOOKUP(A2704, vlookup_table!$A:$E, 5, FALSE)</f>
        <v>35</v>
      </c>
      <c r="T2704">
        <f t="shared" si="252"/>
        <v>97</v>
      </c>
      <c r="U2704">
        <f t="shared" si="253"/>
        <v>1900</v>
      </c>
      <c r="V2704" s="4" t="str">
        <f t="shared" si="257"/>
        <v>0</v>
      </c>
      <c r="W2704" t="str">
        <f t="shared" si="254"/>
        <v>Rural</v>
      </c>
    </row>
    <row r="2705" spans="1:23" x14ac:dyDescent="0.35">
      <c r="A2705">
        <v>83983</v>
      </c>
      <c r="B2705" s="2" t="str">
        <f t="shared" si="255"/>
        <v>NA</v>
      </c>
      <c r="C2705" t="s">
        <v>17</v>
      </c>
      <c r="D2705" t="str">
        <f t="shared" si="256"/>
        <v>M</v>
      </c>
      <c r="E2705" t="s">
        <v>0</v>
      </c>
      <c r="F2705">
        <v>866</v>
      </c>
      <c r="G2705">
        <v>375</v>
      </c>
      <c r="H2705">
        <v>573</v>
      </c>
      <c r="I2705">
        <v>4</v>
      </c>
      <c r="J2705">
        <v>24617</v>
      </c>
      <c r="K2705">
        <v>6</v>
      </c>
      <c r="L2705">
        <v>64</v>
      </c>
      <c r="M2705">
        <v>423</v>
      </c>
      <c r="N2705">
        <v>483</v>
      </c>
      <c r="O2705">
        <v>14.5</v>
      </c>
      <c r="P2705">
        <f>VLOOKUP(A2705, vlookup_table!$A:$E, 2, FALSE)</f>
        <v>0</v>
      </c>
      <c r="Q2705" s="2">
        <f>VLOOKUP(A2705, vlookup_table!$A:$E, 3, FALSE)</f>
        <v>2305</v>
      </c>
      <c r="R2705" s="1" t="str">
        <f>VLOOKUP(A2705, vlookup_table!$A:$E, 4, FALSE)</f>
        <v>S1</v>
      </c>
      <c r="S2705" s="2">
        <f>VLOOKUP(A2705, vlookup_table!$A:$E, 5, FALSE)</f>
        <v>15</v>
      </c>
      <c r="T2705">
        <f t="shared" si="252"/>
        <v>74</v>
      </c>
      <c r="U2705">
        <f t="shared" si="253"/>
        <v>1923</v>
      </c>
      <c r="V2705" s="4" t="str">
        <f t="shared" si="257"/>
        <v>05</v>
      </c>
      <c r="W2705" t="str">
        <f t="shared" si="254"/>
        <v>Suburbano</v>
      </c>
    </row>
    <row r="2706" spans="1:23" x14ac:dyDescent="0.35">
      <c r="A2706">
        <v>99567</v>
      </c>
      <c r="B2706" s="2" t="str">
        <f t="shared" si="255"/>
        <v>MO</v>
      </c>
      <c r="C2706" t="s">
        <v>8</v>
      </c>
      <c r="D2706" t="str">
        <f t="shared" si="256"/>
        <v>F</v>
      </c>
      <c r="E2706" t="s">
        <v>2</v>
      </c>
      <c r="F2706">
        <v>734</v>
      </c>
      <c r="G2706">
        <v>419</v>
      </c>
      <c r="H2706">
        <v>481</v>
      </c>
      <c r="I2706">
        <v>0</v>
      </c>
      <c r="J2706">
        <v>16029</v>
      </c>
      <c r="K2706">
        <v>3</v>
      </c>
      <c r="L2706">
        <v>71</v>
      </c>
      <c r="M2706">
        <v>470</v>
      </c>
      <c r="N2706">
        <v>452</v>
      </c>
      <c r="O2706">
        <v>11.25</v>
      </c>
      <c r="P2706">
        <f>VLOOKUP(A2706, vlookup_table!$A:$E, 2, FALSE)</f>
        <v>0</v>
      </c>
      <c r="Q2706" s="2">
        <f>VLOOKUP(A2706, vlookup_table!$A:$E, 3, FALSE)</f>
        <v>3101</v>
      </c>
      <c r="R2706" s="1" t="str">
        <f>VLOOKUP(A2706, vlookup_table!$A:$E, 4, FALSE)</f>
        <v>S2</v>
      </c>
      <c r="S2706" s="2">
        <f>VLOOKUP(A2706, vlookup_table!$A:$E, 5, FALSE)</f>
        <v>15</v>
      </c>
      <c r="T2706">
        <f t="shared" si="252"/>
        <v>66</v>
      </c>
      <c r="U2706">
        <f t="shared" si="253"/>
        <v>1931</v>
      </c>
      <c r="V2706" s="4" t="str">
        <f t="shared" si="257"/>
        <v>01</v>
      </c>
      <c r="W2706" t="str">
        <f t="shared" si="254"/>
        <v>Suburbano</v>
      </c>
    </row>
    <row r="2707" spans="1:23" x14ac:dyDescent="0.35">
      <c r="A2707">
        <v>141652</v>
      </c>
      <c r="B2707" s="2" t="str">
        <f t="shared" si="255"/>
        <v>NV</v>
      </c>
      <c r="C2707" t="s">
        <v>35</v>
      </c>
      <c r="D2707" t="str">
        <f t="shared" si="256"/>
        <v>F</v>
      </c>
      <c r="E2707" t="s">
        <v>2</v>
      </c>
      <c r="F2707">
        <v>997</v>
      </c>
      <c r="G2707">
        <v>416</v>
      </c>
      <c r="H2707">
        <v>422</v>
      </c>
      <c r="I2707">
        <v>0</v>
      </c>
      <c r="J2707">
        <v>14118</v>
      </c>
      <c r="K2707">
        <v>4</v>
      </c>
      <c r="L2707">
        <v>19</v>
      </c>
      <c r="M2707">
        <v>420</v>
      </c>
      <c r="N2707">
        <v>416</v>
      </c>
      <c r="O2707">
        <v>11.222222220000001</v>
      </c>
      <c r="P2707">
        <f>VLOOKUP(A2707, vlookup_table!$A:$E, 2, FALSE)</f>
        <v>0</v>
      </c>
      <c r="Q2707" s="2">
        <f>VLOOKUP(A2707, vlookup_table!$A:$E, 3, FALSE)</f>
        <v>3801</v>
      </c>
      <c r="R2707" s="1" t="str">
        <f>VLOOKUP(A2707, vlookup_table!$A:$E, 4, FALSE)</f>
        <v>S2</v>
      </c>
      <c r="S2707" s="2">
        <f>VLOOKUP(A2707, vlookup_table!$A:$E, 5, FALSE)</f>
        <v>13</v>
      </c>
      <c r="T2707">
        <f t="shared" si="252"/>
        <v>59</v>
      </c>
      <c r="U2707">
        <f t="shared" si="253"/>
        <v>1938</v>
      </c>
      <c r="V2707" s="4" t="str">
        <f t="shared" si="257"/>
        <v>01</v>
      </c>
      <c r="W2707" t="str">
        <f t="shared" si="254"/>
        <v>Suburbano</v>
      </c>
    </row>
    <row r="2708" spans="1:23" x14ac:dyDescent="0.35">
      <c r="A2708">
        <v>182325</v>
      </c>
      <c r="B2708" s="2" t="str">
        <f t="shared" si="255"/>
        <v>WA</v>
      </c>
      <c r="C2708" t="s">
        <v>14</v>
      </c>
      <c r="D2708" t="str">
        <f t="shared" si="256"/>
        <v>M</v>
      </c>
      <c r="E2708" t="s">
        <v>13</v>
      </c>
      <c r="F2708">
        <v>683</v>
      </c>
      <c r="G2708">
        <v>199</v>
      </c>
      <c r="H2708">
        <v>341</v>
      </c>
      <c r="I2708">
        <v>1</v>
      </c>
      <c r="J2708">
        <v>13282</v>
      </c>
      <c r="K2708">
        <v>5</v>
      </c>
      <c r="L2708">
        <v>40</v>
      </c>
      <c r="M2708">
        <v>278</v>
      </c>
      <c r="N2708">
        <v>245</v>
      </c>
      <c r="O2708">
        <v>9</v>
      </c>
      <c r="P2708">
        <f>VLOOKUP(A2708, vlookup_table!$A:$E, 2, FALSE)</f>
        <v>0</v>
      </c>
      <c r="Q2708" s="2">
        <f>VLOOKUP(A2708, vlookup_table!$A:$E, 3, FALSE)</f>
        <v>0</v>
      </c>
      <c r="R2708" s="1" t="str">
        <f>VLOOKUP(A2708, vlookup_table!$A:$E, 4, FALSE)</f>
        <v>C2</v>
      </c>
      <c r="S2708" s="2">
        <f>VLOOKUP(A2708, vlookup_table!$A:$E, 5, FALSE)</f>
        <v>10</v>
      </c>
      <c r="T2708">
        <f t="shared" si="252"/>
        <v>97</v>
      </c>
      <c r="U2708">
        <f t="shared" si="253"/>
        <v>1900</v>
      </c>
      <c r="V2708" s="4" t="str">
        <f t="shared" si="257"/>
        <v>0</v>
      </c>
      <c r="W2708" t="str">
        <f t="shared" si="254"/>
        <v>Ciudad</v>
      </c>
    </row>
    <row r="2709" spans="1:23" x14ac:dyDescent="0.35">
      <c r="A2709">
        <v>44370</v>
      </c>
      <c r="B2709" s="2" t="str">
        <f t="shared" si="255"/>
        <v>FL</v>
      </c>
      <c r="C2709" t="s">
        <v>7</v>
      </c>
      <c r="D2709" t="str">
        <f t="shared" si="256"/>
        <v>F</v>
      </c>
      <c r="E2709" t="s">
        <v>2</v>
      </c>
      <c r="F2709">
        <v>1226</v>
      </c>
      <c r="G2709">
        <v>354</v>
      </c>
      <c r="H2709">
        <v>464</v>
      </c>
      <c r="I2709">
        <v>10</v>
      </c>
      <c r="J2709">
        <v>21501</v>
      </c>
      <c r="K2709">
        <v>4</v>
      </c>
      <c r="L2709">
        <v>4</v>
      </c>
      <c r="M2709">
        <v>416</v>
      </c>
      <c r="N2709">
        <v>410</v>
      </c>
      <c r="O2709">
        <v>4.4444444440000002</v>
      </c>
      <c r="P2709">
        <f>VLOOKUP(A2709, vlookup_table!$A:$E, 2, FALSE)</f>
        <v>28</v>
      </c>
      <c r="Q2709" s="2">
        <f>VLOOKUP(A2709, vlookup_table!$A:$E, 3, FALSE)</f>
        <v>1502</v>
      </c>
      <c r="R2709" s="1" t="str">
        <f>VLOOKUP(A2709, vlookup_table!$A:$E, 4, FALSE)</f>
        <v>C2</v>
      </c>
      <c r="S2709" s="2">
        <f>VLOOKUP(A2709, vlookup_table!$A:$E, 5, FALSE)</f>
        <v>5</v>
      </c>
      <c r="T2709">
        <f t="shared" si="252"/>
        <v>82</v>
      </c>
      <c r="U2709">
        <f t="shared" si="253"/>
        <v>1915</v>
      </c>
      <c r="V2709" s="4" t="str">
        <f t="shared" si="257"/>
        <v>02</v>
      </c>
      <c r="W2709" t="str">
        <f t="shared" si="254"/>
        <v>Ciudad</v>
      </c>
    </row>
    <row r="2710" spans="1:23" x14ac:dyDescent="0.35">
      <c r="A2710">
        <v>48338</v>
      </c>
      <c r="B2710" s="2" t="str">
        <f t="shared" si="255"/>
        <v>AL</v>
      </c>
      <c r="C2710" t="s">
        <v>23</v>
      </c>
      <c r="D2710" t="str">
        <f t="shared" si="256"/>
        <v>M</v>
      </c>
      <c r="E2710" t="s">
        <v>22</v>
      </c>
      <c r="F2710">
        <v>511</v>
      </c>
      <c r="G2710">
        <v>288</v>
      </c>
      <c r="H2710">
        <v>351</v>
      </c>
      <c r="I2710">
        <v>1</v>
      </c>
      <c r="J2710">
        <v>11357</v>
      </c>
      <c r="K2710">
        <v>0</v>
      </c>
      <c r="L2710">
        <v>85</v>
      </c>
      <c r="M2710">
        <v>327</v>
      </c>
      <c r="N2710">
        <v>312</v>
      </c>
      <c r="O2710">
        <v>25</v>
      </c>
      <c r="P2710">
        <f>VLOOKUP(A2710, vlookup_table!$A:$E, 2, FALSE)</f>
        <v>0</v>
      </c>
      <c r="Q2710" s="2">
        <f>VLOOKUP(A2710, vlookup_table!$A:$E, 3, FALSE)</f>
        <v>4301</v>
      </c>
      <c r="R2710" s="1" t="str">
        <f>VLOOKUP(A2710, vlookup_table!$A:$E, 4, FALSE)</f>
        <v>T2</v>
      </c>
      <c r="S2710" s="2">
        <f>VLOOKUP(A2710, vlookup_table!$A:$E, 5, FALSE)</f>
        <v>25</v>
      </c>
      <c r="T2710">
        <f t="shared" si="252"/>
        <v>54</v>
      </c>
      <c r="U2710">
        <f t="shared" si="253"/>
        <v>1943</v>
      </c>
      <c r="V2710" s="4" t="str">
        <f t="shared" si="257"/>
        <v>01</v>
      </c>
      <c r="W2710" t="str">
        <f t="shared" si="254"/>
        <v>Pueblo</v>
      </c>
    </row>
    <row r="2711" spans="1:23" x14ac:dyDescent="0.35">
      <c r="A2711">
        <v>97077</v>
      </c>
      <c r="B2711" s="2" t="str">
        <f t="shared" si="255"/>
        <v>IL</v>
      </c>
      <c r="C2711" t="s">
        <v>25</v>
      </c>
      <c r="D2711" t="str">
        <f t="shared" si="256"/>
        <v>F</v>
      </c>
      <c r="E2711" t="s">
        <v>2</v>
      </c>
      <c r="F2711">
        <v>820</v>
      </c>
      <c r="G2711">
        <v>454</v>
      </c>
      <c r="H2711">
        <v>595</v>
      </c>
      <c r="I2711">
        <v>6</v>
      </c>
      <c r="J2711">
        <v>24703</v>
      </c>
      <c r="K2711">
        <v>5</v>
      </c>
      <c r="L2711">
        <v>67</v>
      </c>
      <c r="M2711">
        <v>476</v>
      </c>
      <c r="N2711">
        <v>555</v>
      </c>
      <c r="O2711">
        <v>9.5</v>
      </c>
      <c r="P2711">
        <f>VLOOKUP(A2711, vlookup_table!$A:$E, 2, FALSE)</f>
        <v>0</v>
      </c>
      <c r="Q2711" s="2">
        <f>VLOOKUP(A2711, vlookup_table!$A:$E, 3, FALSE)</f>
        <v>2807</v>
      </c>
      <c r="R2711" s="1" t="str">
        <f>VLOOKUP(A2711, vlookup_table!$A:$E, 4, FALSE)</f>
        <v>C1</v>
      </c>
      <c r="S2711" s="2">
        <f>VLOOKUP(A2711, vlookup_table!$A:$E, 5, FALSE)</f>
        <v>12</v>
      </c>
      <c r="T2711">
        <f t="shared" si="252"/>
        <v>69</v>
      </c>
      <c r="U2711">
        <f t="shared" si="253"/>
        <v>1928</v>
      </c>
      <c r="V2711" s="4" t="str">
        <f t="shared" si="257"/>
        <v>07</v>
      </c>
      <c r="W2711" t="str">
        <f t="shared" si="254"/>
        <v>Ciudad</v>
      </c>
    </row>
    <row r="2712" spans="1:23" x14ac:dyDescent="0.35">
      <c r="A2712">
        <v>160975</v>
      </c>
      <c r="B2712" s="2" t="str">
        <f t="shared" si="255"/>
        <v>CO</v>
      </c>
      <c r="C2712" t="s">
        <v>20</v>
      </c>
      <c r="D2712" t="str">
        <f t="shared" si="256"/>
        <v>M</v>
      </c>
      <c r="E2712" t="s">
        <v>0</v>
      </c>
      <c r="F2712">
        <v>1209</v>
      </c>
      <c r="G2712">
        <v>471</v>
      </c>
      <c r="H2712">
        <v>557</v>
      </c>
      <c r="I2712">
        <v>7</v>
      </c>
      <c r="J2712">
        <v>18220</v>
      </c>
      <c r="K2712">
        <v>4</v>
      </c>
      <c r="L2712">
        <v>24</v>
      </c>
      <c r="M2712">
        <v>496</v>
      </c>
      <c r="N2712">
        <v>524</v>
      </c>
      <c r="O2712">
        <v>12.5</v>
      </c>
      <c r="P2712">
        <f>VLOOKUP(A2712, vlookup_table!$A:$E, 2, FALSE)</f>
        <v>0</v>
      </c>
      <c r="Q2712" s="2">
        <f>VLOOKUP(A2712, vlookup_table!$A:$E, 3, FALSE)</f>
        <v>0</v>
      </c>
      <c r="R2712" s="1" t="str">
        <f>VLOOKUP(A2712, vlookup_table!$A:$E, 4, FALSE)</f>
        <v>T2</v>
      </c>
      <c r="S2712" s="2">
        <f>VLOOKUP(A2712, vlookup_table!$A:$E, 5, FALSE)</f>
        <v>15</v>
      </c>
      <c r="T2712">
        <f t="shared" si="252"/>
        <v>97</v>
      </c>
      <c r="U2712">
        <f t="shared" si="253"/>
        <v>1900</v>
      </c>
      <c r="V2712" s="4" t="str">
        <f t="shared" si="257"/>
        <v>0</v>
      </c>
      <c r="W2712" t="str">
        <f t="shared" si="254"/>
        <v>Pueblo</v>
      </c>
    </row>
    <row r="2713" spans="1:23" x14ac:dyDescent="0.35">
      <c r="A2713">
        <v>114828</v>
      </c>
      <c r="B2713" s="2" t="str">
        <f t="shared" si="255"/>
        <v>NA</v>
      </c>
      <c r="C2713" t="s">
        <v>32</v>
      </c>
      <c r="D2713" t="str">
        <f t="shared" si="256"/>
        <v>NA</v>
      </c>
      <c r="F2713">
        <v>440</v>
      </c>
      <c r="G2713">
        <v>215</v>
      </c>
      <c r="H2713">
        <v>320</v>
      </c>
      <c r="I2713">
        <v>4</v>
      </c>
      <c r="J2713">
        <v>12060</v>
      </c>
      <c r="K2713">
        <v>1</v>
      </c>
      <c r="L2713">
        <v>59</v>
      </c>
      <c r="M2713">
        <v>254</v>
      </c>
      <c r="N2713">
        <v>278</v>
      </c>
      <c r="O2713">
        <v>3.1489361699999998</v>
      </c>
      <c r="P2713">
        <f>VLOOKUP(A2713, vlookup_table!$A:$E, 2, FALSE)</f>
        <v>2</v>
      </c>
      <c r="Q2713" s="2">
        <f>VLOOKUP(A2713, vlookup_table!$A:$E, 3, FALSE)</f>
        <v>0</v>
      </c>
      <c r="R2713" s="1" t="str">
        <f>VLOOKUP(A2713, vlookup_table!$A:$E, 4, FALSE)</f>
        <v>R2</v>
      </c>
      <c r="S2713" s="2">
        <f>VLOOKUP(A2713, vlookup_table!$A:$E, 5, FALSE)</f>
        <v>4</v>
      </c>
      <c r="T2713">
        <f t="shared" si="252"/>
        <v>97</v>
      </c>
      <c r="U2713">
        <f t="shared" si="253"/>
        <v>1900</v>
      </c>
      <c r="V2713" s="4" t="str">
        <f t="shared" si="257"/>
        <v>0</v>
      </c>
      <c r="W2713" t="str">
        <f t="shared" si="254"/>
        <v>Rural</v>
      </c>
    </row>
    <row r="2714" spans="1:23" x14ac:dyDescent="0.35">
      <c r="A2714">
        <v>182181</v>
      </c>
      <c r="B2714" s="2" t="str">
        <f t="shared" si="255"/>
        <v>WA</v>
      </c>
      <c r="C2714" t="s">
        <v>14</v>
      </c>
      <c r="D2714" t="str">
        <f t="shared" si="256"/>
        <v>M</v>
      </c>
      <c r="E2714" t="s">
        <v>13</v>
      </c>
      <c r="F2714">
        <v>940</v>
      </c>
      <c r="G2714">
        <v>335</v>
      </c>
      <c r="H2714">
        <v>471</v>
      </c>
      <c r="I2714">
        <v>6</v>
      </c>
      <c r="J2714">
        <v>17478</v>
      </c>
      <c r="K2714">
        <v>6</v>
      </c>
      <c r="L2714">
        <v>50</v>
      </c>
      <c r="M2714">
        <v>408</v>
      </c>
      <c r="N2714">
        <v>404</v>
      </c>
      <c r="O2714">
        <v>16</v>
      </c>
      <c r="P2714">
        <f>VLOOKUP(A2714, vlookup_table!$A:$E, 2, FALSE)</f>
        <v>0</v>
      </c>
      <c r="Q2714" s="2">
        <f>VLOOKUP(A2714, vlookup_table!$A:$E, 3, FALSE)</f>
        <v>6201</v>
      </c>
      <c r="R2714" s="1" t="str">
        <f>VLOOKUP(A2714, vlookup_table!$A:$E, 4, FALSE)</f>
        <v>S1</v>
      </c>
      <c r="S2714" s="2">
        <f>VLOOKUP(A2714, vlookup_table!$A:$E, 5, FALSE)</f>
        <v>20</v>
      </c>
      <c r="T2714">
        <f t="shared" si="252"/>
        <v>35</v>
      </c>
      <c r="U2714">
        <f t="shared" si="253"/>
        <v>1962</v>
      </c>
      <c r="V2714" s="4" t="str">
        <f t="shared" si="257"/>
        <v>01</v>
      </c>
      <c r="W2714" t="str">
        <f t="shared" si="254"/>
        <v>Suburbano</v>
      </c>
    </row>
    <row r="2715" spans="1:23" x14ac:dyDescent="0.35">
      <c r="A2715">
        <v>75481</v>
      </c>
      <c r="B2715" s="2" t="str">
        <f t="shared" si="255"/>
        <v>NA</v>
      </c>
      <c r="C2715" t="s">
        <v>15</v>
      </c>
      <c r="D2715" t="str">
        <f t="shared" si="256"/>
        <v>M</v>
      </c>
      <c r="E2715" t="s">
        <v>0</v>
      </c>
      <c r="F2715">
        <v>363</v>
      </c>
      <c r="G2715">
        <v>250</v>
      </c>
      <c r="H2715">
        <v>390</v>
      </c>
      <c r="I2715">
        <v>0</v>
      </c>
      <c r="J2715">
        <v>13053</v>
      </c>
      <c r="K2715">
        <v>0</v>
      </c>
      <c r="L2715">
        <v>89</v>
      </c>
      <c r="M2715">
        <v>269</v>
      </c>
      <c r="N2715">
        <v>360</v>
      </c>
      <c r="O2715">
        <v>5.8636363640000004</v>
      </c>
      <c r="P2715">
        <f>VLOOKUP(A2715, vlookup_table!$A:$E, 2, FALSE)</f>
        <v>1</v>
      </c>
      <c r="Q2715" s="2">
        <f>VLOOKUP(A2715, vlookup_table!$A:$E, 3, FALSE)</f>
        <v>2901</v>
      </c>
      <c r="R2715" s="1" t="str">
        <f>VLOOKUP(A2715, vlookup_table!$A:$E, 4, FALSE)</f>
        <v>R2</v>
      </c>
      <c r="S2715" s="2">
        <f>VLOOKUP(A2715, vlookup_table!$A:$E, 5, FALSE)</f>
        <v>8</v>
      </c>
      <c r="T2715">
        <f t="shared" si="252"/>
        <v>68</v>
      </c>
      <c r="U2715">
        <f t="shared" si="253"/>
        <v>1929</v>
      </c>
      <c r="V2715" s="4" t="str">
        <f t="shared" si="257"/>
        <v>01</v>
      </c>
      <c r="W2715" t="str">
        <f t="shared" si="254"/>
        <v>Rural</v>
      </c>
    </row>
    <row r="2716" spans="1:23" x14ac:dyDescent="0.35">
      <c r="A2716">
        <v>13566</v>
      </c>
      <c r="B2716" s="2" t="str">
        <f t="shared" si="255"/>
        <v>IL</v>
      </c>
      <c r="C2716" t="s">
        <v>25</v>
      </c>
      <c r="D2716" t="str">
        <f t="shared" si="256"/>
        <v>M</v>
      </c>
      <c r="E2716" t="s">
        <v>0</v>
      </c>
      <c r="F2716">
        <v>1493</v>
      </c>
      <c r="G2716">
        <v>346</v>
      </c>
      <c r="H2716">
        <v>475</v>
      </c>
      <c r="I2716">
        <v>12</v>
      </c>
      <c r="J2716">
        <v>16740</v>
      </c>
      <c r="K2716">
        <v>25</v>
      </c>
      <c r="L2716">
        <v>67</v>
      </c>
      <c r="M2716">
        <v>399</v>
      </c>
      <c r="N2716">
        <v>416</v>
      </c>
      <c r="O2716">
        <v>10.75</v>
      </c>
      <c r="P2716">
        <f>VLOOKUP(A2716, vlookup_table!$A:$E, 2, FALSE)</f>
        <v>0</v>
      </c>
      <c r="Q2716" s="2">
        <f>VLOOKUP(A2716, vlookup_table!$A:$E, 3, FALSE)</f>
        <v>0</v>
      </c>
      <c r="R2716" s="1" t="str">
        <f>VLOOKUP(A2716, vlookup_table!$A:$E, 4, FALSE)</f>
        <v>U2</v>
      </c>
      <c r="S2716" s="2">
        <f>VLOOKUP(A2716, vlookup_table!$A:$E, 5, FALSE)</f>
        <v>13</v>
      </c>
      <c r="T2716">
        <f t="shared" si="252"/>
        <v>97</v>
      </c>
      <c r="U2716">
        <f t="shared" si="253"/>
        <v>1900</v>
      </c>
      <c r="V2716" s="4" t="str">
        <f t="shared" si="257"/>
        <v>0</v>
      </c>
      <c r="W2716" t="str">
        <f t="shared" si="254"/>
        <v>Urbano</v>
      </c>
    </row>
    <row r="2717" spans="1:23" x14ac:dyDescent="0.35">
      <c r="A2717">
        <v>187612</v>
      </c>
      <c r="B2717" s="2" t="str">
        <f t="shared" si="255"/>
        <v>AZ</v>
      </c>
      <c r="C2717" t="s">
        <v>9</v>
      </c>
      <c r="D2717" t="str">
        <f t="shared" si="256"/>
        <v>M</v>
      </c>
      <c r="E2717" t="s">
        <v>0</v>
      </c>
      <c r="F2717">
        <v>881</v>
      </c>
      <c r="G2717">
        <v>305</v>
      </c>
      <c r="H2717">
        <v>403</v>
      </c>
      <c r="I2717">
        <v>0</v>
      </c>
      <c r="J2717">
        <v>15128</v>
      </c>
      <c r="K2717">
        <v>5</v>
      </c>
      <c r="L2717">
        <v>28</v>
      </c>
      <c r="M2717">
        <v>379</v>
      </c>
      <c r="N2717">
        <v>348</v>
      </c>
      <c r="O2717">
        <v>13.4</v>
      </c>
      <c r="P2717">
        <f>VLOOKUP(A2717, vlookup_table!$A:$E, 2, FALSE)</f>
        <v>1</v>
      </c>
      <c r="Q2717" s="2">
        <f>VLOOKUP(A2717, vlookup_table!$A:$E, 3, FALSE)</f>
        <v>0</v>
      </c>
      <c r="R2717" s="1" t="str">
        <f>VLOOKUP(A2717, vlookup_table!$A:$E, 4, FALSE)</f>
        <v>S1</v>
      </c>
      <c r="S2717" s="2">
        <f>VLOOKUP(A2717, vlookup_table!$A:$E, 5, FALSE)</f>
        <v>15</v>
      </c>
      <c r="T2717">
        <f t="shared" si="252"/>
        <v>97</v>
      </c>
      <c r="U2717">
        <f t="shared" si="253"/>
        <v>1900</v>
      </c>
      <c r="V2717" s="4" t="str">
        <f t="shared" si="257"/>
        <v>0</v>
      </c>
      <c r="W2717" t="str">
        <f t="shared" si="254"/>
        <v>Suburbano</v>
      </c>
    </row>
    <row r="2718" spans="1:23" x14ac:dyDescent="0.35">
      <c r="A2718">
        <v>143529</v>
      </c>
      <c r="B2718" s="2" t="str">
        <f t="shared" si="255"/>
        <v>NA</v>
      </c>
      <c r="C2718" t="s">
        <v>4</v>
      </c>
      <c r="D2718" t="str">
        <f t="shared" si="256"/>
        <v>F</v>
      </c>
      <c r="E2718" t="s">
        <v>2</v>
      </c>
      <c r="F2718">
        <v>1310</v>
      </c>
      <c r="G2718">
        <v>327</v>
      </c>
      <c r="H2718">
        <v>399</v>
      </c>
      <c r="I2718">
        <v>5</v>
      </c>
      <c r="J2718">
        <v>11859</v>
      </c>
      <c r="K2718">
        <v>14</v>
      </c>
      <c r="L2718">
        <v>50</v>
      </c>
      <c r="M2718">
        <v>316</v>
      </c>
      <c r="N2718">
        <v>411</v>
      </c>
      <c r="O2718">
        <v>20</v>
      </c>
      <c r="P2718">
        <f>VLOOKUP(A2718, vlookup_table!$A:$E, 2, FALSE)</f>
        <v>0</v>
      </c>
      <c r="Q2718" s="2">
        <f>VLOOKUP(A2718, vlookup_table!$A:$E, 3, FALSE)</f>
        <v>201</v>
      </c>
      <c r="R2718" s="1" t="str">
        <f>VLOOKUP(A2718, vlookup_table!$A:$E, 4, FALSE)</f>
        <v>U3</v>
      </c>
      <c r="S2718" s="2">
        <f>VLOOKUP(A2718, vlookup_table!$A:$E, 5, FALSE)</f>
        <v>25</v>
      </c>
      <c r="T2718">
        <f t="shared" si="252"/>
        <v>95</v>
      </c>
      <c r="U2718">
        <f t="shared" si="253"/>
        <v>1902</v>
      </c>
      <c r="V2718" s="4" t="str">
        <f t="shared" si="257"/>
        <v>01</v>
      </c>
      <c r="W2718" t="str">
        <f t="shared" si="254"/>
        <v>Urbano</v>
      </c>
    </row>
    <row r="2719" spans="1:23" x14ac:dyDescent="0.35">
      <c r="A2719">
        <v>152376</v>
      </c>
      <c r="B2719" s="2" t="str">
        <f t="shared" si="255"/>
        <v>NA</v>
      </c>
      <c r="C2719" t="s">
        <v>4</v>
      </c>
      <c r="D2719" t="str">
        <f t="shared" si="256"/>
        <v>F</v>
      </c>
      <c r="E2719" t="s">
        <v>2</v>
      </c>
      <c r="F2719">
        <v>2959</v>
      </c>
      <c r="G2719">
        <v>404</v>
      </c>
      <c r="H2719">
        <v>536</v>
      </c>
      <c r="I2719">
        <v>76</v>
      </c>
      <c r="J2719">
        <v>19718</v>
      </c>
      <c r="K2719">
        <v>15</v>
      </c>
      <c r="L2719">
        <v>31</v>
      </c>
      <c r="M2719">
        <v>434</v>
      </c>
      <c r="N2719">
        <v>500</v>
      </c>
      <c r="O2719">
        <v>9.4444444440000002</v>
      </c>
      <c r="P2719">
        <f>VLOOKUP(A2719, vlookup_table!$A:$E, 2, FALSE)</f>
        <v>0</v>
      </c>
      <c r="Q2719" s="2">
        <f>VLOOKUP(A2719, vlookup_table!$A:$E, 3, FALSE)</f>
        <v>0</v>
      </c>
      <c r="R2719" s="1" t="str">
        <f>VLOOKUP(A2719, vlookup_table!$A:$E, 4, FALSE)</f>
        <v>S2</v>
      </c>
      <c r="S2719" s="2">
        <f>VLOOKUP(A2719, vlookup_table!$A:$E, 5, FALSE)</f>
        <v>10</v>
      </c>
      <c r="T2719">
        <f t="shared" si="252"/>
        <v>97</v>
      </c>
      <c r="U2719">
        <f t="shared" si="253"/>
        <v>1900</v>
      </c>
      <c r="V2719" s="4" t="str">
        <f t="shared" si="257"/>
        <v>0</v>
      </c>
      <c r="W2719" t="str">
        <f t="shared" si="254"/>
        <v>Suburbano</v>
      </c>
    </row>
    <row r="2720" spans="1:23" x14ac:dyDescent="0.35">
      <c r="A2720">
        <v>22150</v>
      </c>
      <c r="B2720" s="2" t="str">
        <f t="shared" si="255"/>
        <v>NC</v>
      </c>
      <c r="C2720" t="s">
        <v>18</v>
      </c>
      <c r="D2720" t="str">
        <f t="shared" si="256"/>
        <v>F</v>
      </c>
      <c r="E2720" t="s">
        <v>38</v>
      </c>
      <c r="F2720">
        <v>639</v>
      </c>
      <c r="G2720">
        <v>228</v>
      </c>
      <c r="H2720">
        <v>333</v>
      </c>
      <c r="I2720">
        <v>2</v>
      </c>
      <c r="J2720">
        <v>12224</v>
      </c>
      <c r="K2720">
        <v>1</v>
      </c>
      <c r="L2720">
        <v>77</v>
      </c>
      <c r="M2720">
        <v>269</v>
      </c>
      <c r="N2720">
        <v>289</v>
      </c>
      <c r="O2720">
        <v>3.8</v>
      </c>
      <c r="P2720">
        <f>VLOOKUP(A2720, vlookup_table!$A:$E, 2, FALSE)</f>
        <v>0</v>
      </c>
      <c r="Q2720" s="2">
        <f>VLOOKUP(A2720, vlookup_table!$A:$E, 3, FALSE)</f>
        <v>4401</v>
      </c>
      <c r="R2720" s="1" t="str">
        <f>VLOOKUP(A2720, vlookup_table!$A:$E, 4, FALSE)</f>
        <v>T3</v>
      </c>
      <c r="S2720" s="2">
        <f>VLOOKUP(A2720, vlookup_table!$A:$E, 5, FALSE)</f>
        <v>5</v>
      </c>
      <c r="T2720">
        <f t="shared" si="252"/>
        <v>53</v>
      </c>
      <c r="U2720">
        <f t="shared" si="253"/>
        <v>1944</v>
      </c>
      <c r="V2720" s="4" t="str">
        <f t="shared" si="257"/>
        <v>01</v>
      </c>
      <c r="W2720" t="str">
        <f t="shared" si="254"/>
        <v>Pueblo</v>
      </c>
    </row>
    <row r="2721" spans="1:23" x14ac:dyDescent="0.35">
      <c r="A2721">
        <v>120559</v>
      </c>
      <c r="B2721" s="2" t="str">
        <f t="shared" si="255"/>
        <v>TX</v>
      </c>
      <c r="C2721" t="s">
        <v>6</v>
      </c>
      <c r="D2721" t="str">
        <f t="shared" si="256"/>
        <v>M</v>
      </c>
      <c r="E2721" t="s">
        <v>0</v>
      </c>
      <c r="F2721">
        <v>379</v>
      </c>
      <c r="G2721">
        <v>179</v>
      </c>
      <c r="H2721">
        <v>278</v>
      </c>
      <c r="I2721">
        <v>0</v>
      </c>
      <c r="J2721">
        <v>8879</v>
      </c>
      <c r="K2721">
        <v>3</v>
      </c>
      <c r="L2721">
        <v>79</v>
      </c>
      <c r="M2721">
        <v>236</v>
      </c>
      <c r="N2721">
        <v>230</v>
      </c>
      <c r="O2721">
        <v>10.5</v>
      </c>
      <c r="P2721">
        <f>VLOOKUP(A2721, vlookup_table!$A:$E, 2, FALSE)</f>
        <v>0</v>
      </c>
      <c r="Q2721" s="2">
        <f>VLOOKUP(A2721, vlookup_table!$A:$E, 3, FALSE)</f>
        <v>3601</v>
      </c>
      <c r="R2721" s="1" t="str">
        <f>VLOOKUP(A2721, vlookup_table!$A:$E, 4, FALSE)</f>
        <v>T2</v>
      </c>
      <c r="S2721" s="2">
        <f>VLOOKUP(A2721, vlookup_table!$A:$E, 5, FALSE)</f>
        <v>12</v>
      </c>
      <c r="T2721">
        <f t="shared" si="252"/>
        <v>61</v>
      </c>
      <c r="U2721">
        <f t="shared" si="253"/>
        <v>1936</v>
      </c>
      <c r="V2721" s="4" t="str">
        <f t="shared" si="257"/>
        <v>01</v>
      </c>
      <c r="W2721" t="str">
        <f t="shared" si="254"/>
        <v>Pueblo</v>
      </c>
    </row>
    <row r="2722" spans="1:23" x14ac:dyDescent="0.35">
      <c r="A2722">
        <v>148213</v>
      </c>
      <c r="B2722" s="2" t="str">
        <f t="shared" si="255"/>
        <v>NA</v>
      </c>
      <c r="C2722" t="s">
        <v>4</v>
      </c>
      <c r="D2722" t="str">
        <f t="shared" si="256"/>
        <v>M</v>
      </c>
      <c r="E2722" t="s">
        <v>0</v>
      </c>
      <c r="F2722">
        <v>2776</v>
      </c>
      <c r="G2722">
        <v>651</v>
      </c>
      <c r="H2722">
        <v>717</v>
      </c>
      <c r="I2722">
        <v>94</v>
      </c>
      <c r="J2722">
        <v>19603</v>
      </c>
      <c r="K2722">
        <v>28</v>
      </c>
      <c r="L2722">
        <v>40</v>
      </c>
      <c r="M2722">
        <v>667</v>
      </c>
      <c r="N2722">
        <v>715</v>
      </c>
      <c r="O2722">
        <v>12.5</v>
      </c>
      <c r="P2722">
        <f>VLOOKUP(A2722, vlookup_table!$A:$E, 2, FALSE)</f>
        <v>2</v>
      </c>
      <c r="Q2722" s="2">
        <f>VLOOKUP(A2722, vlookup_table!$A:$E, 3, FALSE)</f>
        <v>2901</v>
      </c>
      <c r="R2722" s="1" t="str">
        <f>VLOOKUP(A2722, vlookup_table!$A:$E, 4, FALSE)</f>
        <v>S1</v>
      </c>
      <c r="S2722" s="2">
        <f>VLOOKUP(A2722, vlookup_table!$A:$E, 5, FALSE)</f>
        <v>14</v>
      </c>
      <c r="T2722">
        <f t="shared" si="252"/>
        <v>68</v>
      </c>
      <c r="U2722">
        <f t="shared" si="253"/>
        <v>1929</v>
      </c>
      <c r="V2722" s="4" t="str">
        <f t="shared" si="257"/>
        <v>01</v>
      </c>
      <c r="W2722" t="str">
        <f t="shared" si="254"/>
        <v>Suburbano</v>
      </c>
    </row>
    <row r="2723" spans="1:23" x14ac:dyDescent="0.35">
      <c r="A2723">
        <v>180787</v>
      </c>
      <c r="B2723" s="2" t="str">
        <f t="shared" si="255"/>
        <v>WA</v>
      </c>
      <c r="C2723" t="s">
        <v>14</v>
      </c>
      <c r="D2723" t="str">
        <f t="shared" si="256"/>
        <v>M</v>
      </c>
      <c r="E2723" t="s">
        <v>13</v>
      </c>
      <c r="F2723">
        <v>1113</v>
      </c>
      <c r="G2723">
        <v>206</v>
      </c>
      <c r="H2723">
        <v>271</v>
      </c>
      <c r="I2723">
        <v>7</v>
      </c>
      <c r="J2723">
        <v>11015</v>
      </c>
      <c r="K2723">
        <v>2</v>
      </c>
      <c r="L2723">
        <v>64</v>
      </c>
      <c r="M2723">
        <v>213</v>
      </c>
      <c r="N2723">
        <v>252</v>
      </c>
      <c r="O2723">
        <v>20</v>
      </c>
      <c r="P2723">
        <f>VLOOKUP(A2723, vlookup_table!$A:$E, 2, FALSE)</f>
        <v>1002</v>
      </c>
      <c r="Q2723" s="2">
        <f>VLOOKUP(A2723, vlookup_table!$A:$E, 3, FALSE)</f>
        <v>6001</v>
      </c>
      <c r="R2723" s="1" t="str">
        <f>VLOOKUP(A2723, vlookup_table!$A:$E, 4, FALSE)</f>
        <v>T2</v>
      </c>
      <c r="S2723" s="2">
        <f>VLOOKUP(A2723, vlookup_table!$A:$E, 5, FALSE)</f>
        <v>20</v>
      </c>
      <c r="T2723">
        <f t="shared" si="252"/>
        <v>37</v>
      </c>
      <c r="U2723">
        <f t="shared" si="253"/>
        <v>1960</v>
      </c>
      <c r="V2723" s="4" t="str">
        <f t="shared" si="257"/>
        <v>01</v>
      </c>
      <c r="W2723" t="str">
        <f t="shared" si="254"/>
        <v>Pueblo</v>
      </c>
    </row>
    <row r="2724" spans="1:23" x14ac:dyDescent="0.35">
      <c r="A2724">
        <v>118847</v>
      </c>
      <c r="B2724" s="2" t="str">
        <f t="shared" si="255"/>
        <v>TX</v>
      </c>
      <c r="C2724" t="s">
        <v>6</v>
      </c>
      <c r="D2724" t="str">
        <f t="shared" si="256"/>
        <v>F</v>
      </c>
      <c r="E2724" t="s">
        <v>2</v>
      </c>
      <c r="F2724">
        <v>583</v>
      </c>
      <c r="G2724">
        <v>224</v>
      </c>
      <c r="H2724">
        <v>262</v>
      </c>
      <c r="I2724">
        <v>11</v>
      </c>
      <c r="J2724">
        <v>11542</v>
      </c>
      <c r="K2724">
        <v>12</v>
      </c>
      <c r="L2724">
        <v>44</v>
      </c>
      <c r="M2724">
        <v>220</v>
      </c>
      <c r="N2724">
        <v>253</v>
      </c>
      <c r="O2724">
        <v>11.25</v>
      </c>
      <c r="P2724">
        <f>VLOOKUP(A2724, vlookup_table!$A:$E, 2, FALSE)</f>
        <v>0</v>
      </c>
      <c r="Q2724" s="2">
        <f>VLOOKUP(A2724, vlookup_table!$A:$E, 3, FALSE)</f>
        <v>4010</v>
      </c>
      <c r="R2724" s="1" t="str">
        <f>VLOOKUP(A2724, vlookup_table!$A:$E, 4, FALSE)</f>
        <v>C1</v>
      </c>
      <c r="S2724" s="2">
        <f>VLOOKUP(A2724, vlookup_table!$A:$E, 5, FALSE)</f>
        <v>25</v>
      </c>
      <c r="T2724">
        <f t="shared" si="252"/>
        <v>57</v>
      </c>
      <c r="U2724">
        <f t="shared" si="253"/>
        <v>1940</v>
      </c>
      <c r="V2724" s="4" t="str">
        <f t="shared" si="257"/>
        <v>10</v>
      </c>
      <c r="W2724" t="str">
        <f t="shared" si="254"/>
        <v>Ciudad</v>
      </c>
    </row>
    <row r="2725" spans="1:23" x14ac:dyDescent="0.35">
      <c r="A2725">
        <v>28713</v>
      </c>
      <c r="B2725" s="2" t="str">
        <f t="shared" si="255"/>
        <v>NA</v>
      </c>
      <c r="C2725" t="s">
        <v>5</v>
      </c>
      <c r="D2725" t="str">
        <f t="shared" si="256"/>
        <v>F</v>
      </c>
      <c r="E2725" t="s">
        <v>2</v>
      </c>
      <c r="F2725">
        <v>3306</v>
      </c>
      <c r="G2725">
        <v>1090</v>
      </c>
      <c r="H2725">
        <v>1065</v>
      </c>
      <c r="I2725">
        <v>96</v>
      </c>
      <c r="J2725">
        <v>34893</v>
      </c>
      <c r="K2725">
        <v>4</v>
      </c>
      <c r="L2725">
        <v>29</v>
      </c>
      <c r="M2725">
        <v>1109</v>
      </c>
      <c r="N2725">
        <v>1060</v>
      </c>
      <c r="O2725">
        <v>15.1</v>
      </c>
      <c r="P2725">
        <f>VLOOKUP(A2725, vlookup_table!$A:$E, 2, FALSE)</f>
        <v>2</v>
      </c>
      <c r="Q2725" s="2">
        <f>VLOOKUP(A2725, vlookup_table!$A:$E, 3, FALSE)</f>
        <v>4801</v>
      </c>
      <c r="R2725" s="1" t="str">
        <f>VLOOKUP(A2725, vlookup_table!$A:$E, 4, FALSE)</f>
        <v>S1</v>
      </c>
      <c r="S2725" s="2">
        <f>VLOOKUP(A2725, vlookup_table!$A:$E, 5, FALSE)</f>
        <v>21</v>
      </c>
      <c r="T2725">
        <f t="shared" si="252"/>
        <v>49</v>
      </c>
      <c r="U2725">
        <f t="shared" si="253"/>
        <v>1948</v>
      </c>
      <c r="V2725" s="4" t="str">
        <f t="shared" si="257"/>
        <v>01</v>
      </c>
      <c r="W2725" t="str">
        <f t="shared" si="254"/>
        <v>Suburbano</v>
      </c>
    </row>
    <row r="2726" spans="1:23" x14ac:dyDescent="0.35">
      <c r="A2726">
        <v>29777</v>
      </c>
      <c r="B2726" s="2" t="str">
        <f t="shared" si="255"/>
        <v>NA</v>
      </c>
      <c r="C2726" t="s">
        <v>5</v>
      </c>
      <c r="D2726" t="str">
        <f t="shared" si="256"/>
        <v>F</v>
      </c>
      <c r="E2726" t="s">
        <v>2</v>
      </c>
      <c r="F2726">
        <v>724</v>
      </c>
      <c r="G2726">
        <v>380</v>
      </c>
      <c r="H2726">
        <v>465</v>
      </c>
      <c r="I2726">
        <v>0</v>
      </c>
      <c r="J2726">
        <v>19961</v>
      </c>
      <c r="K2726">
        <v>4</v>
      </c>
      <c r="L2726">
        <v>62</v>
      </c>
      <c r="M2726">
        <v>443</v>
      </c>
      <c r="N2726">
        <v>424</v>
      </c>
      <c r="O2726">
        <v>10.66666667</v>
      </c>
      <c r="P2726">
        <f>VLOOKUP(A2726, vlookup_table!$A:$E, 2, FALSE)</f>
        <v>0</v>
      </c>
      <c r="Q2726" s="2">
        <f>VLOOKUP(A2726, vlookup_table!$A:$E, 3, FALSE)</f>
        <v>2601</v>
      </c>
      <c r="R2726" s="1" t="str">
        <f>VLOOKUP(A2726, vlookup_table!$A:$E, 4, FALSE)</f>
        <v>C1</v>
      </c>
      <c r="S2726" s="2">
        <f>VLOOKUP(A2726, vlookup_table!$A:$E, 5, FALSE)</f>
        <v>10</v>
      </c>
      <c r="T2726">
        <f t="shared" si="252"/>
        <v>71</v>
      </c>
      <c r="U2726">
        <f t="shared" si="253"/>
        <v>1926</v>
      </c>
      <c r="V2726" s="4" t="str">
        <f t="shared" si="257"/>
        <v>01</v>
      </c>
      <c r="W2726" t="str">
        <f t="shared" si="254"/>
        <v>Ciudad</v>
      </c>
    </row>
    <row r="2727" spans="1:23" x14ac:dyDescent="0.35">
      <c r="A2727">
        <v>42499</v>
      </c>
      <c r="B2727" s="2" t="str">
        <f t="shared" si="255"/>
        <v>FL</v>
      </c>
      <c r="C2727" t="s">
        <v>7</v>
      </c>
      <c r="D2727" t="str">
        <f t="shared" si="256"/>
        <v>M</v>
      </c>
      <c r="E2727" t="s">
        <v>0</v>
      </c>
      <c r="F2727">
        <v>680</v>
      </c>
      <c r="G2727">
        <v>181</v>
      </c>
      <c r="H2727">
        <v>421</v>
      </c>
      <c r="I2727">
        <v>5</v>
      </c>
      <c r="J2727">
        <v>19962</v>
      </c>
      <c r="K2727">
        <v>5</v>
      </c>
      <c r="L2727">
        <v>42</v>
      </c>
      <c r="M2727">
        <v>277</v>
      </c>
      <c r="N2727">
        <v>328</v>
      </c>
      <c r="O2727">
        <v>6.6666666670000003</v>
      </c>
      <c r="P2727">
        <f>VLOOKUP(A2727, vlookup_table!$A:$E, 2, FALSE)</f>
        <v>0</v>
      </c>
      <c r="Q2727" s="2">
        <f>VLOOKUP(A2727, vlookup_table!$A:$E, 3, FALSE)</f>
        <v>2901</v>
      </c>
      <c r="R2727" s="1" t="str">
        <f>VLOOKUP(A2727, vlookup_table!$A:$E, 4, FALSE)</f>
        <v>R2</v>
      </c>
      <c r="S2727" s="2">
        <f>VLOOKUP(A2727, vlookup_table!$A:$E, 5, FALSE)</f>
        <v>10</v>
      </c>
      <c r="T2727">
        <f t="shared" si="252"/>
        <v>68</v>
      </c>
      <c r="U2727">
        <f t="shared" si="253"/>
        <v>1929</v>
      </c>
      <c r="V2727" s="4" t="str">
        <f t="shared" si="257"/>
        <v>01</v>
      </c>
      <c r="W2727" t="str">
        <f t="shared" si="254"/>
        <v>Rural</v>
      </c>
    </row>
    <row r="2728" spans="1:23" x14ac:dyDescent="0.35">
      <c r="A2728">
        <v>38987</v>
      </c>
      <c r="B2728" s="2" t="str">
        <f t="shared" si="255"/>
        <v>FL</v>
      </c>
      <c r="C2728" t="s">
        <v>7</v>
      </c>
      <c r="D2728" t="str">
        <f t="shared" si="256"/>
        <v>F</v>
      </c>
      <c r="E2728" t="s">
        <v>2</v>
      </c>
      <c r="F2728">
        <v>1314</v>
      </c>
      <c r="G2728">
        <v>339</v>
      </c>
      <c r="H2728">
        <v>493</v>
      </c>
      <c r="I2728">
        <v>17</v>
      </c>
      <c r="J2728">
        <v>19845</v>
      </c>
      <c r="K2728">
        <v>12</v>
      </c>
      <c r="L2728">
        <v>20</v>
      </c>
      <c r="M2728">
        <v>453</v>
      </c>
      <c r="N2728">
        <v>413</v>
      </c>
      <c r="O2728">
        <v>11.19047619</v>
      </c>
      <c r="P2728">
        <f>VLOOKUP(A2728, vlookup_table!$A:$E, 2, FALSE)</f>
        <v>2</v>
      </c>
      <c r="Q2728" s="2">
        <f>VLOOKUP(A2728, vlookup_table!$A:$E, 3, FALSE)</f>
        <v>2611</v>
      </c>
      <c r="R2728" s="1" t="str">
        <f>VLOOKUP(A2728, vlookup_table!$A:$E, 4, FALSE)</f>
        <v>S2</v>
      </c>
      <c r="S2728" s="2">
        <f>VLOOKUP(A2728, vlookup_table!$A:$E, 5, FALSE)</f>
        <v>13</v>
      </c>
      <c r="T2728">
        <f t="shared" si="252"/>
        <v>71</v>
      </c>
      <c r="U2728">
        <f t="shared" si="253"/>
        <v>1926</v>
      </c>
      <c r="V2728" s="4" t="str">
        <f t="shared" si="257"/>
        <v>11</v>
      </c>
      <c r="W2728" t="str">
        <f t="shared" si="254"/>
        <v>Suburbano</v>
      </c>
    </row>
    <row r="2729" spans="1:23" x14ac:dyDescent="0.35">
      <c r="A2729">
        <v>130936</v>
      </c>
      <c r="B2729" s="2" t="str">
        <f t="shared" si="255"/>
        <v>CO</v>
      </c>
      <c r="C2729" t="s">
        <v>20</v>
      </c>
      <c r="D2729" t="str">
        <f t="shared" si="256"/>
        <v>M</v>
      </c>
      <c r="E2729" t="s">
        <v>0</v>
      </c>
      <c r="F2729">
        <v>684</v>
      </c>
      <c r="G2729">
        <v>190</v>
      </c>
      <c r="H2729">
        <v>251</v>
      </c>
      <c r="I2729">
        <v>0</v>
      </c>
      <c r="J2729">
        <v>11141</v>
      </c>
      <c r="K2729">
        <v>4</v>
      </c>
      <c r="L2729">
        <v>41</v>
      </c>
      <c r="M2729">
        <v>218</v>
      </c>
      <c r="N2729">
        <v>225</v>
      </c>
      <c r="O2729">
        <v>12.33333333</v>
      </c>
      <c r="P2729">
        <f>VLOOKUP(A2729, vlookup_table!$A:$E, 2, FALSE)</f>
        <v>1</v>
      </c>
      <c r="Q2729" s="2">
        <f>VLOOKUP(A2729, vlookup_table!$A:$E, 3, FALSE)</f>
        <v>1512</v>
      </c>
      <c r="R2729" s="1" t="str">
        <f>VLOOKUP(A2729, vlookup_table!$A:$E, 4, FALSE)</f>
        <v>C3</v>
      </c>
      <c r="S2729" s="2">
        <f>VLOOKUP(A2729, vlookup_table!$A:$E, 5, FALSE)</f>
        <v>15</v>
      </c>
      <c r="T2729">
        <f t="shared" si="252"/>
        <v>82</v>
      </c>
      <c r="U2729">
        <f t="shared" si="253"/>
        <v>1915</v>
      </c>
      <c r="V2729" s="4" t="str">
        <f t="shared" si="257"/>
        <v>12</v>
      </c>
      <c r="W2729" t="str">
        <f t="shared" si="254"/>
        <v>Ciudad</v>
      </c>
    </row>
    <row r="2730" spans="1:23" x14ac:dyDescent="0.35">
      <c r="A2730">
        <v>21463</v>
      </c>
      <c r="B2730" s="2" t="str">
        <f t="shared" si="255"/>
        <v>NC</v>
      </c>
      <c r="C2730" t="s">
        <v>18</v>
      </c>
      <c r="D2730" t="str">
        <f t="shared" si="256"/>
        <v>F</v>
      </c>
      <c r="E2730" t="s">
        <v>38</v>
      </c>
      <c r="F2730">
        <v>499</v>
      </c>
      <c r="G2730">
        <v>260</v>
      </c>
      <c r="H2730">
        <v>324</v>
      </c>
      <c r="I2730">
        <v>0</v>
      </c>
      <c r="J2730">
        <v>10632</v>
      </c>
      <c r="K2730">
        <v>0</v>
      </c>
      <c r="L2730">
        <v>89</v>
      </c>
      <c r="M2730">
        <v>289</v>
      </c>
      <c r="N2730">
        <v>291</v>
      </c>
      <c r="O2730">
        <v>9.25</v>
      </c>
      <c r="P2730">
        <f>VLOOKUP(A2730, vlookup_table!$A:$E, 2, FALSE)</f>
        <v>0</v>
      </c>
      <c r="Q2730" s="2">
        <f>VLOOKUP(A2730, vlookup_table!$A:$E, 3, FALSE)</f>
        <v>6201</v>
      </c>
      <c r="R2730" s="1" t="str">
        <f>VLOOKUP(A2730, vlookup_table!$A:$E, 4, FALSE)</f>
        <v>T2</v>
      </c>
      <c r="S2730" s="2">
        <f>VLOOKUP(A2730, vlookup_table!$A:$E, 5, FALSE)</f>
        <v>11</v>
      </c>
      <c r="T2730">
        <f t="shared" si="252"/>
        <v>35</v>
      </c>
      <c r="U2730">
        <f t="shared" si="253"/>
        <v>1962</v>
      </c>
      <c r="V2730" s="4" t="str">
        <f t="shared" si="257"/>
        <v>01</v>
      </c>
      <c r="W2730" t="str">
        <f t="shared" si="254"/>
        <v>Pueblo</v>
      </c>
    </row>
    <row r="2731" spans="1:23" x14ac:dyDescent="0.35">
      <c r="A2731">
        <v>154531</v>
      </c>
      <c r="B2731" s="2" t="str">
        <f t="shared" si="255"/>
        <v>NA</v>
      </c>
      <c r="C2731" t="s">
        <v>4</v>
      </c>
      <c r="D2731" t="str">
        <f t="shared" si="256"/>
        <v>F</v>
      </c>
      <c r="E2731" t="s">
        <v>2</v>
      </c>
      <c r="F2731">
        <v>724</v>
      </c>
      <c r="G2731">
        <v>158</v>
      </c>
      <c r="H2731">
        <v>277</v>
      </c>
      <c r="I2731">
        <v>4</v>
      </c>
      <c r="J2731">
        <v>11223</v>
      </c>
      <c r="K2731">
        <v>10</v>
      </c>
      <c r="L2731">
        <v>38</v>
      </c>
      <c r="M2731">
        <v>213</v>
      </c>
      <c r="N2731">
        <v>226</v>
      </c>
      <c r="O2731">
        <v>5.0571428569999997</v>
      </c>
      <c r="P2731">
        <f>VLOOKUP(A2731, vlookup_table!$A:$E, 2, FALSE)</f>
        <v>0</v>
      </c>
      <c r="Q2731" s="2">
        <f>VLOOKUP(A2731, vlookup_table!$A:$E, 3, FALSE)</f>
        <v>2010</v>
      </c>
      <c r="R2731" s="1" t="str">
        <f>VLOOKUP(A2731, vlookup_table!$A:$E, 4, FALSE)</f>
        <v>T2</v>
      </c>
      <c r="S2731" s="2">
        <f>VLOOKUP(A2731, vlookup_table!$A:$E, 5, FALSE)</f>
        <v>5</v>
      </c>
      <c r="T2731">
        <f t="shared" si="252"/>
        <v>77</v>
      </c>
      <c r="U2731">
        <f t="shared" si="253"/>
        <v>1920</v>
      </c>
      <c r="V2731" s="4" t="str">
        <f t="shared" si="257"/>
        <v>10</v>
      </c>
      <c r="W2731" t="str">
        <f t="shared" si="254"/>
        <v>Pueblo</v>
      </c>
    </row>
    <row r="2732" spans="1:23" x14ac:dyDescent="0.35">
      <c r="A2732">
        <v>165033</v>
      </c>
      <c r="B2732" s="2" t="str">
        <f t="shared" si="255"/>
        <v>NA</v>
      </c>
      <c r="C2732" t="s">
        <v>4</v>
      </c>
      <c r="D2732" t="str">
        <f t="shared" si="256"/>
        <v>M</v>
      </c>
      <c r="E2732" t="s">
        <v>0</v>
      </c>
      <c r="F2732">
        <v>3207</v>
      </c>
      <c r="G2732">
        <v>705</v>
      </c>
      <c r="H2732">
        <v>754</v>
      </c>
      <c r="I2732">
        <v>92</v>
      </c>
      <c r="J2732">
        <v>26498</v>
      </c>
      <c r="K2732">
        <v>20</v>
      </c>
      <c r="L2732">
        <v>43</v>
      </c>
      <c r="M2732">
        <v>763</v>
      </c>
      <c r="N2732">
        <v>708</v>
      </c>
      <c r="O2732">
        <v>16.25</v>
      </c>
      <c r="P2732">
        <f>VLOOKUP(A2732, vlookup_table!$A:$E, 2, FALSE)</f>
        <v>1</v>
      </c>
      <c r="Q2732" s="2">
        <f>VLOOKUP(A2732, vlookup_table!$A:$E, 3, FALSE)</f>
        <v>5501</v>
      </c>
      <c r="R2732" s="1" t="str">
        <f>VLOOKUP(A2732, vlookup_table!$A:$E, 4, FALSE)</f>
        <v>T1</v>
      </c>
      <c r="S2732" s="2">
        <f>VLOOKUP(A2732, vlookup_table!$A:$E, 5, FALSE)</f>
        <v>10</v>
      </c>
      <c r="T2732">
        <f t="shared" si="252"/>
        <v>42</v>
      </c>
      <c r="U2732">
        <f t="shared" si="253"/>
        <v>1955</v>
      </c>
      <c r="V2732" s="4" t="str">
        <f t="shared" si="257"/>
        <v>01</v>
      </c>
      <c r="W2732" t="str">
        <f t="shared" si="254"/>
        <v>Pueblo</v>
      </c>
    </row>
    <row r="2733" spans="1:23" x14ac:dyDescent="0.35">
      <c r="A2733">
        <v>12171</v>
      </c>
      <c r="B2733" s="2" t="str">
        <f t="shared" si="255"/>
        <v>WA</v>
      </c>
      <c r="C2733" t="s">
        <v>14</v>
      </c>
      <c r="D2733" t="str">
        <f t="shared" si="256"/>
        <v>F</v>
      </c>
      <c r="E2733" t="s">
        <v>2</v>
      </c>
      <c r="F2733">
        <v>659</v>
      </c>
      <c r="G2733">
        <v>272</v>
      </c>
      <c r="H2733">
        <v>347</v>
      </c>
      <c r="I2733">
        <v>0</v>
      </c>
      <c r="J2733">
        <v>11918</v>
      </c>
      <c r="K2733">
        <v>13</v>
      </c>
      <c r="L2733">
        <v>56</v>
      </c>
      <c r="M2733">
        <v>303</v>
      </c>
      <c r="N2733">
        <v>309</v>
      </c>
      <c r="O2733">
        <v>5.55</v>
      </c>
      <c r="P2733">
        <f>VLOOKUP(A2733, vlookup_table!$A:$E, 2, FALSE)</f>
        <v>2</v>
      </c>
      <c r="Q2733" s="2">
        <f>VLOOKUP(A2733, vlookup_table!$A:$E, 3, FALSE)</f>
        <v>1301</v>
      </c>
      <c r="R2733" s="1" t="str">
        <f>VLOOKUP(A2733, vlookup_table!$A:$E, 4, FALSE)</f>
        <v>S2</v>
      </c>
      <c r="S2733" s="2">
        <f>VLOOKUP(A2733, vlookup_table!$A:$E, 5, FALSE)</f>
        <v>5</v>
      </c>
      <c r="T2733">
        <f t="shared" si="252"/>
        <v>84</v>
      </c>
      <c r="U2733">
        <f t="shared" si="253"/>
        <v>1913</v>
      </c>
      <c r="V2733" s="4" t="str">
        <f t="shared" si="257"/>
        <v>01</v>
      </c>
      <c r="W2733" t="str">
        <f t="shared" si="254"/>
        <v>Suburbano</v>
      </c>
    </row>
    <row r="2734" spans="1:23" x14ac:dyDescent="0.35">
      <c r="A2734">
        <v>186462</v>
      </c>
      <c r="B2734" s="2" t="str">
        <f t="shared" si="255"/>
        <v>NC</v>
      </c>
      <c r="C2734" t="s">
        <v>18</v>
      </c>
      <c r="D2734" t="str">
        <f t="shared" si="256"/>
        <v>F</v>
      </c>
      <c r="E2734" t="s">
        <v>38</v>
      </c>
      <c r="F2734">
        <v>654</v>
      </c>
      <c r="G2734">
        <v>350</v>
      </c>
      <c r="H2734">
        <v>362</v>
      </c>
      <c r="I2734">
        <v>0</v>
      </c>
      <c r="J2734">
        <v>11564</v>
      </c>
      <c r="K2734">
        <v>0</v>
      </c>
      <c r="L2734">
        <v>83</v>
      </c>
      <c r="M2734">
        <v>377</v>
      </c>
      <c r="N2734">
        <v>333</v>
      </c>
      <c r="O2734">
        <v>4.2857142860000002</v>
      </c>
      <c r="P2734">
        <f>VLOOKUP(A2734, vlookup_table!$A:$E, 2, FALSE)</f>
        <v>2</v>
      </c>
      <c r="Q2734" s="2">
        <f>VLOOKUP(A2734, vlookup_table!$A:$E, 3, FALSE)</f>
        <v>1603</v>
      </c>
      <c r="R2734" s="1" t="str">
        <f>VLOOKUP(A2734, vlookup_table!$A:$E, 4, FALSE)</f>
        <v>T2</v>
      </c>
      <c r="S2734" s="2">
        <f>VLOOKUP(A2734, vlookup_table!$A:$E, 5, FALSE)</f>
        <v>8</v>
      </c>
      <c r="T2734">
        <f t="shared" si="252"/>
        <v>81</v>
      </c>
      <c r="U2734">
        <f t="shared" si="253"/>
        <v>1916</v>
      </c>
      <c r="V2734" s="4" t="str">
        <f t="shared" si="257"/>
        <v>03</v>
      </c>
      <c r="W2734" t="str">
        <f t="shared" si="254"/>
        <v>Pueblo</v>
      </c>
    </row>
    <row r="2735" spans="1:23" x14ac:dyDescent="0.35">
      <c r="A2735">
        <v>70312</v>
      </c>
      <c r="B2735" s="2" t="str">
        <f t="shared" si="255"/>
        <v>MI</v>
      </c>
      <c r="C2735" t="s">
        <v>1</v>
      </c>
      <c r="D2735" t="str">
        <f t="shared" si="256"/>
        <v>F</v>
      </c>
      <c r="E2735" t="s">
        <v>2</v>
      </c>
      <c r="F2735">
        <v>549</v>
      </c>
      <c r="G2735">
        <v>367</v>
      </c>
      <c r="H2735">
        <v>430</v>
      </c>
      <c r="I2735">
        <v>0</v>
      </c>
      <c r="J2735">
        <v>12991</v>
      </c>
      <c r="K2735">
        <v>2</v>
      </c>
      <c r="L2735">
        <v>91</v>
      </c>
      <c r="M2735">
        <v>414</v>
      </c>
      <c r="N2735">
        <v>385</v>
      </c>
      <c r="O2735">
        <v>5.3333333329999997</v>
      </c>
      <c r="P2735">
        <f>VLOOKUP(A2735, vlookup_table!$A:$E, 2, FALSE)</f>
        <v>2</v>
      </c>
      <c r="Q2735" s="2">
        <f>VLOOKUP(A2735, vlookup_table!$A:$E, 3, FALSE)</f>
        <v>5901</v>
      </c>
      <c r="R2735" s="1" t="str">
        <f>VLOOKUP(A2735, vlookup_table!$A:$E, 4, FALSE)</f>
        <v>T2</v>
      </c>
      <c r="S2735" s="2">
        <f>VLOOKUP(A2735, vlookup_table!$A:$E, 5, FALSE)</f>
        <v>5</v>
      </c>
      <c r="T2735">
        <f t="shared" si="252"/>
        <v>38</v>
      </c>
      <c r="U2735">
        <f t="shared" si="253"/>
        <v>1959</v>
      </c>
      <c r="V2735" s="4" t="str">
        <f t="shared" si="257"/>
        <v>01</v>
      </c>
      <c r="W2735" t="str">
        <f t="shared" si="254"/>
        <v>Pueblo</v>
      </c>
    </row>
    <row r="2736" spans="1:23" x14ac:dyDescent="0.35">
      <c r="A2736">
        <v>27267</v>
      </c>
      <c r="B2736" s="2" t="str">
        <f t="shared" si="255"/>
        <v>NA</v>
      </c>
      <c r="C2736" t="s">
        <v>5</v>
      </c>
      <c r="D2736" t="str">
        <f t="shared" si="256"/>
        <v>F</v>
      </c>
      <c r="E2736" t="s">
        <v>2</v>
      </c>
      <c r="F2736">
        <v>1094</v>
      </c>
      <c r="G2736">
        <v>412</v>
      </c>
      <c r="H2736">
        <v>604</v>
      </c>
      <c r="I2736">
        <v>27</v>
      </c>
      <c r="J2736">
        <v>23020</v>
      </c>
      <c r="K2736">
        <v>5</v>
      </c>
      <c r="L2736">
        <v>56</v>
      </c>
      <c r="M2736">
        <v>502</v>
      </c>
      <c r="N2736">
        <v>531</v>
      </c>
      <c r="O2736">
        <v>7.875</v>
      </c>
      <c r="P2736">
        <f>VLOOKUP(A2736, vlookup_table!$A:$E, 2, FALSE)</f>
        <v>0</v>
      </c>
      <c r="Q2736" s="2">
        <f>VLOOKUP(A2736, vlookup_table!$A:$E, 3, FALSE)</f>
        <v>5801</v>
      </c>
      <c r="R2736" s="1" t="str">
        <f>VLOOKUP(A2736, vlookup_table!$A:$E, 4, FALSE)</f>
        <v>T1</v>
      </c>
      <c r="S2736" s="2">
        <f>VLOOKUP(A2736, vlookup_table!$A:$E, 5, FALSE)</f>
        <v>10</v>
      </c>
      <c r="T2736">
        <f t="shared" si="252"/>
        <v>39</v>
      </c>
      <c r="U2736">
        <f t="shared" si="253"/>
        <v>1958</v>
      </c>
      <c r="V2736" s="4" t="str">
        <f t="shared" si="257"/>
        <v>01</v>
      </c>
      <c r="W2736" t="str">
        <f t="shared" si="254"/>
        <v>Pueblo</v>
      </c>
    </row>
    <row r="2737" spans="1:23" x14ac:dyDescent="0.35">
      <c r="A2737">
        <v>7048</v>
      </c>
      <c r="B2737" s="2" t="str">
        <f t="shared" si="255"/>
        <v>NA</v>
      </c>
      <c r="C2737" t="s">
        <v>4</v>
      </c>
      <c r="D2737" t="str">
        <f t="shared" si="256"/>
        <v>M</v>
      </c>
      <c r="E2737" t="s">
        <v>0</v>
      </c>
      <c r="F2737">
        <v>3431</v>
      </c>
      <c r="G2737">
        <v>549</v>
      </c>
      <c r="H2737">
        <v>664</v>
      </c>
      <c r="I2737">
        <v>86</v>
      </c>
      <c r="J2737">
        <v>20683</v>
      </c>
      <c r="K2737">
        <v>20</v>
      </c>
      <c r="L2737">
        <v>51</v>
      </c>
      <c r="M2737">
        <v>626</v>
      </c>
      <c r="N2737">
        <v>610</v>
      </c>
      <c r="O2737">
        <v>9.9411764710000003</v>
      </c>
      <c r="P2737">
        <f>VLOOKUP(A2737, vlookup_table!$A:$E, 2, FALSE)</f>
        <v>1002</v>
      </c>
      <c r="Q2737" s="2">
        <f>VLOOKUP(A2737, vlookup_table!$A:$E, 3, FALSE)</f>
        <v>3301</v>
      </c>
      <c r="R2737" s="1" t="str">
        <f>VLOOKUP(A2737, vlookup_table!$A:$E, 4, FALSE)</f>
        <v>S1</v>
      </c>
      <c r="S2737" s="2">
        <f>VLOOKUP(A2737, vlookup_table!$A:$E, 5, FALSE)</f>
        <v>15</v>
      </c>
      <c r="T2737">
        <f t="shared" si="252"/>
        <v>64</v>
      </c>
      <c r="U2737">
        <f t="shared" si="253"/>
        <v>1933</v>
      </c>
      <c r="V2737" s="4" t="str">
        <f t="shared" si="257"/>
        <v>01</v>
      </c>
      <c r="W2737" t="str">
        <f t="shared" si="254"/>
        <v>Suburbano</v>
      </c>
    </row>
    <row r="2738" spans="1:23" x14ac:dyDescent="0.35">
      <c r="A2738">
        <v>144631</v>
      </c>
      <c r="B2738" s="2" t="str">
        <f t="shared" si="255"/>
        <v>NA</v>
      </c>
      <c r="C2738" t="s">
        <v>4</v>
      </c>
      <c r="D2738" t="str">
        <f t="shared" si="256"/>
        <v>F</v>
      </c>
      <c r="E2738" t="s">
        <v>2</v>
      </c>
      <c r="F2738">
        <v>2339</v>
      </c>
      <c r="G2738">
        <v>416</v>
      </c>
      <c r="H2738">
        <v>454</v>
      </c>
      <c r="I2738">
        <v>75</v>
      </c>
      <c r="J2738">
        <v>14849</v>
      </c>
      <c r="K2738">
        <v>27</v>
      </c>
      <c r="L2738">
        <v>47</v>
      </c>
      <c r="M2738">
        <v>416</v>
      </c>
      <c r="N2738">
        <v>442</v>
      </c>
      <c r="O2738">
        <v>12.85714286</v>
      </c>
      <c r="P2738">
        <f>VLOOKUP(A2738, vlookup_table!$A:$E, 2, FALSE)</f>
        <v>0</v>
      </c>
      <c r="Q2738" s="2">
        <f>VLOOKUP(A2738, vlookup_table!$A:$E, 3, FALSE)</f>
        <v>6203</v>
      </c>
      <c r="R2738" s="1" t="str">
        <f>VLOOKUP(A2738, vlookup_table!$A:$E, 4, FALSE)</f>
        <v>U2</v>
      </c>
      <c r="S2738" s="2">
        <f>VLOOKUP(A2738, vlookup_table!$A:$E, 5, FALSE)</f>
        <v>25</v>
      </c>
      <c r="T2738">
        <f t="shared" si="252"/>
        <v>35</v>
      </c>
      <c r="U2738">
        <f t="shared" si="253"/>
        <v>1962</v>
      </c>
      <c r="V2738" s="4" t="str">
        <f t="shared" si="257"/>
        <v>03</v>
      </c>
      <c r="W2738" t="str">
        <f t="shared" si="254"/>
        <v>Urbano</v>
      </c>
    </row>
    <row r="2739" spans="1:23" x14ac:dyDescent="0.35">
      <c r="A2739">
        <v>134677</v>
      </c>
      <c r="B2739" s="2" t="str">
        <f t="shared" si="255"/>
        <v>NA</v>
      </c>
      <c r="C2739" t="s">
        <v>43</v>
      </c>
      <c r="D2739" t="str">
        <f t="shared" si="256"/>
        <v>NA</v>
      </c>
      <c r="F2739">
        <v>684</v>
      </c>
      <c r="G2739">
        <v>345</v>
      </c>
      <c r="H2739">
        <v>420</v>
      </c>
      <c r="I2739">
        <v>2</v>
      </c>
      <c r="J2739">
        <v>9317</v>
      </c>
      <c r="K2739">
        <v>1</v>
      </c>
      <c r="L2739">
        <v>74</v>
      </c>
      <c r="M2739">
        <v>359</v>
      </c>
      <c r="N2739">
        <v>397</v>
      </c>
      <c r="O2739">
        <v>5</v>
      </c>
      <c r="P2739">
        <f>VLOOKUP(A2739, vlookup_table!$A:$E, 2, FALSE)</f>
        <v>28</v>
      </c>
      <c r="Q2739" s="2">
        <f>VLOOKUP(A2739, vlookup_table!$A:$E, 3, FALSE)</f>
        <v>0</v>
      </c>
      <c r="R2739" s="1" t="str">
        <f>VLOOKUP(A2739, vlookup_table!$A:$E, 4, FALSE)</f>
        <v>T2</v>
      </c>
      <c r="S2739" s="2">
        <f>VLOOKUP(A2739, vlookup_table!$A:$E, 5, FALSE)</f>
        <v>5</v>
      </c>
      <c r="T2739">
        <f t="shared" si="252"/>
        <v>97</v>
      </c>
      <c r="U2739">
        <f t="shared" si="253"/>
        <v>1900</v>
      </c>
      <c r="V2739" s="4" t="str">
        <f t="shared" si="257"/>
        <v>0</v>
      </c>
      <c r="W2739" t="str">
        <f t="shared" si="254"/>
        <v>Pueblo</v>
      </c>
    </row>
    <row r="2740" spans="1:23" x14ac:dyDescent="0.35">
      <c r="A2740">
        <v>149792</v>
      </c>
      <c r="B2740" s="2" t="str">
        <f t="shared" si="255"/>
        <v>NA</v>
      </c>
      <c r="C2740" t="s">
        <v>4</v>
      </c>
      <c r="D2740" t="str">
        <f t="shared" si="256"/>
        <v>NA</v>
      </c>
      <c r="F2740">
        <v>1949</v>
      </c>
      <c r="G2740">
        <v>288</v>
      </c>
      <c r="H2740">
        <v>374</v>
      </c>
      <c r="I2740">
        <v>44</v>
      </c>
      <c r="J2740">
        <v>16663</v>
      </c>
      <c r="K2740">
        <v>41</v>
      </c>
      <c r="L2740">
        <v>30</v>
      </c>
      <c r="M2740">
        <v>334</v>
      </c>
      <c r="N2740">
        <v>384</v>
      </c>
      <c r="O2740">
        <v>36.799999999999997</v>
      </c>
      <c r="P2740">
        <f>VLOOKUP(A2740, vlookup_table!$A:$E, 2, FALSE)</f>
        <v>1</v>
      </c>
      <c r="Q2740" s="2">
        <f>VLOOKUP(A2740, vlookup_table!$A:$E, 3, FALSE)</f>
        <v>2401</v>
      </c>
      <c r="R2740" s="1" t="str">
        <f>VLOOKUP(A2740, vlookup_table!$A:$E, 4, FALSE)</f>
        <v/>
      </c>
      <c r="S2740" s="2">
        <f>VLOOKUP(A2740, vlookup_table!$A:$E, 5, FALSE)</f>
        <v>100</v>
      </c>
      <c r="T2740">
        <f t="shared" si="252"/>
        <v>73</v>
      </c>
      <c r="U2740">
        <f t="shared" si="253"/>
        <v>1924</v>
      </c>
      <c r="V2740" s="4" t="str">
        <f t="shared" si="257"/>
        <v>01</v>
      </c>
      <c r="W2740" t="str">
        <f t="shared" si="254"/>
        <v>Desconocido</v>
      </c>
    </row>
    <row r="2741" spans="1:23" x14ac:dyDescent="0.35">
      <c r="A2741">
        <v>169813</v>
      </c>
      <c r="B2741" s="2" t="str">
        <f t="shared" si="255"/>
        <v>NA</v>
      </c>
      <c r="C2741" t="s">
        <v>4</v>
      </c>
      <c r="D2741" t="str">
        <f t="shared" si="256"/>
        <v>F</v>
      </c>
      <c r="E2741" t="s">
        <v>2</v>
      </c>
      <c r="F2741">
        <v>3247</v>
      </c>
      <c r="G2741">
        <v>653</v>
      </c>
      <c r="H2741">
        <v>732</v>
      </c>
      <c r="I2741">
        <v>94</v>
      </c>
      <c r="J2741">
        <v>24693</v>
      </c>
      <c r="K2741">
        <v>5</v>
      </c>
      <c r="L2741">
        <v>63</v>
      </c>
      <c r="M2741">
        <v>666</v>
      </c>
      <c r="N2741">
        <v>722</v>
      </c>
      <c r="O2741">
        <v>11</v>
      </c>
      <c r="P2741">
        <f>VLOOKUP(A2741, vlookup_table!$A:$E, 2, FALSE)</f>
        <v>0</v>
      </c>
      <c r="Q2741" s="2">
        <f>VLOOKUP(A2741, vlookup_table!$A:$E, 3, FALSE)</f>
        <v>5204</v>
      </c>
      <c r="R2741" s="1" t="str">
        <f>VLOOKUP(A2741, vlookup_table!$A:$E, 4, FALSE)</f>
        <v>S1</v>
      </c>
      <c r="S2741" s="2">
        <f>VLOOKUP(A2741, vlookup_table!$A:$E, 5, FALSE)</f>
        <v>15</v>
      </c>
      <c r="T2741">
        <f t="shared" si="252"/>
        <v>45</v>
      </c>
      <c r="U2741">
        <f t="shared" si="253"/>
        <v>1952</v>
      </c>
      <c r="V2741" s="4" t="str">
        <f t="shared" si="257"/>
        <v>04</v>
      </c>
      <c r="W2741" t="str">
        <f t="shared" si="254"/>
        <v>Suburbano</v>
      </c>
    </row>
    <row r="2742" spans="1:23" x14ac:dyDescent="0.35">
      <c r="A2742">
        <v>135152</v>
      </c>
      <c r="B2742" s="2" t="str">
        <f t="shared" si="255"/>
        <v>AZ</v>
      </c>
      <c r="C2742" t="s">
        <v>9</v>
      </c>
      <c r="D2742" t="str">
        <f t="shared" si="256"/>
        <v>F</v>
      </c>
      <c r="E2742" t="s">
        <v>37</v>
      </c>
      <c r="F2742">
        <v>850</v>
      </c>
      <c r="G2742">
        <v>270</v>
      </c>
      <c r="H2742">
        <v>347</v>
      </c>
      <c r="I2742">
        <v>2</v>
      </c>
      <c r="J2742">
        <v>14275</v>
      </c>
      <c r="K2742">
        <v>13</v>
      </c>
      <c r="L2742">
        <v>30</v>
      </c>
      <c r="M2742">
        <v>311</v>
      </c>
      <c r="N2742">
        <v>292</v>
      </c>
      <c r="O2742">
        <v>15</v>
      </c>
      <c r="P2742">
        <f>VLOOKUP(A2742, vlookup_table!$A:$E, 2, FALSE)</f>
        <v>2</v>
      </c>
      <c r="Q2742" s="2">
        <f>VLOOKUP(A2742, vlookup_table!$A:$E, 3, FALSE)</f>
        <v>6801</v>
      </c>
      <c r="R2742" s="1" t="str">
        <f>VLOOKUP(A2742, vlookup_table!$A:$E, 4, FALSE)</f>
        <v>S2</v>
      </c>
      <c r="S2742" s="2">
        <f>VLOOKUP(A2742, vlookup_table!$A:$E, 5, FALSE)</f>
        <v>15</v>
      </c>
      <c r="T2742">
        <f t="shared" si="252"/>
        <v>29</v>
      </c>
      <c r="U2742">
        <f t="shared" si="253"/>
        <v>1968</v>
      </c>
      <c r="V2742" s="4" t="str">
        <f t="shared" si="257"/>
        <v>01</v>
      </c>
      <c r="W2742" t="str">
        <f t="shared" si="254"/>
        <v>Suburbano</v>
      </c>
    </row>
    <row r="2743" spans="1:23" x14ac:dyDescent="0.35">
      <c r="A2743">
        <v>52593</v>
      </c>
      <c r="B2743" s="2" t="str">
        <f t="shared" si="255"/>
        <v>NA</v>
      </c>
      <c r="C2743" t="s">
        <v>12</v>
      </c>
      <c r="D2743" t="str">
        <f t="shared" si="256"/>
        <v>F</v>
      </c>
      <c r="E2743" t="s">
        <v>2</v>
      </c>
      <c r="F2743">
        <v>524</v>
      </c>
      <c r="G2743">
        <v>244</v>
      </c>
      <c r="H2743">
        <v>300</v>
      </c>
      <c r="I2743">
        <v>0</v>
      </c>
      <c r="J2743">
        <v>10213</v>
      </c>
      <c r="K2743">
        <v>0</v>
      </c>
      <c r="L2743">
        <v>75</v>
      </c>
      <c r="M2743">
        <v>279</v>
      </c>
      <c r="N2743">
        <v>271</v>
      </c>
      <c r="O2743">
        <v>11.66666667</v>
      </c>
      <c r="P2743">
        <f>VLOOKUP(A2743, vlookup_table!$A:$E, 2, FALSE)</f>
        <v>2</v>
      </c>
      <c r="Q2743" s="2">
        <f>VLOOKUP(A2743, vlookup_table!$A:$E, 3, FALSE)</f>
        <v>3801</v>
      </c>
      <c r="R2743" s="1" t="str">
        <f>VLOOKUP(A2743, vlookup_table!$A:$E, 4, FALSE)</f>
        <v>R2</v>
      </c>
      <c r="S2743" s="2">
        <f>VLOOKUP(A2743, vlookup_table!$A:$E, 5, FALSE)</f>
        <v>22</v>
      </c>
      <c r="T2743">
        <f t="shared" si="252"/>
        <v>59</v>
      </c>
      <c r="U2743">
        <f t="shared" si="253"/>
        <v>1938</v>
      </c>
      <c r="V2743" s="4" t="str">
        <f t="shared" si="257"/>
        <v>01</v>
      </c>
      <c r="W2743" t="str">
        <f t="shared" si="254"/>
        <v>Rural</v>
      </c>
    </row>
    <row r="2744" spans="1:23" x14ac:dyDescent="0.35">
      <c r="A2744">
        <v>64161</v>
      </c>
      <c r="B2744" s="2" t="str">
        <f t="shared" si="255"/>
        <v>NA</v>
      </c>
      <c r="C2744" t="s">
        <v>16</v>
      </c>
      <c r="D2744" t="str">
        <f t="shared" si="256"/>
        <v>M</v>
      </c>
      <c r="E2744" t="s">
        <v>0</v>
      </c>
      <c r="F2744">
        <v>588</v>
      </c>
      <c r="G2744">
        <v>284</v>
      </c>
      <c r="H2744">
        <v>387</v>
      </c>
      <c r="I2744">
        <v>0</v>
      </c>
      <c r="J2744">
        <v>12127</v>
      </c>
      <c r="K2744">
        <v>0</v>
      </c>
      <c r="L2744">
        <v>84</v>
      </c>
      <c r="M2744">
        <v>353</v>
      </c>
      <c r="N2744">
        <v>360</v>
      </c>
      <c r="O2744">
        <v>9.5</v>
      </c>
      <c r="P2744">
        <f>VLOOKUP(A2744, vlookup_table!$A:$E, 2, FALSE)</f>
        <v>1</v>
      </c>
      <c r="Q2744" s="2">
        <f>VLOOKUP(A2744, vlookup_table!$A:$E, 3, FALSE)</f>
        <v>2801</v>
      </c>
      <c r="R2744" s="1" t="str">
        <f>VLOOKUP(A2744, vlookup_table!$A:$E, 4, FALSE)</f>
        <v>R2</v>
      </c>
      <c r="S2744" s="2">
        <f>VLOOKUP(A2744, vlookup_table!$A:$E, 5, FALSE)</f>
        <v>11</v>
      </c>
      <c r="T2744">
        <f t="shared" si="252"/>
        <v>69</v>
      </c>
      <c r="U2744">
        <f t="shared" si="253"/>
        <v>1928</v>
      </c>
      <c r="V2744" s="4" t="str">
        <f t="shared" si="257"/>
        <v>01</v>
      </c>
      <c r="W2744" t="str">
        <f t="shared" si="254"/>
        <v>Rural</v>
      </c>
    </row>
    <row r="2745" spans="1:23" x14ac:dyDescent="0.35">
      <c r="A2745">
        <v>116738</v>
      </c>
      <c r="B2745" s="2" t="str">
        <f t="shared" si="255"/>
        <v>TX</v>
      </c>
      <c r="C2745" t="s">
        <v>6</v>
      </c>
      <c r="D2745" t="str">
        <f t="shared" si="256"/>
        <v>F</v>
      </c>
      <c r="E2745" t="s">
        <v>2</v>
      </c>
      <c r="F2745">
        <v>956</v>
      </c>
      <c r="G2745">
        <v>422</v>
      </c>
      <c r="H2745">
        <v>516</v>
      </c>
      <c r="I2745">
        <v>5</v>
      </c>
      <c r="J2745">
        <v>17136</v>
      </c>
      <c r="K2745">
        <v>2</v>
      </c>
      <c r="L2745">
        <v>72</v>
      </c>
      <c r="M2745">
        <v>469</v>
      </c>
      <c r="N2745">
        <v>476</v>
      </c>
      <c r="O2745">
        <v>9.75</v>
      </c>
      <c r="P2745">
        <f>VLOOKUP(A2745, vlookup_table!$A:$E, 2, FALSE)</f>
        <v>0</v>
      </c>
      <c r="Q2745" s="2">
        <f>VLOOKUP(A2745, vlookup_table!$A:$E, 3, FALSE)</f>
        <v>6101</v>
      </c>
      <c r="R2745" s="1" t="str">
        <f>VLOOKUP(A2745, vlookup_table!$A:$E, 4, FALSE)</f>
        <v>T2</v>
      </c>
      <c r="S2745" s="2">
        <f>VLOOKUP(A2745, vlookup_table!$A:$E, 5, FALSE)</f>
        <v>14</v>
      </c>
      <c r="T2745">
        <f t="shared" si="252"/>
        <v>36</v>
      </c>
      <c r="U2745">
        <f t="shared" si="253"/>
        <v>1961</v>
      </c>
      <c r="V2745" s="4" t="str">
        <f t="shared" si="257"/>
        <v>01</v>
      </c>
      <c r="W2745" t="str">
        <f t="shared" si="254"/>
        <v>Pueblo</v>
      </c>
    </row>
    <row r="2746" spans="1:23" x14ac:dyDescent="0.35">
      <c r="A2746">
        <v>56831</v>
      </c>
      <c r="B2746" s="2" t="str">
        <f t="shared" si="255"/>
        <v>NA</v>
      </c>
      <c r="C2746" t="s">
        <v>3</v>
      </c>
      <c r="D2746" t="str">
        <f t="shared" si="256"/>
        <v>M</v>
      </c>
      <c r="E2746" t="s">
        <v>0</v>
      </c>
      <c r="F2746">
        <v>1368</v>
      </c>
      <c r="G2746">
        <v>723</v>
      </c>
      <c r="H2746">
        <v>779</v>
      </c>
      <c r="I2746">
        <v>4</v>
      </c>
      <c r="J2746">
        <v>27195</v>
      </c>
      <c r="K2746">
        <v>4</v>
      </c>
      <c r="L2746">
        <v>58</v>
      </c>
      <c r="M2746">
        <v>741</v>
      </c>
      <c r="N2746">
        <v>759</v>
      </c>
      <c r="O2746">
        <v>9.1666666669999994</v>
      </c>
      <c r="P2746">
        <f>VLOOKUP(A2746, vlookup_table!$A:$E, 2, FALSE)</f>
        <v>2</v>
      </c>
      <c r="Q2746" s="2">
        <f>VLOOKUP(A2746, vlookup_table!$A:$E, 3, FALSE)</f>
        <v>6701</v>
      </c>
      <c r="R2746" s="1" t="str">
        <f>VLOOKUP(A2746, vlookup_table!$A:$E, 4, FALSE)</f>
        <v>S1</v>
      </c>
      <c r="S2746" s="2">
        <f>VLOOKUP(A2746, vlookup_table!$A:$E, 5, FALSE)</f>
        <v>15</v>
      </c>
      <c r="T2746">
        <f t="shared" si="252"/>
        <v>30</v>
      </c>
      <c r="U2746">
        <f t="shared" si="253"/>
        <v>1967</v>
      </c>
      <c r="V2746" s="4" t="str">
        <f t="shared" si="257"/>
        <v>01</v>
      </c>
      <c r="W2746" t="str">
        <f t="shared" si="254"/>
        <v>Suburbano</v>
      </c>
    </row>
    <row r="2747" spans="1:23" x14ac:dyDescent="0.35">
      <c r="A2747">
        <v>139107</v>
      </c>
      <c r="B2747" s="2" t="str">
        <f t="shared" si="255"/>
        <v>AZ</v>
      </c>
      <c r="C2747" t="s">
        <v>9</v>
      </c>
      <c r="D2747" t="str">
        <f t="shared" si="256"/>
        <v>F</v>
      </c>
      <c r="E2747" t="s">
        <v>37</v>
      </c>
      <c r="F2747">
        <v>830</v>
      </c>
      <c r="G2747">
        <v>250</v>
      </c>
      <c r="H2747">
        <v>296</v>
      </c>
      <c r="I2747">
        <v>18</v>
      </c>
      <c r="J2747">
        <v>10544</v>
      </c>
      <c r="K2747">
        <v>2</v>
      </c>
      <c r="L2747">
        <v>12</v>
      </c>
      <c r="M2747">
        <v>260</v>
      </c>
      <c r="N2747">
        <v>278</v>
      </c>
      <c r="O2747">
        <v>52</v>
      </c>
      <c r="P2747">
        <f>VLOOKUP(A2747, vlookup_table!$A:$E, 2, FALSE)</f>
        <v>0</v>
      </c>
      <c r="Q2747" s="2">
        <f>VLOOKUP(A2747, vlookup_table!$A:$E, 3, FALSE)</f>
        <v>3407</v>
      </c>
      <c r="R2747" s="1" t="str">
        <f>VLOOKUP(A2747, vlookup_table!$A:$E, 4, FALSE)</f>
        <v>T3</v>
      </c>
      <c r="S2747" s="2">
        <f>VLOOKUP(A2747, vlookup_table!$A:$E, 5, FALSE)</f>
        <v>50</v>
      </c>
      <c r="T2747">
        <f t="shared" si="252"/>
        <v>63</v>
      </c>
      <c r="U2747">
        <f t="shared" si="253"/>
        <v>1934</v>
      </c>
      <c r="V2747" s="4" t="str">
        <f t="shared" si="257"/>
        <v>07</v>
      </c>
      <c r="W2747" t="str">
        <f t="shared" si="254"/>
        <v>Pueblo</v>
      </c>
    </row>
    <row r="2748" spans="1:23" x14ac:dyDescent="0.35">
      <c r="A2748">
        <v>28681</v>
      </c>
      <c r="B2748" s="2" t="str">
        <f t="shared" si="255"/>
        <v>NA</v>
      </c>
      <c r="C2748" t="s">
        <v>5</v>
      </c>
      <c r="D2748" t="str">
        <f t="shared" si="256"/>
        <v>M</v>
      </c>
      <c r="E2748" t="s">
        <v>0</v>
      </c>
      <c r="F2748">
        <v>896</v>
      </c>
      <c r="G2748">
        <v>441</v>
      </c>
      <c r="H2748">
        <v>569</v>
      </c>
      <c r="I2748">
        <v>5</v>
      </c>
      <c r="J2748">
        <v>17474</v>
      </c>
      <c r="K2748">
        <v>1</v>
      </c>
      <c r="L2748">
        <v>74</v>
      </c>
      <c r="M2748">
        <v>512</v>
      </c>
      <c r="N2748">
        <v>505</v>
      </c>
      <c r="O2748">
        <v>9.8000000000000007</v>
      </c>
      <c r="P2748">
        <f>VLOOKUP(A2748, vlookup_table!$A:$E, 2, FALSE)</f>
        <v>1</v>
      </c>
      <c r="Q2748" s="2">
        <f>VLOOKUP(A2748, vlookup_table!$A:$E, 3, FALSE)</f>
        <v>4612</v>
      </c>
      <c r="R2748" s="1" t="str">
        <f>VLOOKUP(A2748, vlookup_table!$A:$E, 4, FALSE)</f>
        <v>T1</v>
      </c>
      <c r="S2748" s="2">
        <f>VLOOKUP(A2748, vlookup_table!$A:$E, 5, FALSE)</f>
        <v>35</v>
      </c>
      <c r="T2748">
        <f t="shared" si="252"/>
        <v>51</v>
      </c>
      <c r="U2748">
        <f t="shared" si="253"/>
        <v>1946</v>
      </c>
      <c r="V2748" s="4" t="str">
        <f t="shared" si="257"/>
        <v>12</v>
      </c>
      <c r="W2748" t="str">
        <f t="shared" si="254"/>
        <v>Pueblo</v>
      </c>
    </row>
    <row r="2749" spans="1:23" x14ac:dyDescent="0.35">
      <c r="A2749">
        <v>125446</v>
      </c>
      <c r="B2749" s="2" t="str">
        <f t="shared" si="255"/>
        <v>TX</v>
      </c>
      <c r="C2749" t="s">
        <v>6</v>
      </c>
      <c r="D2749" t="str">
        <f t="shared" si="256"/>
        <v>F</v>
      </c>
      <c r="E2749" t="s">
        <v>2</v>
      </c>
      <c r="F2749">
        <v>380</v>
      </c>
      <c r="G2749">
        <v>277</v>
      </c>
      <c r="H2749">
        <v>349</v>
      </c>
      <c r="I2749">
        <v>0</v>
      </c>
      <c r="J2749">
        <v>10379</v>
      </c>
      <c r="K2749">
        <v>5</v>
      </c>
      <c r="L2749">
        <v>84</v>
      </c>
      <c r="M2749">
        <v>293</v>
      </c>
      <c r="N2749">
        <v>325</v>
      </c>
      <c r="O2749">
        <v>9.884615385</v>
      </c>
      <c r="P2749">
        <f>VLOOKUP(A2749, vlookup_table!$A:$E, 2, FALSE)</f>
        <v>2</v>
      </c>
      <c r="Q2749" s="2">
        <f>VLOOKUP(A2749, vlookup_table!$A:$E, 3, FALSE)</f>
        <v>3801</v>
      </c>
      <c r="R2749" s="1" t="str">
        <f>VLOOKUP(A2749, vlookup_table!$A:$E, 4, FALSE)</f>
        <v>S3</v>
      </c>
      <c r="S2749" s="2">
        <f>VLOOKUP(A2749, vlookup_table!$A:$E, 5, FALSE)</f>
        <v>10</v>
      </c>
      <c r="T2749">
        <f t="shared" si="252"/>
        <v>59</v>
      </c>
      <c r="U2749">
        <f t="shared" si="253"/>
        <v>1938</v>
      </c>
      <c r="V2749" s="4" t="str">
        <f t="shared" si="257"/>
        <v>01</v>
      </c>
      <c r="W2749" t="str">
        <f t="shared" si="254"/>
        <v>Suburbano</v>
      </c>
    </row>
    <row r="2750" spans="1:23" x14ac:dyDescent="0.35">
      <c r="A2750">
        <v>95151</v>
      </c>
      <c r="B2750" s="2" t="str">
        <f t="shared" si="255"/>
        <v>IL</v>
      </c>
      <c r="C2750" t="s">
        <v>25</v>
      </c>
      <c r="D2750" t="str">
        <f t="shared" si="256"/>
        <v>F</v>
      </c>
      <c r="E2750" t="s">
        <v>2</v>
      </c>
      <c r="F2750">
        <v>302</v>
      </c>
      <c r="G2750">
        <v>202</v>
      </c>
      <c r="H2750">
        <v>304</v>
      </c>
      <c r="I2750">
        <v>0</v>
      </c>
      <c r="J2750">
        <v>9358</v>
      </c>
      <c r="K2750">
        <v>1</v>
      </c>
      <c r="L2750">
        <v>76</v>
      </c>
      <c r="M2750">
        <v>283</v>
      </c>
      <c r="N2750">
        <v>245</v>
      </c>
      <c r="O2750">
        <v>7.6666666670000003</v>
      </c>
      <c r="P2750">
        <f>VLOOKUP(A2750, vlookup_table!$A:$E, 2, FALSE)</f>
        <v>0</v>
      </c>
      <c r="Q2750" s="2">
        <f>VLOOKUP(A2750, vlookup_table!$A:$E, 3, FALSE)</f>
        <v>4601</v>
      </c>
      <c r="R2750" s="1" t="str">
        <f>VLOOKUP(A2750, vlookup_table!$A:$E, 4, FALSE)</f>
        <v>R3</v>
      </c>
      <c r="S2750" s="2">
        <f>VLOOKUP(A2750, vlookup_table!$A:$E, 5, FALSE)</f>
        <v>7</v>
      </c>
      <c r="T2750">
        <f t="shared" si="252"/>
        <v>51</v>
      </c>
      <c r="U2750">
        <f t="shared" si="253"/>
        <v>1946</v>
      </c>
      <c r="V2750" s="4" t="str">
        <f t="shared" si="257"/>
        <v>01</v>
      </c>
      <c r="W2750" t="str">
        <f t="shared" si="254"/>
        <v>Rural</v>
      </c>
    </row>
    <row r="2751" spans="1:23" x14ac:dyDescent="0.35">
      <c r="A2751">
        <v>132394</v>
      </c>
      <c r="B2751" s="2" t="str">
        <f t="shared" si="255"/>
        <v>CO</v>
      </c>
      <c r="C2751" t="s">
        <v>20</v>
      </c>
      <c r="D2751" t="str">
        <f t="shared" si="256"/>
        <v>F</v>
      </c>
      <c r="E2751" t="s">
        <v>2</v>
      </c>
      <c r="F2751">
        <v>467</v>
      </c>
      <c r="G2751">
        <v>189</v>
      </c>
      <c r="H2751">
        <v>269</v>
      </c>
      <c r="I2751">
        <v>0</v>
      </c>
      <c r="J2751">
        <v>9668</v>
      </c>
      <c r="K2751">
        <v>1</v>
      </c>
      <c r="L2751">
        <v>44</v>
      </c>
      <c r="M2751">
        <v>231</v>
      </c>
      <c r="N2751">
        <v>237</v>
      </c>
      <c r="O2751">
        <v>7</v>
      </c>
      <c r="P2751">
        <f>VLOOKUP(A2751, vlookup_table!$A:$E, 2, FALSE)</f>
        <v>2</v>
      </c>
      <c r="Q2751" s="2">
        <f>VLOOKUP(A2751, vlookup_table!$A:$E, 3, FALSE)</f>
        <v>1001</v>
      </c>
      <c r="R2751" s="1" t="str">
        <f>VLOOKUP(A2751, vlookup_table!$A:$E, 4, FALSE)</f>
        <v>R2</v>
      </c>
      <c r="S2751" s="2">
        <f>VLOOKUP(A2751, vlookup_table!$A:$E, 5, FALSE)</f>
        <v>11</v>
      </c>
      <c r="T2751">
        <f t="shared" si="252"/>
        <v>87</v>
      </c>
      <c r="U2751">
        <f t="shared" si="253"/>
        <v>1910</v>
      </c>
      <c r="V2751" s="4" t="str">
        <f t="shared" si="257"/>
        <v>01</v>
      </c>
      <c r="W2751" t="str">
        <f t="shared" si="254"/>
        <v>Rural</v>
      </c>
    </row>
    <row r="2752" spans="1:23" x14ac:dyDescent="0.35">
      <c r="A2752">
        <v>151702</v>
      </c>
      <c r="B2752" s="2" t="str">
        <f t="shared" si="255"/>
        <v>NA</v>
      </c>
      <c r="C2752" t="s">
        <v>4</v>
      </c>
      <c r="D2752" t="str">
        <f t="shared" si="256"/>
        <v>F</v>
      </c>
      <c r="E2752" t="s">
        <v>2</v>
      </c>
      <c r="F2752">
        <v>2145</v>
      </c>
      <c r="G2752">
        <v>474</v>
      </c>
      <c r="H2752">
        <v>554</v>
      </c>
      <c r="I2752">
        <v>56</v>
      </c>
      <c r="J2752">
        <v>18340</v>
      </c>
      <c r="K2752">
        <v>11</v>
      </c>
      <c r="L2752">
        <v>55</v>
      </c>
      <c r="M2752">
        <v>492</v>
      </c>
      <c r="N2752">
        <v>522</v>
      </c>
      <c r="O2752">
        <v>11.57142857</v>
      </c>
      <c r="P2752">
        <f>VLOOKUP(A2752, vlookup_table!$A:$E, 2, FALSE)</f>
        <v>0</v>
      </c>
      <c r="Q2752" s="2">
        <f>VLOOKUP(A2752, vlookup_table!$A:$E, 3, FALSE)</f>
        <v>4305</v>
      </c>
      <c r="R2752" s="1" t="str">
        <f>VLOOKUP(A2752, vlookup_table!$A:$E, 4, FALSE)</f>
        <v>T1</v>
      </c>
      <c r="S2752" s="2">
        <f>VLOOKUP(A2752, vlookup_table!$A:$E, 5, FALSE)</f>
        <v>15</v>
      </c>
      <c r="T2752">
        <f t="shared" si="252"/>
        <v>54</v>
      </c>
      <c r="U2752">
        <f t="shared" si="253"/>
        <v>1943</v>
      </c>
      <c r="V2752" s="4" t="str">
        <f t="shared" si="257"/>
        <v>05</v>
      </c>
      <c r="W2752" t="str">
        <f t="shared" si="254"/>
        <v>Pueblo</v>
      </c>
    </row>
    <row r="2753" spans="1:23" x14ac:dyDescent="0.35">
      <c r="A2753">
        <v>65668</v>
      </c>
      <c r="B2753" s="2" t="str">
        <f t="shared" si="255"/>
        <v>MI</v>
      </c>
      <c r="C2753" t="s">
        <v>1</v>
      </c>
      <c r="D2753" t="str">
        <f t="shared" si="256"/>
        <v>F</v>
      </c>
      <c r="E2753" t="s">
        <v>2</v>
      </c>
      <c r="F2753">
        <v>404</v>
      </c>
      <c r="G2753">
        <v>180</v>
      </c>
      <c r="H2753">
        <v>257</v>
      </c>
      <c r="I2753">
        <v>0</v>
      </c>
      <c r="J2753">
        <v>8761</v>
      </c>
      <c r="K2753">
        <v>1</v>
      </c>
      <c r="L2753">
        <v>85</v>
      </c>
      <c r="M2753">
        <v>212</v>
      </c>
      <c r="N2753">
        <v>231</v>
      </c>
      <c r="O2753">
        <v>8.4</v>
      </c>
      <c r="P2753">
        <f>VLOOKUP(A2753, vlookup_table!$A:$E, 2, FALSE)</f>
        <v>2</v>
      </c>
      <c r="Q2753" s="2">
        <f>VLOOKUP(A2753, vlookup_table!$A:$E, 3, FALSE)</f>
        <v>0</v>
      </c>
      <c r="R2753" s="1" t="str">
        <f>VLOOKUP(A2753, vlookup_table!$A:$E, 4, FALSE)</f>
        <v>R3</v>
      </c>
      <c r="S2753" s="2">
        <f>VLOOKUP(A2753, vlookup_table!$A:$E, 5, FALSE)</f>
        <v>10</v>
      </c>
      <c r="T2753">
        <f t="shared" si="252"/>
        <v>97</v>
      </c>
      <c r="U2753">
        <f t="shared" si="253"/>
        <v>1900</v>
      </c>
      <c r="V2753" s="4" t="str">
        <f t="shared" si="257"/>
        <v>0</v>
      </c>
      <c r="W2753" t="str">
        <f t="shared" si="254"/>
        <v>Rural</v>
      </c>
    </row>
    <row r="2754" spans="1:23" x14ac:dyDescent="0.35">
      <c r="A2754">
        <v>167357</v>
      </c>
      <c r="B2754" s="2" t="str">
        <f t="shared" si="255"/>
        <v>NA</v>
      </c>
      <c r="C2754" t="s">
        <v>4</v>
      </c>
      <c r="D2754" t="str">
        <f t="shared" si="256"/>
        <v>M</v>
      </c>
      <c r="E2754" t="s">
        <v>0</v>
      </c>
      <c r="F2754">
        <v>2429</v>
      </c>
      <c r="G2754">
        <v>315</v>
      </c>
      <c r="H2754">
        <v>456</v>
      </c>
      <c r="I2754">
        <v>81</v>
      </c>
      <c r="J2754">
        <v>18050</v>
      </c>
      <c r="K2754">
        <v>9</v>
      </c>
      <c r="L2754">
        <v>50</v>
      </c>
      <c r="M2754">
        <v>413</v>
      </c>
      <c r="N2754">
        <v>375</v>
      </c>
      <c r="O2754">
        <v>8.75</v>
      </c>
      <c r="P2754">
        <f>VLOOKUP(A2754, vlookup_table!$A:$E, 2, FALSE)</f>
        <v>1</v>
      </c>
      <c r="Q2754" s="2">
        <f>VLOOKUP(A2754, vlookup_table!$A:$E, 3, FALSE)</f>
        <v>5501</v>
      </c>
      <c r="R2754" s="1" t="str">
        <f>VLOOKUP(A2754, vlookup_table!$A:$E, 4, FALSE)</f>
        <v>S1</v>
      </c>
      <c r="S2754" s="2">
        <f>VLOOKUP(A2754, vlookup_table!$A:$E, 5, FALSE)</f>
        <v>12</v>
      </c>
      <c r="T2754">
        <f t="shared" ref="T2754:T2817" si="258">$Y$2-U2754</f>
        <v>42</v>
      </c>
      <c r="U2754">
        <f t="shared" ref="U2754:U2817" si="259">1900 + INT(Q2754/100)</f>
        <v>1955</v>
      </c>
      <c r="V2754" s="4" t="str">
        <f t="shared" si="257"/>
        <v>01</v>
      </c>
      <c r="W2754" t="str">
        <f t="shared" ref="W2754:W2817" si="260">IF(LEFT(R2754,1)="C","Ciudad",
IF(LEFT(R2754,1)="T","Pueblo",
IF(LEFT(R2754,1)="R","Rural",
IF(LEFT(R2754,1)="S","Suburbano",
IF(LEFT(R2754,1)="U","Urbano","Desconocido")))))</f>
        <v>Suburbano</v>
      </c>
    </row>
    <row r="2755" spans="1:23" x14ac:dyDescent="0.35">
      <c r="A2755">
        <v>117552</v>
      </c>
      <c r="B2755" s="2" t="str">
        <f t="shared" ref="B2755:B2818" si="261">IF(OR(C2755="California",C2755="Cali"),"CA",
IF(OR(C2755="Arizona",C2755="AZ"),"AZ",
IF(OR(C2755="Washington",C2755="WA"),"WA",
IF(OR(C2755="Nevada",C2755="NV"),"NV",
IF(OR(C2755="Texas",C2755="TX"),"TX",
IF(OR(C2755="Oregon",C2755="OR"),"OR",
IF(OR(C2755="Florida",C2755="FL"),"FL",
IF(OR(C2755="Illinois",C2755="IL"),"IL",
IF(OR(C2755="North Carolina",C2755="NC"),"NC",
IF(OR(C2755="South Carolina",C2755="SC"),"SC",
IF(OR(C2755="New Jersey",C2755="NJ"),"NJ",
IF(OR(C2755="Missouri",C2755="MO"),"MO",
IF(OR(C2755="Alabama",C2755="AL"),"AL",
IF(OR(C2755="Colorado",C2755="CO"),"CO",
IF(OR(C2755="Michigan",C2755="MI"),"MI",
IF(OR(C2755="New York",C2755="NY"),"NY",
IF(OR(C2755="Arkansas",C2755="AR"),"AR",
"NA")))))))))))))))))</f>
        <v>TX</v>
      </c>
      <c r="C2755" t="s">
        <v>6</v>
      </c>
      <c r="D2755" t="str">
        <f t="shared" ref="D2755:D2818" si="262">IF(OR(E2755="F", E2755="female", E2755="Femal"),"F",
IF(OR(E2755="M", E2755="Male"),"M",
"NA"))</f>
        <v>F</v>
      </c>
      <c r="E2755" t="s">
        <v>2</v>
      </c>
      <c r="F2755">
        <v>2650</v>
      </c>
      <c r="G2755">
        <v>853</v>
      </c>
      <c r="H2755">
        <v>987</v>
      </c>
      <c r="I2755">
        <v>66</v>
      </c>
      <c r="J2755">
        <v>41814</v>
      </c>
      <c r="K2755">
        <v>7</v>
      </c>
      <c r="L2755">
        <v>38</v>
      </c>
      <c r="M2755">
        <v>965</v>
      </c>
      <c r="N2755">
        <v>870</v>
      </c>
      <c r="O2755">
        <v>13.75</v>
      </c>
      <c r="P2755">
        <f>VLOOKUP(A2755, vlookup_table!$A:$E, 2, FALSE)</f>
        <v>0</v>
      </c>
      <c r="Q2755" s="2">
        <f>VLOOKUP(A2755, vlookup_table!$A:$E, 3, FALSE)</f>
        <v>4403</v>
      </c>
      <c r="R2755" s="1" t="str">
        <f>VLOOKUP(A2755, vlookup_table!$A:$E, 4, FALSE)</f>
        <v>S1</v>
      </c>
      <c r="S2755" s="2">
        <f>VLOOKUP(A2755, vlookup_table!$A:$E, 5, FALSE)</f>
        <v>20</v>
      </c>
      <c r="T2755">
        <f t="shared" si="258"/>
        <v>53</v>
      </c>
      <c r="U2755">
        <f t="shared" si="259"/>
        <v>1944</v>
      </c>
      <c r="V2755" s="4" t="str">
        <f t="shared" ref="V2755:V2818" si="263">RIGHT(Q2755,2)</f>
        <v>03</v>
      </c>
      <c r="W2755" t="str">
        <f t="shared" si="260"/>
        <v>Suburbano</v>
      </c>
    </row>
    <row r="2756" spans="1:23" x14ac:dyDescent="0.35">
      <c r="A2756">
        <v>75341</v>
      </c>
      <c r="B2756" s="2" t="str">
        <f t="shared" si="261"/>
        <v>NA</v>
      </c>
      <c r="C2756" t="s">
        <v>15</v>
      </c>
      <c r="D2756" t="str">
        <f t="shared" si="262"/>
        <v>F</v>
      </c>
      <c r="E2756" t="s">
        <v>2</v>
      </c>
      <c r="F2756">
        <v>595</v>
      </c>
      <c r="G2756">
        <v>362</v>
      </c>
      <c r="H2756">
        <v>560</v>
      </c>
      <c r="I2756">
        <v>1</v>
      </c>
      <c r="J2756">
        <v>18202</v>
      </c>
      <c r="K2756">
        <v>0</v>
      </c>
      <c r="L2756">
        <v>70</v>
      </c>
      <c r="M2756">
        <v>436</v>
      </c>
      <c r="N2756">
        <v>437</v>
      </c>
      <c r="O2756">
        <v>7</v>
      </c>
      <c r="P2756">
        <f>VLOOKUP(A2756, vlookup_table!$A:$E, 2, FALSE)</f>
        <v>28</v>
      </c>
      <c r="Q2756" s="2">
        <f>VLOOKUP(A2756, vlookup_table!$A:$E, 3, FALSE)</f>
        <v>1403</v>
      </c>
      <c r="R2756" s="1" t="str">
        <f>VLOOKUP(A2756, vlookup_table!$A:$E, 4, FALSE)</f>
        <v>T1</v>
      </c>
      <c r="S2756" s="2">
        <f>VLOOKUP(A2756, vlookup_table!$A:$E, 5, FALSE)</f>
        <v>15</v>
      </c>
      <c r="T2756">
        <f t="shared" si="258"/>
        <v>83</v>
      </c>
      <c r="U2756">
        <f t="shared" si="259"/>
        <v>1914</v>
      </c>
      <c r="V2756" s="4" t="str">
        <f t="shared" si="263"/>
        <v>03</v>
      </c>
      <c r="W2756" t="str">
        <f t="shared" si="260"/>
        <v>Pueblo</v>
      </c>
    </row>
    <row r="2757" spans="1:23" x14ac:dyDescent="0.35">
      <c r="A2757">
        <v>36774</v>
      </c>
      <c r="B2757" s="2" t="str">
        <f t="shared" si="261"/>
        <v>FL</v>
      </c>
      <c r="C2757" t="s">
        <v>7</v>
      </c>
      <c r="D2757" t="str">
        <f t="shared" si="262"/>
        <v>M</v>
      </c>
      <c r="E2757" t="s">
        <v>0</v>
      </c>
      <c r="F2757">
        <v>902</v>
      </c>
      <c r="G2757">
        <v>435</v>
      </c>
      <c r="H2757">
        <v>508</v>
      </c>
      <c r="I2757">
        <v>0</v>
      </c>
      <c r="J2757">
        <v>16699</v>
      </c>
      <c r="K2757">
        <v>21</v>
      </c>
      <c r="L2757">
        <v>32</v>
      </c>
      <c r="M2757">
        <v>465</v>
      </c>
      <c r="N2757">
        <v>481</v>
      </c>
      <c r="O2757">
        <v>10</v>
      </c>
      <c r="P2757">
        <f>VLOOKUP(A2757, vlookup_table!$A:$E, 2, FALSE)</f>
        <v>1</v>
      </c>
      <c r="Q2757" s="2">
        <f>VLOOKUP(A2757, vlookup_table!$A:$E, 3, FALSE)</f>
        <v>4401</v>
      </c>
      <c r="R2757" s="1" t="str">
        <f>VLOOKUP(A2757, vlookup_table!$A:$E, 4, FALSE)</f>
        <v>S1</v>
      </c>
      <c r="S2757" s="2">
        <f>VLOOKUP(A2757, vlookup_table!$A:$E, 5, FALSE)</f>
        <v>21</v>
      </c>
      <c r="T2757">
        <f t="shared" si="258"/>
        <v>53</v>
      </c>
      <c r="U2757">
        <f t="shared" si="259"/>
        <v>1944</v>
      </c>
      <c r="V2757" s="4" t="str">
        <f t="shared" si="263"/>
        <v>01</v>
      </c>
      <c r="W2757" t="str">
        <f t="shared" si="260"/>
        <v>Suburbano</v>
      </c>
    </row>
    <row r="2758" spans="1:23" x14ac:dyDescent="0.35">
      <c r="A2758">
        <v>139074</v>
      </c>
      <c r="B2758" s="2" t="str">
        <f t="shared" si="261"/>
        <v>AZ</v>
      </c>
      <c r="C2758" t="s">
        <v>9</v>
      </c>
      <c r="D2758" t="str">
        <f t="shared" si="262"/>
        <v>M</v>
      </c>
      <c r="E2758" t="s">
        <v>0</v>
      </c>
      <c r="F2758">
        <v>684</v>
      </c>
      <c r="G2758">
        <v>196</v>
      </c>
      <c r="H2758">
        <v>271</v>
      </c>
      <c r="I2758">
        <v>2</v>
      </c>
      <c r="J2758">
        <v>10133</v>
      </c>
      <c r="K2758">
        <v>3</v>
      </c>
      <c r="L2758">
        <v>13</v>
      </c>
      <c r="M2758">
        <v>222</v>
      </c>
      <c r="N2758">
        <v>247</v>
      </c>
      <c r="O2758">
        <v>12.2</v>
      </c>
      <c r="P2758">
        <f>VLOOKUP(A2758, vlookup_table!$A:$E, 2, FALSE)</f>
        <v>1</v>
      </c>
      <c r="Q2758" s="2">
        <f>VLOOKUP(A2758, vlookup_table!$A:$E, 3, FALSE)</f>
        <v>2103</v>
      </c>
      <c r="R2758" s="1" t="str">
        <f>VLOOKUP(A2758, vlookup_table!$A:$E, 4, FALSE)</f>
        <v>R2</v>
      </c>
      <c r="S2758" s="2">
        <f>VLOOKUP(A2758, vlookup_table!$A:$E, 5, FALSE)</f>
        <v>20</v>
      </c>
      <c r="T2758">
        <f t="shared" si="258"/>
        <v>76</v>
      </c>
      <c r="U2758">
        <f t="shared" si="259"/>
        <v>1921</v>
      </c>
      <c r="V2758" s="4" t="str">
        <f t="shared" si="263"/>
        <v>03</v>
      </c>
      <c r="W2758" t="str">
        <f t="shared" si="260"/>
        <v>Rural</v>
      </c>
    </row>
    <row r="2759" spans="1:23" x14ac:dyDescent="0.35">
      <c r="A2759">
        <v>58086</v>
      </c>
      <c r="B2759" s="2" t="str">
        <f t="shared" si="261"/>
        <v>NA</v>
      </c>
      <c r="C2759" t="s">
        <v>3</v>
      </c>
      <c r="D2759" t="str">
        <f t="shared" si="262"/>
        <v>F</v>
      </c>
      <c r="E2759" t="s">
        <v>2</v>
      </c>
      <c r="F2759">
        <v>240</v>
      </c>
      <c r="G2759">
        <v>99</v>
      </c>
      <c r="H2759">
        <v>191</v>
      </c>
      <c r="I2759">
        <v>0</v>
      </c>
      <c r="J2759">
        <v>6133</v>
      </c>
      <c r="K2759">
        <v>0</v>
      </c>
      <c r="L2759">
        <v>92</v>
      </c>
      <c r="M2759">
        <v>156</v>
      </c>
      <c r="N2759">
        <v>153</v>
      </c>
      <c r="O2759">
        <v>3.2608695650000001</v>
      </c>
      <c r="P2759">
        <f>VLOOKUP(A2759, vlookup_table!$A:$E, 2, FALSE)</f>
        <v>0</v>
      </c>
      <c r="Q2759" s="2">
        <f>VLOOKUP(A2759, vlookup_table!$A:$E, 3, FALSE)</f>
        <v>4401</v>
      </c>
      <c r="R2759" s="1" t="str">
        <f>VLOOKUP(A2759, vlookup_table!$A:$E, 4, FALSE)</f>
        <v>R3</v>
      </c>
      <c r="S2759" s="2">
        <f>VLOOKUP(A2759, vlookup_table!$A:$E, 5, FALSE)</f>
        <v>4</v>
      </c>
      <c r="T2759">
        <f t="shared" si="258"/>
        <v>53</v>
      </c>
      <c r="U2759">
        <f t="shared" si="259"/>
        <v>1944</v>
      </c>
      <c r="V2759" s="4" t="str">
        <f t="shared" si="263"/>
        <v>01</v>
      </c>
      <c r="W2759" t="str">
        <f t="shared" si="260"/>
        <v>Rural</v>
      </c>
    </row>
    <row r="2760" spans="1:23" x14ac:dyDescent="0.35">
      <c r="A2760">
        <v>37637</v>
      </c>
      <c r="B2760" s="2" t="str">
        <f t="shared" si="261"/>
        <v>FL</v>
      </c>
      <c r="C2760" t="s">
        <v>7</v>
      </c>
      <c r="D2760" t="str">
        <f t="shared" si="262"/>
        <v>F</v>
      </c>
      <c r="E2760" t="s">
        <v>2</v>
      </c>
      <c r="F2760">
        <v>1305</v>
      </c>
      <c r="G2760">
        <v>511</v>
      </c>
      <c r="H2760">
        <v>705</v>
      </c>
      <c r="I2760">
        <v>14</v>
      </c>
      <c r="J2760">
        <v>35196</v>
      </c>
      <c r="K2760">
        <v>31</v>
      </c>
      <c r="L2760">
        <v>33</v>
      </c>
      <c r="M2760">
        <v>650</v>
      </c>
      <c r="N2760">
        <v>605</v>
      </c>
      <c r="O2760">
        <v>7.5833333329999997</v>
      </c>
      <c r="P2760">
        <f>VLOOKUP(A2760, vlookup_table!$A:$E, 2, FALSE)</f>
        <v>28</v>
      </c>
      <c r="Q2760" s="2">
        <f>VLOOKUP(A2760, vlookup_table!$A:$E, 3, FALSE)</f>
        <v>4906</v>
      </c>
      <c r="R2760" s="1" t="str">
        <f>VLOOKUP(A2760, vlookup_table!$A:$E, 4, FALSE)</f>
        <v>C1</v>
      </c>
      <c r="S2760" s="2">
        <f>VLOOKUP(A2760, vlookup_table!$A:$E, 5, FALSE)</f>
        <v>10</v>
      </c>
      <c r="T2760">
        <f t="shared" si="258"/>
        <v>48</v>
      </c>
      <c r="U2760">
        <f t="shared" si="259"/>
        <v>1949</v>
      </c>
      <c r="V2760" s="4" t="str">
        <f t="shared" si="263"/>
        <v>06</v>
      </c>
      <c r="W2760" t="str">
        <f t="shared" si="260"/>
        <v>Ciudad</v>
      </c>
    </row>
    <row r="2761" spans="1:23" x14ac:dyDescent="0.35">
      <c r="A2761">
        <v>73625</v>
      </c>
      <c r="B2761" s="2" t="str">
        <f t="shared" si="261"/>
        <v>MI</v>
      </c>
      <c r="C2761" t="s">
        <v>1</v>
      </c>
      <c r="D2761" t="str">
        <f t="shared" si="262"/>
        <v>F</v>
      </c>
      <c r="E2761" t="s">
        <v>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8.7777777780000008</v>
      </c>
      <c r="P2761">
        <f>VLOOKUP(A2761, vlookup_table!$A:$E, 2, FALSE)</f>
        <v>0</v>
      </c>
      <c r="Q2761" s="2">
        <f>VLOOKUP(A2761, vlookup_table!$A:$E, 3, FALSE)</f>
        <v>5806</v>
      </c>
      <c r="R2761" s="1" t="str">
        <f>VLOOKUP(A2761, vlookup_table!$A:$E, 4, FALSE)</f>
        <v>U4</v>
      </c>
      <c r="S2761" s="2">
        <f>VLOOKUP(A2761, vlookup_table!$A:$E, 5, FALSE)</f>
        <v>10</v>
      </c>
      <c r="T2761">
        <f t="shared" si="258"/>
        <v>39</v>
      </c>
      <c r="U2761">
        <f t="shared" si="259"/>
        <v>1958</v>
      </c>
      <c r="V2761" s="4" t="str">
        <f t="shared" si="263"/>
        <v>06</v>
      </c>
      <c r="W2761" t="str">
        <f t="shared" si="260"/>
        <v>Urbano</v>
      </c>
    </row>
    <row r="2762" spans="1:23" x14ac:dyDescent="0.35">
      <c r="A2762">
        <v>77845</v>
      </c>
      <c r="B2762" s="2" t="str">
        <f t="shared" si="261"/>
        <v>NA</v>
      </c>
      <c r="C2762" t="s">
        <v>10</v>
      </c>
      <c r="D2762" t="str">
        <f t="shared" si="262"/>
        <v>F</v>
      </c>
      <c r="E2762" t="s">
        <v>2</v>
      </c>
      <c r="F2762">
        <v>1117</v>
      </c>
      <c r="G2762">
        <v>448</v>
      </c>
      <c r="H2762">
        <v>500</v>
      </c>
      <c r="I2762">
        <v>5</v>
      </c>
      <c r="J2762">
        <v>17807</v>
      </c>
      <c r="K2762">
        <v>4</v>
      </c>
      <c r="L2762">
        <v>63</v>
      </c>
      <c r="M2762">
        <v>478</v>
      </c>
      <c r="N2762">
        <v>467</v>
      </c>
      <c r="O2762">
        <v>12.5</v>
      </c>
      <c r="P2762">
        <f>VLOOKUP(A2762, vlookup_table!$A:$E, 2, FALSE)</f>
        <v>0</v>
      </c>
      <c r="Q2762" s="2">
        <f>VLOOKUP(A2762, vlookup_table!$A:$E, 3, FALSE)</f>
        <v>6101</v>
      </c>
      <c r="R2762" s="1" t="str">
        <f>VLOOKUP(A2762, vlookup_table!$A:$E, 4, FALSE)</f>
        <v>T2</v>
      </c>
      <c r="S2762" s="2">
        <f>VLOOKUP(A2762, vlookup_table!$A:$E, 5, FALSE)</f>
        <v>15</v>
      </c>
      <c r="T2762">
        <f t="shared" si="258"/>
        <v>36</v>
      </c>
      <c r="U2762">
        <f t="shared" si="259"/>
        <v>1961</v>
      </c>
      <c r="V2762" s="4" t="str">
        <f t="shared" si="263"/>
        <v>01</v>
      </c>
      <c r="W2762" t="str">
        <f t="shared" si="260"/>
        <v>Pueblo</v>
      </c>
    </row>
    <row r="2763" spans="1:23" x14ac:dyDescent="0.35">
      <c r="A2763">
        <v>6615</v>
      </c>
      <c r="B2763" s="2" t="str">
        <f t="shared" si="261"/>
        <v>FL</v>
      </c>
      <c r="C2763" t="s">
        <v>7</v>
      </c>
      <c r="D2763" t="str">
        <f t="shared" si="262"/>
        <v>F</v>
      </c>
      <c r="E2763" t="s">
        <v>2</v>
      </c>
      <c r="F2763">
        <v>1701</v>
      </c>
      <c r="G2763">
        <v>355</v>
      </c>
      <c r="H2763">
        <v>615</v>
      </c>
      <c r="I2763">
        <v>39</v>
      </c>
      <c r="J2763">
        <v>25527</v>
      </c>
      <c r="K2763">
        <v>29</v>
      </c>
      <c r="L2763">
        <v>30</v>
      </c>
      <c r="M2763">
        <v>493</v>
      </c>
      <c r="N2763">
        <v>486</v>
      </c>
      <c r="O2763">
        <v>10.68421053</v>
      </c>
      <c r="P2763">
        <f>VLOOKUP(A2763, vlookup_table!$A:$E, 2, FALSE)</f>
        <v>0</v>
      </c>
      <c r="Q2763" s="2">
        <f>VLOOKUP(A2763, vlookup_table!$A:$E, 3, FALSE)</f>
        <v>0</v>
      </c>
      <c r="R2763" s="1" t="str">
        <f>VLOOKUP(A2763, vlookup_table!$A:$E, 4, FALSE)</f>
        <v>S1</v>
      </c>
      <c r="S2763" s="2">
        <f>VLOOKUP(A2763, vlookup_table!$A:$E, 5, FALSE)</f>
        <v>11</v>
      </c>
      <c r="T2763">
        <f t="shared" si="258"/>
        <v>97</v>
      </c>
      <c r="U2763">
        <f t="shared" si="259"/>
        <v>1900</v>
      </c>
      <c r="V2763" s="4" t="str">
        <f t="shared" si="263"/>
        <v>0</v>
      </c>
      <c r="W2763" t="str">
        <f t="shared" si="260"/>
        <v>Suburbano</v>
      </c>
    </row>
    <row r="2764" spans="1:23" x14ac:dyDescent="0.35">
      <c r="A2764">
        <v>35504</v>
      </c>
      <c r="B2764" s="2" t="str">
        <f t="shared" si="261"/>
        <v>FL</v>
      </c>
      <c r="C2764" t="s">
        <v>7</v>
      </c>
      <c r="D2764" t="str">
        <f t="shared" si="262"/>
        <v>F</v>
      </c>
      <c r="E2764" t="s">
        <v>2</v>
      </c>
      <c r="F2764">
        <v>834</v>
      </c>
      <c r="G2764">
        <v>343</v>
      </c>
      <c r="H2764">
        <v>379</v>
      </c>
      <c r="I2764">
        <v>0</v>
      </c>
      <c r="J2764">
        <v>16348</v>
      </c>
      <c r="K2764">
        <v>8</v>
      </c>
      <c r="L2764">
        <v>26</v>
      </c>
      <c r="M2764">
        <v>368</v>
      </c>
      <c r="N2764">
        <v>369</v>
      </c>
      <c r="O2764">
        <v>14</v>
      </c>
      <c r="P2764">
        <f>VLOOKUP(A2764, vlookup_table!$A:$E, 2, FALSE)</f>
        <v>0</v>
      </c>
      <c r="Q2764" s="2">
        <f>VLOOKUP(A2764, vlookup_table!$A:$E, 3, FALSE)</f>
        <v>4901</v>
      </c>
      <c r="R2764" s="1" t="str">
        <f>VLOOKUP(A2764, vlookup_table!$A:$E, 4, FALSE)</f>
        <v>S2</v>
      </c>
      <c r="S2764" s="2">
        <f>VLOOKUP(A2764, vlookup_table!$A:$E, 5, FALSE)</f>
        <v>15</v>
      </c>
      <c r="T2764">
        <f t="shared" si="258"/>
        <v>48</v>
      </c>
      <c r="U2764">
        <f t="shared" si="259"/>
        <v>1949</v>
      </c>
      <c r="V2764" s="4" t="str">
        <f t="shared" si="263"/>
        <v>01</v>
      </c>
      <c r="W2764" t="str">
        <f t="shared" si="260"/>
        <v>Suburbano</v>
      </c>
    </row>
    <row r="2765" spans="1:23" x14ac:dyDescent="0.35">
      <c r="A2765">
        <v>131845</v>
      </c>
      <c r="B2765" s="2" t="str">
        <f t="shared" si="261"/>
        <v>CO</v>
      </c>
      <c r="C2765" t="s">
        <v>20</v>
      </c>
      <c r="D2765" t="str">
        <f t="shared" si="262"/>
        <v>F</v>
      </c>
      <c r="E2765" t="s">
        <v>2</v>
      </c>
      <c r="F2765">
        <v>881</v>
      </c>
      <c r="G2765">
        <v>363</v>
      </c>
      <c r="H2765">
        <v>469</v>
      </c>
      <c r="I2765">
        <v>3</v>
      </c>
      <c r="J2765">
        <v>15179</v>
      </c>
      <c r="K2765">
        <v>5</v>
      </c>
      <c r="L2765">
        <v>29</v>
      </c>
      <c r="M2765">
        <v>412</v>
      </c>
      <c r="N2765">
        <v>428</v>
      </c>
      <c r="O2765">
        <v>9</v>
      </c>
      <c r="P2765">
        <f>VLOOKUP(A2765, vlookup_table!$A:$E, 2, FALSE)</f>
        <v>2</v>
      </c>
      <c r="Q2765" s="2">
        <f>VLOOKUP(A2765, vlookup_table!$A:$E, 3, FALSE)</f>
        <v>4601</v>
      </c>
      <c r="R2765" s="1" t="str">
        <f>VLOOKUP(A2765, vlookup_table!$A:$E, 4, FALSE)</f>
        <v>S3</v>
      </c>
      <c r="S2765" s="2">
        <f>VLOOKUP(A2765, vlookup_table!$A:$E, 5, FALSE)</f>
        <v>15</v>
      </c>
      <c r="T2765">
        <f t="shared" si="258"/>
        <v>51</v>
      </c>
      <c r="U2765">
        <f t="shared" si="259"/>
        <v>1946</v>
      </c>
      <c r="V2765" s="4" t="str">
        <f t="shared" si="263"/>
        <v>01</v>
      </c>
      <c r="W2765" t="str">
        <f t="shared" si="260"/>
        <v>Suburbano</v>
      </c>
    </row>
    <row r="2766" spans="1:23" x14ac:dyDescent="0.35">
      <c r="A2766">
        <v>189902</v>
      </c>
      <c r="B2766" s="2" t="str">
        <f t="shared" si="261"/>
        <v>NA</v>
      </c>
      <c r="C2766" t="s">
        <v>4</v>
      </c>
      <c r="D2766" t="str">
        <f t="shared" si="262"/>
        <v>F</v>
      </c>
      <c r="E2766" t="s">
        <v>2</v>
      </c>
      <c r="F2766">
        <v>1553</v>
      </c>
      <c r="G2766">
        <v>215</v>
      </c>
      <c r="H2766">
        <v>318</v>
      </c>
      <c r="I2766">
        <v>16</v>
      </c>
      <c r="J2766">
        <v>8322</v>
      </c>
      <c r="K2766">
        <v>55</v>
      </c>
      <c r="L2766">
        <v>34</v>
      </c>
      <c r="M2766">
        <v>238</v>
      </c>
      <c r="N2766">
        <v>295</v>
      </c>
      <c r="O2766">
        <v>5.8636363640000004</v>
      </c>
      <c r="P2766">
        <f>VLOOKUP(A2766, vlookup_table!$A:$E, 2, FALSE)</f>
        <v>0</v>
      </c>
      <c r="Q2766" s="2">
        <f>VLOOKUP(A2766, vlookup_table!$A:$E, 3, FALSE)</f>
        <v>4607</v>
      </c>
      <c r="R2766" s="1" t="str">
        <f>VLOOKUP(A2766, vlookup_table!$A:$E, 4, FALSE)</f>
        <v>U4</v>
      </c>
      <c r="S2766" s="2">
        <f>VLOOKUP(A2766, vlookup_table!$A:$E, 5, FALSE)</f>
        <v>6</v>
      </c>
      <c r="T2766">
        <f t="shared" si="258"/>
        <v>51</v>
      </c>
      <c r="U2766">
        <f t="shared" si="259"/>
        <v>1946</v>
      </c>
      <c r="V2766" s="4" t="str">
        <f t="shared" si="263"/>
        <v>07</v>
      </c>
      <c r="W2766" t="str">
        <f t="shared" si="260"/>
        <v>Urbano</v>
      </c>
    </row>
    <row r="2767" spans="1:23" x14ac:dyDescent="0.35">
      <c r="A2767">
        <v>34836</v>
      </c>
      <c r="B2767" s="2" t="str">
        <f t="shared" si="261"/>
        <v>FL</v>
      </c>
      <c r="C2767" t="s">
        <v>7</v>
      </c>
      <c r="D2767" t="str">
        <f t="shared" si="262"/>
        <v>F</v>
      </c>
      <c r="E2767" t="s">
        <v>2</v>
      </c>
      <c r="F2767">
        <v>705</v>
      </c>
      <c r="G2767">
        <v>204</v>
      </c>
      <c r="H2767">
        <v>300</v>
      </c>
      <c r="I2767">
        <v>6</v>
      </c>
      <c r="J2767">
        <v>12915</v>
      </c>
      <c r="K2767">
        <v>3</v>
      </c>
      <c r="L2767">
        <v>11</v>
      </c>
      <c r="M2767">
        <v>241</v>
      </c>
      <c r="N2767">
        <v>251</v>
      </c>
      <c r="O2767">
        <v>15.4</v>
      </c>
      <c r="P2767">
        <f>VLOOKUP(A2767, vlookup_table!$A:$E, 2, FALSE)</f>
        <v>0</v>
      </c>
      <c r="Q2767" s="2">
        <f>VLOOKUP(A2767, vlookup_table!$A:$E, 3, FALSE)</f>
        <v>0</v>
      </c>
      <c r="R2767" s="1" t="str">
        <f>VLOOKUP(A2767, vlookup_table!$A:$E, 4, FALSE)</f>
        <v>C2</v>
      </c>
      <c r="S2767" s="2">
        <f>VLOOKUP(A2767, vlookup_table!$A:$E, 5, FALSE)</f>
        <v>15</v>
      </c>
      <c r="T2767">
        <f t="shared" si="258"/>
        <v>97</v>
      </c>
      <c r="U2767">
        <f t="shared" si="259"/>
        <v>1900</v>
      </c>
      <c r="V2767" s="4" t="str">
        <f t="shared" si="263"/>
        <v>0</v>
      </c>
      <c r="W2767" t="str">
        <f t="shared" si="260"/>
        <v>Ciudad</v>
      </c>
    </row>
    <row r="2768" spans="1:23" x14ac:dyDescent="0.35">
      <c r="A2768">
        <v>123909</v>
      </c>
      <c r="B2768" s="2" t="str">
        <f t="shared" si="261"/>
        <v>TX</v>
      </c>
      <c r="C2768" t="s">
        <v>6</v>
      </c>
      <c r="D2768" t="str">
        <f t="shared" si="262"/>
        <v>M</v>
      </c>
      <c r="E2768" t="s">
        <v>0</v>
      </c>
      <c r="F2768">
        <v>529</v>
      </c>
      <c r="G2768">
        <v>413</v>
      </c>
      <c r="H2768">
        <v>473</v>
      </c>
      <c r="I2768">
        <v>0</v>
      </c>
      <c r="J2768">
        <v>13711</v>
      </c>
      <c r="K2768">
        <v>4</v>
      </c>
      <c r="L2768">
        <v>77</v>
      </c>
      <c r="M2768">
        <v>431</v>
      </c>
      <c r="N2768">
        <v>434</v>
      </c>
      <c r="O2768">
        <v>4.6521739130000004</v>
      </c>
      <c r="P2768">
        <f>VLOOKUP(A2768, vlookup_table!$A:$E, 2, FALSE)</f>
        <v>2</v>
      </c>
      <c r="Q2768" s="2">
        <f>VLOOKUP(A2768, vlookup_table!$A:$E, 3, FALSE)</f>
        <v>3211</v>
      </c>
      <c r="R2768" s="1" t="str">
        <f>VLOOKUP(A2768, vlookup_table!$A:$E, 4, FALSE)</f>
        <v>C2</v>
      </c>
      <c r="S2768" s="2">
        <f>VLOOKUP(A2768, vlookup_table!$A:$E, 5, FALSE)</f>
        <v>5</v>
      </c>
      <c r="T2768">
        <f t="shared" si="258"/>
        <v>65</v>
      </c>
      <c r="U2768">
        <f t="shared" si="259"/>
        <v>1932</v>
      </c>
      <c r="V2768" s="4" t="str">
        <f t="shared" si="263"/>
        <v>11</v>
      </c>
      <c r="W2768" t="str">
        <f t="shared" si="260"/>
        <v>Ciudad</v>
      </c>
    </row>
    <row r="2769" spans="1:23" x14ac:dyDescent="0.35">
      <c r="A2769">
        <v>188913</v>
      </c>
      <c r="B2769" s="2" t="str">
        <f t="shared" si="261"/>
        <v>AZ</v>
      </c>
      <c r="C2769" t="s">
        <v>9</v>
      </c>
      <c r="D2769" t="str">
        <f t="shared" si="262"/>
        <v>F</v>
      </c>
      <c r="E2769" t="s">
        <v>37</v>
      </c>
      <c r="F2769">
        <v>838</v>
      </c>
      <c r="G2769">
        <v>371</v>
      </c>
      <c r="H2769">
        <v>543</v>
      </c>
      <c r="I2769">
        <v>0</v>
      </c>
      <c r="J2769">
        <v>16220</v>
      </c>
      <c r="K2769">
        <v>4</v>
      </c>
      <c r="L2769">
        <v>25</v>
      </c>
      <c r="M2769">
        <v>469</v>
      </c>
      <c r="N2769">
        <v>465</v>
      </c>
      <c r="O2769">
        <v>13.73913044</v>
      </c>
      <c r="P2769">
        <f>VLOOKUP(A2769, vlookup_table!$A:$E, 2, FALSE)</f>
        <v>0</v>
      </c>
      <c r="Q2769" s="2">
        <f>VLOOKUP(A2769, vlookup_table!$A:$E, 3, FALSE)</f>
        <v>0</v>
      </c>
      <c r="R2769" s="1" t="str">
        <f>VLOOKUP(A2769, vlookup_table!$A:$E, 4, FALSE)</f>
        <v>S2</v>
      </c>
      <c r="S2769" s="2">
        <f>VLOOKUP(A2769, vlookup_table!$A:$E, 5, FALSE)</f>
        <v>20</v>
      </c>
      <c r="T2769">
        <f t="shared" si="258"/>
        <v>97</v>
      </c>
      <c r="U2769">
        <f t="shared" si="259"/>
        <v>1900</v>
      </c>
      <c r="V2769" s="4" t="str">
        <f t="shared" si="263"/>
        <v>0</v>
      </c>
      <c r="W2769" t="str">
        <f t="shared" si="260"/>
        <v>Suburbano</v>
      </c>
    </row>
    <row r="2770" spans="1:23" x14ac:dyDescent="0.35">
      <c r="A2770">
        <v>96426</v>
      </c>
      <c r="B2770" s="2" t="str">
        <f t="shared" si="261"/>
        <v>IL</v>
      </c>
      <c r="C2770" t="s">
        <v>25</v>
      </c>
      <c r="D2770" t="str">
        <f t="shared" si="262"/>
        <v>M</v>
      </c>
      <c r="E2770" t="s">
        <v>0</v>
      </c>
      <c r="F2770">
        <v>720</v>
      </c>
      <c r="G2770">
        <v>420</v>
      </c>
      <c r="H2770">
        <v>487</v>
      </c>
      <c r="I2770">
        <v>2</v>
      </c>
      <c r="J2770">
        <v>15469</v>
      </c>
      <c r="K2770">
        <v>1</v>
      </c>
      <c r="L2770">
        <v>84</v>
      </c>
      <c r="M2770">
        <v>448</v>
      </c>
      <c r="N2770">
        <v>452</v>
      </c>
      <c r="O2770">
        <v>7.923076923</v>
      </c>
      <c r="P2770">
        <f>VLOOKUP(A2770, vlookup_table!$A:$E, 2, FALSE)</f>
        <v>2</v>
      </c>
      <c r="Q2770" s="2">
        <f>VLOOKUP(A2770, vlookup_table!$A:$E, 3, FALSE)</f>
        <v>5810</v>
      </c>
      <c r="R2770" s="1" t="str">
        <f>VLOOKUP(A2770, vlookup_table!$A:$E, 4, FALSE)</f>
        <v>T2</v>
      </c>
      <c r="S2770" s="2">
        <f>VLOOKUP(A2770, vlookup_table!$A:$E, 5, FALSE)</f>
        <v>10</v>
      </c>
      <c r="T2770">
        <f t="shared" si="258"/>
        <v>39</v>
      </c>
      <c r="U2770">
        <f t="shared" si="259"/>
        <v>1958</v>
      </c>
      <c r="V2770" s="4" t="str">
        <f t="shared" si="263"/>
        <v>10</v>
      </c>
      <c r="W2770" t="str">
        <f t="shared" si="260"/>
        <v>Pueblo</v>
      </c>
    </row>
    <row r="2771" spans="1:23" x14ac:dyDescent="0.35">
      <c r="A2771">
        <v>23022</v>
      </c>
      <c r="B2771" s="2" t="str">
        <f t="shared" si="261"/>
        <v>SC</v>
      </c>
      <c r="C2771" t="s">
        <v>11</v>
      </c>
      <c r="D2771" t="str">
        <f t="shared" si="262"/>
        <v>M</v>
      </c>
      <c r="E2771" t="s">
        <v>0</v>
      </c>
      <c r="F2771">
        <v>777</v>
      </c>
      <c r="G2771">
        <v>297</v>
      </c>
      <c r="H2771">
        <v>563</v>
      </c>
      <c r="I2771">
        <v>4</v>
      </c>
      <c r="J2771">
        <v>24342</v>
      </c>
      <c r="K2771">
        <v>5</v>
      </c>
      <c r="L2771">
        <v>43</v>
      </c>
      <c r="M2771">
        <v>424</v>
      </c>
      <c r="N2771">
        <v>353</v>
      </c>
      <c r="O2771">
        <v>13.16666667</v>
      </c>
      <c r="P2771">
        <f>VLOOKUP(A2771, vlookup_table!$A:$E, 2, FALSE)</f>
        <v>0</v>
      </c>
      <c r="Q2771" s="2">
        <f>VLOOKUP(A2771, vlookup_table!$A:$E, 3, FALSE)</f>
        <v>4604</v>
      </c>
      <c r="R2771" s="1" t="str">
        <f>VLOOKUP(A2771, vlookup_table!$A:$E, 4, FALSE)</f>
        <v>S1</v>
      </c>
      <c r="S2771" s="2">
        <f>VLOOKUP(A2771, vlookup_table!$A:$E, 5, FALSE)</f>
        <v>15</v>
      </c>
      <c r="T2771">
        <f t="shared" si="258"/>
        <v>51</v>
      </c>
      <c r="U2771">
        <f t="shared" si="259"/>
        <v>1946</v>
      </c>
      <c r="V2771" s="4" t="str">
        <f t="shared" si="263"/>
        <v>04</v>
      </c>
      <c r="W2771" t="str">
        <f t="shared" si="260"/>
        <v>Suburbano</v>
      </c>
    </row>
    <row r="2772" spans="1:23" x14ac:dyDescent="0.35">
      <c r="A2772">
        <v>144099</v>
      </c>
      <c r="B2772" s="2" t="str">
        <f t="shared" si="261"/>
        <v>NA</v>
      </c>
      <c r="C2772" t="s">
        <v>4</v>
      </c>
      <c r="D2772" t="str">
        <f t="shared" si="262"/>
        <v>F</v>
      </c>
      <c r="E2772" t="s">
        <v>2</v>
      </c>
      <c r="F2772">
        <v>5000</v>
      </c>
      <c r="G2772">
        <v>462</v>
      </c>
      <c r="H2772">
        <v>766</v>
      </c>
      <c r="I2772">
        <v>99</v>
      </c>
      <c r="J2772">
        <v>39964</v>
      </c>
      <c r="K2772">
        <v>31</v>
      </c>
      <c r="L2772">
        <v>25</v>
      </c>
      <c r="M2772">
        <v>643</v>
      </c>
      <c r="N2772">
        <v>612</v>
      </c>
      <c r="O2772">
        <v>15.5</v>
      </c>
      <c r="P2772">
        <f>VLOOKUP(A2772, vlookup_table!$A:$E, 2, FALSE)</f>
        <v>28</v>
      </c>
      <c r="Q2772" s="2">
        <f>VLOOKUP(A2772, vlookup_table!$A:$E, 3, FALSE)</f>
        <v>5801</v>
      </c>
      <c r="R2772" s="1" t="str">
        <f>VLOOKUP(A2772, vlookup_table!$A:$E, 4, FALSE)</f>
        <v>U1</v>
      </c>
      <c r="S2772" s="2">
        <f>VLOOKUP(A2772, vlookup_table!$A:$E, 5, FALSE)</f>
        <v>17</v>
      </c>
      <c r="T2772">
        <f t="shared" si="258"/>
        <v>39</v>
      </c>
      <c r="U2772">
        <f t="shared" si="259"/>
        <v>1958</v>
      </c>
      <c r="V2772" s="4" t="str">
        <f t="shared" si="263"/>
        <v>01</v>
      </c>
      <c r="W2772" t="str">
        <f t="shared" si="260"/>
        <v>Urbano</v>
      </c>
    </row>
    <row r="2773" spans="1:23" x14ac:dyDescent="0.35">
      <c r="A2773">
        <v>186965</v>
      </c>
      <c r="B2773" s="2" t="str">
        <f t="shared" si="261"/>
        <v>NA</v>
      </c>
      <c r="C2773" t="s">
        <v>19</v>
      </c>
      <c r="D2773" t="str">
        <f t="shared" si="262"/>
        <v>F</v>
      </c>
      <c r="E2773" t="s">
        <v>2</v>
      </c>
      <c r="F2773">
        <v>271</v>
      </c>
      <c r="G2773">
        <v>202</v>
      </c>
      <c r="H2773">
        <v>289</v>
      </c>
      <c r="I2773">
        <v>0</v>
      </c>
      <c r="J2773">
        <v>9865</v>
      </c>
      <c r="K2773">
        <v>0</v>
      </c>
      <c r="L2773">
        <v>61</v>
      </c>
      <c r="M2773">
        <v>236</v>
      </c>
      <c r="N2773">
        <v>242</v>
      </c>
      <c r="O2773">
        <v>9.8666666670000005</v>
      </c>
      <c r="P2773">
        <f>VLOOKUP(A2773, vlookup_table!$A:$E, 2, FALSE)</f>
        <v>0</v>
      </c>
      <c r="Q2773" s="2">
        <f>VLOOKUP(A2773, vlookup_table!$A:$E, 3, FALSE)</f>
        <v>3104</v>
      </c>
      <c r="R2773" s="1" t="str">
        <f>VLOOKUP(A2773, vlookup_table!$A:$E, 4, FALSE)</f>
        <v>R3</v>
      </c>
      <c r="S2773" s="2">
        <f>VLOOKUP(A2773, vlookup_table!$A:$E, 5, FALSE)</f>
        <v>13</v>
      </c>
      <c r="T2773">
        <f t="shared" si="258"/>
        <v>66</v>
      </c>
      <c r="U2773">
        <f t="shared" si="259"/>
        <v>1931</v>
      </c>
      <c r="V2773" s="4" t="str">
        <f t="shared" si="263"/>
        <v>04</v>
      </c>
      <c r="W2773" t="str">
        <f t="shared" si="260"/>
        <v>Rural</v>
      </c>
    </row>
    <row r="2774" spans="1:23" x14ac:dyDescent="0.35">
      <c r="A2774">
        <v>106161</v>
      </c>
      <c r="B2774" s="2" t="str">
        <f t="shared" si="261"/>
        <v>NA</v>
      </c>
      <c r="C2774" t="s">
        <v>19</v>
      </c>
      <c r="D2774" t="str">
        <f t="shared" si="262"/>
        <v>F</v>
      </c>
      <c r="E2774" t="s">
        <v>2</v>
      </c>
      <c r="F2774">
        <v>172</v>
      </c>
      <c r="G2774">
        <v>187</v>
      </c>
      <c r="H2774">
        <v>278</v>
      </c>
      <c r="I2774">
        <v>0</v>
      </c>
      <c r="J2774">
        <v>9821</v>
      </c>
      <c r="K2774">
        <v>0</v>
      </c>
      <c r="L2774">
        <v>84</v>
      </c>
      <c r="M2774">
        <v>252</v>
      </c>
      <c r="N2774">
        <v>229</v>
      </c>
      <c r="O2774">
        <v>4.9655172409999997</v>
      </c>
      <c r="P2774">
        <f>VLOOKUP(A2774, vlookup_table!$A:$E, 2, FALSE)</f>
        <v>0</v>
      </c>
      <c r="Q2774" s="2">
        <f>VLOOKUP(A2774, vlookup_table!$A:$E, 3, FALSE)</f>
        <v>3203</v>
      </c>
      <c r="R2774" s="1" t="str">
        <f>VLOOKUP(A2774, vlookup_table!$A:$E, 4, FALSE)</f>
        <v>R3</v>
      </c>
      <c r="S2774" s="2">
        <f>VLOOKUP(A2774, vlookup_table!$A:$E, 5, FALSE)</f>
        <v>4</v>
      </c>
      <c r="T2774">
        <f t="shared" si="258"/>
        <v>65</v>
      </c>
      <c r="U2774">
        <f t="shared" si="259"/>
        <v>1932</v>
      </c>
      <c r="V2774" s="4" t="str">
        <f t="shared" si="263"/>
        <v>03</v>
      </c>
      <c r="W2774" t="str">
        <f t="shared" si="260"/>
        <v>Rural</v>
      </c>
    </row>
    <row r="2775" spans="1:23" x14ac:dyDescent="0.35">
      <c r="A2775">
        <v>166742</v>
      </c>
      <c r="B2775" s="2" t="str">
        <f t="shared" si="261"/>
        <v>NA</v>
      </c>
      <c r="C2775" t="s">
        <v>4</v>
      </c>
      <c r="D2775" t="str">
        <f t="shared" si="262"/>
        <v>F</v>
      </c>
      <c r="E2775" t="s">
        <v>2</v>
      </c>
      <c r="F2775">
        <v>4705</v>
      </c>
      <c r="G2775">
        <v>839</v>
      </c>
      <c r="H2775">
        <v>930</v>
      </c>
      <c r="I2775">
        <v>98</v>
      </c>
      <c r="J2775">
        <v>41201</v>
      </c>
      <c r="K2775">
        <v>14</v>
      </c>
      <c r="L2775">
        <v>47</v>
      </c>
      <c r="M2775">
        <v>858</v>
      </c>
      <c r="N2775">
        <v>904</v>
      </c>
      <c r="O2775">
        <v>9.6363636360000005</v>
      </c>
      <c r="P2775">
        <f>VLOOKUP(A2775, vlookup_table!$A:$E, 2, FALSE)</f>
        <v>0</v>
      </c>
      <c r="Q2775" s="2">
        <f>VLOOKUP(A2775, vlookup_table!$A:$E, 3, FALSE)</f>
        <v>3610</v>
      </c>
      <c r="R2775" s="1" t="str">
        <f>VLOOKUP(A2775, vlookup_table!$A:$E, 4, FALSE)</f>
        <v>C1</v>
      </c>
      <c r="S2775" s="2">
        <f>VLOOKUP(A2775, vlookup_table!$A:$E, 5, FALSE)</f>
        <v>12</v>
      </c>
      <c r="T2775">
        <f t="shared" si="258"/>
        <v>61</v>
      </c>
      <c r="U2775">
        <f t="shared" si="259"/>
        <v>1936</v>
      </c>
      <c r="V2775" s="4" t="str">
        <f t="shared" si="263"/>
        <v>10</v>
      </c>
      <c r="W2775" t="str">
        <f t="shared" si="260"/>
        <v>Ciudad</v>
      </c>
    </row>
    <row r="2776" spans="1:23" x14ac:dyDescent="0.35">
      <c r="A2776">
        <v>132145</v>
      </c>
      <c r="B2776" s="2" t="str">
        <f t="shared" si="261"/>
        <v>CO</v>
      </c>
      <c r="C2776" t="s">
        <v>20</v>
      </c>
      <c r="D2776" t="str">
        <f t="shared" si="262"/>
        <v>M</v>
      </c>
      <c r="E2776" t="s">
        <v>0</v>
      </c>
      <c r="F2776">
        <v>589</v>
      </c>
      <c r="G2776">
        <v>200</v>
      </c>
      <c r="H2776">
        <v>298</v>
      </c>
      <c r="I2776">
        <v>1</v>
      </c>
      <c r="J2776">
        <v>11309</v>
      </c>
      <c r="K2776">
        <v>1</v>
      </c>
      <c r="L2776">
        <v>50</v>
      </c>
      <c r="M2776">
        <v>239</v>
      </c>
      <c r="N2776">
        <v>266</v>
      </c>
      <c r="O2776">
        <v>6.1428571429999996</v>
      </c>
      <c r="P2776">
        <f>VLOOKUP(A2776, vlookup_table!$A:$E, 2, FALSE)</f>
        <v>0</v>
      </c>
      <c r="Q2776" s="2">
        <f>VLOOKUP(A2776, vlookup_table!$A:$E, 3, FALSE)</f>
        <v>0</v>
      </c>
      <c r="R2776" s="1" t="str">
        <f>VLOOKUP(A2776, vlookup_table!$A:$E, 4, FALSE)</f>
        <v>R2</v>
      </c>
      <c r="S2776" s="2">
        <f>VLOOKUP(A2776, vlookup_table!$A:$E, 5, FALSE)</f>
        <v>10</v>
      </c>
      <c r="T2776">
        <f t="shared" si="258"/>
        <v>97</v>
      </c>
      <c r="U2776">
        <f t="shared" si="259"/>
        <v>1900</v>
      </c>
      <c r="V2776" s="4" t="str">
        <f t="shared" si="263"/>
        <v>0</v>
      </c>
      <c r="W2776" t="str">
        <f t="shared" si="260"/>
        <v>Rural</v>
      </c>
    </row>
    <row r="2777" spans="1:23" x14ac:dyDescent="0.35">
      <c r="A2777">
        <v>166485</v>
      </c>
      <c r="B2777" s="2" t="str">
        <f t="shared" si="261"/>
        <v>NA</v>
      </c>
      <c r="C2777" t="s">
        <v>4</v>
      </c>
      <c r="D2777" t="str">
        <f t="shared" si="262"/>
        <v>M</v>
      </c>
      <c r="E2777" t="s">
        <v>0</v>
      </c>
      <c r="F2777">
        <v>1823</v>
      </c>
      <c r="G2777">
        <v>271</v>
      </c>
      <c r="H2777">
        <v>412</v>
      </c>
      <c r="I2777">
        <v>39</v>
      </c>
      <c r="J2777">
        <v>15867</v>
      </c>
      <c r="K2777">
        <v>10</v>
      </c>
      <c r="L2777">
        <v>41</v>
      </c>
      <c r="M2777">
        <v>366</v>
      </c>
      <c r="N2777">
        <v>344</v>
      </c>
      <c r="O2777">
        <v>20.833333329999999</v>
      </c>
      <c r="P2777">
        <f>VLOOKUP(A2777, vlookup_table!$A:$E, 2, FALSE)</f>
        <v>1</v>
      </c>
      <c r="Q2777" s="2">
        <f>VLOOKUP(A2777, vlookup_table!$A:$E, 3, FALSE)</f>
        <v>4406</v>
      </c>
      <c r="R2777" s="1" t="str">
        <f>VLOOKUP(A2777, vlookup_table!$A:$E, 4, FALSE)</f>
        <v>U1</v>
      </c>
      <c r="S2777" s="2">
        <f>VLOOKUP(A2777, vlookup_table!$A:$E, 5, FALSE)</f>
        <v>45</v>
      </c>
      <c r="T2777">
        <f t="shared" si="258"/>
        <v>53</v>
      </c>
      <c r="U2777">
        <f t="shared" si="259"/>
        <v>1944</v>
      </c>
      <c r="V2777" s="4" t="str">
        <f t="shared" si="263"/>
        <v>06</v>
      </c>
      <c r="W2777" t="str">
        <f t="shared" si="260"/>
        <v>Urbano</v>
      </c>
    </row>
    <row r="2778" spans="1:23" x14ac:dyDescent="0.35">
      <c r="A2778">
        <v>89209</v>
      </c>
      <c r="B2778" s="2" t="str">
        <f t="shared" si="261"/>
        <v>IL</v>
      </c>
      <c r="C2778" t="s">
        <v>25</v>
      </c>
      <c r="D2778" t="str">
        <f t="shared" si="262"/>
        <v>M</v>
      </c>
      <c r="E2778" t="s">
        <v>0</v>
      </c>
      <c r="F2778">
        <v>1003</v>
      </c>
      <c r="G2778">
        <v>483</v>
      </c>
      <c r="H2778">
        <v>464</v>
      </c>
      <c r="I2778">
        <v>3</v>
      </c>
      <c r="J2778">
        <v>14992</v>
      </c>
      <c r="K2778">
        <v>3</v>
      </c>
      <c r="L2778">
        <v>64</v>
      </c>
      <c r="M2778">
        <v>484</v>
      </c>
      <c r="N2778">
        <v>481</v>
      </c>
      <c r="O2778">
        <v>6.25</v>
      </c>
      <c r="P2778">
        <f>VLOOKUP(A2778, vlookup_table!$A:$E, 2, FALSE)</f>
        <v>1</v>
      </c>
      <c r="Q2778" s="2">
        <f>VLOOKUP(A2778, vlookup_table!$A:$E, 3, FALSE)</f>
        <v>4703</v>
      </c>
      <c r="R2778" s="1" t="str">
        <f>VLOOKUP(A2778, vlookup_table!$A:$E, 4, FALSE)</f>
        <v>S2</v>
      </c>
      <c r="S2778" s="2">
        <f>VLOOKUP(A2778, vlookup_table!$A:$E, 5, FALSE)</f>
        <v>6</v>
      </c>
      <c r="T2778">
        <f t="shared" si="258"/>
        <v>50</v>
      </c>
      <c r="U2778">
        <f t="shared" si="259"/>
        <v>1947</v>
      </c>
      <c r="V2778" s="4" t="str">
        <f t="shared" si="263"/>
        <v>03</v>
      </c>
      <c r="W2778" t="str">
        <f t="shared" si="260"/>
        <v>Suburbano</v>
      </c>
    </row>
    <row r="2779" spans="1:23" x14ac:dyDescent="0.35">
      <c r="A2779">
        <v>167165</v>
      </c>
      <c r="B2779" s="2" t="str">
        <f t="shared" si="261"/>
        <v>NA</v>
      </c>
      <c r="C2779" t="s">
        <v>4</v>
      </c>
      <c r="D2779" t="str">
        <f t="shared" si="262"/>
        <v>F</v>
      </c>
      <c r="E2779" t="s">
        <v>2</v>
      </c>
      <c r="F2779">
        <v>2600</v>
      </c>
      <c r="G2779">
        <v>345</v>
      </c>
      <c r="H2779">
        <v>503</v>
      </c>
      <c r="I2779">
        <v>85</v>
      </c>
      <c r="J2779">
        <v>18743</v>
      </c>
      <c r="K2779">
        <v>10</v>
      </c>
      <c r="L2779">
        <v>49</v>
      </c>
      <c r="M2779">
        <v>435</v>
      </c>
      <c r="N2779">
        <v>424</v>
      </c>
      <c r="O2779">
        <v>11</v>
      </c>
      <c r="P2779">
        <f>VLOOKUP(A2779, vlookup_table!$A:$E, 2, FALSE)</f>
        <v>0</v>
      </c>
      <c r="Q2779" s="2">
        <f>VLOOKUP(A2779, vlookup_table!$A:$E, 3, FALSE)</f>
        <v>3501</v>
      </c>
      <c r="R2779" s="1" t="str">
        <f>VLOOKUP(A2779, vlookup_table!$A:$E, 4, FALSE)</f>
        <v>U1</v>
      </c>
      <c r="S2779" s="2">
        <f>VLOOKUP(A2779, vlookup_table!$A:$E, 5, FALSE)</f>
        <v>16</v>
      </c>
      <c r="T2779">
        <f t="shared" si="258"/>
        <v>62</v>
      </c>
      <c r="U2779">
        <f t="shared" si="259"/>
        <v>1935</v>
      </c>
      <c r="V2779" s="4" t="str">
        <f t="shared" si="263"/>
        <v>01</v>
      </c>
      <c r="W2779" t="str">
        <f t="shared" si="260"/>
        <v>Urbano</v>
      </c>
    </row>
    <row r="2780" spans="1:23" x14ac:dyDescent="0.35">
      <c r="A2780">
        <v>162169</v>
      </c>
      <c r="B2780" s="2" t="str">
        <f t="shared" si="261"/>
        <v>NA</v>
      </c>
      <c r="C2780" t="s">
        <v>4</v>
      </c>
      <c r="D2780" t="str">
        <f t="shared" si="262"/>
        <v>M</v>
      </c>
      <c r="E2780" t="s">
        <v>0</v>
      </c>
      <c r="F2780">
        <v>3451</v>
      </c>
      <c r="G2780">
        <v>599</v>
      </c>
      <c r="H2780">
        <v>691</v>
      </c>
      <c r="I2780">
        <v>96</v>
      </c>
      <c r="J2780">
        <v>22424</v>
      </c>
      <c r="K2780">
        <v>15</v>
      </c>
      <c r="L2780">
        <v>54</v>
      </c>
      <c r="M2780">
        <v>636</v>
      </c>
      <c r="N2780">
        <v>645</v>
      </c>
      <c r="O2780">
        <v>15</v>
      </c>
      <c r="P2780">
        <f>VLOOKUP(A2780, vlookup_table!$A:$E, 2, FALSE)</f>
        <v>2</v>
      </c>
      <c r="Q2780" s="2">
        <f>VLOOKUP(A2780, vlookup_table!$A:$E, 3, FALSE)</f>
        <v>0</v>
      </c>
      <c r="R2780" s="1" t="str">
        <f>VLOOKUP(A2780, vlookup_table!$A:$E, 4, FALSE)</f>
        <v>T1</v>
      </c>
      <c r="S2780" s="2">
        <f>VLOOKUP(A2780, vlookup_table!$A:$E, 5, FALSE)</f>
        <v>20</v>
      </c>
      <c r="T2780">
        <f t="shared" si="258"/>
        <v>97</v>
      </c>
      <c r="U2780">
        <f t="shared" si="259"/>
        <v>1900</v>
      </c>
      <c r="V2780" s="4" t="str">
        <f t="shared" si="263"/>
        <v>0</v>
      </c>
      <c r="W2780" t="str">
        <f t="shared" si="260"/>
        <v>Pueblo</v>
      </c>
    </row>
    <row r="2781" spans="1:23" x14ac:dyDescent="0.35">
      <c r="A2781">
        <v>31183</v>
      </c>
      <c r="B2781" s="2" t="str">
        <f t="shared" si="261"/>
        <v>NA</v>
      </c>
      <c r="C2781" t="s">
        <v>5</v>
      </c>
      <c r="D2781" t="str">
        <f t="shared" si="262"/>
        <v>M</v>
      </c>
      <c r="E2781" t="s">
        <v>0</v>
      </c>
      <c r="F2781">
        <v>621</v>
      </c>
      <c r="G2781">
        <v>254</v>
      </c>
      <c r="H2781">
        <v>387</v>
      </c>
      <c r="I2781">
        <v>1</v>
      </c>
      <c r="J2781">
        <v>13234</v>
      </c>
      <c r="K2781">
        <v>2</v>
      </c>
      <c r="L2781">
        <v>82</v>
      </c>
      <c r="M2781">
        <v>374</v>
      </c>
      <c r="N2781">
        <v>315</v>
      </c>
      <c r="O2781">
        <v>9.6</v>
      </c>
      <c r="P2781">
        <f>VLOOKUP(A2781, vlookup_table!$A:$E, 2, FALSE)</f>
        <v>0</v>
      </c>
      <c r="Q2781" s="2">
        <f>VLOOKUP(A2781, vlookup_table!$A:$E, 3, FALSE)</f>
        <v>4301</v>
      </c>
      <c r="R2781" s="1" t="str">
        <f>VLOOKUP(A2781, vlookup_table!$A:$E, 4, FALSE)</f>
        <v>T2</v>
      </c>
      <c r="S2781" s="2">
        <f>VLOOKUP(A2781, vlookup_table!$A:$E, 5, FALSE)</f>
        <v>18</v>
      </c>
      <c r="T2781">
        <f t="shared" si="258"/>
        <v>54</v>
      </c>
      <c r="U2781">
        <f t="shared" si="259"/>
        <v>1943</v>
      </c>
      <c r="V2781" s="4" t="str">
        <f t="shared" si="263"/>
        <v>01</v>
      </c>
      <c r="W2781" t="str">
        <f t="shared" si="260"/>
        <v>Pueblo</v>
      </c>
    </row>
    <row r="2782" spans="1:23" x14ac:dyDescent="0.35">
      <c r="A2782">
        <v>86340</v>
      </c>
      <c r="B2782" s="2" t="str">
        <f t="shared" si="261"/>
        <v>NA</v>
      </c>
      <c r="C2782" t="s">
        <v>33</v>
      </c>
      <c r="D2782" t="str">
        <f t="shared" si="262"/>
        <v>M</v>
      </c>
      <c r="E2782" t="s">
        <v>0</v>
      </c>
      <c r="F2782">
        <v>365</v>
      </c>
      <c r="G2782">
        <v>255</v>
      </c>
      <c r="H2782">
        <v>340</v>
      </c>
      <c r="I2782">
        <v>0</v>
      </c>
      <c r="J2782">
        <v>11180</v>
      </c>
      <c r="K2782">
        <v>1</v>
      </c>
      <c r="L2782">
        <v>77</v>
      </c>
      <c r="M2782">
        <v>309</v>
      </c>
      <c r="N2782">
        <v>287</v>
      </c>
      <c r="O2782">
        <v>6.9333333330000002</v>
      </c>
      <c r="P2782">
        <f>VLOOKUP(A2782, vlookup_table!$A:$E, 2, FALSE)</f>
        <v>2</v>
      </c>
      <c r="Q2782" s="2">
        <f>VLOOKUP(A2782, vlookup_table!$A:$E, 3, FALSE)</f>
        <v>0</v>
      </c>
      <c r="R2782" s="1" t="str">
        <f>VLOOKUP(A2782, vlookup_table!$A:$E, 4, FALSE)</f>
        <v>R2</v>
      </c>
      <c r="S2782" s="2">
        <f>VLOOKUP(A2782, vlookup_table!$A:$E, 5, FALSE)</f>
        <v>3</v>
      </c>
      <c r="T2782">
        <f t="shared" si="258"/>
        <v>97</v>
      </c>
      <c r="U2782">
        <f t="shared" si="259"/>
        <v>1900</v>
      </c>
      <c r="V2782" s="4" t="str">
        <f t="shared" si="263"/>
        <v>0</v>
      </c>
      <c r="W2782" t="str">
        <f t="shared" si="260"/>
        <v>Rural</v>
      </c>
    </row>
    <row r="2783" spans="1:23" x14ac:dyDescent="0.35">
      <c r="A2783">
        <v>45584</v>
      </c>
      <c r="B2783" s="2" t="str">
        <f t="shared" si="261"/>
        <v>TX</v>
      </c>
      <c r="C2783" t="s">
        <v>6</v>
      </c>
      <c r="D2783" t="str">
        <f t="shared" si="262"/>
        <v>F</v>
      </c>
      <c r="E2783" t="s">
        <v>2</v>
      </c>
      <c r="F2783">
        <v>1861</v>
      </c>
      <c r="G2783">
        <v>349</v>
      </c>
      <c r="H2783">
        <v>641</v>
      </c>
      <c r="I2783">
        <v>40</v>
      </c>
      <c r="J2783">
        <v>25565</v>
      </c>
      <c r="K2783">
        <v>6</v>
      </c>
      <c r="L2783">
        <v>50</v>
      </c>
      <c r="M2783">
        <v>507</v>
      </c>
      <c r="N2783">
        <v>529</v>
      </c>
      <c r="O2783">
        <v>16.25</v>
      </c>
      <c r="P2783">
        <f>VLOOKUP(A2783, vlookup_table!$A:$E, 2, FALSE)</f>
        <v>28</v>
      </c>
      <c r="Q2783" s="2">
        <f>VLOOKUP(A2783, vlookup_table!$A:$E, 3, FALSE)</f>
        <v>4706</v>
      </c>
      <c r="R2783" s="1" t="str">
        <f>VLOOKUP(A2783, vlookup_table!$A:$E, 4, FALSE)</f>
        <v>S2</v>
      </c>
      <c r="S2783" s="2">
        <f>VLOOKUP(A2783, vlookup_table!$A:$E, 5, FALSE)</f>
        <v>25</v>
      </c>
      <c r="T2783">
        <f t="shared" si="258"/>
        <v>50</v>
      </c>
      <c r="U2783">
        <f t="shared" si="259"/>
        <v>1947</v>
      </c>
      <c r="V2783" s="4" t="str">
        <f t="shared" si="263"/>
        <v>06</v>
      </c>
      <c r="W2783" t="str">
        <f t="shared" si="260"/>
        <v>Suburbano</v>
      </c>
    </row>
    <row r="2784" spans="1:23" x14ac:dyDescent="0.35">
      <c r="A2784">
        <v>131106</v>
      </c>
      <c r="B2784" s="2" t="str">
        <f t="shared" si="261"/>
        <v>CO</v>
      </c>
      <c r="C2784" t="s">
        <v>20</v>
      </c>
      <c r="D2784" t="str">
        <f t="shared" si="262"/>
        <v>M</v>
      </c>
      <c r="E2784" t="s">
        <v>0</v>
      </c>
      <c r="F2784">
        <v>678</v>
      </c>
      <c r="G2784">
        <v>261</v>
      </c>
      <c r="H2784">
        <v>347</v>
      </c>
      <c r="I2784">
        <v>1</v>
      </c>
      <c r="J2784">
        <v>11625</v>
      </c>
      <c r="K2784">
        <v>2</v>
      </c>
      <c r="L2784">
        <v>44</v>
      </c>
      <c r="M2784">
        <v>292</v>
      </c>
      <c r="N2784">
        <v>303</v>
      </c>
      <c r="O2784">
        <v>13.33333333</v>
      </c>
      <c r="P2784">
        <f>VLOOKUP(A2784, vlookup_table!$A:$E, 2, FALSE)</f>
        <v>0</v>
      </c>
      <c r="Q2784" s="2">
        <f>VLOOKUP(A2784, vlookup_table!$A:$E, 3, FALSE)</f>
        <v>0</v>
      </c>
      <c r="R2784" s="1" t="str">
        <f>VLOOKUP(A2784, vlookup_table!$A:$E, 4, FALSE)</f>
        <v>T2</v>
      </c>
      <c r="S2784" s="2">
        <f>VLOOKUP(A2784, vlookup_table!$A:$E, 5, FALSE)</f>
        <v>40</v>
      </c>
      <c r="T2784">
        <f t="shared" si="258"/>
        <v>97</v>
      </c>
      <c r="U2784">
        <f t="shared" si="259"/>
        <v>1900</v>
      </c>
      <c r="V2784" s="4" t="str">
        <f t="shared" si="263"/>
        <v>0</v>
      </c>
      <c r="W2784" t="str">
        <f t="shared" si="260"/>
        <v>Pueblo</v>
      </c>
    </row>
    <row r="2785" spans="1:23" x14ac:dyDescent="0.35">
      <c r="A2785">
        <v>29105</v>
      </c>
      <c r="B2785" s="2" t="str">
        <f t="shared" si="261"/>
        <v>NA</v>
      </c>
      <c r="C2785" t="s">
        <v>5</v>
      </c>
      <c r="D2785" t="str">
        <f t="shared" si="262"/>
        <v>M</v>
      </c>
      <c r="E2785" t="s">
        <v>0</v>
      </c>
      <c r="F2785">
        <v>710</v>
      </c>
      <c r="G2785">
        <v>198</v>
      </c>
      <c r="H2785">
        <v>298</v>
      </c>
      <c r="I2785">
        <v>5</v>
      </c>
      <c r="J2785">
        <v>11679</v>
      </c>
      <c r="K2785">
        <v>1</v>
      </c>
      <c r="L2785">
        <v>63</v>
      </c>
      <c r="M2785">
        <v>242</v>
      </c>
      <c r="N2785">
        <v>260</v>
      </c>
      <c r="O2785">
        <v>6.2962962960000004</v>
      </c>
      <c r="P2785">
        <f>VLOOKUP(A2785, vlookup_table!$A:$E, 2, FALSE)</f>
        <v>0</v>
      </c>
      <c r="Q2785" s="2">
        <f>VLOOKUP(A2785, vlookup_table!$A:$E, 3, FALSE)</f>
        <v>0</v>
      </c>
      <c r="R2785" s="1" t="str">
        <f>VLOOKUP(A2785, vlookup_table!$A:$E, 4, FALSE)</f>
        <v>R2</v>
      </c>
      <c r="S2785" s="2">
        <f>VLOOKUP(A2785, vlookup_table!$A:$E, 5, FALSE)</f>
        <v>11</v>
      </c>
      <c r="T2785">
        <f t="shared" si="258"/>
        <v>97</v>
      </c>
      <c r="U2785">
        <f t="shared" si="259"/>
        <v>1900</v>
      </c>
      <c r="V2785" s="4" t="str">
        <f t="shared" si="263"/>
        <v>0</v>
      </c>
      <c r="W2785" t="str">
        <f t="shared" si="260"/>
        <v>Rural</v>
      </c>
    </row>
    <row r="2786" spans="1:23" x14ac:dyDescent="0.35">
      <c r="A2786">
        <v>123667</v>
      </c>
      <c r="B2786" s="2" t="str">
        <f t="shared" si="261"/>
        <v>TX</v>
      </c>
      <c r="C2786" t="s">
        <v>6</v>
      </c>
      <c r="D2786" t="str">
        <f t="shared" si="262"/>
        <v>F</v>
      </c>
      <c r="E2786" t="s">
        <v>2</v>
      </c>
      <c r="F2786">
        <v>1287</v>
      </c>
      <c r="G2786">
        <v>534</v>
      </c>
      <c r="H2786">
        <v>632</v>
      </c>
      <c r="I2786">
        <v>11</v>
      </c>
      <c r="J2786">
        <v>31394</v>
      </c>
      <c r="K2786">
        <v>1</v>
      </c>
      <c r="L2786">
        <v>64</v>
      </c>
      <c r="M2786">
        <v>553</v>
      </c>
      <c r="N2786">
        <v>604</v>
      </c>
      <c r="O2786">
        <v>17.125</v>
      </c>
      <c r="P2786">
        <f>VLOOKUP(A2786, vlookup_table!$A:$E, 2, FALSE)</f>
        <v>28</v>
      </c>
      <c r="Q2786" s="2">
        <f>VLOOKUP(A2786, vlookup_table!$A:$E, 3, FALSE)</f>
        <v>4301</v>
      </c>
      <c r="R2786" s="1" t="str">
        <f>VLOOKUP(A2786, vlookup_table!$A:$E, 4, FALSE)</f>
        <v>T1</v>
      </c>
      <c r="S2786" s="2">
        <f>VLOOKUP(A2786, vlookup_table!$A:$E, 5, FALSE)</f>
        <v>15</v>
      </c>
      <c r="T2786">
        <f t="shared" si="258"/>
        <v>54</v>
      </c>
      <c r="U2786">
        <f t="shared" si="259"/>
        <v>1943</v>
      </c>
      <c r="V2786" s="4" t="str">
        <f t="shared" si="263"/>
        <v>01</v>
      </c>
      <c r="W2786" t="str">
        <f t="shared" si="260"/>
        <v>Pueblo</v>
      </c>
    </row>
    <row r="2787" spans="1:23" x14ac:dyDescent="0.35">
      <c r="A2787">
        <v>164188</v>
      </c>
      <c r="B2787" s="2" t="str">
        <f t="shared" si="261"/>
        <v>NA</v>
      </c>
      <c r="C2787" t="s">
        <v>4</v>
      </c>
      <c r="D2787" t="str">
        <f t="shared" si="262"/>
        <v>F</v>
      </c>
      <c r="E2787" t="s">
        <v>2</v>
      </c>
      <c r="F2787">
        <v>1525</v>
      </c>
      <c r="G2787">
        <v>466</v>
      </c>
      <c r="H2787">
        <v>551</v>
      </c>
      <c r="I2787">
        <v>17</v>
      </c>
      <c r="J2787">
        <v>17484</v>
      </c>
      <c r="K2787">
        <v>12</v>
      </c>
      <c r="L2787">
        <v>65</v>
      </c>
      <c r="M2787">
        <v>483</v>
      </c>
      <c r="N2787">
        <v>522</v>
      </c>
      <c r="O2787">
        <v>9.6</v>
      </c>
      <c r="P2787">
        <f>VLOOKUP(A2787, vlookup_table!$A:$E, 2, FALSE)</f>
        <v>0</v>
      </c>
      <c r="Q2787" s="2">
        <f>VLOOKUP(A2787, vlookup_table!$A:$E, 3, FALSE)</f>
        <v>6201</v>
      </c>
      <c r="R2787" s="1" t="str">
        <f>VLOOKUP(A2787, vlookup_table!$A:$E, 4, FALSE)</f>
        <v>T1</v>
      </c>
      <c r="S2787" s="2">
        <f>VLOOKUP(A2787, vlookup_table!$A:$E, 5, FALSE)</f>
        <v>14</v>
      </c>
      <c r="T2787">
        <f t="shared" si="258"/>
        <v>35</v>
      </c>
      <c r="U2787">
        <f t="shared" si="259"/>
        <v>1962</v>
      </c>
      <c r="V2787" s="4" t="str">
        <f t="shared" si="263"/>
        <v>01</v>
      </c>
      <c r="W2787" t="str">
        <f t="shared" si="260"/>
        <v>Pueblo</v>
      </c>
    </row>
    <row r="2788" spans="1:23" x14ac:dyDescent="0.35">
      <c r="A2788">
        <v>37528</v>
      </c>
      <c r="B2788" s="2" t="str">
        <f t="shared" si="261"/>
        <v>FL</v>
      </c>
      <c r="C2788" t="s">
        <v>7</v>
      </c>
      <c r="D2788" t="str">
        <f t="shared" si="262"/>
        <v>F</v>
      </c>
      <c r="E2788" t="s">
        <v>2</v>
      </c>
      <c r="F2788">
        <v>829</v>
      </c>
      <c r="G2788">
        <v>226</v>
      </c>
      <c r="H2788">
        <v>299</v>
      </c>
      <c r="I2788">
        <v>0</v>
      </c>
      <c r="J2788">
        <v>10281</v>
      </c>
      <c r="K2788">
        <v>79</v>
      </c>
      <c r="L2788">
        <v>14</v>
      </c>
      <c r="M2788">
        <v>244</v>
      </c>
      <c r="N2788">
        <v>270</v>
      </c>
      <c r="O2788">
        <v>6.8333333329999997</v>
      </c>
      <c r="P2788">
        <f>VLOOKUP(A2788, vlookup_table!$A:$E, 2, FALSE)</f>
        <v>0</v>
      </c>
      <c r="Q2788" s="2">
        <f>VLOOKUP(A2788, vlookup_table!$A:$E, 3, FALSE)</f>
        <v>0</v>
      </c>
      <c r="R2788" s="1" t="str">
        <f>VLOOKUP(A2788, vlookup_table!$A:$E, 4, FALSE)</f>
        <v>U3</v>
      </c>
      <c r="S2788" s="2">
        <f>VLOOKUP(A2788, vlookup_table!$A:$E, 5, FALSE)</f>
        <v>10</v>
      </c>
      <c r="T2788">
        <f t="shared" si="258"/>
        <v>97</v>
      </c>
      <c r="U2788">
        <f t="shared" si="259"/>
        <v>1900</v>
      </c>
      <c r="V2788" s="4" t="str">
        <f t="shared" si="263"/>
        <v>0</v>
      </c>
      <c r="W2788" t="str">
        <f t="shared" si="260"/>
        <v>Urbano</v>
      </c>
    </row>
    <row r="2789" spans="1:23" x14ac:dyDescent="0.35">
      <c r="A2789">
        <v>159417</v>
      </c>
      <c r="B2789" s="2" t="str">
        <f t="shared" si="261"/>
        <v>NA</v>
      </c>
      <c r="C2789" t="s">
        <v>4</v>
      </c>
      <c r="D2789" t="str">
        <f t="shared" si="262"/>
        <v>F</v>
      </c>
      <c r="E2789" t="s">
        <v>2</v>
      </c>
      <c r="F2789">
        <v>2574</v>
      </c>
      <c r="G2789">
        <v>305</v>
      </c>
      <c r="H2789">
        <v>348</v>
      </c>
      <c r="I2789">
        <v>82</v>
      </c>
      <c r="J2789">
        <v>11908</v>
      </c>
      <c r="K2789">
        <v>30</v>
      </c>
      <c r="L2789">
        <v>48</v>
      </c>
      <c r="M2789">
        <v>308</v>
      </c>
      <c r="N2789">
        <v>338</v>
      </c>
      <c r="O2789">
        <v>13.71428571</v>
      </c>
      <c r="P2789">
        <f>VLOOKUP(A2789, vlookup_table!$A:$E, 2, FALSE)</f>
        <v>0</v>
      </c>
      <c r="Q2789" s="2">
        <f>VLOOKUP(A2789, vlookup_table!$A:$E, 3, FALSE)</f>
        <v>5912</v>
      </c>
      <c r="R2789" s="1" t="str">
        <f>VLOOKUP(A2789, vlookup_table!$A:$E, 4, FALSE)</f>
        <v>S1</v>
      </c>
      <c r="S2789" s="2">
        <f>VLOOKUP(A2789, vlookup_table!$A:$E, 5, FALSE)</f>
        <v>25</v>
      </c>
      <c r="T2789">
        <f t="shared" si="258"/>
        <v>38</v>
      </c>
      <c r="U2789">
        <f t="shared" si="259"/>
        <v>1959</v>
      </c>
      <c r="V2789" s="4" t="str">
        <f t="shared" si="263"/>
        <v>12</v>
      </c>
      <c r="W2789" t="str">
        <f t="shared" si="260"/>
        <v>Suburbano</v>
      </c>
    </row>
    <row r="2790" spans="1:23" x14ac:dyDescent="0.35">
      <c r="A2790">
        <v>181382</v>
      </c>
      <c r="B2790" s="2" t="str">
        <f t="shared" si="261"/>
        <v>WA</v>
      </c>
      <c r="C2790" t="s">
        <v>14</v>
      </c>
      <c r="D2790" t="str">
        <f t="shared" si="262"/>
        <v>M</v>
      </c>
      <c r="E2790" t="s">
        <v>13</v>
      </c>
      <c r="F2790">
        <v>879</v>
      </c>
      <c r="G2790">
        <v>422</v>
      </c>
      <c r="H2790">
        <v>445</v>
      </c>
      <c r="I2790">
        <v>3</v>
      </c>
      <c r="J2790">
        <v>13128</v>
      </c>
      <c r="K2790">
        <v>4</v>
      </c>
      <c r="L2790">
        <v>50</v>
      </c>
      <c r="M2790">
        <v>422</v>
      </c>
      <c r="N2790">
        <v>445</v>
      </c>
      <c r="O2790">
        <v>8</v>
      </c>
      <c r="P2790">
        <f>VLOOKUP(A2790, vlookup_table!$A:$E, 2, FALSE)</f>
        <v>2</v>
      </c>
      <c r="Q2790" s="2">
        <f>VLOOKUP(A2790, vlookup_table!$A:$E, 3, FALSE)</f>
        <v>0</v>
      </c>
      <c r="R2790" s="1" t="str">
        <f>VLOOKUP(A2790, vlookup_table!$A:$E, 4, FALSE)</f>
        <v>R2</v>
      </c>
      <c r="S2790" s="2">
        <f>VLOOKUP(A2790, vlookup_table!$A:$E, 5, FALSE)</f>
        <v>12</v>
      </c>
      <c r="T2790">
        <f t="shared" si="258"/>
        <v>97</v>
      </c>
      <c r="U2790">
        <f t="shared" si="259"/>
        <v>1900</v>
      </c>
      <c r="V2790" s="4" t="str">
        <f t="shared" si="263"/>
        <v>0</v>
      </c>
      <c r="W2790" t="str">
        <f t="shared" si="260"/>
        <v>Rural</v>
      </c>
    </row>
    <row r="2791" spans="1:23" x14ac:dyDescent="0.35">
      <c r="A2791">
        <v>159358</v>
      </c>
      <c r="B2791" s="2" t="str">
        <f t="shared" si="261"/>
        <v>NA</v>
      </c>
      <c r="C2791" t="s">
        <v>4</v>
      </c>
      <c r="D2791" t="str">
        <f t="shared" si="262"/>
        <v>M</v>
      </c>
      <c r="E2791" t="s">
        <v>0</v>
      </c>
      <c r="F2791">
        <v>3950</v>
      </c>
      <c r="G2791">
        <v>414</v>
      </c>
      <c r="H2791">
        <v>634</v>
      </c>
      <c r="I2791">
        <v>96</v>
      </c>
      <c r="J2791">
        <v>24339</v>
      </c>
      <c r="K2791">
        <v>13</v>
      </c>
      <c r="L2791">
        <v>43</v>
      </c>
      <c r="M2791">
        <v>505</v>
      </c>
      <c r="N2791">
        <v>517</v>
      </c>
      <c r="O2791">
        <v>8.0434782610000006</v>
      </c>
      <c r="P2791">
        <f>VLOOKUP(A2791, vlookup_table!$A:$E, 2, FALSE)</f>
        <v>2</v>
      </c>
      <c r="Q2791" s="2">
        <f>VLOOKUP(A2791, vlookup_table!$A:$E, 3, FALSE)</f>
        <v>2201</v>
      </c>
      <c r="R2791" s="1" t="str">
        <f>VLOOKUP(A2791, vlookup_table!$A:$E, 4, FALSE)</f>
        <v>S1</v>
      </c>
      <c r="S2791" s="2">
        <f>VLOOKUP(A2791, vlookup_table!$A:$E, 5, FALSE)</f>
        <v>10</v>
      </c>
      <c r="T2791">
        <f t="shared" si="258"/>
        <v>75</v>
      </c>
      <c r="U2791">
        <f t="shared" si="259"/>
        <v>1922</v>
      </c>
      <c r="V2791" s="4" t="str">
        <f t="shared" si="263"/>
        <v>01</v>
      </c>
      <c r="W2791" t="str">
        <f t="shared" si="260"/>
        <v>Suburbano</v>
      </c>
    </row>
    <row r="2792" spans="1:23" x14ac:dyDescent="0.35">
      <c r="A2792">
        <v>159550</v>
      </c>
      <c r="B2792" s="2" t="str">
        <f t="shared" si="261"/>
        <v>NA</v>
      </c>
      <c r="C2792" t="s">
        <v>4</v>
      </c>
      <c r="D2792" t="str">
        <f t="shared" si="262"/>
        <v>M</v>
      </c>
      <c r="E2792" t="s">
        <v>0</v>
      </c>
      <c r="F2792">
        <v>838</v>
      </c>
      <c r="G2792">
        <v>174</v>
      </c>
      <c r="H2792">
        <v>304</v>
      </c>
      <c r="I2792">
        <v>4</v>
      </c>
      <c r="J2792">
        <v>11984</v>
      </c>
      <c r="K2792">
        <v>3</v>
      </c>
      <c r="L2792">
        <v>44</v>
      </c>
      <c r="M2792">
        <v>221</v>
      </c>
      <c r="N2792">
        <v>251</v>
      </c>
      <c r="O2792">
        <v>11.2</v>
      </c>
      <c r="P2792">
        <f>VLOOKUP(A2792, vlookup_table!$A:$E, 2, FALSE)</f>
        <v>1</v>
      </c>
      <c r="Q2792" s="2">
        <f>VLOOKUP(A2792, vlookup_table!$A:$E, 3, FALSE)</f>
        <v>5801</v>
      </c>
      <c r="R2792" s="1" t="str">
        <f>VLOOKUP(A2792, vlookup_table!$A:$E, 4, FALSE)</f>
        <v>R2</v>
      </c>
      <c r="S2792" s="2">
        <f>VLOOKUP(A2792, vlookup_table!$A:$E, 5, FALSE)</f>
        <v>10</v>
      </c>
      <c r="T2792">
        <f t="shared" si="258"/>
        <v>39</v>
      </c>
      <c r="U2792">
        <f t="shared" si="259"/>
        <v>1958</v>
      </c>
      <c r="V2792" s="4" t="str">
        <f t="shared" si="263"/>
        <v>01</v>
      </c>
      <c r="W2792" t="str">
        <f t="shared" si="260"/>
        <v>Rural</v>
      </c>
    </row>
    <row r="2793" spans="1:23" x14ac:dyDescent="0.35">
      <c r="A2793">
        <v>167396</v>
      </c>
      <c r="B2793" s="2" t="str">
        <f t="shared" si="261"/>
        <v>NA</v>
      </c>
      <c r="C2793" t="s">
        <v>4</v>
      </c>
      <c r="D2793" t="str">
        <f t="shared" si="262"/>
        <v>M</v>
      </c>
      <c r="E2793" t="s">
        <v>0</v>
      </c>
      <c r="F2793">
        <v>4764</v>
      </c>
      <c r="G2793">
        <v>784</v>
      </c>
      <c r="H2793">
        <v>844</v>
      </c>
      <c r="I2793">
        <v>96</v>
      </c>
      <c r="J2793">
        <v>33464</v>
      </c>
      <c r="K2793">
        <v>9</v>
      </c>
      <c r="L2793">
        <v>53</v>
      </c>
      <c r="M2793">
        <v>791</v>
      </c>
      <c r="N2793">
        <v>829</v>
      </c>
      <c r="O2793">
        <v>20</v>
      </c>
      <c r="P2793">
        <f>VLOOKUP(A2793, vlookup_table!$A:$E, 2, FALSE)</f>
        <v>0</v>
      </c>
      <c r="Q2793" s="2">
        <f>VLOOKUP(A2793, vlookup_table!$A:$E, 3, FALSE)</f>
        <v>0</v>
      </c>
      <c r="R2793" s="1" t="str">
        <f>VLOOKUP(A2793, vlookup_table!$A:$E, 4, FALSE)</f>
        <v>S1</v>
      </c>
      <c r="S2793" s="2">
        <f>VLOOKUP(A2793, vlookup_table!$A:$E, 5, FALSE)</f>
        <v>20</v>
      </c>
      <c r="T2793">
        <f t="shared" si="258"/>
        <v>97</v>
      </c>
      <c r="U2793">
        <f t="shared" si="259"/>
        <v>1900</v>
      </c>
      <c r="V2793" s="4" t="str">
        <f t="shared" si="263"/>
        <v>0</v>
      </c>
      <c r="W2793" t="str">
        <f t="shared" si="260"/>
        <v>Suburbano</v>
      </c>
    </row>
    <row r="2794" spans="1:23" x14ac:dyDescent="0.35">
      <c r="A2794">
        <v>101673</v>
      </c>
      <c r="B2794" s="2" t="str">
        <f t="shared" si="261"/>
        <v>MO</v>
      </c>
      <c r="C2794" t="s">
        <v>8</v>
      </c>
      <c r="D2794" t="str">
        <f t="shared" si="262"/>
        <v>F</v>
      </c>
      <c r="E2794" t="s">
        <v>2</v>
      </c>
      <c r="F2794">
        <v>1162</v>
      </c>
      <c r="G2794">
        <v>529</v>
      </c>
      <c r="H2794">
        <v>612</v>
      </c>
      <c r="I2794">
        <v>7</v>
      </c>
      <c r="J2794">
        <v>18860</v>
      </c>
      <c r="K2794">
        <v>4</v>
      </c>
      <c r="L2794">
        <v>60</v>
      </c>
      <c r="M2794">
        <v>560</v>
      </c>
      <c r="N2794">
        <v>571</v>
      </c>
      <c r="O2794">
        <v>10.83333333</v>
      </c>
      <c r="P2794">
        <f>VLOOKUP(A2794, vlookup_table!$A:$E, 2, FALSE)</f>
        <v>0</v>
      </c>
      <c r="Q2794" s="2">
        <f>VLOOKUP(A2794, vlookup_table!$A:$E, 3, FALSE)</f>
        <v>5702</v>
      </c>
      <c r="R2794" s="1" t="str">
        <f>VLOOKUP(A2794, vlookup_table!$A:$E, 4, FALSE)</f>
        <v>C1</v>
      </c>
      <c r="S2794" s="2">
        <f>VLOOKUP(A2794, vlookup_table!$A:$E, 5, FALSE)</f>
        <v>20</v>
      </c>
      <c r="T2794">
        <f t="shared" si="258"/>
        <v>40</v>
      </c>
      <c r="U2794">
        <f t="shared" si="259"/>
        <v>1957</v>
      </c>
      <c r="V2794" s="4" t="str">
        <f t="shared" si="263"/>
        <v>02</v>
      </c>
      <c r="W2794" t="str">
        <f t="shared" si="260"/>
        <v>Ciudad</v>
      </c>
    </row>
    <row r="2795" spans="1:23" x14ac:dyDescent="0.35">
      <c r="A2795">
        <v>132767</v>
      </c>
      <c r="B2795" s="2" t="str">
        <f t="shared" si="261"/>
        <v>NA</v>
      </c>
      <c r="C2795" t="s">
        <v>24</v>
      </c>
      <c r="D2795" t="str">
        <f t="shared" si="262"/>
        <v>M</v>
      </c>
      <c r="E2795" t="s">
        <v>13</v>
      </c>
      <c r="F2795">
        <v>828</v>
      </c>
      <c r="G2795">
        <v>409</v>
      </c>
      <c r="H2795">
        <v>463</v>
      </c>
      <c r="I2795">
        <v>2</v>
      </c>
      <c r="J2795">
        <v>14309</v>
      </c>
      <c r="K2795">
        <v>1</v>
      </c>
      <c r="L2795">
        <v>43</v>
      </c>
      <c r="M2795">
        <v>426</v>
      </c>
      <c r="N2795">
        <v>419</v>
      </c>
      <c r="O2795">
        <v>11.66666667</v>
      </c>
      <c r="P2795">
        <f>VLOOKUP(A2795, vlookup_table!$A:$E, 2, FALSE)</f>
        <v>1</v>
      </c>
      <c r="Q2795" s="2">
        <f>VLOOKUP(A2795, vlookup_table!$A:$E, 3, FALSE)</f>
        <v>2001</v>
      </c>
      <c r="R2795" s="1" t="str">
        <f>VLOOKUP(A2795, vlookup_table!$A:$E, 4, FALSE)</f>
        <v>C1</v>
      </c>
      <c r="S2795" s="2">
        <f>VLOOKUP(A2795, vlookup_table!$A:$E, 5, FALSE)</f>
        <v>15</v>
      </c>
      <c r="T2795">
        <f t="shared" si="258"/>
        <v>77</v>
      </c>
      <c r="U2795">
        <f t="shared" si="259"/>
        <v>1920</v>
      </c>
      <c r="V2795" s="4" t="str">
        <f t="shared" si="263"/>
        <v>01</v>
      </c>
      <c r="W2795" t="str">
        <f t="shared" si="260"/>
        <v>Ciudad</v>
      </c>
    </row>
    <row r="2796" spans="1:23" x14ac:dyDescent="0.35">
      <c r="A2796">
        <v>178334</v>
      </c>
      <c r="B2796" s="2" t="str">
        <f t="shared" si="261"/>
        <v>WA</v>
      </c>
      <c r="C2796" t="s">
        <v>14</v>
      </c>
      <c r="D2796" t="str">
        <f t="shared" si="262"/>
        <v>NA</v>
      </c>
      <c r="F2796">
        <v>1338</v>
      </c>
      <c r="G2796">
        <v>418</v>
      </c>
      <c r="H2796">
        <v>460</v>
      </c>
      <c r="I2796">
        <v>1</v>
      </c>
      <c r="J2796">
        <v>15772</v>
      </c>
      <c r="K2796">
        <v>7</v>
      </c>
      <c r="L2796">
        <v>44</v>
      </c>
      <c r="M2796">
        <v>449</v>
      </c>
      <c r="N2796">
        <v>419</v>
      </c>
      <c r="O2796">
        <v>9.1666666669999994</v>
      </c>
      <c r="P2796">
        <f>VLOOKUP(A2796, vlookup_table!$A:$E, 2, FALSE)</f>
        <v>0</v>
      </c>
      <c r="Q2796" s="2">
        <f>VLOOKUP(A2796, vlookup_table!$A:$E, 3, FALSE)</f>
        <v>2701</v>
      </c>
      <c r="R2796" s="1" t="str">
        <f>VLOOKUP(A2796, vlookup_table!$A:$E, 4, FALSE)</f>
        <v>S2</v>
      </c>
      <c r="S2796" s="2">
        <f>VLOOKUP(A2796, vlookup_table!$A:$E, 5, FALSE)</f>
        <v>11</v>
      </c>
      <c r="T2796">
        <f t="shared" si="258"/>
        <v>70</v>
      </c>
      <c r="U2796">
        <f t="shared" si="259"/>
        <v>1927</v>
      </c>
      <c r="V2796" s="4" t="str">
        <f t="shared" si="263"/>
        <v>01</v>
      </c>
      <c r="W2796" t="str">
        <f t="shared" si="260"/>
        <v>Suburbano</v>
      </c>
    </row>
    <row r="2797" spans="1:23" x14ac:dyDescent="0.35">
      <c r="A2797">
        <v>109778</v>
      </c>
      <c r="B2797" s="2" t="str">
        <f t="shared" si="261"/>
        <v>NA</v>
      </c>
      <c r="C2797" t="s">
        <v>31</v>
      </c>
      <c r="D2797" t="str">
        <f t="shared" si="262"/>
        <v>M</v>
      </c>
      <c r="E2797" t="s">
        <v>0</v>
      </c>
      <c r="F2797">
        <v>944</v>
      </c>
      <c r="G2797">
        <v>413</v>
      </c>
      <c r="H2797">
        <v>571</v>
      </c>
      <c r="I2797">
        <v>12</v>
      </c>
      <c r="J2797">
        <v>22847</v>
      </c>
      <c r="K2797">
        <v>0</v>
      </c>
      <c r="L2797">
        <v>75</v>
      </c>
      <c r="M2797">
        <v>459</v>
      </c>
      <c r="N2797">
        <v>559</v>
      </c>
      <c r="O2797">
        <v>8.8333333330000006</v>
      </c>
      <c r="P2797">
        <f>VLOOKUP(A2797, vlookup_table!$A:$E, 2, FALSE)</f>
        <v>2</v>
      </c>
      <c r="Q2797" s="2">
        <f>VLOOKUP(A2797, vlookup_table!$A:$E, 3, FALSE)</f>
        <v>1801</v>
      </c>
      <c r="R2797" s="1" t="str">
        <f>VLOOKUP(A2797, vlookup_table!$A:$E, 4, FALSE)</f>
        <v>C1</v>
      </c>
      <c r="S2797" s="2">
        <f>VLOOKUP(A2797, vlookup_table!$A:$E, 5, FALSE)</f>
        <v>10</v>
      </c>
      <c r="T2797">
        <f t="shared" si="258"/>
        <v>79</v>
      </c>
      <c r="U2797">
        <f t="shared" si="259"/>
        <v>1918</v>
      </c>
      <c r="V2797" s="4" t="str">
        <f t="shared" si="263"/>
        <v>01</v>
      </c>
      <c r="W2797" t="str">
        <f t="shared" si="260"/>
        <v>Ciudad</v>
      </c>
    </row>
    <row r="2798" spans="1:23" x14ac:dyDescent="0.35">
      <c r="A2798">
        <v>108176</v>
      </c>
      <c r="B2798" s="2" t="str">
        <f t="shared" si="261"/>
        <v>NA</v>
      </c>
      <c r="C2798" t="s">
        <v>31</v>
      </c>
      <c r="D2798" t="str">
        <f t="shared" si="262"/>
        <v>M</v>
      </c>
      <c r="E2798" t="s">
        <v>0</v>
      </c>
      <c r="F2798">
        <v>1060</v>
      </c>
      <c r="G2798">
        <v>559</v>
      </c>
      <c r="H2798">
        <v>655</v>
      </c>
      <c r="I2798">
        <v>1</v>
      </c>
      <c r="J2798">
        <v>21036</v>
      </c>
      <c r="K2798">
        <v>3</v>
      </c>
      <c r="L2798">
        <v>62</v>
      </c>
      <c r="M2798">
        <v>572</v>
      </c>
      <c r="N2798">
        <v>637</v>
      </c>
      <c r="O2798">
        <v>7.8666666669999996</v>
      </c>
      <c r="P2798">
        <f>VLOOKUP(A2798, vlookup_table!$A:$E, 2, FALSE)</f>
        <v>2</v>
      </c>
      <c r="Q2798" s="2">
        <f>VLOOKUP(A2798, vlookup_table!$A:$E, 3, FALSE)</f>
        <v>5611</v>
      </c>
      <c r="R2798" s="1" t="str">
        <f>VLOOKUP(A2798, vlookup_table!$A:$E, 4, FALSE)</f>
        <v>T1</v>
      </c>
      <c r="S2798" s="2">
        <f>VLOOKUP(A2798, vlookup_table!$A:$E, 5, FALSE)</f>
        <v>10</v>
      </c>
      <c r="T2798">
        <f t="shared" si="258"/>
        <v>41</v>
      </c>
      <c r="U2798">
        <f t="shared" si="259"/>
        <v>1956</v>
      </c>
      <c r="V2798" s="4" t="str">
        <f t="shared" si="263"/>
        <v>11</v>
      </c>
      <c r="W2798" t="str">
        <f t="shared" si="260"/>
        <v>Pueblo</v>
      </c>
    </row>
    <row r="2799" spans="1:23" x14ac:dyDescent="0.35">
      <c r="A2799">
        <v>24949</v>
      </c>
      <c r="B2799" s="2" t="str">
        <f t="shared" si="261"/>
        <v>SC</v>
      </c>
      <c r="C2799" t="s">
        <v>11</v>
      </c>
      <c r="D2799" t="str">
        <f t="shared" si="262"/>
        <v>M</v>
      </c>
      <c r="E2799" t="s">
        <v>0</v>
      </c>
      <c r="F2799">
        <v>482</v>
      </c>
      <c r="G2799">
        <v>273</v>
      </c>
      <c r="H2799">
        <v>326</v>
      </c>
      <c r="I2799">
        <v>0</v>
      </c>
      <c r="J2799">
        <v>10431</v>
      </c>
      <c r="K2799">
        <v>0</v>
      </c>
      <c r="L2799">
        <v>80</v>
      </c>
      <c r="M2799">
        <v>305</v>
      </c>
      <c r="N2799">
        <v>286</v>
      </c>
      <c r="O2799">
        <v>10.7</v>
      </c>
      <c r="P2799">
        <f>VLOOKUP(A2799, vlookup_table!$A:$E, 2, FALSE)</f>
        <v>0</v>
      </c>
      <c r="Q2799" s="2">
        <f>VLOOKUP(A2799, vlookup_table!$A:$E, 3, FALSE)</f>
        <v>4601</v>
      </c>
      <c r="R2799" s="1" t="str">
        <f>VLOOKUP(A2799, vlookup_table!$A:$E, 4, FALSE)</f>
        <v>R2</v>
      </c>
      <c r="S2799" s="2">
        <f>VLOOKUP(A2799, vlookup_table!$A:$E, 5, FALSE)</f>
        <v>16</v>
      </c>
      <c r="T2799">
        <f t="shared" si="258"/>
        <v>51</v>
      </c>
      <c r="U2799">
        <f t="shared" si="259"/>
        <v>1946</v>
      </c>
      <c r="V2799" s="4" t="str">
        <f t="shared" si="263"/>
        <v>01</v>
      </c>
      <c r="W2799" t="str">
        <f t="shared" si="260"/>
        <v>Rural</v>
      </c>
    </row>
    <row r="2800" spans="1:23" x14ac:dyDescent="0.35">
      <c r="A2800">
        <v>12122</v>
      </c>
      <c r="B2800" s="2" t="str">
        <f t="shared" si="261"/>
        <v>NA</v>
      </c>
      <c r="C2800" t="s">
        <v>4</v>
      </c>
      <c r="D2800" t="str">
        <f t="shared" si="262"/>
        <v>F</v>
      </c>
      <c r="E2800" t="s">
        <v>2</v>
      </c>
      <c r="F2800">
        <v>2051</v>
      </c>
      <c r="G2800">
        <v>417</v>
      </c>
      <c r="H2800">
        <v>453</v>
      </c>
      <c r="I2800">
        <v>54</v>
      </c>
      <c r="J2800">
        <v>12747</v>
      </c>
      <c r="K2800">
        <v>23</v>
      </c>
      <c r="L2800">
        <v>58</v>
      </c>
      <c r="M2800">
        <v>416</v>
      </c>
      <c r="N2800">
        <v>454</v>
      </c>
      <c r="O2800">
        <v>23.125</v>
      </c>
      <c r="P2800">
        <f>VLOOKUP(A2800, vlookup_table!$A:$E, 2, FALSE)</f>
        <v>2</v>
      </c>
      <c r="Q2800" s="2">
        <f>VLOOKUP(A2800, vlookup_table!$A:$E, 3, FALSE)</f>
        <v>5904</v>
      </c>
      <c r="R2800" s="1" t="str">
        <f>VLOOKUP(A2800, vlookup_table!$A:$E, 4, FALSE)</f>
        <v>S2</v>
      </c>
      <c r="S2800" s="2">
        <f>VLOOKUP(A2800, vlookup_table!$A:$E, 5, FALSE)</f>
        <v>12</v>
      </c>
      <c r="T2800">
        <f t="shared" si="258"/>
        <v>38</v>
      </c>
      <c r="U2800">
        <f t="shared" si="259"/>
        <v>1959</v>
      </c>
      <c r="V2800" s="4" t="str">
        <f t="shared" si="263"/>
        <v>04</v>
      </c>
      <c r="W2800" t="str">
        <f t="shared" si="260"/>
        <v>Suburbano</v>
      </c>
    </row>
    <row r="2801" spans="1:23" x14ac:dyDescent="0.35">
      <c r="A2801">
        <v>171014</v>
      </c>
      <c r="B2801" s="2" t="str">
        <f t="shared" si="261"/>
        <v>NA</v>
      </c>
      <c r="C2801" t="s">
        <v>4</v>
      </c>
      <c r="D2801" t="str">
        <f t="shared" si="262"/>
        <v>M</v>
      </c>
      <c r="E2801" t="s">
        <v>0</v>
      </c>
      <c r="F2801">
        <v>1264</v>
      </c>
      <c r="G2801">
        <v>403</v>
      </c>
      <c r="H2801">
        <v>457</v>
      </c>
      <c r="I2801">
        <v>15</v>
      </c>
      <c r="J2801">
        <v>12093</v>
      </c>
      <c r="K2801">
        <v>8</v>
      </c>
      <c r="L2801">
        <v>60</v>
      </c>
      <c r="M2801">
        <v>427</v>
      </c>
      <c r="N2801">
        <v>424</v>
      </c>
      <c r="O2801">
        <v>25</v>
      </c>
      <c r="P2801">
        <f>VLOOKUP(A2801, vlookup_table!$A:$E, 2, FALSE)</f>
        <v>1</v>
      </c>
      <c r="Q2801" s="2">
        <f>VLOOKUP(A2801, vlookup_table!$A:$E, 3, FALSE)</f>
        <v>4801</v>
      </c>
      <c r="R2801" s="1" t="str">
        <f>VLOOKUP(A2801, vlookup_table!$A:$E, 4, FALSE)</f>
        <v>R2</v>
      </c>
      <c r="S2801" s="2">
        <f>VLOOKUP(A2801, vlookup_table!$A:$E, 5, FALSE)</f>
        <v>25</v>
      </c>
      <c r="T2801">
        <f t="shared" si="258"/>
        <v>49</v>
      </c>
      <c r="U2801">
        <f t="shared" si="259"/>
        <v>1948</v>
      </c>
      <c r="V2801" s="4" t="str">
        <f t="shared" si="263"/>
        <v>01</v>
      </c>
      <c r="W2801" t="str">
        <f t="shared" si="260"/>
        <v>Rural</v>
      </c>
    </row>
    <row r="2802" spans="1:23" x14ac:dyDescent="0.35">
      <c r="A2802">
        <v>152822</v>
      </c>
      <c r="B2802" s="2" t="str">
        <f t="shared" si="261"/>
        <v>NA</v>
      </c>
      <c r="C2802" t="s">
        <v>4</v>
      </c>
      <c r="D2802" t="str">
        <f t="shared" si="262"/>
        <v>F</v>
      </c>
      <c r="E2802" t="s">
        <v>2</v>
      </c>
      <c r="F2802">
        <v>1714</v>
      </c>
      <c r="G2802">
        <v>411</v>
      </c>
      <c r="H2802">
        <v>537</v>
      </c>
      <c r="I2802">
        <v>10</v>
      </c>
      <c r="J2802">
        <v>18267</v>
      </c>
      <c r="K2802">
        <v>8</v>
      </c>
      <c r="L2802">
        <v>53</v>
      </c>
      <c r="M2802">
        <v>467</v>
      </c>
      <c r="N2802">
        <v>501</v>
      </c>
      <c r="O2802">
        <v>10</v>
      </c>
      <c r="P2802">
        <f>VLOOKUP(A2802, vlookup_table!$A:$E, 2, FALSE)</f>
        <v>0</v>
      </c>
      <c r="Q2802" s="2">
        <f>VLOOKUP(A2802, vlookup_table!$A:$E, 3, FALSE)</f>
        <v>6601</v>
      </c>
      <c r="R2802" s="1" t="str">
        <f>VLOOKUP(A2802, vlookup_table!$A:$E, 4, FALSE)</f>
        <v>S2</v>
      </c>
      <c r="S2802" s="2">
        <f>VLOOKUP(A2802, vlookup_table!$A:$E, 5, FALSE)</f>
        <v>20</v>
      </c>
      <c r="T2802">
        <f t="shared" si="258"/>
        <v>31</v>
      </c>
      <c r="U2802">
        <f t="shared" si="259"/>
        <v>1966</v>
      </c>
      <c r="V2802" s="4" t="str">
        <f t="shared" si="263"/>
        <v>01</v>
      </c>
      <c r="W2802" t="str">
        <f t="shared" si="260"/>
        <v>Suburbano</v>
      </c>
    </row>
    <row r="2803" spans="1:23" x14ac:dyDescent="0.35">
      <c r="A2803">
        <v>150730</v>
      </c>
      <c r="B2803" s="2" t="str">
        <f t="shared" si="261"/>
        <v>NA</v>
      </c>
      <c r="C2803" t="s">
        <v>4</v>
      </c>
      <c r="D2803" t="str">
        <f t="shared" si="262"/>
        <v>F</v>
      </c>
      <c r="E2803" t="s">
        <v>2</v>
      </c>
      <c r="F2803">
        <v>1502</v>
      </c>
      <c r="G2803">
        <v>317</v>
      </c>
      <c r="H2803">
        <v>413</v>
      </c>
      <c r="I2803">
        <v>4</v>
      </c>
      <c r="J2803">
        <v>16754</v>
      </c>
      <c r="K2803">
        <v>9</v>
      </c>
      <c r="L2803">
        <v>47</v>
      </c>
      <c r="M2803">
        <v>352</v>
      </c>
      <c r="N2803">
        <v>389</v>
      </c>
      <c r="O2803">
        <v>11.66666667</v>
      </c>
      <c r="P2803">
        <f>VLOOKUP(A2803, vlookup_table!$A:$E, 2, FALSE)</f>
        <v>28</v>
      </c>
      <c r="Q2803" s="2">
        <f>VLOOKUP(A2803, vlookup_table!$A:$E, 3, FALSE)</f>
        <v>4201</v>
      </c>
      <c r="R2803" s="1" t="str">
        <f>VLOOKUP(A2803, vlookup_table!$A:$E, 4, FALSE)</f>
        <v>S2</v>
      </c>
      <c r="S2803" s="2">
        <f>VLOOKUP(A2803, vlookup_table!$A:$E, 5, FALSE)</f>
        <v>2</v>
      </c>
      <c r="T2803">
        <f t="shared" si="258"/>
        <v>55</v>
      </c>
      <c r="U2803">
        <f t="shared" si="259"/>
        <v>1942</v>
      </c>
      <c r="V2803" s="4" t="str">
        <f t="shared" si="263"/>
        <v>01</v>
      </c>
      <c r="W2803" t="str">
        <f t="shared" si="260"/>
        <v>Suburbano</v>
      </c>
    </row>
    <row r="2804" spans="1:23" x14ac:dyDescent="0.35">
      <c r="A2804">
        <v>65189</v>
      </c>
      <c r="B2804" s="2" t="str">
        <f t="shared" si="261"/>
        <v>MI</v>
      </c>
      <c r="C2804" t="s">
        <v>1</v>
      </c>
      <c r="D2804" t="str">
        <f t="shared" si="262"/>
        <v>M</v>
      </c>
      <c r="E2804" t="s">
        <v>0</v>
      </c>
      <c r="F2804">
        <v>450</v>
      </c>
      <c r="G2804">
        <v>292</v>
      </c>
      <c r="H2804">
        <v>373</v>
      </c>
      <c r="I2804">
        <v>0</v>
      </c>
      <c r="J2804">
        <v>12203</v>
      </c>
      <c r="K2804">
        <v>2</v>
      </c>
      <c r="L2804">
        <v>93</v>
      </c>
      <c r="M2804">
        <v>361</v>
      </c>
      <c r="N2804">
        <v>329</v>
      </c>
      <c r="O2804">
        <v>9.5</v>
      </c>
      <c r="P2804">
        <f>VLOOKUP(A2804, vlookup_table!$A:$E, 2, FALSE)</f>
        <v>2</v>
      </c>
      <c r="Q2804" s="2">
        <f>VLOOKUP(A2804, vlookup_table!$A:$E, 3, FALSE)</f>
        <v>2409</v>
      </c>
      <c r="R2804" s="1" t="str">
        <f>VLOOKUP(A2804, vlookup_table!$A:$E, 4, FALSE)</f>
        <v>S2</v>
      </c>
      <c r="S2804" s="2">
        <f>VLOOKUP(A2804, vlookup_table!$A:$E, 5, FALSE)</f>
        <v>13</v>
      </c>
      <c r="T2804">
        <f t="shared" si="258"/>
        <v>73</v>
      </c>
      <c r="U2804">
        <f t="shared" si="259"/>
        <v>1924</v>
      </c>
      <c r="V2804" s="4" t="str">
        <f t="shared" si="263"/>
        <v>09</v>
      </c>
      <c r="W2804" t="str">
        <f t="shared" si="260"/>
        <v>Suburbano</v>
      </c>
    </row>
    <row r="2805" spans="1:23" x14ac:dyDescent="0.35">
      <c r="A2805">
        <v>136990</v>
      </c>
      <c r="B2805" s="2" t="str">
        <f t="shared" si="261"/>
        <v>AZ</v>
      </c>
      <c r="C2805" t="s">
        <v>9</v>
      </c>
      <c r="D2805" t="str">
        <f t="shared" si="262"/>
        <v>M</v>
      </c>
      <c r="E2805" t="s">
        <v>0</v>
      </c>
      <c r="F2805">
        <v>1074</v>
      </c>
      <c r="G2805">
        <v>469</v>
      </c>
      <c r="H2805">
        <v>516</v>
      </c>
      <c r="I2805">
        <v>11</v>
      </c>
      <c r="J2805">
        <v>18042</v>
      </c>
      <c r="K2805">
        <v>2</v>
      </c>
      <c r="L2805">
        <v>34</v>
      </c>
      <c r="M2805">
        <v>472</v>
      </c>
      <c r="N2805">
        <v>510</v>
      </c>
      <c r="O2805">
        <v>6.12</v>
      </c>
      <c r="P2805">
        <f>VLOOKUP(A2805, vlookup_table!$A:$E, 2, FALSE)</f>
        <v>0</v>
      </c>
      <c r="Q2805" s="2">
        <f>VLOOKUP(A2805, vlookup_table!$A:$E, 3, FALSE)</f>
        <v>5401</v>
      </c>
      <c r="R2805" s="1" t="str">
        <f>VLOOKUP(A2805, vlookup_table!$A:$E, 4, FALSE)</f>
        <v>T1</v>
      </c>
      <c r="S2805" s="2">
        <f>VLOOKUP(A2805, vlookup_table!$A:$E, 5, FALSE)</f>
        <v>8</v>
      </c>
      <c r="T2805">
        <f t="shared" si="258"/>
        <v>43</v>
      </c>
      <c r="U2805">
        <f t="shared" si="259"/>
        <v>1954</v>
      </c>
      <c r="V2805" s="4" t="str">
        <f t="shared" si="263"/>
        <v>01</v>
      </c>
      <c r="W2805" t="str">
        <f t="shared" si="260"/>
        <v>Pueblo</v>
      </c>
    </row>
    <row r="2806" spans="1:23" x14ac:dyDescent="0.35">
      <c r="A2806">
        <v>148143</v>
      </c>
      <c r="B2806" s="2" t="str">
        <f t="shared" si="261"/>
        <v>NA</v>
      </c>
      <c r="C2806" t="s">
        <v>4</v>
      </c>
      <c r="D2806" t="str">
        <f t="shared" si="262"/>
        <v>F</v>
      </c>
      <c r="E2806" t="s">
        <v>2</v>
      </c>
      <c r="F2806">
        <v>3992</v>
      </c>
      <c r="G2806">
        <v>801</v>
      </c>
      <c r="H2806">
        <v>858</v>
      </c>
      <c r="I2806">
        <v>96</v>
      </c>
      <c r="J2806">
        <v>29156</v>
      </c>
      <c r="K2806">
        <v>15</v>
      </c>
      <c r="L2806">
        <v>46</v>
      </c>
      <c r="M2806">
        <v>821</v>
      </c>
      <c r="N2806">
        <v>839</v>
      </c>
      <c r="O2806">
        <v>6.6666666670000003</v>
      </c>
      <c r="P2806">
        <f>VLOOKUP(A2806, vlookup_table!$A:$E, 2, FALSE)</f>
        <v>0</v>
      </c>
      <c r="Q2806" s="2">
        <f>VLOOKUP(A2806, vlookup_table!$A:$E, 3, FALSE)</f>
        <v>0</v>
      </c>
      <c r="R2806" s="1" t="str">
        <f>VLOOKUP(A2806, vlookup_table!$A:$E, 4, FALSE)</f>
        <v>C1</v>
      </c>
      <c r="S2806" s="2">
        <f>VLOOKUP(A2806, vlookup_table!$A:$E, 5, FALSE)</f>
        <v>20</v>
      </c>
      <c r="T2806">
        <f t="shared" si="258"/>
        <v>97</v>
      </c>
      <c r="U2806">
        <f t="shared" si="259"/>
        <v>1900</v>
      </c>
      <c r="V2806" s="4" t="str">
        <f t="shared" si="263"/>
        <v>0</v>
      </c>
      <c r="W2806" t="str">
        <f t="shared" si="260"/>
        <v>Ciudad</v>
      </c>
    </row>
    <row r="2807" spans="1:23" x14ac:dyDescent="0.35">
      <c r="A2807">
        <v>54762</v>
      </c>
      <c r="B2807" s="2" t="str">
        <f t="shared" si="261"/>
        <v>NA</v>
      </c>
      <c r="C2807" t="s">
        <v>34</v>
      </c>
      <c r="D2807" t="str">
        <f t="shared" si="262"/>
        <v>M</v>
      </c>
      <c r="E2807" t="s">
        <v>0</v>
      </c>
      <c r="F2807">
        <v>429</v>
      </c>
      <c r="G2807">
        <v>201</v>
      </c>
      <c r="H2807">
        <v>288</v>
      </c>
      <c r="I2807">
        <v>0</v>
      </c>
      <c r="J2807">
        <v>9672</v>
      </c>
      <c r="K2807">
        <v>0</v>
      </c>
      <c r="L2807">
        <v>86</v>
      </c>
      <c r="M2807">
        <v>257</v>
      </c>
      <c r="N2807">
        <v>243</v>
      </c>
      <c r="O2807">
        <v>7.3333333329999997</v>
      </c>
      <c r="P2807">
        <f>VLOOKUP(A2807, vlookup_table!$A:$E, 2, FALSE)</f>
        <v>0</v>
      </c>
      <c r="Q2807" s="2">
        <f>VLOOKUP(A2807, vlookup_table!$A:$E, 3, FALSE)</f>
        <v>1403</v>
      </c>
      <c r="R2807" s="1" t="str">
        <f>VLOOKUP(A2807, vlookup_table!$A:$E, 4, FALSE)</f>
        <v>R2</v>
      </c>
      <c r="S2807" s="2">
        <f>VLOOKUP(A2807, vlookup_table!$A:$E, 5, FALSE)</f>
        <v>16</v>
      </c>
      <c r="T2807">
        <f t="shared" si="258"/>
        <v>83</v>
      </c>
      <c r="U2807">
        <f t="shared" si="259"/>
        <v>1914</v>
      </c>
      <c r="V2807" s="4" t="str">
        <f t="shared" si="263"/>
        <v>03</v>
      </c>
      <c r="W2807" t="str">
        <f t="shared" si="260"/>
        <v>Rural</v>
      </c>
    </row>
    <row r="2808" spans="1:23" x14ac:dyDescent="0.35">
      <c r="A2808">
        <v>107379</v>
      </c>
      <c r="B2808" s="2" t="str">
        <f t="shared" si="261"/>
        <v>NA</v>
      </c>
      <c r="C2808" t="s">
        <v>36</v>
      </c>
      <c r="D2808" t="str">
        <f t="shared" si="262"/>
        <v>F</v>
      </c>
      <c r="E2808" t="s">
        <v>2</v>
      </c>
      <c r="F2808">
        <v>493</v>
      </c>
      <c r="G2808">
        <v>215</v>
      </c>
      <c r="H2808">
        <v>321</v>
      </c>
      <c r="I2808">
        <v>0</v>
      </c>
      <c r="J2808">
        <v>9071</v>
      </c>
      <c r="K2808">
        <v>3</v>
      </c>
      <c r="L2808">
        <v>74</v>
      </c>
      <c r="M2808">
        <v>297</v>
      </c>
      <c r="N2808">
        <v>238</v>
      </c>
      <c r="O2808">
        <v>5.2068965519999999</v>
      </c>
      <c r="P2808">
        <f>VLOOKUP(A2808, vlookup_table!$A:$E, 2, FALSE)</f>
        <v>2</v>
      </c>
      <c r="Q2808" s="2">
        <f>VLOOKUP(A2808, vlookup_table!$A:$E, 3, FALSE)</f>
        <v>0</v>
      </c>
      <c r="R2808" s="1" t="str">
        <f>VLOOKUP(A2808, vlookup_table!$A:$E, 4, FALSE)</f>
        <v>T2</v>
      </c>
      <c r="S2808" s="2">
        <f>VLOOKUP(A2808, vlookup_table!$A:$E, 5, FALSE)</f>
        <v>5</v>
      </c>
      <c r="T2808">
        <f t="shared" si="258"/>
        <v>97</v>
      </c>
      <c r="U2808">
        <f t="shared" si="259"/>
        <v>1900</v>
      </c>
      <c r="V2808" s="4" t="str">
        <f t="shared" si="263"/>
        <v>0</v>
      </c>
      <c r="W2808" t="str">
        <f t="shared" si="260"/>
        <v>Pueblo</v>
      </c>
    </row>
    <row r="2809" spans="1:23" x14ac:dyDescent="0.35">
      <c r="A2809">
        <v>132316</v>
      </c>
      <c r="B2809" s="2" t="str">
        <f t="shared" si="261"/>
        <v>CO</v>
      </c>
      <c r="C2809" t="s">
        <v>20</v>
      </c>
      <c r="D2809" t="str">
        <f t="shared" si="262"/>
        <v>M</v>
      </c>
      <c r="E2809" t="s">
        <v>0</v>
      </c>
      <c r="F2809">
        <v>814</v>
      </c>
      <c r="G2809">
        <v>343</v>
      </c>
      <c r="H2809">
        <v>472</v>
      </c>
      <c r="I2809">
        <v>2</v>
      </c>
      <c r="J2809">
        <v>17392</v>
      </c>
      <c r="K2809">
        <v>3</v>
      </c>
      <c r="L2809">
        <v>50</v>
      </c>
      <c r="M2809">
        <v>430</v>
      </c>
      <c r="N2809">
        <v>421</v>
      </c>
      <c r="O2809">
        <v>4.2068965519999999</v>
      </c>
      <c r="P2809">
        <f>VLOOKUP(A2809, vlookup_table!$A:$E, 2, FALSE)</f>
        <v>2</v>
      </c>
      <c r="Q2809" s="2">
        <f>VLOOKUP(A2809, vlookup_table!$A:$E, 3, FALSE)</f>
        <v>3711</v>
      </c>
      <c r="R2809" s="1" t="str">
        <f>VLOOKUP(A2809, vlookup_table!$A:$E, 4, FALSE)</f>
        <v>T1</v>
      </c>
      <c r="S2809" s="2">
        <f>VLOOKUP(A2809, vlookup_table!$A:$E, 5, FALSE)</f>
        <v>10</v>
      </c>
      <c r="T2809">
        <f t="shared" si="258"/>
        <v>60</v>
      </c>
      <c r="U2809">
        <f t="shared" si="259"/>
        <v>1937</v>
      </c>
      <c r="V2809" s="4" t="str">
        <f t="shared" si="263"/>
        <v>11</v>
      </c>
      <c r="W2809" t="str">
        <f t="shared" si="260"/>
        <v>Pueblo</v>
      </c>
    </row>
    <row r="2810" spans="1:23" x14ac:dyDescent="0.35">
      <c r="A2810">
        <v>24277</v>
      </c>
      <c r="B2810" s="2" t="str">
        <f t="shared" si="261"/>
        <v>SC</v>
      </c>
      <c r="C2810" t="s">
        <v>11</v>
      </c>
      <c r="D2810" t="str">
        <f t="shared" si="262"/>
        <v>F</v>
      </c>
      <c r="E2810" t="s">
        <v>2</v>
      </c>
      <c r="F2810">
        <v>832</v>
      </c>
      <c r="G2810">
        <v>253</v>
      </c>
      <c r="H2810">
        <v>356</v>
      </c>
      <c r="I2810">
        <v>13</v>
      </c>
      <c r="J2810">
        <v>13519</v>
      </c>
      <c r="K2810">
        <v>3</v>
      </c>
      <c r="L2810">
        <v>34</v>
      </c>
      <c r="M2810">
        <v>289</v>
      </c>
      <c r="N2810">
        <v>312</v>
      </c>
      <c r="O2810">
        <v>12.28571429</v>
      </c>
      <c r="P2810">
        <f>VLOOKUP(A2810, vlookup_table!$A:$E, 2, FALSE)</f>
        <v>2</v>
      </c>
      <c r="Q2810" s="2">
        <f>VLOOKUP(A2810, vlookup_table!$A:$E, 3, FALSE)</f>
        <v>0</v>
      </c>
      <c r="R2810" s="1" t="str">
        <f>VLOOKUP(A2810, vlookup_table!$A:$E, 4, FALSE)</f>
        <v>T2</v>
      </c>
      <c r="S2810" s="2">
        <f>VLOOKUP(A2810, vlookup_table!$A:$E, 5, FALSE)</f>
        <v>40</v>
      </c>
      <c r="T2810">
        <f t="shared" si="258"/>
        <v>97</v>
      </c>
      <c r="U2810">
        <f t="shared" si="259"/>
        <v>1900</v>
      </c>
      <c r="V2810" s="4" t="str">
        <f t="shared" si="263"/>
        <v>0</v>
      </c>
      <c r="W2810" t="str">
        <f t="shared" si="260"/>
        <v>Pueblo</v>
      </c>
    </row>
    <row r="2811" spans="1:23" x14ac:dyDescent="0.35">
      <c r="A2811">
        <v>87217</v>
      </c>
      <c r="B2811" s="2" t="str">
        <f t="shared" si="261"/>
        <v>NA</v>
      </c>
      <c r="C2811" t="s">
        <v>39</v>
      </c>
      <c r="D2811" t="str">
        <f t="shared" si="262"/>
        <v>M</v>
      </c>
      <c r="E2811" t="s">
        <v>0</v>
      </c>
      <c r="F2811">
        <v>350</v>
      </c>
      <c r="G2811">
        <v>163</v>
      </c>
      <c r="H2811">
        <v>260</v>
      </c>
      <c r="I2811">
        <v>0</v>
      </c>
      <c r="J2811">
        <v>8402</v>
      </c>
      <c r="K2811">
        <v>1</v>
      </c>
      <c r="L2811">
        <v>76</v>
      </c>
      <c r="M2811">
        <v>203</v>
      </c>
      <c r="N2811">
        <v>221</v>
      </c>
      <c r="O2811">
        <v>12.6</v>
      </c>
      <c r="P2811">
        <f>VLOOKUP(A2811, vlookup_table!$A:$E, 2, FALSE)</f>
        <v>0</v>
      </c>
      <c r="Q2811" s="2">
        <f>VLOOKUP(A2811, vlookup_table!$A:$E, 3, FALSE)</f>
        <v>2601</v>
      </c>
      <c r="R2811" s="1" t="str">
        <f>VLOOKUP(A2811, vlookup_table!$A:$E, 4, FALSE)</f>
        <v>R2</v>
      </c>
      <c r="S2811" s="2">
        <f>VLOOKUP(A2811, vlookup_table!$A:$E, 5, FALSE)</f>
        <v>20</v>
      </c>
      <c r="T2811">
        <f t="shared" si="258"/>
        <v>71</v>
      </c>
      <c r="U2811">
        <f t="shared" si="259"/>
        <v>1926</v>
      </c>
      <c r="V2811" s="4" t="str">
        <f t="shared" si="263"/>
        <v>01</v>
      </c>
      <c r="W2811" t="str">
        <f t="shared" si="260"/>
        <v>Rural</v>
      </c>
    </row>
    <row r="2812" spans="1:23" x14ac:dyDescent="0.35">
      <c r="A2812">
        <v>113882</v>
      </c>
      <c r="B2812" s="2" t="str">
        <f t="shared" si="261"/>
        <v>NA</v>
      </c>
      <c r="C2812" t="s">
        <v>32</v>
      </c>
      <c r="D2812" t="str">
        <f t="shared" si="262"/>
        <v>M</v>
      </c>
      <c r="E2812" t="s">
        <v>0</v>
      </c>
      <c r="F2812">
        <v>260</v>
      </c>
      <c r="G2812">
        <v>159</v>
      </c>
      <c r="H2812">
        <v>253</v>
      </c>
      <c r="I2812">
        <v>0</v>
      </c>
      <c r="J2812">
        <v>9167</v>
      </c>
      <c r="K2812">
        <v>1</v>
      </c>
      <c r="L2812">
        <v>65</v>
      </c>
      <c r="M2812">
        <v>176</v>
      </c>
      <c r="N2812">
        <v>226</v>
      </c>
      <c r="O2812">
        <v>5.9565217390000003</v>
      </c>
      <c r="P2812">
        <f>VLOOKUP(A2812, vlookup_table!$A:$E, 2, FALSE)</f>
        <v>1</v>
      </c>
      <c r="Q2812" s="2">
        <f>VLOOKUP(A2812, vlookup_table!$A:$E, 3, FALSE)</f>
        <v>2601</v>
      </c>
      <c r="R2812" s="1" t="str">
        <f>VLOOKUP(A2812, vlookup_table!$A:$E, 4, FALSE)</f>
        <v>T3</v>
      </c>
      <c r="S2812" s="2">
        <f>VLOOKUP(A2812, vlookup_table!$A:$E, 5, FALSE)</f>
        <v>5</v>
      </c>
      <c r="T2812">
        <f t="shared" si="258"/>
        <v>71</v>
      </c>
      <c r="U2812">
        <f t="shared" si="259"/>
        <v>1926</v>
      </c>
      <c r="V2812" s="4" t="str">
        <f t="shared" si="263"/>
        <v>01</v>
      </c>
      <c r="W2812" t="str">
        <f t="shared" si="260"/>
        <v>Pueblo</v>
      </c>
    </row>
    <row r="2813" spans="1:23" x14ac:dyDescent="0.35">
      <c r="A2813">
        <v>8912</v>
      </c>
      <c r="B2813" s="2" t="str">
        <f t="shared" si="261"/>
        <v>OR</v>
      </c>
      <c r="C2813" t="s">
        <v>26</v>
      </c>
      <c r="D2813" t="str">
        <f t="shared" si="262"/>
        <v>F</v>
      </c>
      <c r="E2813" t="s">
        <v>2</v>
      </c>
      <c r="F2813">
        <v>749</v>
      </c>
      <c r="G2813">
        <v>316</v>
      </c>
      <c r="H2813">
        <v>412</v>
      </c>
      <c r="I2813">
        <v>0</v>
      </c>
      <c r="J2813">
        <v>15051</v>
      </c>
      <c r="K2813">
        <v>4</v>
      </c>
      <c r="L2813">
        <v>56</v>
      </c>
      <c r="M2813">
        <v>339</v>
      </c>
      <c r="N2813">
        <v>378</v>
      </c>
      <c r="O2813">
        <v>16.85714286</v>
      </c>
      <c r="P2813">
        <f>VLOOKUP(A2813, vlookup_table!$A:$E, 2, FALSE)</f>
        <v>0</v>
      </c>
      <c r="Q2813" s="2">
        <f>VLOOKUP(A2813, vlookup_table!$A:$E, 3, FALSE)</f>
        <v>4001</v>
      </c>
      <c r="R2813" s="1" t="str">
        <f>VLOOKUP(A2813, vlookup_table!$A:$E, 4, FALSE)</f>
        <v>S2</v>
      </c>
      <c r="S2813" s="2">
        <f>VLOOKUP(A2813, vlookup_table!$A:$E, 5, FALSE)</f>
        <v>20</v>
      </c>
      <c r="T2813">
        <f t="shared" si="258"/>
        <v>57</v>
      </c>
      <c r="U2813">
        <f t="shared" si="259"/>
        <v>1940</v>
      </c>
      <c r="V2813" s="4" t="str">
        <f t="shared" si="263"/>
        <v>01</v>
      </c>
      <c r="W2813" t="str">
        <f t="shared" si="260"/>
        <v>Suburbano</v>
      </c>
    </row>
    <row r="2814" spans="1:23" x14ac:dyDescent="0.35">
      <c r="A2814">
        <v>28406</v>
      </c>
      <c r="B2814" s="2" t="str">
        <f t="shared" si="261"/>
        <v>NA</v>
      </c>
      <c r="C2814" t="s">
        <v>5</v>
      </c>
      <c r="D2814" t="str">
        <f t="shared" si="262"/>
        <v>M</v>
      </c>
      <c r="E2814" t="s">
        <v>0</v>
      </c>
      <c r="F2814">
        <v>4220</v>
      </c>
      <c r="G2814">
        <v>982</v>
      </c>
      <c r="H2814">
        <v>1114</v>
      </c>
      <c r="I2814">
        <v>94</v>
      </c>
      <c r="J2814">
        <v>68148</v>
      </c>
      <c r="K2814">
        <v>8</v>
      </c>
      <c r="L2814">
        <v>40</v>
      </c>
      <c r="M2814">
        <v>1311</v>
      </c>
      <c r="N2814">
        <v>954</v>
      </c>
      <c r="O2814">
        <v>12</v>
      </c>
      <c r="P2814">
        <f>VLOOKUP(A2814, vlookup_table!$A:$E, 2, FALSE)</f>
        <v>0</v>
      </c>
      <c r="Q2814" s="2">
        <f>VLOOKUP(A2814, vlookup_table!$A:$E, 3, FALSE)</f>
        <v>3401</v>
      </c>
      <c r="R2814" s="1" t="str">
        <f>VLOOKUP(A2814, vlookup_table!$A:$E, 4, FALSE)</f>
        <v>S1</v>
      </c>
      <c r="S2814" s="2">
        <f>VLOOKUP(A2814, vlookup_table!$A:$E, 5, FALSE)</f>
        <v>19</v>
      </c>
      <c r="T2814">
        <f t="shared" si="258"/>
        <v>63</v>
      </c>
      <c r="U2814">
        <f t="shared" si="259"/>
        <v>1934</v>
      </c>
      <c r="V2814" s="4" t="str">
        <f t="shared" si="263"/>
        <v>01</v>
      </c>
      <c r="W2814" t="str">
        <f t="shared" si="260"/>
        <v>Suburbano</v>
      </c>
    </row>
    <row r="2815" spans="1:23" x14ac:dyDescent="0.35">
      <c r="A2815">
        <v>70069</v>
      </c>
      <c r="B2815" s="2" t="str">
        <f t="shared" si="261"/>
        <v>MI</v>
      </c>
      <c r="C2815" t="s">
        <v>1</v>
      </c>
      <c r="D2815" t="str">
        <f t="shared" si="262"/>
        <v>F</v>
      </c>
      <c r="E2815" t="s">
        <v>2</v>
      </c>
      <c r="F2815">
        <v>330</v>
      </c>
      <c r="G2815">
        <v>179</v>
      </c>
      <c r="H2815">
        <v>235</v>
      </c>
      <c r="I2815">
        <v>0</v>
      </c>
      <c r="J2815">
        <v>8746</v>
      </c>
      <c r="K2815">
        <v>1</v>
      </c>
      <c r="L2815">
        <v>59</v>
      </c>
      <c r="M2815">
        <v>179</v>
      </c>
      <c r="N2815">
        <v>234</v>
      </c>
      <c r="O2815">
        <v>10.30769231</v>
      </c>
      <c r="P2815">
        <f>VLOOKUP(A2815, vlookup_table!$A:$E, 2, FALSE)</f>
        <v>2</v>
      </c>
      <c r="Q2815" s="2">
        <f>VLOOKUP(A2815, vlookup_table!$A:$E, 3, FALSE)</f>
        <v>2603</v>
      </c>
      <c r="R2815" s="1" t="str">
        <f>VLOOKUP(A2815, vlookup_table!$A:$E, 4, FALSE)</f>
        <v>C3</v>
      </c>
      <c r="S2815" s="2">
        <f>VLOOKUP(A2815, vlookup_table!$A:$E, 5, FALSE)</f>
        <v>11</v>
      </c>
      <c r="T2815">
        <f t="shared" si="258"/>
        <v>71</v>
      </c>
      <c r="U2815">
        <f t="shared" si="259"/>
        <v>1926</v>
      </c>
      <c r="V2815" s="4" t="str">
        <f t="shared" si="263"/>
        <v>03</v>
      </c>
      <c r="W2815" t="str">
        <f t="shared" si="260"/>
        <v>Ciudad</v>
      </c>
    </row>
    <row r="2816" spans="1:23" x14ac:dyDescent="0.35">
      <c r="A2816">
        <v>1102</v>
      </c>
      <c r="B2816" s="2" t="str">
        <f t="shared" si="261"/>
        <v>NA</v>
      </c>
      <c r="C2816" t="s">
        <v>17</v>
      </c>
      <c r="D2816" t="str">
        <f t="shared" si="262"/>
        <v>M</v>
      </c>
      <c r="E2816" t="s">
        <v>0</v>
      </c>
      <c r="F2816">
        <v>882</v>
      </c>
      <c r="G2816">
        <v>380</v>
      </c>
      <c r="H2816">
        <v>484</v>
      </c>
      <c r="I2816">
        <v>1</v>
      </c>
      <c r="J2816">
        <v>18642</v>
      </c>
      <c r="K2816">
        <v>2</v>
      </c>
      <c r="L2816">
        <v>78</v>
      </c>
      <c r="M2816">
        <v>430</v>
      </c>
      <c r="N2816">
        <v>431</v>
      </c>
      <c r="O2816">
        <v>11.33333333</v>
      </c>
      <c r="P2816">
        <f>VLOOKUP(A2816, vlookup_table!$A:$E, 2, FALSE)</f>
        <v>1</v>
      </c>
      <c r="Q2816" s="2">
        <f>VLOOKUP(A2816, vlookup_table!$A:$E, 3, FALSE)</f>
        <v>1110</v>
      </c>
      <c r="R2816" s="1" t="str">
        <f>VLOOKUP(A2816, vlookup_table!$A:$E, 4, FALSE)</f>
        <v/>
      </c>
      <c r="S2816" s="2">
        <f>VLOOKUP(A2816, vlookup_table!$A:$E, 5, FALSE)</f>
        <v>11</v>
      </c>
      <c r="T2816">
        <f t="shared" si="258"/>
        <v>86</v>
      </c>
      <c r="U2816">
        <f t="shared" si="259"/>
        <v>1911</v>
      </c>
      <c r="V2816" s="4" t="str">
        <f t="shared" si="263"/>
        <v>10</v>
      </c>
      <c r="W2816" t="str">
        <f t="shared" si="260"/>
        <v>Desconocido</v>
      </c>
    </row>
    <row r="2817" spans="1:23" x14ac:dyDescent="0.35">
      <c r="A2817">
        <v>141888</v>
      </c>
      <c r="B2817" s="2" t="str">
        <f t="shared" si="261"/>
        <v>NV</v>
      </c>
      <c r="C2817" t="s">
        <v>35</v>
      </c>
      <c r="D2817" t="str">
        <f t="shared" si="262"/>
        <v>M</v>
      </c>
      <c r="E2817" t="s">
        <v>0</v>
      </c>
      <c r="F2817">
        <v>2030</v>
      </c>
      <c r="G2817">
        <v>458</v>
      </c>
      <c r="H2817">
        <v>588</v>
      </c>
      <c r="I2817">
        <v>51</v>
      </c>
      <c r="J2817">
        <v>22685</v>
      </c>
      <c r="K2817">
        <v>11</v>
      </c>
      <c r="L2817">
        <v>22</v>
      </c>
      <c r="M2817">
        <v>515</v>
      </c>
      <c r="N2817">
        <v>531</v>
      </c>
      <c r="O2817">
        <v>5.0740740740000003</v>
      </c>
      <c r="P2817">
        <f>VLOOKUP(A2817, vlookup_table!$A:$E, 2, FALSE)</f>
        <v>0</v>
      </c>
      <c r="Q2817" s="2">
        <f>VLOOKUP(A2817, vlookup_table!$A:$E, 3, FALSE)</f>
        <v>2807</v>
      </c>
      <c r="R2817" s="1" t="str">
        <f>VLOOKUP(A2817, vlookup_table!$A:$E, 4, FALSE)</f>
        <v>T1</v>
      </c>
      <c r="S2817" s="2">
        <f>VLOOKUP(A2817, vlookup_table!$A:$E, 5, FALSE)</f>
        <v>5</v>
      </c>
      <c r="T2817">
        <f t="shared" si="258"/>
        <v>69</v>
      </c>
      <c r="U2817">
        <f t="shared" si="259"/>
        <v>1928</v>
      </c>
      <c r="V2817" s="4" t="str">
        <f t="shared" si="263"/>
        <v>07</v>
      </c>
      <c r="W2817" t="str">
        <f t="shared" si="260"/>
        <v>Pueblo</v>
      </c>
    </row>
    <row r="2818" spans="1:23" x14ac:dyDescent="0.35">
      <c r="A2818">
        <v>183412</v>
      </c>
      <c r="B2818" s="2" t="str">
        <f t="shared" si="261"/>
        <v>WA</v>
      </c>
      <c r="C2818" t="s">
        <v>14</v>
      </c>
      <c r="D2818" t="str">
        <f t="shared" si="262"/>
        <v>NA</v>
      </c>
      <c r="F2818">
        <v>383</v>
      </c>
      <c r="G2818">
        <v>178</v>
      </c>
      <c r="H2818">
        <v>228</v>
      </c>
      <c r="I2818">
        <v>0</v>
      </c>
      <c r="J2818">
        <v>7456</v>
      </c>
      <c r="K2818">
        <v>6</v>
      </c>
      <c r="L2818">
        <v>72</v>
      </c>
      <c r="M2818">
        <v>190</v>
      </c>
      <c r="N2818">
        <v>227</v>
      </c>
      <c r="O2818">
        <v>23.666666670000001</v>
      </c>
      <c r="P2818">
        <f>VLOOKUP(A2818, vlookup_table!$A:$E, 2, FALSE)</f>
        <v>0</v>
      </c>
      <c r="Q2818" s="2">
        <f>VLOOKUP(A2818, vlookup_table!$A:$E, 3, FALSE)</f>
        <v>0</v>
      </c>
      <c r="R2818" s="1" t="str">
        <f>VLOOKUP(A2818, vlookup_table!$A:$E, 4, FALSE)</f>
        <v>R2</v>
      </c>
      <c r="S2818" s="2">
        <f>VLOOKUP(A2818, vlookup_table!$A:$E, 5, FALSE)</f>
        <v>50</v>
      </c>
      <c r="T2818">
        <f t="shared" ref="T2818:T2881" si="264">$Y$2-U2818</f>
        <v>97</v>
      </c>
      <c r="U2818">
        <f t="shared" ref="U2818:U2881" si="265">1900 + INT(Q2818/100)</f>
        <v>1900</v>
      </c>
      <c r="V2818" s="4" t="str">
        <f t="shared" si="263"/>
        <v>0</v>
      </c>
      <c r="W2818" t="str">
        <f t="shared" ref="W2818:W2881" si="266">IF(LEFT(R2818,1)="C","Ciudad",
IF(LEFT(R2818,1)="T","Pueblo",
IF(LEFT(R2818,1)="R","Rural",
IF(LEFT(R2818,1)="S","Suburbano",
IF(LEFT(R2818,1)="U","Urbano","Desconocido")))))</f>
        <v>Rural</v>
      </c>
    </row>
    <row r="2819" spans="1:23" x14ac:dyDescent="0.35">
      <c r="A2819">
        <v>128599</v>
      </c>
      <c r="B2819" s="2" t="str">
        <f t="shared" ref="B2819:B2882" si="267">IF(OR(C2819="California",C2819="Cali"),"CA",
IF(OR(C2819="Arizona",C2819="AZ"),"AZ",
IF(OR(C2819="Washington",C2819="WA"),"WA",
IF(OR(C2819="Nevada",C2819="NV"),"NV",
IF(OR(C2819="Texas",C2819="TX"),"TX",
IF(OR(C2819="Oregon",C2819="OR"),"OR",
IF(OR(C2819="Florida",C2819="FL"),"FL",
IF(OR(C2819="Illinois",C2819="IL"),"IL",
IF(OR(C2819="North Carolina",C2819="NC"),"NC",
IF(OR(C2819="South Carolina",C2819="SC"),"SC",
IF(OR(C2819="New Jersey",C2819="NJ"),"NJ",
IF(OR(C2819="Missouri",C2819="MO"),"MO",
IF(OR(C2819="Alabama",C2819="AL"),"AL",
IF(OR(C2819="Colorado",C2819="CO"),"CO",
IF(OR(C2819="Michigan",C2819="MI"),"MI",
IF(OR(C2819="New York",C2819="NY"),"NY",
IF(OR(C2819="Arkansas",C2819="AR"),"AR",
"NA")))))))))))))))))</f>
        <v>TX</v>
      </c>
      <c r="C2819" t="s">
        <v>6</v>
      </c>
      <c r="D2819" t="str">
        <f t="shared" ref="D2819:D2882" si="268">IF(OR(E2819="F", E2819="female", E2819="Femal"),"F",
IF(OR(E2819="M", E2819="Male"),"M",
"NA"))</f>
        <v>M</v>
      </c>
      <c r="E2819" t="s">
        <v>0</v>
      </c>
      <c r="F2819">
        <v>441</v>
      </c>
      <c r="G2819">
        <v>318</v>
      </c>
      <c r="H2819">
        <v>327</v>
      </c>
      <c r="I2819">
        <v>0</v>
      </c>
      <c r="J2819">
        <v>13514</v>
      </c>
      <c r="K2819">
        <v>1</v>
      </c>
      <c r="L2819">
        <v>75</v>
      </c>
      <c r="M2819">
        <v>320</v>
      </c>
      <c r="N2819">
        <v>319</v>
      </c>
      <c r="O2819">
        <v>8.1999999999999993</v>
      </c>
      <c r="P2819">
        <f>VLOOKUP(A2819, vlookup_table!$A:$E, 2, FALSE)</f>
        <v>1</v>
      </c>
      <c r="Q2819" s="2">
        <f>VLOOKUP(A2819, vlookup_table!$A:$E, 3, FALSE)</f>
        <v>4701</v>
      </c>
      <c r="R2819" s="1" t="str">
        <f>VLOOKUP(A2819, vlookup_table!$A:$E, 4, FALSE)</f>
        <v>C2</v>
      </c>
      <c r="S2819" s="2">
        <f>VLOOKUP(A2819, vlookup_table!$A:$E, 5, FALSE)</f>
        <v>8</v>
      </c>
      <c r="T2819">
        <f t="shared" si="264"/>
        <v>50</v>
      </c>
      <c r="U2819">
        <f t="shared" si="265"/>
        <v>1947</v>
      </c>
      <c r="V2819" s="4" t="str">
        <f t="shared" ref="V2819:V2882" si="269">RIGHT(Q2819,2)</f>
        <v>01</v>
      </c>
      <c r="W2819" t="str">
        <f t="shared" si="266"/>
        <v>Ciudad</v>
      </c>
    </row>
    <row r="2820" spans="1:23" x14ac:dyDescent="0.35">
      <c r="A2820">
        <v>53496</v>
      </c>
      <c r="B2820" s="2" t="str">
        <f t="shared" si="267"/>
        <v>NA</v>
      </c>
      <c r="C2820" t="s">
        <v>12</v>
      </c>
      <c r="D2820" t="str">
        <f t="shared" si="268"/>
        <v>F</v>
      </c>
      <c r="E2820" t="s">
        <v>2</v>
      </c>
      <c r="F2820">
        <v>625</v>
      </c>
      <c r="G2820">
        <v>375</v>
      </c>
      <c r="H2820">
        <v>413</v>
      </c>
      <c r="I2820">
        <v>0</v>
      </c>
      <c r="J2820">
        <v>14065</v>
      </c>
      <c r="K2820">
        <v>0</v>
      </c>
      <c r="L2820">
        <v>66</v>
      </c>
      <c r="M2820">
        <v>379</v>
      </c>
      <c r="N2820">
        <v>395</v>
      </c>
      <c r="O2820">
        <v>12.57142857</v>
      </c>
      <c r="P2820">
        <f>VLOOKUP(A2820, vlookup_table!$A:$E, 2, FALSE)</f>
        <v>28</v>
      </c>
      <c r="Q2820" s="2">
        <f>VLOOKUP(A2820, vlookup_table!$A:$E, 3, FALSE)</f>
        <v>5009</v>
      </c>
      <c r="R2820" s="1" t="str">
        <f>VLOOKUP(A2820, vlookup_table!$A:$E, 4, FALSE)</f>
        <v>S2</v>
      </c>
      <c r="S2820" s="2">
        <f>VLOOKUP(A2820, vlookup_table!$A:$E, 5, FALSE)</f>
        <v>20</v>
      </c>
      <c r="T2820">
        <f t="shared" si="264"/>
        <v>47</v>
      </c>
      <c r="U2820">
        <f t="shared" si="265"/>
        <v>1950</v>
      </c>
      <c r="V2820" s="4" t="str">
        <f t="shared" si="269"/>
        <v>09</v>
      </c>
      <c r="W2820" t="str">
        <f t="shared" si="266"/>
        <v>Suburbano</v>
      </c>
    </row>
    <row r="2821" spans="1:23" x14ac:dyDescent="0.35">
      <c r="A2821">
        <v>28381</v>
      </c>
      <c r="B2821" s="2" t="str">
        <f t="shared" si="267"/>
        <v>NA</v>
      </c>
      <c r="C2821" t="s">
        <v>5</v>
      </c>
      <c r="D2821" t="str">
        <f t="shared" si="268"/>
        <v>M</v>
      </c>
      <c r="E2821" t="s">
        <v>0</v>
      </c>
      <c r="F2821">
        <v>1602</v>
      </c>
      <c r="G2821">
        <v>309</v>
      </c>
      <c r="H2821">
        <v>565</v>
      </c>
      <c r="I2821">
        <v>24</v>
      </c>
      <c r="J2821">
        <v>19258</v>
      </c>
      <c r="K2821">
        <v>9</v>
      </c>
      <c r="L2821">
        <v>33</v>
      </c>
      <c r="M2821">
        <v>477</v>
      </c>
      <c r="N2821">
        <v>429</v>
      </c>
      <c r="O2821">
        <v>7.875</v>
      </c>
      <c r="P2821">
        <f>VLOOKUP(A2821, vlookup_table!$A:$E, 2, FALSE)</f>
        <v>1</v>
      </c>
      <c r="Q2821" s="2">
        <f>VLOOKUP(A2821, vlookup_table!$A:$E, 3, FALSE)</f>
        <v>0</v>
      </c>
      <c r="R2821" s="1" t="str">
        <f>VLOOKUP(A2821, vlookup_table!$A:$E, 4, FALSE)</f>
        <v>S1</v>
      </c>
      <c r="S2821" s="2">
        <f>VLOOKUP(A2821, vlookup_table!$A:$E, 5, FALSE)</f>
        <v>15</v>
      </c>
      <c r="T2821">
        <f t="shared" si="264"/>
        <v>97</v>
      </c>
      <c r="U2821">
        <f t="shared" si="265"/>
        <v>1900</v>
      </c>
      <c r="V2821" s="4" t="str">
        <f t="shared" si="269"/>
        <v>0</v>
      </c>
      <c r="W2821" t="str">
        <f t="shared" si="266"/>
        <v>Suburbano</v>
      </c>
    </row>
    <row r="2822" spans="1:23" x14ac:dyDescent="0.35">
      <c r="A2822">
        <v>6292</v>
      </c>
      <c r="B2822" s="2" t="str">
        <f t="shared" si="267"/>
        <v>IL</v>
      </c>
      <c r="C2822" t="s">
        <v>25</v>
      </c>
      <c r="D2822" t="str">
        <f t="shared" si="268"/>
        <v>F</v>
      </c>
      <c r="E2822" t="s">
        <v>2</v>
      </c>
      <c r="F2822">
        <v>1079</v>
      </c>
      <c r="G2822">
        <v>441</v>
      </c>
      <c r="H2822">
        <v>536</v>
      </c>
      <c r="I2822">
        <v>3</v>
      </c>
      <c r="J2822">
        <v>19972</v>
      </c>
      <c r="K2822">
        <v>4</v>
      </c>
      <c r="L2822">
        <v>72</v>
      </c>
      <c r="M2822">
        <v>452</v>
      </c>
      <c r="N2822">
        <v>502</v>
      </c>
      <c r="O2822">
        <v>13.24</v>
      </c>
      <c r="P2822">
        <f>VLOOKUP(A2822, vlookup_table!$A:$E, 2, FALSE)</f>
        <v>0</v>
      </c>
      <c r="Q2822" s="2">
        <f>VLOOKUP(A2822, vlookup_table!$A:$E, 3, FALSE)</f>
        <v>1601</v>
      </c>
      <c r="R2822" s="1" t="str">
        <f>VLOOKUP(A2822, vlookup_table!$A:$E, 4, FALSE)</f>
        <v>S1</v>
      </c>
      <c r="S2822" s="2">
        <f>VLOOKUP(A2822, vlookup_table!$A:$E, 5, FALSE)</f>
        <v>20</v>
      </c>
      <c r="T2822">
        <f t="shared" si="264"/>
        <v>81</v>
      </c>
      <c r="U2822">
        <f t="shared" si="265"/>
        <v>1916</v>
      </c>
      <c r="V2822" s="4" t="str">
        <f t="shared" si="269"/>
        <v>01</v>
      </c>
      <c r="W2822" t="str">
        <f t="shared" si="266"/>
        <v>Suburbano</v>
      </c>
    </row>
    <row r="2823" spans="1:23" x14ac:dyDescent="0.35">
      <c r="A2823">
        <v>21644</v>
      </c>
      <c r="B2823" s="2" t="str">
        <f t="shared" si="267"/>
        <v>NC</v>
      </c>
      <c r="C2823" t="s">
        <v>18</v>
      </c>
      <c r="D2823" t="str">
        <f t="shared" si="268"/>
        <v>F</v>
      </c>
      <c r="E2823" t="s">
        <v>38</v>
      </c>
      <c r="F2823">
        <v>543</v>
      </c>
      <c r="G2823">
        <v>253</v>
      </c>
      <c r="H2823">
        <v>354</v>
      </c>
      <c r="I2823">
        <v>1</v>
      </c>
      <c r="J2823">
        <v>12614</v>
      </c>
      <c r="K2823">
        <v>1</v>
      </c>
      <c r="L2823">
        <v>83</v>
      </c>
      <c r="M2823">
        <v>314</v>
      </c>
      <c r="N2823">
        <v>300</v>
      </c>
      <c r="O2823">
        <v>7.5</v>
      </c>
      <c r="P2823">
        <f>VLOOKUP(A2823, vlookup_table!$A:$E, 2, FALSE)</f>
        <v>2</v>
      </c>
      <c r="Q2823" s="2">
        <f>VLOOKUP(A2823, vlookup_table!$A:$E, 3, FALSE)</f>
        <v>4001</v>
      </c>
      <c r="R2823" s="1" t="str">
        <f>VLOOKUP(A2823, vlookup_table!$A:$E, 4, FALSE)</f>
        <v>T2</v>
      </c>
      <c r="S2823" s="2">
        <f>VLOOKUP(A2823, vlookup_table!$A:$E, 5, FALSE)</f>
        <v>8</v>
      </c>
      <c r="T2823">
        <f t="shared" si="264"/>
        <v>57</v>
      </c>
      <c r="U2823">
        <f t="shared" si="265"/>
        <v>1940</v>
      </c>
      <c r="V2823" s="4" t="str">
        <f t="shared" si="269"/>
        <v>01</v>
      </c>
      <c r="W2823" t="str">
        <f t="shared" si="266"/>
        <v>Pueblo</v>
      </c>
    </row>
    <row r="2824" spans="1:23" x14ac:dyDescent="0.35">
      <c r="A2824">
        <v>181075</v>
      </c>
      <c r="B2824" s="2" t="str">
        <f t="shared" si="267"/>
        <v>WA</v>
      </c>
      <c r="C2824" t="s">
        <v>14</v>
      </c>
      <c r="D2824" t="str">
        <f t="shared" si="268"/>
        <v>M</v>
      </c>
      <c r="E2824" t="s">
        <v>13</v>
      </c>
      <c r="F2824">
        <v>1464</v>
      </c>
      <c r="G2824">
        <v>480</v>
      </c>
      <c r="H2824">
        <v>544</v>
      </c>
      <c r="I2824">
        <v>19</v>
      </c>
      <c r="J2824">
        <v>18525</v>
      </c>
      <c r="K2824">
        <v>7</v>
      </c>
      <c r="L2824">
        <v>55</v>
      </c>
      <c r="M2824">
        <v>474</v>
      </c>
      <c r="N2824">
        <v>513</v>
      </c>
      <c r="O2824">
        <v>7</v>
      </c>
      <c r="P2824">
        <f>VLOOKUP(A2824, vlookup_table!$A:$E, 2, FALSE)</f>
        <v>0</v>
      </c>
      <c r="Q2824" s="2">
        <f>VLOOKUP(A2824, vlookup_table!$A:$E, 3, FALSE)</f>
        <v>2101</v>
      </c>
      <c r="R2824" s="1" t="str">
        <f>VLOOKUP(A2824, vlookup_table!$A:$E, 4, FALSE)</f>
        <v>T1</v>
      </c>
      <c r="S2824" s="2">
        <f>VLOOKUP(A2824, vlookup_table!$A:$E, 5, FALSE)</f>
        <v>10</v>
      </c>
      <c r="T2824">
        <f t="shared" si="264"/>
        <v>76</v>
      </c>
      <c r="U2824">
        <f t="shared" si="265"/>
        <v>1921</v>
      </c>
      <c r="V2824" s="4" t="str">
        <f t="shared" si="269"/>
        <v>01</v>
      </c>
      <c r="W2824" t="str">
        <f t="shared" si="266"/>
        <v>Pueblo</v>
      </c>
    </row>
    <row r="2825" spans="1:23" x14ac:dyDescent="0.35">
      <c r="A2825">
        <v>172863</v>
      </c>
      <c r="B2825" s="2" t="str">
        <f t="shared" si="267"/>
        <v>NA</v>
      </c>
      <c r="C2825" t="s">
        <v>4</v>
      </c>
      <c r="D2825" t="str">
        <f t="shared" si="268"/>
        <v>M</v>
      </c>
      <c r="E2825" t="s">
        <v>0</v>
      </c>
      <c r="F2825">
        <v>981</v>
      </c>
      <c r="G2825">
        <v>379</v>
      </c>
      <c r="H2825">
        <v>415</v>
      </c>
      <c r="I2825">
        <v>8</v>
      </c>
      <c r="J2825">
        <v>13631</v>
      </c>
      <c r="K2825">
        <v>2</v>
      </c>
      <c r="L2825">
        <v>69</v>
      </c>
      <c r="M2825">
        <v>383</v>
      </c>
      <c r="N2825">
        <v>396</v>
      </c>
      <c r="O2825">
        <v>6.5</v>
      </c>
      <c r="P2825">
        <f>VLOOKUP(A2825, vlookup_table!$A:$E, 2, FALSE)</f>
        <v>1</v>
      </c>
      <c r="Q2825" s="2">
        <f>VLOOKUP(A2825, vlookup_table!$A:$E, 3, FALSE)</f>
        <v>2901</v>
      </c>
      <c r="R2825" s="1" t="str">
        <f>VLOOKUP(A2825, vlookup_table!$A:$E, 4, FALSE)</f>
        <v>T2</v>
      </c>
      <c r="S2825" s="2">
        <f>VLOOKUP(A2825, vlookup_table!$A:$E, 5, FALSE)</f>
        <v>9</v>
      </c>
      <c r="T2825">
        <f t="shared" si="264"/>
        <v>68</v>
      </c>
      <c r="U2825">
        <f t="shared" si="265"/>
        <v>1929</v>
      </c>
      <c r="V2825" s="4" t="str">
        <f t="shared" si="269"/>
        <v>01</v>
      </c>
      <c r="W2825" t="str">
        <f t="shared" si="266"/>
        <v>Pueblo</v>
      </c>
    </row>
    <row r="2826" spans="1:23" x14ac:dyDescent="0.35">
      <c r="A2826">
        <v>97691</v>
      </c>
      <c r="B2826" s="2" t="str">
        <f t="shared" si="267"/>
        <v>IL</v>
      </c>
      <c r="C2826" t="s">
        <v>25</v>
      </c>
      <c r="D2826" t="str">
        <f t="shared" si="268"/>
        <v>NA</v>
      </c>
      <c r="F2826">
        <v>879</v>
      </c>
      <c r="G2826">
        <v>464</v>
      </c>
      <c r="H2826">
        <v>493</v>
      </c>
      <c r="I2826">
        <v>0</v>
      </c>
      <c r="J2826">
        <v>15730</v>
      </c>
      <c r="K2826">
        <v>4</v>
      </c>
      <c r="L2826">
        <v>36</v>
      </c>
      <c r="M2826">
        <v>485</v>
      </c>
      <c r="N2826">
        <v>463</v>
      </c>
      <c r="O2826">
        <v>9.6666666669999994</v>
      </c>
      <c r="P2826">
        <f>VLOOKUP(A2826, vlookup_table!$A:$E, 2, FALSE)</f>
        <v>1002</v>
      </c>
      <c r="Q2826" s="2">
        <f>VLOOKUP(A2826, vlookup_table!$A:$E, 3, FALSE)</f>
        <v>3001</v>
      </c>
      <c r="R2826" s="1" t="str">
        <f>VLOOKUP(A2826, vlookup_table!$A:$E, 4, FALSE)</f>
        <v>C1</v>
      </c>
      <c r="S2826" s="2">
        <f>VLOOKUP(A2826, vlookup_table!$A:$E, 5, FALSE)</f>
        <v>16</v>
      </c>
      <c r="T2826">
        <f t="shared" si="264"/>
        <v>67</v>
      </c>
      <c r="U2826">
        <f t="shared" si="265"/>
        <v>1930</v>
      </c>
      <c r="V2826" s="4" t="str">
        <f t="shared" si="269"/>
        <v>01</v>
      </c>
      <c r="W2826" t="str">
        <f t="shared" si="266"/>
        <v>Ciudad</v>
      </c>
    </row>
    <row r="2827" spans="1:23" x14ac:dyDescent="0.35">
      <c r="A2827">
        <v>115166</v>
      </c>
      <c r="B2827" s="2" t="str">
        <f t="shared" si="267"/>
        <v>NA</v>
      </c>
      <c r="C2827" t="s">
        <v>32</v>
      </c>
      <c r="D2827" t="str">
        <f t="shared" si="268"/>
        <v>F</v>
      </c>
      <c r="E2827" t="s">
        <v>2</v>
      </c>
      <c r="F2827">
        <v>683</v>
      </c>
      <c r="G2827">
        <v>371</v>
      </c>
      <c r="H2827">
        <v>484</v>
      </c>
      <c r="I2827">
        <v>2</v>
      </c>
      <c r="J2827">
        <v>17476</v>
      </c>
      <c r="K2827">
        <v>1</v>
      </c>
      <c r="L2827">
        <v>59</v>
      </c>
      <c r="M2827">
        <v>436</v>
      </c>
      <c r="N2827">
        <v>422</v>
      </c>
      <c r="O2827">
        <v>6.5714285710000002</v>
      </c>
      <c r="P2827">
        <f>VLOOKUP(A2827, vlookup_table!$A:$E, 2, FALSE)</f>
        <v>0</v>
      </c>
      <c r="Q2827" s="2">
        <f>VLOOKUP(A2827, vlookup_table!$A:$E, 3, FALSE)</f>
        <v>0</v>
      </c>
      <c r="R2827" s="1" t="str">
        <f>VLOOKUP(A2827, vlookup_table!$A:$E, 4, FALSE)</f>
        <v>T1</v>
      </c>
      <c r="S2827" s="2">
        <f>VLOOKUP(A2827, vlookup_table!$A:$E, 5, FALSE)</f>
        <v>5</v>
      </c>
      <c r="T2827">
        <f t="shared" si="264"/>
        <v>97</v>
      </c>
      <c r="U2827">
        <f t="shared" si="265"/>
        <v>1900</v>
      </c>
      <c r="V2827" s="4" t="str">
        <f t="shared" si="269"/>
        <v>0</v>
      </c>
      <c r="W2827" t="str">
        <f t="shared" si="266"/>
        <v>Pueblo</v>
      </c>
    </row>
    <row r="2828" spans="1:23" x14ac:dyDescent="0.35">
      <c r="A2828">
        <v>88572</v>
      </c>
      <c r="B2828" s="2" t="str">
        <f t="shared" si="267"/>
        <v>IL</v>
      </c>
      <c r="C2828" t="s">
        <v>25</v>
      </c>
      <c r="D2828" t="str">
        <f t="shared" si="268"/>
        <v>F</v>
      </c>
      <c r="E2828" t="s">
        <v>2</v>
      </c>
      <c r="F2828">
        <v>1897</v>
      </c>
      <c r="G2828">
        <v>406</v>
      </c>
      <c r="H2828">
        <v>664</v>
      </c>
      <c r="I2828">
        <v>44</v>
      </c>
      <c r="J2828">
        <v>26951</v>
      </c>
      <c r="K2828">
        <v>15</v>
      </c>
      <c r="L2828">
        <v>67</v>
      </c>
      <c r="M2828">
        <v>519</v>
      </c>
      <c r="N2828">
        <v>476</v>
      </c>
      <c r="O2828">
        <v>15</v>
      </c>
      <c r="P2828">
        <f>VLOOKUP(A2828, vlookup_table!$A:$E, 2, FALSE)</f>
        <v>0</v>
      </c>
      <c r="Q2828" s="2">
        <f>VLOOKUP(A2828, vlookup_table!$A:$E, 3, FALSE)</f>
        <v>2801</v>
      </c>
      <c r="R2828" s="1" t="str">
        <f>VLOOKUP(A2828, vlookup_table!$A:$E, 4, FALSE)</f>
        <v>U1</v>
      </c>
      <c r="S2828" s="2">
        <f>VLOOKUP(A2828, vlookup_table!$A:$E, 5, FALSE)</f>
        <v>15</v>
      </c>
      <c r="T2828">
        <f t="shared" si="264"/>
        <v>69</v>
      </c>
      <c r="U2828">
        <f t="shared" si="265"/>
        <v>1928</v>
      </c>
      <c r="V2828" s="4" t="str">
        <f t="shared" si="269"/>
        <v>01</v>
      </c>
      <c r="W2828" t="str">
        <f t="shared" si="266"/>
        <v>Urbano</v>
      </c>
    </row>
    <row r="2829" spans="1:23" x14ac:dyDescent="0.35">
      <c r="A2829">
        <v>122823</v>
      </c>
      <c r="B2829" s="2" t="str">
        <f t="shared" si="267"/>
        <v>TX</v>
      </c>
      <c r="C2829" t="s">
        <v>6</v>
      </c>
      <c r="D2829" t="str">
        <f t="shared" si="268"/>
        <v>F</v>
      </c>
      <c r="E2829" t="s">
        <v>2</v>
      </c>
      <c r="F2829">
        <v>1020</v>
      </c>
      <c r="G2829">
        <v>523</v>
      </c>
      <c r="H2829">
        <v>608</v>
      </c>
      <c r="I2829">
        <v>1</v>
      </c>
      <c r="J2829">
        <v>19432</v>
      </c>
      <c r="K2829">
        <v>6</v>
      </c>
      <c r="L2829">
        <v>50</v>
      </c>
      <c r="M2829">
        <v>544</v>
      </c>
      <c r="N2829">
        <v>586</v>
      </c>
      <c r="O2829">
        <v>21.25</v>
      </c>
      <c r="P2829">
        <f>VLOOKUP(A2829, vlookup_table!$A:$E, 2, FALSE)</f>
        <v>0</v>
      </c>
      <c r="Q2829" s="2">
        <f>VLOOKUP(A2829, vlookup_table!$A:$E, 3, FALSE)</f>
        <v>0</v>
      </c>
      <c r="R2829" s="1" t="str">
        <f>VLOOKUP(A2829, vlookup_table!$A:$E, 4, FALSE)</f>
        <v>T1</v>
      </c>
      <c r="S2829" s="2">
        <f>VLOOKUP(A2829, vlookup_table!$A:$E, 5, FALSE)</f>
        <v>35</v>
      </c>
      <c r="T2829">
        <f t="shared" si="264"/>
        <v>97</v>
      </c>
      <c r="U2829">
        <f t="shared" si="265"/>
        <v>1900</v>
      </c>
      <c r="V2829" s="4" t="str">
        <f t="shared" si="269"/>
        <v>0</v>
      </c>
      <c r="W2829" t="str">
        <f t="shared" si="266"/>
        <v>Pueblo</v>
      </c>
    </row>
    <row r="2830" spans="1:23" x14ac:dyDescent="0.35">
      <c r="A2830">
        <v>159180</v>
      </c>
      <c r="B2830" s="2" t="str">
        <f t="shared" si="267"/>
        <v>NA</v>
      </c>
      <c r="C2830" t="s">
        <v>4</v>
      </c>
      <c r="D2830" t="str">
        <f t="shared" si="268"/>
        <v>M</v>
      </c>
      <c r="E2830" t="s">
        <v>0</v>
      </c>
      <c r="F2830">
        <v>2221</v>
      </c>
      <c r="G2830">
        <v>540</v>
      </c>
      <c r="H2830">
        <v>570</v>
      </c>
      <c r="I2830">
        <v>73</v>
      </c>
      <c r="J2830">
        <v>16639</v>
      </c>
      <c r="K2830">
        <v>17</v>
      </c>
      <c r="L2830">
        <v>44</v>
      </c>
      <c r="M2830">
        <v>562</v>
      </c>
      <c r="N2830">
        <v>569</v>
      </c>
      <c r="O2830">
        <v>8.5714285710000002</v>
      </c>
      <c r="P2830">
        <f>VLOOKUP(A2830, vlookup_table!$A:$E, 2, FALSE)</f>
        <v>2</v>
      </c>
      <c r="Q2830" s="2">
        <f>VLOOKUP(A2830, vlookup_table!$A:$E, 3, FALSE)</f>
        <v>5201</v>
      </c>
      <c r="R2830" s="1" t="str">
        <f>VLOOKUP(A2830, vlookup_table!$A:$E, 4, FALSE)</f>
        <v>C1</v>
      </c>
      <c r="S2830" s="2">
        <f>VLOOKUP(A2830, vlookup_table!$A:$E, 5, FALSE)</f>
        <v>10</v>
      </c>
      <c r="T2830">
        <f t="shared" si="264"/>
        <v>45</v>
      </c>
      <c r="U2830">
        <f t="shared" si="265"/>
        <v>1952</v>
      </c>
      <c r="V2830" s="4" t="str">
        <f t="shared" si="269"/>
        <v>01</v>
      </c>
      <c r="W2830" t="str">
        <f t="shared" si="266"/>
        <v>Ciudad</v>
      </c>
    </row>
    <row r="2831" spans="1:23" x14ac:dyDescent="0.35">
      <c r="A2831">
        <v>140171</v>
      </c>
      <c r="B2831" s="2" t="str">
        <f t="shared" si="267"/>
        <v>NA</v>
      </c>
      <c r="C2831" t="s">
        <v>29</v>
      </c>
      <c r="D2831" t="str">
        <f t="shared" si="268"/>
        <v>M</v>
      </c>
      <c r="E2831" t="s">
        <v>0</v>
      </c>
      <c r="F2831">
        <v>659</v>
      </c>
      <c r="G2831">
        <v>240</v>
      </c>
      <c r="H2831">
        <v>326</v>
      </c>
      <c r="I2831">
        <v>0</v>
      </c>
      <c r="J2831">
        <v>11242</v>
      </c>
      <c r="K2831">
        <v>10</v>
      </c>
      <c r="L2831">
        <v>63</v>
      </c>
      <c r="M2831">
        <v>280</v>
      </c>
      <c r="N2831">
        <v>303</v>
      </c>
      <c r="O2831">
        <v>9.5</v>
      </c>
      <c r="P2831">
        <f>VLOOKUP(A2831, vlookup_table!$A:$E, 2, FALSE)</f>
        <v>1</v>
      </c>
      <c r="Q2831" s="2">
        <f>VLOOKUP(A2831, vlookup_table!$A:$E, 3, FALSE)</f>
        <v>2304</v>
      </c>
      <c r="R2831" s="1" t="str">
        <f>VLOOKUP(A2831, vlookup_table!$A:$E, 4, FALSE)</f>
        <v>T2</v>
      </c>
      <c r="S2831" s="2">
        <f>VLOOKUP(A2831, vlookup_table!$A:$E, 5, FALSE)</f>
        <v>15</v>
      </c>
      <c r="T2831">
        <f t="shared" si="264"/>
        <v>74</v>
      </c>
      <c r="U2831">
        <f t="shared" si="265"/>
        <v>1923</v>
      </c>
      <c r="V2831" s="4" t="str">
        <f t="shared" si="269"/>
        <v>04</v>
      </c>
      <c r="W2831" t="str">
        <f t="shared" si="266"/>
        <v>Pueblo</v>
      </c>
    </row>
    <row r="2832" spans="1:23" x14ac:dyDescent="0.35">
      <c r="A2832">
        <v>74436</v>
      </c>
      <c r="B2832" s="2" t="str">
        <f t="shared" si="267"/>
        <v>MI</v>
      </c>
      <c r="C2832" t="s">
        <v>1</v>
      </c>
      <c r="D2832" t="str">
        <f t="shared" si="268"/>
        <v>M</v>
      </c>
      <c r="E2832" t="s">
        <v>0</v>
      </c>
      <c r="F2832">
        <v>429</v>
      </c>
      <c r="G2832">
        <v>179</v>
      </c>
      <c r="H2832">
        <v>316</v>
      </c>
      <c r="I2832">
        <v>0</v>
      </c>
      <c r="J2832">
        <v>11722</v>
      </c>
      <c r="K2832">
        <v>1</v>
      </c>
      <c r="L2832">
        <v>93</v>
      </c>
      <c r="M2832">
        <v>282</v>
      </c>
      <c r="N2832">
        <v>239</v>
      </c>
      <c r="O2832">
        <v>16</v>
      </c>
      <c r="P2832">
        <f>VLOOKUP(A2832, vlookup_table!$A:$E, 2, FALSE)</f>
        <v>1002</v>
      </c>
      <c r="Q2832" s="2">
        <f>VLOOKUP(A2832, vlookup_table!$A:$E, 3, FALSE)</f>
        <v>5701</v>
      </c>
      <c r="R2832" s="1" t="str">
        <f>VLOOKUP(A2832, vlookup_table!$A:$E, 4, FALSE)</f>
        <v>R3</v>
      </c>
      <c r="S2832" s="2">
        <f>VLOOKUP(A2832, vlookup_table!$A:$E, 5, FALSE)</f>
        <v>37</v>
      </c>
      <c r="T2832">
        <f t="shared" si="264"/>
        <v>40</v>
      </c>
      <c r="U2832">
        <f t="shared" si="265"/>
        <v>1957</v>
      </c>
      <c r="V2832" s="4" t="str">
        <f t="shared" si="269"/>
        <v>01</v>
      </c>
      <c r="W2832" t="str">
        <f t="shared" si="266"/>
        <v>Rural</v>
      </c>
    </row>
    <row r="2833" spans="1:23" x14ac:dyDescent="0.35">
      <c r="A2833">
        <v>92963</v>
      </c>
      <c r="B2833" s="2" t="str">
        <f t="shared" si="267"/>
        <v>IL</v>
      </c>
      <c r="C2833" t="s">
        <v>25</v>
      </c>
      <c r="D2833" t="str">
        <f t="shared" si="268"/>
        <v>M</v>
      </c>
      <c r="E2833" t="s">
        <v>0</v>
      </c>
      <c r="F2833">
        <v>900</v>
      </c>
      <c r="G2833">
        <v>437</v>
      </c>
      <c r="H2833">
        <v>1093</v>
      </c>
      <c r="I2833">
        <v>0</v>
      </c>
      <c r="J2833">
        <v>64360</v>
      </c>
      <c r="K2833">
        <v>17</v>
      </c>
      <c r="L2833">
        <v>42</v>
      </c>
      <c r="M2833">
        <v>1151</v>
      </c>
      <c r="N2833">
        <v>643</v>
      </c>
      <c r="O2833">
        <v>20</v>
      </c>
      <c r="P2833">
        <f>VLOOKUP(A2833, vlookup_table!$A:$E, 2, FALSE)</f>
        <v>2</v>
      </c>
      <c r="Q2833" s="2">
        <f>VLOOKUP(A2833, vlookup_table!$A:$E, 3, FALSE)</f>
        <v>0</v>
      </c>
      <c r="R2833" s="1" t="str">
        <f>VLOOKUP(A2833, vlookup_table!$A:$E, 4, FALSE)</f>
        <v>U1</v>
      </c>
      <c r="S2833" s="2">
        <f>VLOOKUP(A2833, vlookup_table!$A:$E, 5, FALSE)</f>
        <v>20</v>
      </c>
      <c r="T2833">
        <f t="shared" si="264"/>
        <v>97</v>
      </c>
      <c r="U2833">
        <f t="shared" si="265"/>
        <v>1900</v>
      </c>
      <c r="V2833" s="4" t="str">
        <f t="shared" si="269"/>
        <v>0</v>
      </c>
      <c r="W2833" t="str">
        <f t="shared" si="266"/>
        <v>Urbano</v>
      </c>
    </row>
    <row r="2834" spans="1:23" x14ac:dyDescent="0.35">
      <c r="A2834">
        <v>170907</v>
      </c>
      <c r="B2834" s="2" t="str">
        <f t="shared" si="267"/>
        <v>NA</v>
      </c>
      <c r="C2834" t="s">
        <v>4</v>
      </c>
      <c r="D2834" t="str">
        <f t="shared" si="268"/>
        <v>F</v>
      </c>
      <c r="E2834" t="s">
        <v>2</v>
      </c>
      <c r="F2834">
        <v>2225</v>
      </c>
      <c r="G2834">
        <v>625</v>
      </c>
      <c r="H2834">
        <v>674</v>
      </c>
      <c r="I2834">
        <v>70</v>
      </c>
      <c r="J2834">
        <v>24493</v>
      </c>
      <c r="K2834">
        <v>8</v>
      </c>
      <c r="L2834">
        <v>55</v>
      </c>
      <c r="M2834">
        <v>632</v>
      </c>
      <c r="N2834">
        <v>662</v>
      </c>
      <c r="O2834">
        <v>10</v>
      </c>
      <c r="P2834">
        <f>VLOOKUP(A2834, vlookup_table!$A:$E, 2, FALSE)</f>
        <v>0</v>
      </c>
      <c r="Q2834" s="2">
        <f>VLOOKUP(A2834, vlookup_table!$A:$E, 3, FALSE)</f>
        <v>6001</v>
      </c>
      <c r="R2834" s="1" t="str">
        <f>VLOOKUP(A2834, vlookup_table!$A:$E, 4, FALSE)</f>
        <v>S1</v>
      </c>
      <c r="S2834" s="2">
        <f>VLOOKUP(A2834, vlookup_table!$A:$E, 5, FALSE)</f>
        <v>15</v>
      </c>
      <c r="T2834">
        <f t="shared" si="264"/>
        <v>37</v>
      </c>
      <c r="U2834">
        <f t="shared" si="265"/>
        <v>1960</v>
      </c>
      <c r="V2834" s="4" t="str">
        <f t="shared" si="269"/>
        <v>01</v>
      </c>
      <c r="W2834" t="str">
        <f t="shared" si="266"/>
        <v>Suburbano</v>
      </c>
    </row>
    <row r="2835" spans="1:23" x14ac:dyDescent="0.35">
      <c r="A2835">
        <v>93894</v>
      </c>
      <c r="B2835" s="2" t="str">
        <f t="shared" si="267"/>
        <v>IL</v>
      </c>
      <c r="C2835" t="s">
        <v>25</v>
      </c>
      <c r="D2835" t="str">
        <f t="shared" si="268"/>
        <v>F</v>
      </c>
      <c r="E2835" t="s">
        <v>2</v>
      </c>
      <c r="F2835">
        <v>540</v>
      </c>
      <c r="G2835">
        <v>310</v>
      </c>
      <c r="H2835">
        <v>399</v>
      </c>
      <c r="I2835">
        <v>0</v>
      </c>
      <c r="J2835">
        <v>11230</v>
      </c>
      <c r="K2835">
        <v>29</v>
      </c>
      <c r="L2835">
        <v>58</v>
      </c>
      <c r="M2835">
        <v>332</v>
      </c>
      <c r="N2835">
        <v>361</v>
      </c>
      <c r="O2835">
        <v>5.4375</v>
      </c>
      <c r="P2835">
        <f>VLOOKUP(A2835, vlookup_table!$A:$E, 2, FALSE)</f>
        <v>2</v>
      </c>
      <c r="Q2835" s="2">
        <f>VLOOKUP(A2835, vlookup_table!$A:$E, 3, FALSE)</f>
        <v>1501</v>
      </c>
      <c r="R2835" s="1" t="str">
        <f>VLOOKUP(A2835, vlookup_table!$A:$E, 4, FALSE)</f>
        <v>U3</v>
      </c>
      <c r="S2835" s="2">
        <f>VLOOKUP(A2835, vlookup_table!$A:$E, 5, FALSE)</f>
        <v>11</v>
      </c>
      <c r="T2835">
        <f t="shared" si="264"/>
        <v>82</v>
      </c>
      <c r="U2835">
        <f t="shared" si="265"/>
        <v>1915</v>
      </c>
      <c r="V2835" s="4" t="str">
        <f t="shared" si="269"/>
        <v>01</v>
      </c>
      <c r="W2835" t="str">
        <f t="shared" si="266"/>
        <v>Urbano</v>
      </c>
    </row>
    <row r="2836" spans="1:23" x14ac:dyDescent="0.35">
      <c r="A2836">
        <v>133144</v>
      </c>
      <c r="B2836" s="2" t="str">
        <f t="shared" si="267"/>
        <v>NA</v>
      </c>
      <c r="C2836" t="s">
        <v>21</v>
      </c>
      <c r="D2836" t="str">
        <f t="shared" si="268"/>
        <v>M</v>
      </c>
      <c r="E2836" t="s">
        <v>0</v>
      </c>
      <c r="F2836">
        <v>274</v>
      </c>
      <c r="G2836">
        <v>170</v>
      </c>
      <c r="H2836">
        <v>232</v>
      </c>
      <c r="I2836">
        <v>0</v>
      </c>
      <c r="J2836">
        <v>9658</v>
      </c>
      <c r="K2836">
        <v>1</v>
      </c>
      <c r="L2836">
        <v>50</v>
      </c>
      <c r="M2836">
        <v>186</v>
      </c>
      <c r="N2836">
        <v>203</v>
      </c>
      <c r="O2836">
        <v>15.66666667</v>
      </c>
      <c r="P2836">
        <f>VLOOKUP(A2836, vlookup_table!$A:$E, 2, FALSE)</f>
        <v>1</v>
      </c>
      <c r="Q2836" s="2">
        <f>VLOOKUP(A2836, vlookup_table!$A:$E, 3, FALSE)</f>
        <v>3001</v>
      </c>
      <c r="R2836" s="1" t="str">
        <f>VLOOKUP(A2836, vlookup_table!$A:$E, 4, FALSE)</f>
        <v>R3</v>
      </c>
      <c r="S2836" s="2">
        <f>VLOOKUP(A2836, vlookup_table!$A:$E, 5, FALSE)</f>
        <v>10</v>
      </c>
      <c r="T2836">
        <f t="shared" si="264"/>
        <v>67</v>
      </c>
      <c r="U2836">
        <f t="shared" si="265"/>
        <v>1930</v>
      </c>
      <c r="V2836" s="4" t="str">
        <f t="shared" si="269"/>
        <v>01</v>
      </c>
      <c r="W2836" t="str">
        <f t="shared" si="266"/>
        <v>Rural</v>
      </c>
    </row>
    <row r="2837" spans="1:23" x14ac:dyDescent="0.35">
      <c r="A2837">
        <v>71347</v>
      </c>
      <c r="B2837" s="2" t="str">
        <f t="shared" si="267"/>
        <v>MI</v>
      </c>
      <c r="C2837" t="s">
        <v>1</v>
      </c>
      <c r="D2837" t="str">
        <f t="shared" si="268"/>
        <v>F</v>
      </c>
      <c r="E2837" t="s">
        <v>2</v>
      </c>
      <c r="F2837">
        <v>638</v>
      </c>
      <c r="G2837">
        <v>402</v>
      </c>
      <c r="H2837">
        <v>437</v>
      </c>
      <c r="I2837">
        <v>0</v>
      </c>
      <c r="J2837">
        <v>13264</v>
      </c>
      <c r="K2837">
        <v>0</v>
      </c>
      <c r="L2837">
        <v>91</v>
      </c>
      <c r="M2837">
        <v>418</v>
      </c>
      <c r="N2837">
        <v>418</v>
      </c>
      <c r="O2837">
        <v>4.6363636359999996</v>
      </c>
      <c r="P2837">
        <f>VLOOKUP(A2837, vlookup_table!$A:$E, 2, FALSE)</f>
        <v>2</v>
      </c>
      <c r="Q2837" s="2">
        <f>VLOOKUP(A2837, vlookup_table!$A:$E, 3, FALSE)</f>
        <v>5101</v>
      </c>
      <c r="R2837" s="1" t="str">
        <f>VLOOKUP(A2837, vlookup_table!$A:$E, 4, FALSE)</f>
        <v>R2</v>
      </c>
      <c r="S2837" s="2">
        <f>VLOOKUP(A2837, vlookup_table!$A:$E, 5, FALSE)</f>
        <v>4</v>
      </c>
      <c r="T2837">
        <f t="shared" si="264"/>
        <v>46</v>
      </c>
      <c r="U2837">
        <f t="shared" si="265"/>
        <v>1951</v>
      </c>
      <c r="V2837" s="4" t="str">
        <f t="shared" si="269"/>
        <v>01</v>
      </c>
      <c r="W2837" t="str">
        <f t="shared" si="266"/>
        <v>Rural</v>
      </c>
    </row>
    <row r="2838" spans="1:23" x14ac:dyDescent="0.35">
      <c r="A2838">
        <v>67595</v>
      </c>
      <c r="B2838" s="2" t="str">
        <f t="shared" si="267"/>
        <v>MI</v>
      </c>
      <c r="C2838" t="s">
        <v>1</v>
      </c>
      <c r="D2838" t="str">
        <f t="shared" si="268"/>
        <v>F</v>
      </c>
      <c r="E2838" t="s">
        <v>2</v>
      </c>
      <c r="F2838">
        <v>157</v>
      </c>
      <c r="G2838">
        <v>107</v>
      </c>
      <c r="H2838">
        <v>213</v>
      </c>
      <c r="I2838">
        <v>0</v>
      </c>
      <c r="J2838">
        <v>5912</v>
      </c>
      <c r="K2838">
        <v>1</v>
      </c>
      <c r="L2838">
        <v>70</v>
      </c>
      <c r="M2838">
        <v>150</v>
      </c>
      <c r="N2838">
        <v>185</v>
      </c>
      <c r="O2838">
        <v>13.33333333</v>
      </c>
      <c r="P2838">
        <f>VLOOKUP(A2838, vlookup_table!$A:$E, 2, FALSE)</f>
        <v>0</v>
      </c>
      <c r="Q2838" s="2">
        <f>VLOOKUP(A2838, vlookup_table!$A:$E, 3, FALSE)</f>
        <v>3508</v>
      </c>
      <c r="R2838" s="1" t="str">
        <f>VLOOKUP(A2838, vlookup_table!$A:$E, 4, FALSE)</f>
        <v>U4</v>
      </c>
      <c r="S2838" s="2">
        <f>VLOOKUP(A2838, vlookup_table!$A:$E, 5, FALSE)</f>
        <v>15</v>
      </c>
      <c r="T2838">
        <f t="shared" si="264"/>
        <v>62</v>
      </c>
      <c r="U2838">
        <f t="shared" si="265"/>
        <v>1935</v>
      </c>
      <c r="V2838" s="4" t="str">
        <f t="shared" si="269"/>
        <v>08</v>
      </c>
      <c r="W2838" t="str">
        <f t="shared" si="266"/>
        <v>Urbano</v>
      </c>
    </row>
    <row r="2839" spans="1:23" x14ac:dyDescent="0.35">
      <c r="A2839">
        <v>3550</v>
      </c>
      <c r="B2839" s="2" t="str">
        <f t="shared" si="267"/>
        <v>NA</v>
      </c>
      <c r="C2839" t="s">
        <v>16</v>
      </c>
      <c r="D2839" t="str">
        <f t="shared" si="268"/>
        <v>M</v>
      </c>
      <c r="E2839" t="s">
        <v>0</v>
      </c>
      <c r="F2839">
        <v>342</v>
      </c>
      <c r="G2839">
        <v>243</v>
      </c>
      <c r="H2839">
        <v>322</v>
      </c>
      <c r="I2839">
        <v>0</v>
      </c>
      <c r="J2839">
        <v>10488</v>
      </c>
      <c r="K2839">
        <v>1</v>
      </c>
      <c r="L2839">
        <v>87</v>
      </c>
      <c r="M2839">
        <v>291</v>
      </c>
      <c r="N2839">
        <v>277</v>
      </c>
      <c r="O2839">
        <v>11.5</v>
      </c>
      <c r="P2839">
        <f>VLOOKUP(A2839, vlookup_table!$A:$E, 2, FALSE)</f>
        <v>1</v>
      </c>
      <c r="Q2839" s="2">
        <f>VLOOKUP(A2839, vlookup_table!$A:$E, 3, FALSE)</f>
        <v>1110</v>
      </c>
      <c r="R2839" s="1" t="str">
        <f>VLOOKUP(A2839, vlookup_table!$A:$E, 4, FALSE)</f>
        <v>R2</v>
      </c>
      <c r="S2839" s="2">
        <f>VLOOKUP(A2839, vlookup_table!$A:$E, 5, FALSE)</f>
        <v>10</v>
      </c>
      <c r="T2839">
        <f t="shared" si="264"/>
        <v>86</v>
      </c>
      <c r="U2839">
        <f t="shared" si="265"/>
        <v>1911</v>
      </c>
      <c r="V2839" s="4" t="str">
        <f t="shared" si="269"/>
        <v>10</v>
      </c>
      <c r="W2839" t="str">
        <f t="shared" si="266"/>
        <v>Rural</v>
      </c>
    </row>
    <row r="2840" spans="1:23" x14ac:dyDescent="0.35">
      <c r="A2840">
        <v>141276</v>
      </c>
      <c r="B2840" s="2" t="str">
        <f t="shared" si="267"/>
        <v>NV</v>
      </c>
      <c r="C2840" t="s">
        <v>35</v>
      </c>
      <c r="D2840" t="str">
        <f t="shared" si="268"/>
        <v>M</v>
      </c>
      <c r="E2840" t="s">
        <v>0</v>
      </c>
      <c r="F2840">
        <v>714</v>
      </c>
      <c r="G2840">
        <v>299</v>
      </c>
      <c r="H2840">
        <v>343</v>
      </c>
      <c r="I2840">
        <v>0</v>
      </c>
      <c r="J2840">
        <v>12239</v>
      </c>
      <c r="K2840">
        <v>9</v>
      </c>
      <c r="L2840">
        <v>23</v>
      </c>
      <c r="M2840">
        <v>311</v>
      </c>
      <c r="N2840">
        <v>333</v>
      </c>
      <c r="O2840">
        <v>12.07142857</v>
      </c>
      <c r="P2840">
        <f>VLOOKUP(A2840, vlookup_table!$A:$E, 2, FALSE)</f>
        <v>1</v>
      </c>
      <c r="Q2840" s="2">
        <f>VLOOKUP(A2840, vlookup_table!$A:$E, 3, FALSE)</f>
        <v>2005</v>
      </c>
      <c r="R2840" s="1" t="str">
        <f>VLOOKUP(A2840, vlookup_table!$A:$E, 4, FALSE)</f>
        <v>C3</v>
      </c>
      <c r="S2840" s="2">
        <f>VLOOKUP(A2840, vlookup_table!$A:$E, 5, FALSE)</f>
        <v>6</v>
      </c>
      <c r="T2840">
        <f t="shared" si="264"/>
        <v>77</v>
      </c>
      <c r="U2840">
        <f t="shared" si="265"/>
        <v>1920</v>
      </c>
      <c r="V2840" s="4" t="str">
        <f t="shared" si="269"/>
        <v>05</v>
      </c>
      <c r="W2840" t="str">
        <f t="shared" si="266"/>
        <v>Ciudad</v>
      </c>
    </row>
    <row r="2841" spans="1:23" x14ac:dyDescent="0.35">
      <c r="A2841">
        <v>184255</v>
      </c>
      <c r="B2841" s="2" t="str">
        <f t="shared" si="267"/>
        <v>WA</v>
      </c>
      <c r="C2841" t="s">
        <v>14</v>
      </c>
      <c r="D2841" t="str">
        <f t="shared" si="268"/>
        <v>M</v>
      </c>
      <c r="E2841" t="s">
        <v>13</v>
      </c>
      <c r="F2841">
        <v>814</v>
      </c>
      <c r="G2841">
        <v>470</v>
      </c>
      <c r="H2841">
        <v>529</v>
      </c>
      <c r="I2841">
        <v>4</v>
      </c>
      <c r="J2841">
        <v>17455</v>
      </c>
      <c r="K2841">
        <v>5</v>
      </c>
      <c r="L2841">
        <v>58</v>
      </c>
      <c r="M2841">
        <v>484</v>
      </c>
      <c r="N2841">
        <v>509</v>
      </c>
      <c r="O2841">
        <v>16.333333329999999</v>
      </c>
      <c r="P2841">
        <f>VLOOKUP(A2841, vlookup_table!$A:$E, 2, FALSE)</f>
        <v>1</v>
      </c>
      <c r="Q2841" s="2">
        <f>VLOOKUP(A2841, vlookup_table!$A:$E, 3, FALSE)</f>
        <v>3210</v>
      </c>
      <c r="R2841" s="1" t="str">
        <f>VLOOKUP(A2841, vlookup_table!$A:$E, 4, FALSE)</f>
        <v>T1</v>
      </c>
      <c r="S2841" s="2">
        <f>VLOOKUP(A2841, vlookup_table!$A:$E, 5, FALSE)</f>
        <v>25</v>
      </c>
      <c r="T2841">
        <f t="shared" si="264"/>
        <v>65</v>
      </c>
      <c r="U2841">
        <f t="shared" si="265"/>
        <v>1932</v>
      </c>
      <c r="V2841" s="4" t="str">
        <f t="shared" si="269"/>
        <v>10</v>
      </c>
      <c r="W2841" t="str">
        <f t="shared" si="266"/>
        <v>Pueblo</v>
      </c>
    </row>
    <row r="2842" spans="1:23" x14ac:dyDescent="0.35">
      <c r="A2842">
        <v>181841</v>
      </c>
      <c r="B2842" s="2" t="str">
        <f t="shared" si="267"/>
        <v>TX</v>
      </c>
      <c r="C2842" t="s">
        <v>6</v>
      </c>
      <c r="D2842" t="str">
        <f t="shared" si="268"/>
        <v>F</v>
      </c>
      <c r="E2842" t="s">
        <v>2</v>
      </c>
      <c r="F2842">
        <v>652</v>
      </c>
      <c r="G2842">
        <v>427</v>
      </c>
      <c r="H2842">
        <v>491</v>
      </c>
      <c r="I2842">
        <v>0</v>
      </c>
      <c r="J2842">
        <v>15375</v>
      </c>
      <c r="K2842">
        <v>13</v>
      </c>
      <c r="L2842">
        <v>54</v>
      </c>
      <c r="M2842">
        <v>458</v>
      </c>
      <c r="N2842">
        <v>467</v>
      </c>
      <c r="O2842">
        <v>14.15789474</v>
      </c>
      <c r="P2842">
        <f>VLOOKUP(A2842, vlookup_table!$A:$E, 2, FALSE)</f>
        <v>28</v>
      </c>
      <c r="Q2842" s="2">
        <f>VLOOKUP(A2842, vlookup_table!$A:$E, 3, FALSE)</f>
        <v>0</v>
      </c>
      <c r="R2842" s="1" t="str">
        <f>VLOOKUP(A2842, vlookup_table!$A:$E, 4, FALSE)</f>
        <v>S2</v>
      </c>
      <c r="S2842" s="2">
        <f>VLOOKUP(A2842, vlookup_table!$A:$E, 5, FALSE)</f>
        <v>20</v>
      </c>
      <c r="T2842">
        <f t="shared" si="264"/>
        <v>97</v>
      </c>
      <c r="U2842">
        <f t="shared" si="265"/>
        <v>1900</v>
      </c>
      <c r="V2842" s="4" t="str">
        <f t="shared" si="269"/>
        <v>0</v>
      </c>
      <c r="W2842" t="str">
        <f t="shared" si="266"/>
        <v>Suburbano</v>
      </c>
    </row>
    <row r="2843" spans="1:23" x14ac:dyDescent="0.35">
      <c r="A2843">
        <v>182670</v>
      </c>
      <c r="B2843" s="2" t="str">
        <f t="shared" si="267"/>
        <v>WA</v>
      </c>
      <c r="C2843" t="s">
        <v>14</v>
      </c>
      <c r="D2843" t="str">
        <f t="shared" si="268"/>
        <v>M</v>
      </c>
      <c r="E2843" t="s">
        <v>13</v>
      </c>
      <c r="F2843">
        <v>394</v>
      </c>
      <c r="G2843">
        <v>321</v>
      </c>
      <c r="H2843">
        <v>420</v>
      </c>
      <c r="I2843">
        <v>1</v>
      </c>
      <c r="J2843">
        <v>15348</v>
      </c>
      <c r="K2843">
        <v>0</v>
      </c>
      <c r="L2843">
        <v>66</v>
      </c>
      <c r="M2843">
        <v>367</v>
      </c>
      <c r="N2843">
        <v>349</v>
      </c>
      <c r="O2843">
        <v>3.8235294120000001</v>
      </c>
      <c r="P2843">
        <f>VLOOKUP(A2843, vlookup_table!$A:$E, 2, FALSE)</f>
        <v>1</v>
      </c>
      <c r="Q2843" s="2">
        <f>VLOOKUP(A2843, vlookup_table!$A:$E, 3, FALSE)</f>
        <v>2304</v>
      </c>
      <c r="R2843" s="1" t="str">
        <f>VLOOKUP(A2843, vlookup_table!$A:$E, 4, FALSE)</f>
        <v>R2</v>
      </c>
      <c r="S2843" s="2">
        <f>VLOOKUP(A2843, vlookup_table!$A:$E, 5, FALSE)</f>
        <v>5</v>
      </c>
      <c r="T2843">
        <f t="shared" si="264"/>
        <v>74</v>
      </c>
      <c r="U2843">
        <f t="shared" si="265"/>
        <v>1923</v>
      </c>
      <c r="V2843" s="4" t="str">
        <f t="shared" si="269"/>
        <v>04</v>
      </c>
      <c r="W2843" t="str">
        <f t="shared" si="266"/>
        <v>Rural</v>
      </c>
    </row>
    <row r="2844" spans="1:23" x14ac:dyDescent="0.35">
      <c r="A2844">
        <v>22645</v>
      </c>
      <c r="B2844" s="2" t="str">
        <f t="shared" si="267"/>
        <v>SC</v>
      </c>
      <c r="C2844" t="s">
        <v>11</v>
      </c>
      <c r="D2844" t="str">
        <f t="shared" si="268"/>
        <v>NA</v>
      </c>
      <c r="F2844">
        <v>416</v>
      </c>
      <c r="G2844">
        <v>191</v>
      </c>
      <c r="H2844">
        <v>247</v>
      </c>
      <c r="I2844">
        <v>0</v>
      </c>
      <c r="J2844">
        <v>7564</v>
      </c>
      <c r="K2844">
        <v>1</v>
      </c>
      <c r="L2844">
        <v>79</v>
      </c>
      <c r="M2844">
        <v>215</v>
      </c>
      <c r="N2844">
        <v>228</v>
      </c>
      <c r="O2844">
        <v>7.2727272730000001</v>
      </c>
      <c r="P2844">
        <f>VLOOKUP(A2844, vlookup_table!$A:$E, 2, FALSE)</f>
        <v>2</v>
      </c>
      <c r="Q2844" s="2">
        <f>VLOOKUP(A2844, vlookup_table!$A:$E, 3, FALSE)</f>
        <v>3604</v>
      </c>
      <c r="R2844" s="1" t="str">
        <f>VLOOKUP(A2844, vlookup_table!$A:$E, 4, FALSE)</f>
        <v>R2</v>
      </c>
      <c r="S2844" s="2">
        <f>VLOOKUP(A2844, vlookup_table!$A:$E, 5, FALSE)</f>
        <v>8</v>
      </c>
      <c r="T2844">
        <f t="shared" si="264"/>
        <v>61</v>
      </c>
      <c r="U2844">
        <f t="shared" si="265"/>
        <v>1936</v>
      </c>
      <c r="V2844" s="4" t="str">
        <f t="shared" si="269"/>
        <v>04</v>
      </c>
      <c r="W2844" t="str">
        <f t="shared" si="266"/>
        <v>Rural</v>
      </c>
    </row>
    <row r="2845" spans="1:23" x14ac:dyDescent="0.35">
      <c r="A2845">
        <v>141834</v>
      </c>
      <c r="B2845" s="2" t="str">
        <f t="shared" si="267"/>
        <v>NV</v>
      </c>
      <c r="C2845" t="s">
        <v>35</v>
      </c>
      <c r="D2845" t="str">
        <f t="shared" si="268"/>
        <v>F</v>
      </c>
      <c r="E2845" t="s">
        <v>2</v>
      </c>
      <c r="F2845">
        <v>984</v>
      </c>
      <c r="G2845">
        <v>330</v>
      </c>
      <c r="H2845">
        <v>413</v>
      </c>
      <c r="I2845">
        <v>5</v>
      </c>
      <c r="J2845">
        <v>13871</v>
      </c>
      <c r="K2845">
        <v>5</v>
      </c>
      <c r="L2845">
        <v>19</v>
      </c>
      <c r="M2845">
        <v>357</v>
      </c>
      <c r="N2845">
        <v>375</v>
      </c>
      <c r="O2845">
        <v>9.5</v>
      </c>
      <c r="P2845">
        <f>VLOOKUP(A2845, vlookup_table!$A:$E, 2, FALSE)</f>
        <v>0</v>
      </c>
      <c r="Q2845" s="2">
        <f>VLOOKUP(A2845, vlookup_table!$A:$E, 3, FALSE)</f>
        <v>3001</v>
      </c>
      <c r="R2845" s="1" t="str">
        <f>VLOOKUP(A2845, vlookup_table!$A:$E, 4, FALSE)</f>
        <v>R2</v>
      </c>
      <c r="S2845" s="2">
        <f>VLOOKUP(A2845, vlookup_table!$A:$E, 5, FALSE)</f>
        <v>8</v>
      </c>
      <c r="T2845">
        <f t="shared" si="264"/>
        <v>67</v>
      </c>
      <c r="U2845">
        <f t="shared" si="265"/>
        <v>1930</v>
      </c>
      <c r="V2845" s="4" t="str">
        <f t="shared" si="269"/>
        <v>01</v>
      </c>
      <c r="W2845" t="str">
        <f t="shared" si="266"/>
        <v>Rural</v>
      </c>
    </row>
    <row r="2846" spans="1:23" x14ac:dyDescent="0.35">
      <c r="A2846">
        <v>129335</v>
      </c>
      <c r="B2846" s="2" t="str">
        <f t="shared" si="267"/>
        <v>CO</v>
      </c>
      <c r="C2846" t="s">
        <v>20</v>
      </c>
      <c r="D2846" t="str">
        <f t="shared" si="268"/>
        <v>M</v>
      </c>
      <c r="E2846" t="s">
        <v>0</v>
      </c>
      <c r="F2846">
        <v>919</v>
      </c>
      <c r="G2846">
        <v>488</v>
      </c>
      <c r="H2846">
        <v>529</v>
      </c>
      <c r="I2846">
        <v>0</v>
      </c>
      <c r="J2846">
        <v>16273</v>
      </c>
      <c r="K2846">
        <v>3</v>
      </c>
      <c r="L2846">
        <v>31</v>
      </c>
      <c r="M2846">
        <v>494</v>
      </c>
      <c r="N2846">
        <v>524</v>
      </c>
      <c r="O2846">
        <v>7.2727272730000001</v>
      </c>
      <c r="P2846">
        <f>VLOOKUP(A2846, vlookup_table!$A:$E, 2, FALSE)</f>
        <v>1002</v>
      </c>
      <c r="Q2846" s="2">
        <f>VLOOKUP(A2846, vlookup_table!$A:$E, 3, FALSE)</f>
        <v>5001</v>
      </c>
      <c r="R2846" s="1" t="str">
        <f>VLOOKUP(A2846, vlookup_table!$A:$E, 4, FALSE)</f>
        <v>S1</v>
      </c>
      <c r="S2846" s="2">
        <f>VLOOKUP(A2846, vlookup_table!$A:$E, 5, FALSE)</f>
        <v>12</v>
      </c>
      <c r="T2846">
        <f t="shared" si="264"/>
        <v>47</v>
      </c>
      <c r="U2846">
        <f t="shared" si="265"/>
        <v>1950</v>
      </c>
      <c r="V2846" s="4" t="str">
        <f t="shared" si="269"/>
        <v>01</v>
      </c>
      <c r="W2846" t="str">
        <f t="shared" si="266"/>
        <v>Suburbano</v>
      </c>
    </row>
    <row r="2847" spans="1:23" x14ac:dyDescent="0.35">
      <c r="A2847">
        <v>98793</v>
      </c>
      <c r="B2847" s="2" t="str">
        <f t="shared" si="267"/>
        <v>IL</v>
      </c>
      <c r="C2847" t="s">
        <v>25</v>
      </c>
      <c r="D2847" t="str">
        <f t="shared" si="268"/>
        <v>M</v>
      </c>
      <c r="E2847" t="s">
        <v>0</v>
      </c>
      <c r="F2847">
        <v>332</v>
      </c>
      <c r="G2847">
        <v>213</v>
      </c>
      <c r="H2847">
        <v>300</v>
      </c>
      <c r="I2847">
        <v>0</v>
      </c>
      <c r="J2847">
        <v>9892</v>
      </c>
      <c r="K2847">
        <v>0</v>
      </c>
      <c r="L2847">
        <v>80</v>
      </c>
      <c r="M2847">
        <v>246</v>
      </c>
      <c r="N2847">
        <v>256</v>
      </c>
      <c r="O2847">
        <v>8.1428571430000005</v>
      </c>
      <c r="P2847">
        <f>VLOOKUP(A2847, vlookup_table!$A:$E, 2, FALSE)</f>
        <v>0</v>
      </c>
      <c r="Q2847" s="2">
        <f>VLOOKUP(A2847, vlookup_table!$A:$E, 3, FALSE)</f>
        <v>2801</v>
      </c>
      <c r="R2847" s="1" t="str">
        <f>VLOOKUP(A2847, vlookup_table!$A:$E, 4, FALSE)</f>
        <v>R2</v>
      </c>
      <c r="S2847" s="2">
        <f>VLOOKUP(A2847, vlookup_table!$A:$E, 5, FALSE)</f>
        <v>10</v>
      </c>
      <c r="T2847">
        <f t="shared" si="264"/>
        <v>69</v>
      </c>
      <c r="U2847">
        <f t="shared" si="265"/>
        <v>1928</v>
      </c>
      <c r="V2847" s="4" t="str">
        <f t="shared" si="269"/>
        <v>01</v>
      </c>
      <c r="W2847" t="str">
        <f t="shared" si="266"/>
        <v>Rural</v>
      </c>
    </row>
    <row r="2848" spans="1:23" x14ac:dyDescent="0.35">
      <c r="A2848">
        <v>187691</v>
      </c>
      <c r="B2848" s="2" t="str">
        <f t="shared" si="267"/>
        <v>NC</v>
      </c>
      <c r="C2848" t="s">
        <v>18</v>
      </c>
      <c r="D2848" t="str">
        <f t="shared" si="268"/>
        <v>F</v>
      </c>
      <c r="E2848" t="s">
        <v>38</v>
      </c>
      <c r="F2848">
        <v>872</v>
      </c>
      <c r="G2848">
        <v>318</v>
      </c>
      <c r="H2848">
        <v>417</v>
      </c>
      <c r="I2848">
        <v>2</v>
      </c>
      <c r="J2848">
        <v>14570</v>
      </c>
      <c r="K2848">
        <v>0</v>
      </c>
      <c r="L2848">
        <v>68</v>
      </c>
      <c r="M2848">
        <v>394</v>
      </c>
      <c r="N2848">
        <v>362</v>
      </c>
      <c r="O2848">
        <v>4.2222222220000001</v>
      </c>
      <c r="P2848">
        <f>VLOOKUP(A2848, vlookup_table!$A:$E, 2, FALSE)</f>
        <v>0</v>
      </c>
      <c r="Q2848" s="2">
        <f>VLOOKUP(A2848, vlookup_table!$A:$E, 3, FALSE)</f>
        <v>0</v>
      </c>
      <c r="R2848" s="1" t="str">
        <f>VLOOKUP(A2848, vlookup_table!$A:$E, 4, FALSE)</f>
        <v>T2</v>
      </c>
      <c r="S2848" s="2">
        <f>VLOOKUP(A2848, vlookup_table!$A:$E, 5, FALSE)</f>
        <v>10</v>
      </c>
      <c r="T2848">
        <f t="shared" si="264"/>
        <v>97</v>
      </c>
      <c r="U2848">
        <f t="shared" si="265"/>
        <v>1900</v>
      </c>
      <c r="V2848" s="4" t="str">
        <f t="shared" si="269"/>
        <v>0</v>
      </c>
      <c r="W2848" t="str">
        <f t="shared" si="266"/>
        <v>Pueblo</v>
      </c>
    </row>
    <row r="2849" spans="1:23" x14ac:dyDescent="0.35">
      <c r="A2849">
        <v>112495</v>
      </c>
      <c r="B2849" s="2" t="str">
        <f t="shared" si="267"/>
        <v>AR</v>
      </c>
      <c r="C2849" t="s">
        <v>27</v>
      </c>
      <c r="D2849" t="str">
        <f t="shared" si="268"/>
        <v>F</v>
      </c>
      <c r="E2849" t="s">
        <v>37</v>
      </c>
      <c r="F2849">
        <v>698</v>
      </c>
      <c r="G2849">
        <v>287</v>
      </c>
      <c r="H2849">
        <v>454</v>
      </c>
      <c r="I2849">
        <v>5</v>
      </c>
      <c r="J2849">
        <v>17175</v>
      </c>
      <c r="K2849">
        <v>3</v>
      </c>
      <c r="L2849">
        <v>56</v>
      </c>
      <c r="M2849">
        <v>372</v>
      </c>
      <c r="N2849">
        <v>376</v>
      </c>
      <c r="O2849">
        <v>6.4</v>
      </c>
      <c r="P2849">
        <f>VLOOKUP(A2849, vlookup_table!$A:$E, 2, FALSE)</f>
        <v>0</v>
      </c>
      <c r="Q2849" s="2">
        <f>VLOOKUP(A2849, vlookup_table!$A:$E, 3, FALSE)</f>
        <v>0</v>
      </c>
      <c r="R2849" s="1" t="str">
        <f>VLOOKUP(A2849, vlookup_table!$A:$E, 4, FALSE)</f>
        <v>C2</v>
      </c>
      <c r="S2849" s="2">
        <f>VLOOKUP(A2849, vlookup_table!$A:$E, 5, FALSE)</f>
        <v>8</v>
      </c>
      <c r="T2849">
        <f t="shared" si="264"/>
        <v>97</v>
      </c>
      <c r="U2849">
        <f t="shared" si="265"/>
        <v>1900</v>
      </c>
      <c r="V2849" s="4" t="str">
        <f t="shared" si="269"/>
        <v>0</v>
      </c>
      <c r="W2849" t="str">
        <f t="shared" si="266"/>
        <v>Ciudad</v>
      </c>
    </row>
    <row r="2850" spans="1:23" x14ac:dyDescent="0.35">
      <c r="A2850">
        <v>129408</v>
      </c>
      <c r="B2850" s="2" t="str">
        <f t="shared" si="267"/>
        <v>CO</v>
      </c>
      <c r="C2850" t="s">
        <v>20</v>
      </c>
      <c r="D2850" t="str">
        <f t="shared" si="268"/>
        <v>M</v>
      </c>
      <c r="E2850" t="s">
        <v>0</v>
      </c>
      <c r="F2850">
        <v>818</v>
      </c>
      <c r="G2850">
        <v>405</v>
      </c>
      <c r="H2850">
        <v>438</v>
      </c>
      <c r="I2850">
        <v>0</v>
      </c>
      <c r="J2850">
        <v>13951</v>
      </c>
      <c r="K2850">
        <v>1</v>
      </c>
      <c r="L2850">
        <v>55</v>
      </c>
      <c r="M2850">
        <v>425</v>
      </c>
      <c r="N2850">
        <v>426</v>
      </c>
      <c r="O2850">
        <v>27.285714290000001</v>
      </c>
      <c r="P2850">
        <f>VLOOKUP(A2850, vlookup_table!$A:$E, 2, FALSE)</f>
        <v>2</v>
      </c>
      <c r="Q2850" s="2">
        <f>VLOOKUP(A2850, vlookup_table!$A:$E, 3, FALSE)</f>
        <v>5110</v>
      </c>
      <c r="R2850" s="1" t="str">
        <f>VLOOKUP(A2850, vlookup_table!$A:$E, 4, FALSE)</f>
        <v>S2</v>
      </c>
      <c r="S2850" s="2">
        <f>VLOOKUP(A2850, vlookup_table!$A:$E, 5, FALSE)</f>
        <v>45</v>
      </c>
      <c r="T2850">
        <f t="shared" si="264"/>
        <v>46</v>
      </c>
      <c r="U2850">
        <f t="shared" si="265"/>
        <v>1951</v>
      </c>
      <c r="V2850" s="4" t="str">
        <f t="shared" si="269"/>
        <v>10</v>
      </c>
      <c r="W2850" t="str">
        <f t="shared" si="266"/>
        <v>Suburbano</v>
      </c>
    </row>
    <row r="2851" spans="1:23" x14ac:dyDescent="0.35">
      <c r="A2851">
        <v>76316</v>
      </c>
      <c r="B2851" s="2" t="str">
        <f t="shared" si="267"/>
        <v>NA</v>
      </c>
      <c r="C2851" t="s">
        <v>15</v>
      </c>
      <c r="D2851" t="str">
        <f t="shared" si="268"/>
        <v>M</v>
      </c>
      <c r="E2851" t="s">
        <v>0</v>
      </c>
      <c r="F2851">
        <v>443</v>
      </c>
      <c r="G2851">
        <v>261</v>
      </c>
      <c r="H2851">
        <v>335</v>
      </c>
      <c r="I2851">
        <v>0</v>
      </c>
      <c r="J2851">
        <v>11545</v>
      </c>
      <c r="K2851">
        <v>1</v>
      </c>
      <c r="L2851">
        <v>79</v>
      </c>
      <c r="M2851">
        <v>309</v>
      </c>
      <c r="N2851">
        <v>292</v>
      </c>
      <c r="O2851">
        <v>9.8000000000000007</v>
      </c>
      <c r="P2851">
        <f>VLOOKUP(A2851, vlookup_table!$A:$E, 2, FALSE)</f>
        <v>1002</v>
      </c>
      <c r="Q2851" s="2">
        <f>VLOOKUP(A2851, vlookup_table!$A:$E, 3, FALSE)</f>
        <v>0</v>
      </c>
      <c r="R2851" s="1" t="str">
        <f>VLOOKUP(A2851, vlookup_table!$A:$E, 4, FALSE)</f>
        <v>R2</v>
      </c>
      <c r="S2851" s="2">
        <f>VLOOKUP(A2851, vlookup_table!$A:$E, 5, FALSE)</f>
        <v>13</v>
      </c>
      <c r="T2851">
        <f t="shared" si="264"/>
        <v>97</v>
      </c>
      <c r="U2851">
        <f t="shared" si="265"/>
        <v>1900</v>
      </c>
      <c r="V2851" s="4" t="str">
        <f t="shared" si="269"/>
        <v>0</v>
      </c>
      <c r="W2851" t="str">
        <f t="shared" si="266"/>
        <v>Rural</v>
      </c>
    </row>
    <row r="2852" spans="1:23" x14ac:dyDescent="0.35">
      <c r="A2852">
        <v>23957</v>
      </c>
      <c r="B2852" s="2" t="str">
        <f t="shared" si="267"/>
        <v>SC</v>
      </c>
      <c r="C2852" t="s">
        <v>11</v>
      </c>
      <c r="D2852" t="str">
        <f t="shared" si="268"/>
        <v>F</v>
      </c>
      <c r="E2852" t="s">
        <v>2</v>
      </c>
      <c r="F2852">
        <v>441</v>
      </c>
      <c r="G2852">
        <v>246</v>
      </c>
      <c r="H2852">
        <v>289</v>
      </c>
      <c r="I2852">
        <v>0</v>
      </c>
      <c r="J2852">
        <v>8328</v>
      </c>
      <c r="K2852">
        <v>0</v>
      </c>
      <c r="L2852">
        <v>73</v>
      </c>
      <c r="M2852">
        <v>268</v>
      </c>
      <c r="N2852">
        <v>261</v>
      </c>
      <c r="O2852">
        <v>7.1818181819999998</v>
      </c>
      <c r="P2852">
        <f>VLOOKUP(A2852, vlookup_table!$A:$E, 2, FALSE)</f>
        <v>2</v>
      </c>
      <c r="Q2852" s="2">
        <f>VLOOKUP(A2852, vlookup_table!$A:$E, 3, FALSE)</f>
        <v>3701</v>
      </c>
      <c r="R2852" s="1" t="str">
        <f>VLOOKUP(A2852, vlookup_table!$A:$E, 4, FALSE)</f>
        <v>T2</v>
      </c>
      <c r="S2852" s="2">
        <f>VLOOKUP(A2852, vlookup_table!$A:$E, 5, FALSE)</f>
        <v>8</v>
      </c>
      <c r="T2852">
        <f t="shared" si="264"/>
        <v>60</v>
      </c>
      <c r="U2852">
        <f t="shared" si="265"/>
        <v>1937</v>
      </c>
      <c r="V2852" s="4" t="str">
        <f t="shared" si="269"/>
        <v>01</v>
      </c>
      <c r="W2852" t="str">
        <f t="shared" si="266"/>
        <v>Pueblo</v>
      </c>
    </row>
    <row r="2853" spans="1:23" x14ac:dyDescent="0.35">
      <c r="A2853">
        <v>62704</v>
      </c>
      <c r="B2853" s="2" t="str">
        <f t="shared" si="267"/>
        <v>NA</v>
      </c>
      <c r="C2853" t="s">
        <v>16</v>
      </c>
      <c r="D2853" t="str">
        <f t="shared" si="268"/>
        <v>M</v>
      </c>
      <c r="E2853" t="s">
        <v>0</v>
      </c>
      <c r="F2853">
        <v>416</v>
      </c>
      <c r="G2853">
        <v>312</v>
      </c>
      <c r="H2853">
        <v>333</v>
      </c>
      <c r="I2853">
        <v>1</v>
      </c>
      <c r="J2853">
        <v>11719</v>
      </c>
      <c r="K2853">
        <v>0</v>
      </c>
      <c r="L2853">
        <v>76</v>
      </c>
      <c r="M2853">
        <v>317</v>
      </c>
      <c r="N2853">
        <v>328</v>
      </c>
      <c r="O2853">
        <v>10.199999999999999</v>
      </c>
      <c r="P2853">
        <f>VLOOKUP(A2853, vlookup_table!$A:$E, 2, FALSE)</f>
        <v>1</v>
      </c>
      <c r="Q2853" s="2">
        <f>VLOOKUP(A2853, vlookup_table!$A:$E, 3, FALSE)</f>
        <v>4501</v>
      </c>
      <c r="R2853" s="1" t="str">
        <f>VLOOKUP(A2853, vlookup_table!$A:$E, 4, FALSE)</f>
        <v>T2</v>
      </c>
      <c r="S2853" s="2">
        <f>VLOOKUP(A2853, vlookup_table!$A:$E, 5, FALSE)</f>
        <v>12</v>
      </c>
      <c r="T2853">
        <f t="shared" si="264"/>
        <v>52</v>
      </c>
      <c r="U2853">
        <f t="shared" si="265"/>
        <v>1945</v>
      </c>
      <c r="V2853" s="4" t="str">
        <f t="shared" si="269"/>
        <v>01</v>
      </c>
      <c r="W2853" t="str">
        <f t="shared" si="266"/>
        <v>Pueblo</v>
      </c>
    </row>
    <row r="2854" spans="1:23" x14ac:dyDescent="0.35">
      <c r="A2854">
        <v>42176</v>
      </c>
      <c r="B2854" s="2" t="str">
        <f t="shared" si="267"/>
        <v>FL</v>
      </c>
      <c r="C2854" t="s">
        <v>7</v>
      </c>
      <c r="D2854" t="str">
        <f t="shared" si="268"/>
        <v>F</v>
      </c>
      <c r="E2854" t="s">
        <v>2</v>
      </c>
      <c r="F2854">
        <v>759</v>
      </c>
      <c r="G2854">
        <v>299</v>
      </c>
      <c r="H2854">
        <v>386</v>
      </c>
      <c r="I2854">
        <v>6</v>
      </c>
      <c r="J2854">
        <v>15734</v>
      </c>
      <c r="K2854">
        <v>2</v>
      </c>
      <c r="L2854">
        <v>25</v>
      </c>
      <c r="M2854">
        <v>332</v>
      </c>
      <c r="N2854">
        <v>332</v>
      </c>
      <c r="O2854">
        <v>6.1</v>
      </c>
      <c r="P2854">
        <f>VLOOKUP(A2854, vlookup_table!$A:$E, 2, FALSE)</f>
        <v>2</v>
      </c>
      <c r="Q2854" s="2">
        <f>VLOOKUP(A2854, vlookup_table!$A:$E, 3, FALSE)</f>
        <v>1410</v>
      </c>
      <c r="R2854" s="1" t="str">
        <f>VLOOKUP(A2854, vlookup_table!$A:$E, 4, FALSE)</f>
        <v>C2</v>
      </c>
      <c r="S2854" s="2">
        <f>VLOOKUP(A2854, vlookup_table!$A:$E, 5, FALSE)</f>
        <v>10</v>
      </c>
      <c r="T2854">
        <f t="shared" si="264"/>
        <v>83</v>
      </c>
      <c r="U2854">
        <f t="shared" si="265"/>
        <v>1914</v>
      </c>
      <c r="V2854" s="4" t="str">
        <f t="shared" si="269"/>
        <v>10</v>
      </c>
      <c r="W2854" t="str">
        <f t="shared" si="266"/>
        <v>Ciudad</v>
      </c>
    </row>
    <row r="2855" spans="1:23" x14ac:dyDescent="0.35">
      <c r="A2855">
        <v>172888</v>
      </c>
      <c r="B2855" s="2" t="str">
        <f t="shared" si="267"/>
        <v>NA</v>
      </c>
      <c r="C2855" t="s">
        <v>4</v>
      </c>
      <c r="D2855" t="str">
        <f t="shared" si="268"/>
        <v>F</v>
      </c>
      <c r="E2855" t="s">
        <v>2</v>
      </c>
      <c r="F2855">
        <v>988</v>
      </c>
      <c r="G2855">
        <v>160</v>
      </c>
      <c r="H2855">
        <v>244</v>
      </c>
      <c r="I2855">
        <v>8</v>
      </c>
      <c r="J2855">
        <v>8591</v>
      </c>
      <c r="K2855">
        <v>0</v>
      </c>
      <c r="L2855">
        <v>61</v>
      </c>
      <c r="M2855">
        <v>164</v>
      </c>
      <c r="N2855">
        <v>223</v>
      </c>
      <c r="O2855">
        <v>15</v>
      </c>
      <c r="P2855">
        <f>VLOOKUP(A2855, vlookup_table!$A:$E, 2, FALSE)</f>
        <v>0</v>
      </c>
      <c r="Q2855" s="2">
        <f>VLOOKUP(A2855, vlookup_table!$A:$E, 3, FALSE)</f>
        <v>0</v>
      </c>
      <c r="R2855" s="1" t="str">
        <f>VLOOKUP(A2855, vlookup_table!$A:$E, 4, FALSE)</f>
        <v>T2</v>
      </c>
      <c r="S2855" s="2">
        <f>VLOOKUP(A2855, vlookup_table!$A:$E, 5, FALSE)</f>
        <v>15</v>
      </c>
      <c r="T2855">
        <f t="shared" si="264"/>
        <v>97</v>
      </c>
      <c r="U2855">
        <f t="shared" si="265"/>
        <v>1900</v>
      </c>
      <c r="V2855" s="4" t="str">
        <f t="shared" si="269"/>
        <v>0</v>
      </c>
      <c r="W2855" t="str">
        <f t="shared" si="266"/>
        <v>Pueblo</v>
      </c>
    </row>
    <row r="2856" spans="1:23" x14ac:dyDescent="0.35">
      <c r="A2856">
        <v>137015</v>
      </c>
      <c r="B2856" s="2" t="str">
        <f t="shared" si="267"/>
        <v>AZ</v>
      </c>
      <c r="C2856" t="s">
        <v>9</v>
      </c>
      <c r="D2856" t="str">
        <f t="shared" si="268"/>
        <v>F</v>
      </c>
      <c r="E2856" t="s">
        <v>37</v>
      </c>
      <c r="F2856">
        <v>701</v>
      </c>
      <c r="G2856">
        <v>190</v>
      </c>
      <c r="H2856">
        <v>246</v>
      </c>
      <c r="I2856">
        <v>1</v>
      </c>
      <c r="J2856">
        <v>9630</v>
      </c>
      <c r="K2856">
        <v>3</v>
      </c>
      <c r="L2856">
        <v>27</v>
      </c>
      <c r="M2856">
        <v>220</v>
      </c>
      <c r="N2856">
        <v>217</v>
      </c>
      <c r="O2856">
        <v>6.9</v>
      </c>
      <c r="P2856">
        <f>VLOOKUP(A2856, vlookup_table!$A:$E, 2, FALSE)</f>
        <v>0</v>
      </c>
      <c r="Q2856" s="2">
        <f>VLOOKUP(A2856, vlookup_table!$A:$E, 3, FALSE)</f>
        <v>2601</v>
      </c>
      <c r="R2856" s="1" t="str">
        <f>VLOOKUP(A2856, vlookup_table!$A:$E, 4, FALSE)</f>
        <v>R3</v>
      </c>
      <c r="S2856" s="2">
        <f>VLOOKUP(A2856, vlookup_table!$A:$E, 5, FALSE)</f>
        <v>10</v>
      </c>
      <c r="T2856">
        <f t="shared" si="264"/>
        <v>71</v>
      </c>
      <c r="U2856">
        <f t="shared" si="265"/>
        <v>1926</v>
      </c>
      <c r="V2856" s="4" t="str">
        <f t="shared" si="269"/>
        <v>01</v>
      </c>
      <c r="W2856" t="str">
        <f t="shared" si="266"/>
        <v>Rural</v>
      </c>
    </row>
    <row r="2857" spans="1:23" x14ac:dyDescent="0.35">
      <c r="A2857">
        <v>31461</v>
      </c>
      <c r="B2857" s="2" t="str">
        <f t="shared" si="267"/>
        <v>NA</v>
      </c>
      <c r="C2857" t="s">
        <v>5</v>
      </c>
      <c r="D2857" t="str">
        <f t="shared" si="268"/>
        <v>F</v>
      </c>
      <c r="E2857" t="s">
        <v>2</v>
      </c>
      <c r="F2857">
        <v>752</v>
      </c>
      <c r="G2857">
        <v>278</v>
      </c>
      <c r="H2857">
        <v>408</v>
      </c>
      <c r="I2857">
        <v>6</v>
      </c>
      <c r="J2857">
        <v>14900</v>
      </c>
      <c r="K2857">
        <v>2</v>
      </c>
      <c r="L2857">
        <v>58</v>
      </c>
      <c r="M2857">
        <v>332</v>
      </c>
      <c r="N2857">
        <v>353</v>
      </c>
      <c r="O2857">
        <v>17.529411769999999</v>
      </c>
      <c r="P2857">
        <f>VLOOKUP(A2857, vlookup_table!$A:$E, 2, FALSE)</f>
        <v>2</v>
      </c>
      <c r="Q2857" s="2">
        <f>VLOOKUP(A2857, vlookup_table!$A:$E, 3, FALSE)</f>
        <v>5601</v>
      </c>
      <c r="R2857" s="1" t="str">
        <f>VLOOKUP(A2857, vlookup_table!$A:$E, 4, FALSE)</f>
        <v>R2</v>
      </c>
      <c r="S2857" s="2">
        <f>VLOOKUP(A2857, vlookup_table!$A:$E, 5, FALSE)</f>
        <v>26</v>
      </c>
      <c r="T2857">
        <f t="shared" si="264"/>
        <v>41</v>
      </c>
      <c r="U2857">
        <f t="shared" si="265"/>
        <v>1956</v>
      </c>
      <c r="V2857" s="4" t="str">
        <f t="shared" si="269"/>
        <v>01</v>
      </c>
      <c r="W2857" t="str">
        <f t="shared" si="266"/>
        <v>Rural</v>
      </c>
    </row>
    <row r="2858" spans="1:23" x14ac:dyDescent="0.35">
      <c r="A2858">
        <v>39438</v>
      </c>
      <c r="B2858" s="2" t="str">
        <f t="shared" si="267"/>
        <v>FL</v>
      </c>
      <c r="C2858" t="s">
        <v>7</v>
      </c>
      <c r="D2858" t="str">
        <f t="shared" si="268"/>
        <v>F</v>
      </c>
      <c r="E2858" t="s">
        <v>2</v>
      </c>
      <c r="F2858">
        <v>1344</v>
      </c>
      <c r="G2858">
        <v>458</v>
      </c>
      <c r="H2858">
        <v>671</v>
      </c>
      <c r="I2858">
        <v>31</v>
      </c>
      <c r="J2858">
        <v>44193</v>
      </c>
      <c r="K2858">
        <v>28</v>
      </c>
      <c r="L2858">
        <v>25</v>
      </c>
      <c r="M2858">
        <v>490</v>
      </c>
      <c r="N2858">
        <v>595</v>
      </c>
      <c r="O2858">
        <v>4.1428571429999996</v>
      </c>
      <c r="P2858">
        <f>VLOOKUP(A2858, vlookup_table!$A:$E, 2, FALSE)</f>
        <v>2</v>
      </c>
      <c r="Q2858" s="2">
        <f>VLOOKUP(A2858, vlookup_table!$A:$E, 3, FALSE)</f>
        <v>2401</v>
      </c>
      <c r="R2858" s="1" t="str">
        <f>VLOOKUP(A2858, vlookup_table!$A:$E, 4, FALSE)</f>
        <v>C1</v>
      </c>
      <c r="S2858" s="2">
        <f>VLOOKUP(A2858, vlookup_table!$A:$E, 5, FALSE)</f>
        <v>4</v>
      </c>
      <c r="T2858">
        <f t="shared" si="264"/>
        <v>73</v>
      </c>
      <c r="U2858">
        <f t="shared" si="265"/>
        <v>1924</v>
      </c>
      <c r="V2858" s="4" t="str">
        <f t="shared" si="269"/>
        <v>01</v>
      </c>
      <c r="W2858" t="str">
        <f t="shared" si="266"/>
        <v>Ciudad</v>
      </c>
    </row>
    <row r="2859" spans="1:23" x14ac:dyDescent="0.35">
      <c r="A2859">
        <v>143518</v>
      </c>
      <c r="B2859" s="2" t="str">
        <f t="shared" si="267"/>
        <v>NA</v>
      </c>
      <c r="C2859" t="s">
        <v>4</v>
      </c>
      <c r="D2859" t="str">
        <f t="shared" si="268"/>
        <v>M</v>
      </c>
      <c r="E2859" t="s">
        <v>0</v>
      </c>
      <c r="F2859">
        <v>3645</v>
      </c>
      <c r="G2859">
        <v>336</v>
      </c>
      <c r="H2859">
        <v>491</v>
      </c>
      <c r="I2859">
        <v>88</v>
      </c>
      <c r="J2859">
        <v>27066</v>
      </c>
      <c r="K2859">
        <v>32</v>
      </c>
      <c r="L2859">
        <v>22</v>
      </c>
      <c r="M2859">
        <v>414</v>
      </c>
      <c r="N2859">
        <v>428</v>
      </c>
      <c r="O2859">
        <v>12.625</v>
      </c>
      <c r="P2859">
        <f>VLOOKUP(A2859, vlookup_table!$A:$E, 2, FALSE)</f>
        <v>1</v>
      </c>
      <c r="Q2859" s="2">
        <f>VLOOKUP(A2859, vlookup_table!$A:$E, 3, FALSE)</f>
        <v>3411</v>
      </c>
      <c r="R2859" s="1" t="str">
        <f>VLOOKUP(A2859, vlookup_table!$A:$E, 4, FALSE)</f>
        <v>U1</v>
      </c>
      <c r="S2859" s="2">
        <f>VLOOKUP(A2859, vlookup_table!$A:$E, 5, FALSE)</f>
        <v>17</v>
      </c>
      <c r="T2859">
        <f t="shared" si="264"/>
        <v>63</v>
      </c>
      <c r="U2859">
        <f t="shared" si="265"/>
        <v>1934</v>
      </c>
      <c r="V2859" s="4" t="str">
        <f t="shared" si="269"/>
        <v>11</v>
      </c>
      <c r="W2859" t="str">
        <f t="shared" si="266"/>
        <v>Urbano</v>
      </c>
    </row>
    <row r="2860" spans="1:23" x14ac:dyDescent="0.35">
      <c r="A2860">
        <v>23412</v>
      </c>
      <c r="B2860" s="2" t="str">
        <f t="shared" si="267"/>
        <v>SC</v>
      </c>
      <c r="C2860" t="s">
        <v>11</v>
      </c>
      <c r="D2860" t="str">
        <f t="shared" si="268"/>
        <v>M</v>
      </c>
      <c r="E2860" t="s">
        <v>0</v>
      </c>
      <c r="F2860">
        <v>237</v>
      </c>
      <c r="G2860">
        <v>236</v>
      </c>
      <c r="H2860">
        <v>308</v>
      </c>
      <c r="I2860">
        <v>0</v>
      </c>
      <c r="J2860">
        <v>9638</v>
      </c>
      <c r="K2860">
        <v>2</v>
      </c>
      <c r="L2860">
        <v>81</v>
      </c>
      <c r="M2860">
        <v>323</v>
      </c>
      <c r="N2860">
        <v>251</v>
      </c>
      <c r="O2860">
        <v>11</v>
      </c>
      <c r="P2860">
        <f>VLOOKUP(A2860, vlookup_table!$A:$E, 2, FALSE)</f>
        <v>1</v>
      </c>
      <c r="Q2860" s="2">
        <f>VLOOKUP(A2860, vlookup_table!$A:$E, 3, FALSE)</f>
        <v>5201</v>
      </c>
      <c r="R2860" s="1" t="str">
        <f>VLOOKUP(A2860, vlookup_table!$A:$E, 4, FALSE)</f>
        <v>R2</v>
      </c>
      <c r="S2860" s="2">
        <f>VLOOKUP(A2860, vlookup_table!$A:$E, 5, FALSE)</f>
        <v>19</v>
      </c>
      <c r="T2860">
        <f t="shared" si="264"/>
        <v>45</v>
      </c>
      <c r="U2860">
        <f t="shared" si="265"/>
        <v>1952</v>
      </c>
      <c r="V2860" s="4" t="str">
        <f t="shared" si="269"/>
        <v>01</v>
      </c>
      <c r="W2860" t="str">
        <f t="shared" si="266"/>
        <v>Rural</v>
      </c>
    </row>
    <row r="2861" spans="1:23" x14ac:dyDescent="0.35">
      <c r="A2861">
        <v>46552</v>
      </c>
      <c r="B2861" s="2" t="str">
        <f t="shared" si="267"/>
        <v>FL</v>
      </c>
      <c r="C2861" t="s">
        <v>7</v>
      </c>
      <c r="D2861" t="str">
        <f t="shared" si="268"/>
        <v>F</v>
      </c>
      <c r="E2861" t="s">
        <v>2</v>
      </c>
      <c r="F2861">
        <v>1930</v>
      </c>
      <c r="G2861">
        <v>462</v>
      </c>
      <c r="H2861">
        <v>648</v>
      </c>
      <c r="I2861">
        <v>49</v>
      </c>
      <c r="J2861">
        <v>31606</v>
      </c>
      <c r="K2861">
        <v>3</v>
      </c>
      <c r="L2861">
        <v>23</v>
      </c>
      <c r="M2861">
        <v>520</v>
      </c>
      <c r="N2861">
        <v>581</v>
      </c>
      <c r="O2861">
        <v>10.33333333</v>
      </c>
      <c r="P2861">
        <f>VLOOKUP(A2861, vlookup_table!$A:$E, 2, FALSE)</f>
        <v>0</v>
      </c>
      <c r="Q2861" s="2">
        <f>VLOOKUP(A2861, vlookup_table!$A:$E, 3, FALSE)</f>
        <v>0</v>
      </c>
      <c r="R2861" s="1" t="str">
        <f>VLOOKUP(A2861, vlookup_table!$A:$E, 4, FALSE)</f>
        <v>T1</v>
      </c>
      <c r="S2861" s="2">
        <f>VLOOKUP(A2861, vlookup_table!$A:$E, 5, FALSE)</f>
        <v>20</v>
      </c>
      <c r="T2861">
        <f t="shared" si="264"/>
        <v>97</v>
      </c>
      <c r="U2861">
        <f t="shared" si="265"/>
        <v>1900</v>
      </c>
      <c r="V2861" s="4" t="str">
        <f t="shared" si="269"/>
        <v>0</v>
      </c>
      <c r="W2861" t="str">
        <f t="shared" si="266"/>
        <v>Pueblo</v>
      </c>
    </row>
    <row r="2862" spans="1:23" x14ac:dyDescent="0.35">
      <c r="A2862">
        <v>67422</v>
      </c>
      <c r="B2862" s="2" t="str">
        <f t="shared" si="267"/>
        <v>MI</v>
      </c>
      <c r="C2862" t="s">
        <v>1</v>
      </c>
      <c r="D2862" t="str">
        <f t="shared" si="268"/>
        <v>F</v>
      </c>
      <c r="E2862" t="s">
        <v>2</v>
      </c>
      <c r="F2862">
        <v>475</v>
      </c>
      <c r="G2862">
        <v>358</v>
      </c>
      <c r="H2862">
        <v>407</v>
      </c>
      <c r="I2862">
        <v>0</v>
      </c>
      <c r="J2862">
        <v>13136</v>
      </c>
      <c r="K2862">
        <v>2</v>
      </c>
      <c r="L2862">
        <v>85</v>
      </c>
      <c r="M2862">
        <v>384</v>
      </c>
      <c r="N2862">
        <v>376</v>
      </c>
      <c r="O2862">
        <v>25</v>
      </c>
      <c r="P2862">
        <f>VLOOKUP(A2862, vlookup_table!$A:$E, 2, FALSE)</f>
        <v>0</v>
      </c>
      <c r="Q2862" s="2">
        <f>VLOOKUP(A2862, vlookup_table!$A:$E, 3, FALSE)</f>
        <v>2101</v>
      </c>
      <c r="R2862" s="1" t="str">
        <f>VLOOKUP(A2862, vlookup_table!$A:$E, 4, FALSE)</f>
        <v>U3</v>
      </c>
      <c r="S2862" s="2">
        <f>VLOOKUP(A2862, vlookup_table!$A:$E, 5, FALSE)</f>
        <v>30</v>
      </c>
      <c r="T2862">
        <f t="shared" si="264"/>
        <v>76</v>
      </c>
      <c r="U2862">
        <f t="shared" si="265"/>
        <v>1921</v>
      </c>
      <c r="V2862" s="4" t="str">
        <f t="shared" si="269"/>
        <v>01</v>
      </c>
      <c r="W2862" t="str">
        <f t="shared" si="266"/>
        <v>Urbano</v>
      </c>
    </row>
    <row r="2863" spans="1:23" x14ac:dyDescent="0.35">
      <c r="A2863">
        <v>140294</v>
      </c>
      <c r="B2863" s="2" t="str">
        <f t="shared" si="267"/>
        <v>NA</v>
      </c>
      <c r="C2863" t="s">
        <v>29</v>
      </c>
      <c r="D2863" t="str">
        <f t="shared" si="268"/>
        <v>NA</v>
      </c>
      <c r="F2863">
        <v>697</v>
      </c>
      <c r="G2863">
        <v>197</v>
      </c>
      <c r="H2863">
        <v>254</v>
      </c>
      <c r="I2863">
        <v>2</v>
      </c>
      <c r="J2863">
        <v>7659</v>
      </c>
      <c r="K2863">
        <v>12</v>
      </c>
      <c r="L2863">
        <v>51</v>
      </c>
      <c r="M2863">
        <v>208</v>
      </c>
      <c r="N2863">
        <v>244</v>
      </c>
      <c r="O2863">
        <v>9.6666666669999994</v>
      </c>
      <c r="P2863">
        <f>VLOOKUP(A2863, vlookup_table!$A:$E, 2, FALSE)</f>
        <v>0</v>
      </c>
      <c r="Q2863" s="2">
        <f>VLOOKUP(A2863, vlookup_table!$A:$E, 3, FALSE)</f>
        <v>0</v>
      </c>
      <c r="R2863" s="1" t="str">
        <f>VLOOKUP(A2863, vlookup_table!$A:$E, 4, FALSE)</f>
        <v/>
      </c>
      <c r="S2863" s="2">
        <f>VLOOKUP(A2863, vlookup_table!$A:$E, 5, FALSE)</f>
        <v>15</v>
      </c>
      <c r="T2863">
        <f t="shared" si="264"/>
        <v>97</v>
      </c>
      <c r="U2863">
        <f t="shared" si="265"/>
        <v>1900</v>
      </c>
      <c r="V2863" s="4" t="str">
        <f t="shared" si="269"/>
        <v>0</v>
      </c>
      <c r="W2863" t="str">
        <f t="shared" si="266"/>
        <v>Desconocido</v>
      </c>
    </row>
    <row r="2864" spans="1:23" x14ac:dyDescent="0.35">
      <c r="A2864">
        <v>1371</v>
      </c>
      <c r="B2864" s="2" t="str">
        <f t="shared" si="267"/>
        <v>NA</v>
      </c>
      <c r="C2864" t="s">
        <v>4</v>
      </c>
      <c r="D2864" t="str">
        <f t="shared" si="268"/>
        <v>F</v>
      </c>
      <c r="E2864" t="s">
        <v>2</v>
      </c>
      <c r="F2864">
        <v>2753</v>
      </c>
      <c r="G2864">
        <v>504</v>
      </c>
      <c r="H2864">
        <v>673</v>
      </c>
      <c r="I2864">
        <v>91</v>
      </c>
      <c r="J2864">
        <v>24127</v>
      </c>
      <c r="K2864">
        <v>15</v>
      </c>
      <c r="L2864">
        <v>41</v>
      </c>
      <c r="M2864">
        <v>613</v>
      </c>
      <c r="N2864">
        <v>620</v>
      </c>
      <c r="O2864">
        <v>20</v>
      </c>
      <c r="P2864">
        <f>VLOOKUP(A2864, vlookup_table!$A:$E, 2, FALSE)</f>
        <v>0</v>
      </c>
      <c r="Q2864" s="2">
        <f>VLOOKUP(A2864, vlookup_table!$A:$E, 3, FALSE)</f>
        <v>2201</v>
      </c>
      <c r="R2864" s="1" t="str">
        <f>VLOOKUP(A2864, vlookup_table!$A:$E, 4, FALSE)</f>
        <v>S1</v>
      </c>
      <c r="S2864" s="2">
        <f>VLOOKUP(A2864, vlookup_table!$A:$E, 5, FALSE)</f>
        <v>35</v>
      </c>
      <c r="T2864">
        <f t="shared" si="264"/>
        <v>75</v>
      </c>
      <c r="U2864">
        <f t="shared" si="265"/>
        <v>1922</v>
      </c>
      <c r="V2864" s="4" t="str">
        <f t="shared" si="269"/>
        <v>01</v>
      </c>
      <c r="W2864" t="str">
        <f t="shared" si="266"/>
        <v>Suburbano</v>
      </c>
    </row>
    <row r="2865" spans="1:23" x14ac:dyDescent="0.35">
      <c r="A2865">
        <v>177556</v>
      </c>
      <c r="B2865" s="2" t="str">
        <f t="shared" si="267"/>
        <v>OR</v>
      </c>
      <c r="C2865" t="s">
        <v>26</v>
      </c>
      <c r="D2865" t="str">
        <f t="shared" si="268"/>
        <v>F</v>
      </c>
      <c r="E2865" t="s">
        <v>2</v>
      </c>
      <c r="F2865">
        <v>613</v>
      </c>
      <c r="G2865">
        <v>246</v>
      </c>
      <c r="H2865">
        <v>329</v>
      </c>
      <c r="I2865">
        <v>4</v>
      </c>
      <c r="J2865">
        <v>11642</v>
      </c>
      <c r="K2865">
        <v>2</v>
      </c>
      <c r="L2865">
        <v>38</v>
      </c>
      <c r="M2865">
        <v>286</v>
      </c>
      <c r="N2865">
        <v>279</v>
      </c>
      <c r="O2865">
        <v>17.833333329999999</v>
      </c>
      <c r="P2865">
        <f>VLOOKUP(A2865, vlookup_table!$A:$E, 2, FALSE)</f>
        <v>28</v>
      </c>
      <c r="Q2865" s="2">
        <f>VLOOKUP(A2865, vlookup_table!$A:$E, 3, FALSE)</f>
        <v>2104</v>
      </c>
      <c r="R2865" s="1" t="str">
        <f>VLOOKUP(A2865, vlookup_table!$A:$E, 4, FALSE)</f>
        <v>C2</v>
      </c>
      <c r="S2865" s="2">
        <f>VLOOKUP(A2865, vlookup_table!$A:$E, 5, FALSE)</f>
        <v>18</v>
      </c>
      <c r="T2865">
        <f t="shared" si="264"/>
        <v>76</v>
      </c>
      <c r="U2865">
        <f t="shared" si="265"/>
        <v>1921</v>
      </c>
      <c r="V2865" s="4" t="str">
        <f t="shared" si="269"/>
        <v>04</v>
      </c>
      <c r="W2865" t="str">
        <f t="shared" si="266"/>
        <v>Ciudad</v>
      </c>
    </row>
    <row r="2866" spans="1:23" x14ac:dyDescent="0.35">
      <c r="A2866">
        <v>146182</v>
      </c>
      <c r="B2866" s="2" t="str">
        <f t="shared" si="267"/>
        <v>NA</v>
      </c>
      <c r="C2866" t="s">
        <v>4</v>
      </c>
      <c r="D2866" t="str">
        <f t="shared" si="268"/>
        <v>F</v>
      </c>
      <c r="E2866" t="s">
        <v>2</v>
      </c>
      <c r="F2866">
        <v>1834</v>
      </c>
      <c r="G2866">
        <v>408</v>
      </c>
      <c r="H2866">
        <v>463</v>
      </c>
      <c r="I2866">
        <v>20</v>
      </c>
      <c r="J2866">
        <v>15069</v>
      </c>
      <c r="K2866">
        <v>17</v>
      </c>
      <c r="L2866">
        <v>52</v>
      </c>
      <c r="M2866">
        <v>418</v>
      </c>
      <c r="N2866">
        <v>443</v>
      </c>
      <c r="O2866">
        <v>8.6428571430000005</v>
      </c>
      <c r="P2866">
        <f>VLOOKUP(A2866, vlookup_table!$A:$E, 2, FALSE)</f>
        <v>0</v>
      </c>
      <c r="Q2866" s="2">
        <f>VLOOKUP(A2866, vlookup_table!$A:$E, 3, FALSE)</f>
        <v>0</v>
      </c>
      <c r="R2866" s="1" t="str">
        <f>VLOOKUP(A2866, vlookup_table!$A:$E, 4, FALSE)</f>
        <v>U2</v>
      </c>
      <c r="S2866" s="2">
        <f>VLOOKUP(A2866, vlookup_table!$A:$E, 5, FALSE)</f>
        <v>10</v>
      </c>
      <c r="T2866">
        <f t="shared" si="264"/>
        <v>97</v>
      </c>
      <c r="U2866">
        <f t="shared" si="265"/>
        <v>1900</v>
      </c>
      <c r="V2866" s="4" t="str">
        <f t="shared" si="269"/>
        <v>0</v>
      </c>
      <c r="W2866" t="str">
        <f t="shared" si="266"/>
        <v>Urbano</v>
      </c>
    </row>
    <row r="2867" spans="1:23" x14ac:dyDescent="0.35">
      <c r="A2867">
        <v>150292</v>
      </c>
      <c r="B2867" s="2" t="str">
        <f t="shared" si="267"/>
        <v>NA</v>
      </c>
      <c r="C2867" t="s">
        <v>4</v>
      </c>
      <c r="D2867" t="str">
        <f t="shared" si="268"/>
        <v>M</v>
      </c>
      <c r="E2867" t="s">
        <v>0</v>
      </c>
      <c r="F2867">
        <v>1435</v>
      </c>
      <c r="G2867">
        <v>273</v>
      </c>
      <c r="H2867">
        <v>295</v>
      </c>
      <c r="I2867">
        <v>10</v>
      </c>
      <c r="J2867">
        <v>7822</v>
      </c>
      <c r="K2867">
        <v>56</v>
      </c>
      <c r="L2867">
        <v>34</v>
      </c>
      <c r="M2867">
        <v>270</v>
      </c>
      <c r="N2867">
        <v>300</v>
      </c>
      <c r="O2867">
        <v>15</v>
      </c>
      <c r="P2867">
        <f>VLOOKUP(A2867, vlookup_table!$A:$E, 2, FALSE)</f>
        <v>1</v>
      </c>
      <c r="Q2867" s="2">
        <f>VLOOKUP(A2867, vlookup_table!$A:$E, 3, FALSE)</f>
        <v>1601</v>
      </c>
      <c r="R2867" s="1" t="str">
        <f>VLOOKUP(A2867, vlookup_table!$A:$E, 4, FALSE)</f>
        <v>U4</v>
      </c>
      <c r="S2867" s="2">
        <f>VLOOKUP(A2867, vlookup_table!$A:$E, 5, FALSE)</f>
        <v>10</v>
      </c>
      <c r="T2867">
        <f t="shared" si="264"/>
        <v>81</v>
      </c>
      <c r="U2867">
        <f t="shared" si="265"/>
        <v>1916</v>
      </c>
      <c r="V2867" s="4" t="str">
        <f t="shared" si="269"/>
        <v>01</v>
      </c>
      <c r="W2867" t="str">
        <f t="shared" si="266"/>
        <v>Urbano</v>
      </c>
    </row>
    <row r="2868" spans="1:23" x14ac:dyDescent="0.35">
      <c r="A2868">
        <v>142</v>
      </c>
      <c r="B2868" s="2" t="str">
        <f t="shared" si="267"/>
        <v>NC</v>
      </c>
      <c r="C2868" t="s">
        <v>18</v>
      </c>
      <c r="D2868" t="str">
        <f t="shared" si="268"/>
        <v>F</v>
      </c>
      <c r="E2868" t="s">
        <v>38</v>
      </c>
      <c r="F2868">
        <v>475</v>
      </c>
      <c r="G2868">
        <v>227</v>
      </c>
      <c r="H2868">
        <v>294</v>
      </c>
      <c r="I2868">
        <v>0</v>
      </c>
      <c r="J2868">
        <v>10221</v>
      </c>
      <c r="K2868">
        <v>1</v>
      </c>
      <c r="L2868">
        <v>80</v>
      </c>
      <c r="M2868">
        <v>276</v>
      </c>
      <c r="N2868">
        <v>264</v>
      </c>
      <c r="O2868">
        <v>6</v>
      </c>
      <c r="P2868">
        <f>VLOOKUP(A2868, vlookup_table!$A:$E, 2, FALSE)</f>
        <v>0</v>
      </c>
      <c r="Q2868" s="2">
        <f>VLOOKUP(A2868, vlookup_table!$A:$E, 3, FALSE)</f>
        <v>0</v>
      </c>
      <c r="R2868" s="1" t="str">
        <f>VLOOKUP(A2868, vlookup_table!$A:$E, 4, FALSE)</f>
        <v>R2</v>
      </c>
      <c r="S2868" s="2">
        <f>VLOOKUP(A2868, vlookup_table!$A:$E, 5, FALSE)</f>
        <v>3</v>
      </c>
      <c r="T2868">
        <f t="shared" si="264"/>
        <v>97</v>
      </c>
      <c r="U2868">
        <f t="shared" si="265"/>
        <v>1900</v>
      </c>
      <c r="V2868" s="4" t="str">
        <f t="shared" si="269"/>
        <v>0</v>
      </c>
      <c r="W2868" t="str">
        <f t="shared" si="266"/>
        <v>Rural</v>
      </c>
    </row>
    <row r="2869" spans="1:23" x14ac:dyDescent="0.35">
      <c r="A2869">
        <v>73762</v>
      </c>
      <c r="B2869" s="2" t="str">
        <f t="shared" si="267"/>
        <v>MI</v>
      </c>
      <c r="C2869" t="s">
        <v>1</v>
      </c>
      <c r="D2869" t="str">
        <f t="shared" si="268"/>
        <v>M</v>
      </c>
      <c r="E2869" t="s">
        <v>0</v>
      </c>
      <c r="F2869">
        <v>840</v>
      </c>
      <c r="G2869">
        <v>430</v>
      </c>
      <c r="H2869">
        <v>491</v>
      </c>
      <c r="I2869">
        <v>0</v>
      </c>
      <c r="J2869">
        <v>15111</v>
      </c>
      <c r="K2869">
        <v>5</v>
      </c>
      <c r="L2869">
        <v>75</v>
      </c>
      <c r="M2869">
        <v>448</v>
      </c>
      <c r="N2869">
        <v>469</v>
      </c>
      <c r="O2869">
        <v>17.5</v>
      </c>
      <c r="P2869">
        <f>VLOOKUP(A2869, vlookup_table!$A:$E, 2, FALSE)</f>
        <v>1</v>
      </c>
      <c r="Q2869" s="2">
        <f>VLOOKUP(A2869, vlookup_table!$A:$E, 3, FALSE)</f>
        <v>4603</v>
      </c>
      <c r="R2869" s="1" t="str">
        <f>VLOOKUP(A2869, vlookup_table!$A:$E, 4, FALSE)</f>
        <v>S2</v>
      </c>
      <c r="S2869" s="2">
        <f>VLOOKUP(A2869, vlookup_table!$A:$E, 5, FALSE)</f>
        <v>25</v>
      </c>
      <c r="T2869">
        <f t="shared" si="264"/>
        <v>51</v>
      </c>
      <c r="U2869">
        <f t="shared" si="265"/>
        <v>1946</v>
      </c>
      <c r="V2869" s="4" t="str">
        <f t="shared" si="269"/>
        <v>03</v>
      </c>
      <c r="W2869" t="str">
        <f t="shared" si="266"/>
        <v>Suburbano</v>
      </c>
    </row>
    <row r="2870" spans="1:23" x14ac:dyDescent="0.35">
      <c r="A2870">
        <v>120224</v>
      </c>
      <c r="B2870" s="2" t="str">
        <f t="shared" si="267"/>
        <v>TX</v>
      </c>
      <c r="C2870" t="s">
        <v>6</v>
      </c>
      <c r="D2870" t="str">
        <f t="shared" si="268"/>
        <v>F</v>
      </c>
      <c r="E2870" t="s">
        <v>2</v>
      </c>
      <c r="F2870">
        <v>391</v>
      </c>
      <c r="G2870">
        <v>282</v>
      </c>
      <c r="H2870">
        <v>304</v>
      </c>
      <c r="I2870">
        <v>0</v>
      </c>
      <c r="J2870">
        <v>11352</v>
      </c>
      <c r="K2870">
        <v>0</v>
      </c>
      <c r="L2870">
        <v>79</v>
      </c>
      <c r="M2870">
        <v>294</v>
      </c>
      <c r="N2870">
        <v>278</v>
      </c>
      <c r="O2870">
        <v>4</v>
      </c>
      <c r="P2870">
        <f>VLOOKUP(A2870, vlookup_table!$A:$E, 2, FALSE)</f>
        <v>0</v>
      </c>
      <c r="Q2870" s="2">
        <f>VLOOKUP(A2870, vlookup_table!$A:$E, 3, FALSE)</f>
        <v>2711</v>
      </c>
      <c r="R2870" s="1" t="str">
        <f>VLOOKUP(A2870, vlookup_table!$A:$E, 4, FALSE)</f>
        <v>C3</v>
      </c>
      <c r="S2870" s="2">
        <f>VLOOKUP(A2870, vlookup_table!$A:$E, 5, FALSE)</f>
        <v>12</v>
      </c>
      <c r="T2870">
        <f t="shared" si="264"/>
        <v>70</v>
      </c>
      <c r="U2870">
        <f t="shared" si="265"/>
        <v>1927</v>
      </c>
      <c r="V2870" s="4" t="str">
        <f t="shared" si="269"/>
        <v>11</v>
      </c>
      <c r="W2870" t="str">
        <f t="shared" si="266"/>
        <v>Ciudad</v>
      </c>
    </row>
    <row r="2871" spans="1:23" x14ac:dyDescent="0.35">
      <c r="A2871">
        <v>61586</v>
      </c>
      <c r="B2871" s="2" t="str">
        <f t="shared" si="267"/>
        <v>NA</v>
      </c>
      <c r="C2871" t="s">
        <v>16</v>
      </c>
      <c r="D2871" t="str">
        <f t="shared" si="268"/>
        <v>F</v>
      </c>
      <c r="E2871" t="s">
        <v>2</v>
      </c>
      <c r="F2871">
        <v>547</v>
      </c>
      <c r="G2871">
        <v>247</v>
      </c>
      <c r="H2871">
        <v>382</v>
      </c>
      <c r="I2871">
        <v>1</v>
      </c>
      <c r="J2871">
        <v>13661</v>
      </c>
      <c r="K2871">
        <v>4</v>
      </c>
      <c r="L2871">
        <v>64</v>
      </c>
      <c r="M2871">
        <v>320</v>
      </c>
      <c r="N2871">
        <v>306</v>
      </c>
      <c r="O2871">
        <v>12.625</v>
      </c>
      <c r="P2871">
        <f>VLOOKUP(A2871, vlookup_table!$A:$E, 2, FALSE)</f>
        <v>0</v>
      </c>
      <c r="Q2871" s="2">
        <f>VLOOKUP(A2871, vlookup_table!$A:$E, 3, FALSE)</f>
        <v>2912</v>
      </c>
      <c r="R2871" s="1" t="str">
        <f>VLOOKUP(A2871, vlookup_table!$A:$E, 4, FALSE)</f>
        <v>T2</v>
      </c>
      <c r="S2871" s="2">
        <f>VLOOKUP(A2871, vlookup_table!$A:$E, 5, FALSE)</f>
        <v>10</v>
      </c>
      <c r="T2871">
        <f t="shared" si="264"/>
        <v>68</v>
      </c>
      <c r="U2871">
        <f t="shared" si="265"/>
        <v>1929</v>
      </c>
      <c r="V2871" s="4" t="str">
        <f t="shared" si="269"/>
        <v>12</v>
      </c>
      <c r="W2871" t="str">
        <f t="shared" si="266"/>
        <v>Pueblo</v>
      </c>
    </row>
    <row r="2872" spans="1:23" x14ac:dyDescent="0.35">
      <c r="A2872">
        <v>139228</v>
      </c>
      <c r="B2872" s="2" t="str">
        <f t="shared" si="267"/>
        <v>NA</v>
      </c>
      <c r="C2872" t="s">
        <v>29</v>
      </c>
      <c r="D2872" t="str">
        <f t="shared" si="268"/>
        <v>M</v>
      </c>
      <c r="E2872" t="s">
        <v>0</v>
      </c>
      <c r="F2872">
        <v>1081</v>
      </c>
      <c r="G2872">
        <v>349</v>
      </c>
      <c r="H2872">
        <v>449</v>
      </c>
      <c r="I2872">
        <v>14</v>
      </c>
      <c r="J2872">
        <v>14846</v>
      </c>
      <c r="K2872">
        <v>3</v>
      </c>
      <c r="L2872">
        <v>56</v>
      </c>
      <c r="M2872">
        <v>401</v>
      </c>
      <c r="N2872">
        <v>417</v>
      </c>
      <c r="O2872">
        <v>26.571428569999998</v>
      </c>
      <c r="P2872">
        <f>VLOOKUP(A2872, vlookup_table!$A:$E, 2, FALSE)</f>
        <v>1</v>
      </c>
      <c r="Q2872" s="2">
        <f>VLOOKUP(A2872, vlookup_table!$A:$E, 3, FALSE)</f>
        <v>4001</v>
      </c>
      <c r="R2872" s="1" t="str">
        <f>VLOOKUP(A2872, vlookup_table!$A:$E, 4, FALSE)</f>
        <v>R1</v>
      </c>
      <c r="S2872" s="2">
        <f>VLOOKUP(A2872, vlookup_table!$A:$E, 5, FALSE)</f>
        <v>43</v>
      </c>
      <c r="T2872">
        <f t="shared" si="264"/>
        <v>57</v>
      </c>
      <c r="U2872">
        <f t="shared" si="265"/>
        <v>1940</v>
      </c>
      <c r="V2872" s="4" t="str">
        <f t="shared" si="269"/>
        <v>01</v>
      </c>
      <c r="W2872" t="str">
        <f t="shared" si="266"/>
        <v>Rural</v>
      </c>
    </row>
    <row r="2873" spans="1:23" x14ac:dyDescent="0.35">
      <c r="A2873">
        <v>72444</v>
      </c>
      <c r="B2873" s="2" t="str">
        <f t="shared" si="267"/>
        <v>MI</v>
      </c>
      <c r="C2873" t="s">
        <v>1</v>
      </c>
      <c r="D2873" t="str">
        <f t="shared" si="268"/>
        <v>M</v>
      </c>
      <c r="E2873" t="s">
        <v>0</v>
      </c>
      <c r="F2873">
        <v>521</v>
      </c>
      <c r="G2873">
        <v>364</v>
      </c>
      <c r="H2873">
        <v>419</v>
      </c>
      <c r="I2873">
        <v>0</v>
      </c>
      <c r="J2873">
        <v>13027</v>
      </c>
      <c r="K2873">
        <v>0</v>
      </c>
      <c r="L2873">
        <v>86</v>
      </c>
      <c r="M2873">
        <v>384</v>
      </c>
      <c r="N2873">
        <v>398</v>
      </c>
      <c r="O2873">
        <v>8.5714285710000002</v>
      </c>
      <c r="P2873">
        <f>VLOOKUP(A2873, vlookup_table!$A:$E, 2, FALSE)</f>
        <v>1002</v>
      </c>
      <c r="Q2873" s="2">
        <f>VLOOKUP(A2873, vlookup_table!$A:$E, 3, FALSE)</f>
        <v>6501</v>
      </c>
      <c r="R2873" s="1" t="str">
        <f>VLOOKUP(A2873, vlookup_table!$A:$E, 4, FALSE)</f>
        <v>R2</v>
      </c>
      <c r="S2873" s="2">
        <f>VLOOKUP(A2873, vlookup_table!$A:$E, 5, FALSE)</f>
        <v>10</v>
      </c>
      <c r="T2873">
        <f t="shared" si="264"/>
        <v>32</v>
      </c>
      <c r="U2873">
        <f t="shared" si="265"/>
        <v>1965</v>
      </c>
      <c r="V2873" s="4" t="str">
        <f t="shared" si="269"/>
        <v>01</v>
      </c>
      <c r="W2873" t="str">
        <f t="shared" si="266"/>
        <v>Rural</v>
      </c>
    </row>
    <row r="2874" spans="1:23" x14ac:dyDescent="0.35">
      <c r="A2874">
        <v>182180</v>
      </c>
      <c r="B2874" s="2" t="str">
        <f t="shared" si="267"/>
        <v>WA</v>
      </c>
      <c r="C2874" t="s">
        <v>14</v>
      </c>
      <c r="D2874" t="str">
        <f t="shared" si="268"/>
        <v>M</v>
      </c>
      <c r="E2874" t="s">
        <v>13</v>
      </c>
      <c r="F2874">
        <v>754</v>
      </c>
      <c r="G2874">
        <v>290</v>
      </c>
      <c r="H2874">
        <v>332</v>
      </c>
      <c r="I2874">
        <v>0</v>
      </c>
      <c r="J2874">
        <v>10677</v>
      </c>
      <c r="K2874">
        <v>6</v>
      </c>
      <c r="L2874">
        <v>51</v>
      </c>
      <c r="M2874">
        <v>315</v>
      </c>
      <c r="N2874">
        <v>303</v>
      </c>
      <c r="O2874">
        <v>16</v>
      </c>
      <c r="P2874">
        <f>VLOOKUP(A2874, vlookup_table!$A:$E, 2, FALSE)</f>
        <v>1</v>
      </c>
      <c r="Q2874" s="2">
        <f>VLOOKUP(A2874, vlookup_table!$A:$E, 3, FALSE)</f>
        <v>4801</v>
      </c>
      <c r="R2874" s="1" t="str">
        <f>VLOOKUP(A2874, vlookup_table!$A:$E, 4, FALSE)</f>
        <v>S2</v>
      </c>
      <c r="S2874" s="2">
        <f>VLOOKUP(A2874, vlookup_table!$A:$E, 5, FALSE)</f>
        <v>20</v>
      </c>
      <c r="T2874">
        <f t="shared" si="264"/>
        <v>49</v>
      </c>
      <c r="U2874">
        <f t="shared" si="265"/>
        <v>1948</v>
      </c>
      <c r="V2874" s="4" t="str">
        <f t="shared" si="269"/>
        <v>01</v>
      </c>
      <c r="W2874" t="str">
        <f t="shared" si="266"/>
        <v>Suburbano</v>
      </c>
    </row>
    <row r="2875" spans="1:23" x14ac:dyDescent="0.35">
      <c r="A2875">
        <v>185972</v>
      </c>
      <c r="B2875" s="2" t="str">
        <f t="shared" si="267"/>
        <v>NA</v>
      </c>
      <c r="C2875" t="s">
        <v>5</v>
      </c>
      <c r="D2875" t="str">
        <f t="shared" si="268"/>
        <v>F</v>
      </c>
      <c r="E2875" t="s">
        <v>2</v>
      </c>
      <c r="F2875">
        <v>708</v>
      </c>
      <c r="G2875">
        <v>294</v>
      </c>
      <c r="H2875">
        <v>376</v>
      </c>
      <c r="I2875">
        <v>1</v>
      </c>
      <c r="J2875">
        <v>11850</v>
      </c>
      <c r="K2875">
        <v>1</v>
      </c>
      <c r="L2875">
        <v>75</v>
      </c>
      <c r="M2875">
        <v>346</v>
      </c>
      <c r="N2875">
        <v>332</v>
      </c>
      <c r="O2875">
        <v>7.1818181819999998</v>
      </c>
      <c r="P2875">
        <f>VLOOKUP(A2875, vlookup_table!$A:$E, 2, FALSE)</f>
        <v>28</v>
      </c>
      <c r="Q2875" s="2">
        <f>VLOOKUP(A2875, vlookup_table!$A:$E, 3, FALSE)</f>
        <v>2102</v>
      </c>
      <c r="R2875" s="1" t="str">
        <f>VLOOKUP(A2875, vlookup_table!$A:$E, 4, FALSE)</f>
        <v>C3</v>
      </c>
      <c r="S2875" s="2">
        <f>VLOOKUP(A2875, vlookup_table!$A:$E, 5, FALSE)</f>
        <v>10</v>
      </c>
      <c r="T2875">
        <f t="shared" si="264"/>
        <v>76</v>
      </c>
      <c r="U2875">
        <f t="shared" si="265"/>
        <v>1921</v>
      </c>
      <c r="V2875" s="4" t="str">
        <f t="shared" si="269"/>
        <v>02</v>
      </c>
      <c r="W2875" t="str">
        <f t="shared" si="266"/>
        <v>Ciudad</v>
      </c>
    </row>
    <row r="2876" spans="1:23" x14ac:dyDescent="0.35">
      <c r="A2876">
        <v>73089</v>
      </c>
      <c r="B2876" s="2" t="str">
        <f t="shared" si="267"/>
        <v>MI</v>
      </c>
      <c r="C2876" t="s">
        <v>1</v>
      </c>
      <c r="D2876" t="str">
        <f t="shared" si="268"/>
        <v>F</v>
      </c>
      <c r="E2876" t="s">
        <v>2</v>
      </c>
      <c r="F2876">
        <v>764</v>
      </c>
      <c r="G2876">
        <v>272</v>
      </c>
      <c r="H2876">
        <v>424</v>
      </c>
      <c r="I2876">
        <v>6</v>
      </c>
      <c r="J2876">
        <v>16257</v>
      </c>
      <c r="K2876">
        <v>3</v>
      </c>
      <c r="L2876">
        <v>61</v>
      </c>
      <c r="M2876">
        <v>361</v>
      </c>
      <c r="N2876">
        <v>346</v>
      </c>
      <c r="O2876">
        <v>7.9130434779999996</v>
      </c>
      <c r="P2876">
        <f>VLOOKUP(A2876, vlookup_table!$A:$E, 2, FALSE)</f>
        <v>2</v>
      </c>
      <c r="Q2876" s="2">
        <f>VLOOKUP(A2876, vlookup_table!$A:$E, 3, FALSE)</f>
        <v>0</v>
      </c>
      <c r="R2876" s="1" t="str">
        <f>VLOOKUP(A2876, vlookup_table!$A:$E, 4, FALSE)</f>
        <v>R2</v>
      </c>
      <c r="S2876" s="2">
        <f>VLOOKUP(A2876, vlookup_table!$A:$E, 5, FALSE)</f>
        <v>15</v>
      </c>
      <c r="T2876">
        <f t="shared" si="264"/>
        <v>97</v>
      </c>
      <c r="U2876">
        <f t="shared" si="265"/>
        <v>1900</v>
      </c>
      <c r="V2876" s="4" t="str">
        <f t="shared" si="269"/>
        <v>0</v>
      </c>
      <c r="W2876" t="str">
        <f t="shared" si="266"/>
        <v>Rural</v>
      </c>
    </row>
    <row r="2877" spans="1:23" x14ac:dyDescent="0.35">
      <c r="A2877">
        <v>130850</v>
      </c>
      <c r="B2877" s="2" t="str">
        <f t="shared" si="267"/>
        <v>CO</v>
      </c>
      <c r="C2877" t="s">
        <v>20</v>
      </c>
      <c r="D2877" t="str">
        <f t="shared" si="268"/>
        <v>NA</v>
      </c>
      <c r="F2877">
        <v>869</v>
      </c>
      <c r="G2877">
        <v>315</v>
      </c>
      <c r="H2877">
        <v>399</v>
      </c>
      <c r="I2877">
        <v>4</v>
      </c>
      <c r="J2877">
        <v>13437</v>
      </c>
      <c r="K2877">
        <v>2</v>
      </c>
      <c r="L2877">
        <v>43</v>
      </c>
      <c r="M2877">
        <v>349</v>
      </c>
      <c r="N2877">
        <v>357</v>
      </c>
      <c r="O2877">
        <v>6.0666666669999998</v>
      </c>
      <c r="P2877">
        <f>VLOOKUP(A2877, vlookup_table!$A:$E, 2, FALSE)</f>
        <v>980</v>
      </c>
      <c r="Q2877" s="2">
        <f>VLOOKUP(A2877, vlookup_table!$A:$E, 3, FALSE)</f>
        <v>0</v>
      </c>
      <c r="R2877" s="1" t="str">
        <f>VLOOKUP(A2877, vlookup_table!$A:$E, 4, FALSE)</f>
        <v>R2</v>
      </c>
      <c r="S2877" s="2">
        <f>VLOOKUP(A2877, vlookup_table!$A:$E, 5, FALSE)</f>
        <v>7</v>
      </c>
      <c r="T2877">
        <f t="shared" si="264"/>
        <v>97</v>
      </c>
      <c r="U2877">
        <f t="shared" si="265"/>
        <v>1900</v>
      </c>
      <c r="V2877" s="4" t="str">
        <f t="shared" si="269"/>
        <v>0</v>
      </c>
      <c r="W2877" t="str">
        <f t="shared" si="266"/>
        <v>Rural</v>
      </c>
    </row>
    <row r="2878" spans="1:23" x14ac:dyDescent="0.35">
      <c r="A2878">
        <v>45338</v>
      </c>
      <c r="B2878" s="2" t="str">
        <f t="shared" si="267"/>
        <v>FL</v>
      </c>
      <c r="C2878" t="s">
        <v>7</v>
      </c>
      <c r="D2878" t="str">
        <f t="shared" si="268"/>
        <v>F</v>
      </c>
      <c r="E2878" t="s">
        <v>2</v>
      </c>
      <c r="F2878">
        <v>698</v>
      </c>
      <c r="G2878">
        <v>232</v>
      </c>
      <c r="H2878">
        <v>340</v>
      </c>
      <c r="I2878">
        <v>1</v>
      </c>
      <c r="J2878">
        <v>14431</v>
      </c>
      <c r="K2878">
        <v>10</v>
      </c>
      <c r="L2878">
        <v>14</v>
      </c>
      <c r="M2878">
        <v>300</v>
      </c>
      <c r="N2878">
        <v>265</v>
      </c>
      <c r="O2878">
        <v>13.125</v>
      </c>
      <c r="P2878">
        <f>VLOOKUP(A2878, vlookup_table!$A:$E, 2, FALSE)</f>
        <v>0</v>
      </c>
      <c r="Q2878" s="2">
        <f>VLOOKUP(A2878, vlookup_table!$A:$E, 3, FALSE)</f>
        <v>7004</v>
      </c>
      <c r="R2878" s="1" t="str">
        <f>VLOOKUP(A2878, vlookup_table!$A:$E, 4, FALSE)</f>
        <v>S2</v>
      </c>
      <c r="S2878" s="2">
        <f>VLOOKUP(A2878, vlookup_table!$A:$E, 5, FALSE)</f>
        <v>25</v>
      </c>
      <c r="T2878">
        <f t="shared" si="264"/>
        <v>27</v>
      </c>
      <c r="U2878">
        <f t="shared" si="265"/>
        <v>1970</v>
      </c>
      <c r="V2878" s="4" t="str">
        <f t="shared" si="269"/>
        <v>04</v>
      </c>
      <c r="W2878" t="str">
        <f t="shared" si="266"/>
        <v>Suburbano</v>
      </c>
    </row>
    <row r="2879" spans="1:23" x14ac:dyDescent="0.35">
      <c r="A2879">
        <v>188860</v>
      </c>
      <c r="B2879" s="2" t="str">
        <f t="shared" si="267"/>
        <v>TX</v>
      </c>
      <c r="C2879" t="s">
        <v>6</v>
      </c>
      <c r="D2879" t="str">
        <f t="shared" si="268"/>
        <v>M</v>
      </c>
      <c r="E2879" t="s">
        <v>0</v>
      </c>
      <c r="F2879">
        <v>569</v>
      </c>
      <c r="G2879">
        <v>256</v>
      </c>
      <c r="H2879">
        <v>317</v>
      </c>
      <c r="I2879">
        <v>1</v>
      </c>
      <c r="J2879">
        <v>9118</v>
      </c>
      <c r="K2879">
        <v>0</v>
      </c>
      <c r="L2879">
        <v>92</v>
      </c>
      <c r="M2879">
        <v>270</v>
      </c>
      <c r="N2879">
        <v>310</v>
      </c>
      <c r="O2879">
        <v>6.6470588240000001</v>
      </c>
      <c r="P2879">
        <f>VLOOKUP(A2879, vlookup_table!$A:$E, 2, FALSE)</f>
        <v>1</v>
      </c>
      <c r="Q2879" s="2">
        <f>VLOOKUP(A2879, vlookup_table!$A:$E, 3, FALSE)</f>
        <v>2101</v>
      </c>
      <c r="R2879" s="1" t="str">
        <f>VLOOKUP(A2879, vlookup_table!$A:$E, 4, FALSE)</f>
        <v>T2</v>
      </c>
      <c r="S2879" s="2">
        <f>VLOOKUP(A2879, vlookup_table!$A:$E, 5, FALSE)</f>
        <v>10</v>
      </c>
      <c r="T2879">
        <f t="shared" si="264"/>
        <v>76</v>
      </c>
      <c r="U2879">
        <f t="shared" si="265"/>
        <v>1921</v>
      </c>
      <c r="V2879" s="4" t="str">
        <f t="shared" si="269"/>
        <v>01</v>
      </c>
      <c r="W2879" t="str">
        <f t="shared" si="266"/>
        <v>Pueblo</v>
      </c>
    </row>
    <row r="2880" spans="1:23" x14ac:dyDescent="0.35">
      <c r="A2880">
        <v>89036</v>
      </c>
      <c r="B2880" s="2" t="str">
        <f t="shared" si="267"/>
        <v>IL</v>
      </c>
      <c r="C2880" t="s">
        <v>25</v>
      </c>
      <c r="D2880" t="str">
        <f t="shared" si="268"/>
        <v>F</v>
      </c>
      <c r="E2880" t="s">
        <v>2</v>
      </c>
      <c r="F2880">
        <v>1892</v>
      </c>
      <c r="G2880">
        <v>608</v>
      </c>
      <c r="H2880">
        <v>745</v>
      </c>
      <c r="I2880">
        <v>44</v>
      </c>
      <c r="J2880">
        <v>27443</v>
      </c>
      <c r="K2880">
        <v>9</v>
      </c>
      <c r="L2880">
        <v>80</v>
      </c>
      <c r="M2880">
        <v>659</v>
      </c>
      <c r="N2880">
        <v>704</v>
      </c>
      <c r="O2880">
        <v>9.5</v>
      </c>
      <c r="P2880">
        <f>VLOOKUP(A2880, vlookup_table!$A:$E, 2, FALSE)</f>
        <v>0</v>
      </c>
      <c r="Q2880" s="2">
        <f>VLOOKUP(A2880, vlookup_table!$A:$E, 3, FALSE)</f>
        <v>2501</v>
      </c>
      <c r="R2880" s="1" t="str">
        <f>VLOOKUP(A2880, vlookup_table!$A:$E, 4, FALSE)</f>
        <v>S2</v>
      </c>
      <c r="S2880" s="2">
        <f>VLOOKUP(A2880, vlookup_table!$A:$E, 5, FALSE)</f>
        <v>30</v>
      </c>
      <c r="T2880">
        <f t="shared" si="264"/>
        <v>72</v>
      </c>
      <c r="U2880">
        <f t="shared" si="265"/>
        <v>1925</v>
      </c>
      <c r="V2880" s="4" t="str">
        <f t="shared" si="269"/>
        <v>01</v>
      </c>
      <c r="W2880" t="str">
        <f t="shared" si="266"/>
        <v>Suburbano</v>
      </c>
    </row>
    <row r="2881" spans="1:23" x14ac:dyDescent="0.35">
      <c r="A2881">
        <v>61026</v>
      </c>
      <c r="B2881" s="2" t="str">
        <f t="shared" si="267"/>
        <v>NA</v>
      </c>
      <c r="C2881" t="s">
        <v>16</v>
      </c>
      <c r="D2881" t="str">
        <f t="shared" si="268"/>
        <v>F</v>
      </c>
      <c r="E2881" t="s">
        <v>2</v>
      </c>
      <c r="F2881">
        <v>499</v>
      </c>
      <c r="G2881">
        <v>270</v>
      </c>
      <c r="H2881">
        <v>372</v>
      </c>
      <c r="I2881">
        <v>1</v>
      </c>
      <c r="J2881">
        <v>12615</v>
      </c>
      <c r="K2881">
        <v>2</v>
      </c>
      <c r="L2881">
        <v>72</v>
      </c>
      <c r="M2881">
        <v>325</v>
      </c>
      <c r="N2881">
        <v>320</v>
      </c>
      <c r="O2881">
        <v>20</v>
      </c>
      <c r="P2881">
        <f>VLOOKUP(A2881, vlookup_table!$A:$E, 2, FALSE)</f>
        <v>28</v>
      </c>
      <c r="Q2881" s="2">
        <f>VLOOKUP(A2881, vlookup_table!$A:$E, 3, FALSE)</f>
        <v>0</v>
      </c>
      <c r="R2881" s="1" t="str">
        <f>VLOOKUP(A2881, vlookup_table!$A:$E, 4, FALSE)</f>
        <v>T2</v>
      </c>
      <c r="S2881" s="2">
        <f>VLOOKUP(A2881, vlookup_table!$A:$E, 5, FALSE)</f>
        <v>20</v>
      </c>
      <c r="T2881">
        <f t="shared" si="264"/>
        <v>97</v>
      </c>
      <c r="U2881">
        <f t="shared" si="265"/>
        <v>1900</v>
      </c>
      <c r="V2881" s="4" t="str">
        <f t="shared" si="269"/>
        <v>0</v>
      </c>
      <c r="W2881" t="str">
        <f t="shared" si="266"/>
        <v>Pueblo</v>
      </c>
    </row>
    <row r="2882" spans="1:23" x14ac:dyDescent="0.35">
      <c r="A2882">
        <v>186880</v>
      </c>
      <c r="B2882" s="2" t="str">
        <f t="shared" si="267"/>
        <v>MO</v>
      </c>
      <c r="C2882" t="s">
        <v>8</v>
      </c>
      <c r="D2882" t="str">
        <f t="shared" si="268"/>
        <v>F</v>
      </c>
      <c r="E2882" t="s">
        <v>2</v>
      </c>
      <c r="F2882">
        <v>313</v>
      </c>
      <c r="G2882">
        <v>138</v>
      </c>
      <c r="H2882">
        <v>216</v>
      </c>
      <c r="I2882">
        <v>0</v>
      </c>
      <c r="J2882">
        <v>7617</v>
      </c>
      <c r="K2882">
        <v>1</v>
      </c>
      <c r="L2882">
        <v>62</v>
      </c>
      <c r="M2882">
        <v>165</v>
      </c>
      <c r="N2882">
        <v>189</v>
      </c>
      <c r="O2882">
        <v>7.6296296300000002</v>
      </c>
      <c r="P2882">
        <f>VLOOKUP(A2882, vlookup_table!$A:$E, 2, FALSE)</f>
        <v>3</v>
      </c>
      <c r="Q2882" s="2">
        <f>VLOOKUP(A2882, vlookup_table!$A:$E, 3, FALSE)</f>
        <v>3903</v>
      </c>
      <c r="R2882" s="1" t="str">
        <f>VLOOKUP(A2882, vlookup_table!$A:$E, 4, FALSE)</f>
        <v>R3</v>
      </c>
      <c r="S2882" s="2">
        <f>VLOOKUP(A2882, vlookup_table!$A:$E, 5, FALSE)</f>
        <v>5</v>
      </c>
      <c r="T2882">
        <f t="shared" ref="T2882:T2945" si="270">$Y$2-U2882</f>
        <v>58</v>
      </c>
      <c r="U2882">
        <f t="shared" ref="U2882:U2945" si="271">1900 + INT(Q2882/100)</f>
        <v>1939</v>
      </c>
      <c r="V2882" s="4" t="str">
        <f t="shared" si="269"/>
        <v>03</v>
      </c>
      <c r="W2882" t="str">
        <f t="shared" ref="W2882:W2945" si="272">IF(LEFT(R2882,1)="C","Ciudad",
IF(LEFT(R2882,1)="T","Pueblo",
IF(LEFT(R2882,1)="R","Rural",
IF(LEFT(R2882,1)="S","Suburbano",
IF(LEFT(R2882,1)="U","Urbano","Desconocido")))))</f>
        <v>Rural</v>
      </c>
    </row>
    <row r="2883" spans="1:23" x14ac:dyDescent="0.35">
      <c r="A2883">
        <v>123871</v>
      </c>
      <c r="B2883" s="2" t="str">
        <f t="shared" ref="B2883:B2946" si="273">IF(OR(C2883="California",C2883="Cali"),"CA",
IF(OR(C2883="Arizona",C2883="AZ"),"AZ",
IF(OR(C2883="Washington",C2883="WA"),"WA",
IF(OR(C2883="Nevada",C2883="NV"),"NV",
IF(OR(C2883="Texas",C2883="TX"),"TX",
IF(OR(C2883="Oregon",C2883="OR"),"OR",
IF(OR(C2883="Florida",C2883="FL"),"FL",
IF(OR(C2883="Illinois",C2883="IL"),"IL",
IF(OR(C2883="North Carolina",C2883="NC"),"NC",
IF(OR(C2883="South Carolina",C2883="SC"),"SC",
IF(OR(C2883="New Jersey",C2883="NJ"),"NJ",
IF(OR(C2883="Missouri",C2883="MO"),"MO",
IF(OR(C2883="Alabama",C2883="AL"),"AL",
IF(OR(C2883="Colorado",C2883="CO"),"CO",
IF(OR(C2883="Michigan",C2883="MI"),"MI",
IF(OR(C2883="New York",C2883="NY"),"NY",
IF(OR(C2883="Arkansas",C2883="AR"),"AR",
"NA")))))))))))))))))</f>
        <v>TX</v>
      </c>
      <c r="C2883" t="s">
        <v>6</v>
      </c>
      <c r="D2883" t="str">
        <f t="shared" ref="D2883:D2946" si="274">IF(OR(E2883="F", E2883="female", E2883="Femal"),"F",
IF(OR(E2883="M", E2883="Male"),"M",
"NA"))</f>
        <v>M</v>
      </c>
      <c r="E2883" t="s">
        <v>0</v>
      </c>
      <c r="F2883">
        <v>1324</v>
      </c>
      <c r="G2883">
        <v>770</v>
      </c>
      <c r="H2883">
        <v>841</v>
      </c>
      <c r="I2883">
        <v>5</v>
      </c>
      <c r="J2883">
        <v>33254</v>
      </c>
      <c r="K2883">
        <v>6</v>
      </c>
      <c r="L2883">
        <v>28</v>
      </c>
      <c r="M2883">
        <v>779</v>
      </c>
      <c r="N2883">
        <v>825</v>
      </c>
      <c r="O2883">
        <v>8.8000000000000007</v>
      </c>
      <c r="P2883">
        <f>VLOOKUP(A2883, vlookup_table!$A:$E, 2, FALSE)</f>
        <v>0</v>
      </c>
      <c r="Q2883" s="2">
        <f>VLOOKUP(A2883, vlookup_table!$A:$E, 3, FALSE)</f>
        <v>5211</v>
      </c>
      <c r="R2883" s="1" t="str">
        <f>VLOOKUP(A2883, vlookup_table!$A:$E, 4, FALSE)</f>
        <v>C1</v>
      </c>
      <c r="S2883" s="2">
        <f>VLOOKUP(A2883, vlookup_table!$A:$E, 5, FALSE)</f>
        <v>15</v>
      </c>
      <c r="T2883">
        <f t="shared" si="270"/>
        <v>45</v>
      </c>
      <c r="U2883">
        <f t="shared" si="271"/>
        <v>1952</v>
      </c>
      <c r="V2883" s="4" t="str">
        <f t="shared" ref="V2883:V2946" si="275">RIGHT(Q2883,2)</f>
        <v>11</v>
      </c>
      <c r="W2883" t="str">
        <f t="shared" si="272"/>
        <v>Ciudad</v>
      </c>
    </row>
    <row r="2884" spans="1:23" x14ac:dyDescent="0.35">
      <c r="A2884">
        <v>63104</v>
      </c>
      <c r="B2884" s="2" t="str">
        <f t="shared" si="273"/>
        <v>NA</v>
      </c>
      <c r="C2884" t="s">
        <v>16</v>
      </c>
      <c r="D2884" t="str">
        <f t="shared" si="274"/>
        <v>M</v>
      </c>
      <c r="E2884" t="s">
        <v>0</v>
      </c>
      <c r="F2884">
        <v>551</v>
      </c>
      <c r="G2884">
        <v>345</v>
      </c>
      <c r="H2884">
        <v>414</v>
      </c>
      <c r="I2884">
        <v>1</v>
      </c>
      <c r="J2884">
        <v>13717</v>
      </c>
      <c r="K2884">
        <v>0</v>
      </c>
      <c r="L2884">
        <v>86</v>
      </c>
      <c r="M2884">
        <v>376</v>
      </c>
      <c r="N2884">
        <v>391</v>
      </c>
      <c r="O2884">
        <v>12.8</v>
      </c>
      <c r="P2884">
        <f>VLOOKUP(A2884, vlookup_table!$A:$E, 2, FALSE)</f>
        <v>1</v>
      </c>
      <c r="Q2884" s="2">
        <f>VLOOKUP(A2884, vlookup_table!$A:$E, 3, FALSE)</f>
        <v>4606</v>
      </c>
      <c r="R2884" s="1" t="str">
        <f>VLOOKUP(A2884, vlookup_table!$A:$E, 4, FALSE)</f>
        <v>R2</v>
      </c>
      <c r="S2884" s="2">
        <f>VLOOKUP(A2884, vlookup_table!$A:$E, 5, FALSE)</f>
        <v>40</v>
      </c>
      <c r="T2884">
        <f t="shared" si="270"/>
        <v>51</v>
      </c>
      <c r="U2884">
        <f t="shared" si="271"/>
        <v>1946</v>
      </c>
      <c r="V2884" s="4" t="str">
        <f t="shared" si="275"/>
        <v>06</v>
      </c>
      <c r="W2884" t="str">
        <f t="shared" si="272"/>
        <v>Rural</v>
      </c>
    </row>
    <row r="2885" spans="1:23" x14ac:dyDescent="0.35">
      <c r="A2885">
        <v>181770</v>
      </c>
      <c r="B2885" s="2" t="str">
        <f t="shared" si="273"/>
        <v>WA</v>
      </c>
      <c r="C2885" t="s">
        <v>14</v>
      </c>
      <c r="D2885" t="str">
        <f t="shared" si="274"/>
        <v>M</v>
      </c>
      <c r="E2885" t="s">
        <v>13</v>
      </c>
      <c r="F2885">
        <v>1461</v>
      </c>
      <c r="G2885">
        <v>313</v>
      </c>
      <c r="H2885">
        <v>464</v>
      </c>
      <c r="I2885">
        <v>20</v>
      </c>
      <c r="J2885">
        <v>20659</v>
      </c>
      <c r="K2885">
        <v>7</v>
      </c>
      <c r="L2885">
        <v>31</v>
      </c>
      <c r="M2885">
        <v>342</v>
      </c>
      <c r="N2885">
        <v>411</v>
      </c>
      <c r="O2885">
        <v>6.3684210529999996</v>
      </c>
      <c r="P2885">
        <f>VLOOKUP(A2885, vlookup_table!$A:$E, 2, FALSE)</f>
        <v>1</v>
      </c>
      <c r="Q2885" s="2">
        <f>VLOOKUP(A2885, vlookup_table!$A:$E, 3, FALSE)</f>
        <v>2601</v>
      </c>
      <c r="R2885" s="1" t="str">
        <f>VLOOKUP(A2885, vlookup_table!$A:$E, 4, FALSE)</f>
        <v>C1</v>
      </c>
      <c r="S2885" s="2">
        <f>VLOOKUP(A2885, vlookup_table!$A:$E, 5, FALSE)</f>
        <v>7</v>
      </c>
      <c r="T2885">
        <f t="shared" si="270"/>
        <v>71</v>
      </c>
      <c r="U2885">
        <f t="shared" si="271"/>
        <v>1926</v>
      </c>
      <c r="V2885" s="4" t="str">
        <f t="shared" si="275"/>
        <v>01</v>
      </c>
      <c r="W2885" t="str">
        <f t="shared" si="272"/>
        <v>Ciudad</v>
      </c>
    </row>
    <row r="2886" spans="1:23" x14ac:dyDescent="0.35">
      <c r="A2886">
        <v>142466</v>
      </c>
      <c r="B2886" s="2" t="str">
        <f t="shared" si="273"/>
        <v>NA</v>
      </c>
      <c r="C2886" t="s">
        <v>4</v>
      </c>
      <c r="D2886" t="str">
        <f t="shared" si="274"/>
        <v>F</v>
      </c>
      <c r="E2886" t="s">
        <v>2</v>
      </c>
      <c r="F2886">
        <v>951</v>
      </c>
      <c r="G2886">
        <v>168</v>
      </c>
      <c r="H2886">
        <v>229</v>
      </c>
      <c r="I2886">
        <v>2</v>
      </c>
      <c r="J2886">
        <v>5893</v>
      </c>
      <c r="K2886">
        <v>33</v>
      </c>
      <c r="L2886">
        <v>43</v>
      </c>
      <c r="M2886">
        <v>178</v>
      </c>
      <c r="N2886">
        <v>222</v>
      </c>
      <c r="O2886">
        <v>17.875</v>
      </c>
      <c r="P2886">
        <f>VLOOKUP(A2886, vlookup_table!$A:$E, 2, FALSE)</f>
        <v>2</v>
      </c>
      <c r="Q2886" s="2">
        <f>VLOOKUP(A2886, vlookup_table!$A:$E, 3, FALSE)</f>
        <v>3805</v>
      </c>
      <c r="R2886" s="1" t="str">
        <f>VLOOKUP(A2886, vlookup_table!$A:$E, 4, FALSE)</f>
        <v>U4</v>
      </c>
      <c r="S2886" s="2">
        <f>VLOOKUP(A2886, vlookup_table!$A:$E, 5, FALSE)</f>
        <v>20</v>
      </c>
      <c r="T2886">
        <f t="shared" si="270"/>
        <v>59</v>
      </c>
      <c r="U2886">
        <f t="shared" si="271"/>
        <v>1938</v>
      </c>
      <c r="V2886" s="4" t="str">
        <f t="shared" si="275"/>
        <v>05</v>
      </c>
      <c r="W2886" t="str">
        <f t="shared" si="272"/>
        <v>Urbano</v>
      </c>
    </row>
    <row r="2887" spans="1:23" x14ac:dyDescent="0.35">
      <c r="A2887">
        <v>58284</v>
      </c>
      <c r="B2887" s="2" t="str">
        <f t="shared" si="273"/>
        <v>NA</v>
      </c>
      <c r="C2887" t="s">
        <v>3</v>
      </c>
      <c r="D2887" t="str">
        <f t="shared" si="274"/>
        <v>F</v>
      </c>
      <c r="E2887" t="s">
        <v>2</v>
      </c>
      <c r="F2887">
        <v>463</v>
      </c>
      <c r="G2887">
        <v>225</v>
      </c>
      <c r="H2887">
        <v>319</v>
      </c>
      <c r="I2887">
        <v>0</v>
      </c>
      <c r="J2887">
        <v>11650</v>
      </c>
      <c r="K2887">
        <v>0</v>
      </c>
      <c r="L2887">
        <v>74</v>
      </c>
      <c r="M2887">
        <v>274</v>
      </c>
      <c r="N2887">
        <v>278</v>
      </c>
      <c r="O2887">
        <v>3.6875</v>
      </c>
      <c r="P2887">
        <f>VLOOKUP(A2887, vlookup_table!$A:$E, 2, FALSE)</f>
        <v>2</v>
      </c>
      <c r="Q2887" s="2">
        <f>VLOOKUP(A2887, vlookup_table!$A:$E, 3, FALSE)</f>
        <v>3201</v>
      </c>
      <c r="R2887" s="1" t="str">
        <f>VLOOKUP(A2887, vlookup_table!$A:$E, 4, FALSE)</f>
        <v>R2</v>
      </c>
      <c r="S2887" s="2">
        <f>VLOOKUP(A2887, vlookup_table!$A:$E, 5, FALSE)</f>
        <v>4</v>
      </c>
      <c r="T2887">
        <f t="shared" si="270"/>
        <v>65</v>
      </c>
      <c r="U2887">
        <f t="shared" si="271"/>
        <v>1932</v>
      </c>
      <c r="V2887" s="4" t="str">
        <f t="shared" si="275"/>
        <v>01</v>
      </c>
      <c r="W2887" t="str">
        <f t="shared" si="272"/>
        <v>Rural</v>
      </c>
    </row>
    <row r="2888" spans="1:23" x14ac:dyDescent="0.35">
      <c r="A2888">
        <v>126483</v>
      </c>
      <c r="B2888" s="2" t="str">
        <f t="shared" si="273"/>
        <v>TX</v>
      </c>
      <c r="C2888" t="s">
        <v>6</v>
      </c>
      <c r="D2888" t="str">
        <f t="shared" si="274"/>
        <v>M</v>
      </c>
      <c r="E2888" t="s">
        <v>0</v>
      </c>
      <c r="F2888">
        <v>373</v>
      </c>
      <c r="G2888">
        <v>168</v>
      </c>
      <c r="H2888">
        <v>239</v>
      </c>
      <c r="I2888">
        <v>1</v>
      </c>
      <c r="J2888">
        <v>7538</v>
      </c>
      <c r="K2888">
        <v>15</v>
      </c>
      <c r="L2888">
        <v>66</v>
      </c>
      <c r="M2888">
        <v>190</v>
      </c>
      <c r="N2888">
        <v>221</v>
      </c>
      <c r="O2888">
        <v>15</v>
      </c>
      <c r="P2888">
        <f>VLOOKUP(A2888, vlookup_table!$A:$E, 2, FALSE)</f>
        <v>1</v>
      </c>
      <c r="Q2888" s="2">
        <f>VLOOKUP(A2888, vlookup_table!$A:$E, 3, FALSE)</f>
        <v>2001</v>
      </c>
      <c r="R2888" s="1" t="str">
        <f>VLOOKUP(A2888, vlookup_table!$A:$E, 4, FALSE)</f>
        <v>C2</v>
      </c>
      <c r="S2888" s="2">
        <f>VLOOKUP(A2888, vlookup_table!$A:$E, 5, FALSE)</f>
        <v>15</v>
      </c>
      <c r="T2888">
        <f t="shared" si="270"/>
        <v>77</v>
      </c>
      <c r="U2888">
        <f t="shared" si="271"/>
        <v>1920</v>
      </c>
      <c r="V2888" s="4" t="str">
        <f t="shared" si="275"/>
        <v>01</v>
      </c>
      <c r="W2888" t="str">
        <f t="shared" si="272"/>
        <v>Ciudad</v>
      </c>
    </row>
    <row r="2889" spans="1:23" x14ac:dyDescent="0.35">
      <c r="A2889">
        <v>56451</v>
      </c>
      <c r="B2889" s="2" t="str">
        <f t="shared" si="273"/>
        <v>NA</v>
      </c>
      <c r="C2889" t="s">
        <v>3</v>
      </c>
      <c r="D2889" t="str">
        <f t="shared" si="274"/>
        <v>M</v>
      </c>
      <c r="E2889" t="s">
        <v>0</v>
      </c>
      <c r="F2889">
        <v>781</v>
      </c>
      <c r="G2889">
        <v>403</v>
      </c>
      <c r="H2889">
        <v>473</v>
      </c>
      <c r="I2889">
        <v>0</v>
      </c>
      <c r="J2889">
        <v>15259</v>
      </c>
      <c r="K2889">
        <v>1</v>
      </c>
      <c r="L2889">
        <v>81</v>
      </c>
      <c r="M2889">
        <v>422</v>
      </c>
      <c r="N2889">
        <v>434</v>
      </c>
      <c r="O2889">
        <v>7.8</v>
      </c>
      <c r="P2889">
        <f>VLOOKUP(A2889, vlookup_table!$A:$E, 2, FALSE)</f>
        <v>2</v>
      </c>
      <c r="Q2889" s="2">
        <f>VLOOKUP(A2889, vlookup_table!$A:$E, 3, FALSE)</f>
        <v>3801</v>
      </c>
      <c r="R2889" s="1" t="str">
        <f>VLOOKUP(A2889, vlookup_table!$A:$E, 4, FALSE)</f>
        <v>T2</v>
      </c>
      <c r="S2889" s="2">
        <f>VLOOKUP(A2889, vlookup_table!$A:$E, 5, FALSE)</f>
        <v>8</v>
      </c>
      <c r="T2889">
        <f t="shared" si="270"/>
        <v>59</v>
      </c>
      <c r="U2889">
        <f t="shared" si="271"/>
        <v>1938</v>
      </c>
      <c r="V2889" s="4" t="str">
        <f t="shared" si="275"/>
        <v>01</v>
      </c>
      <c r="W2889" t="str">
        <f t="shared" si="272"/>
        <v>Pueblo</v>
      </c>
    </row>
    <row r="2890" spans="1:23" x14ac:dyDescent="0.35">
      <c r="A2890">
        <v>103111</v>
      </c>
      <c r="B2890" s="2" t="str">
        <f t="shared" si="273"/>
        <v>MO</v>
      </c>
      <c r="C2890" t="s">
        <v>8</v>
      </c>
      <c r="D2890" t="str">
        <f t="shared" si="274"/>
        <v>F</v>
      </c>
      <c r="E2890" t="s">
        <v>2</v>
      </c>
      <c r="F2890">
        <v>509</v>
      </c>
      <c r="G2890">
        <v>373</v>
      </c>
      <c r="H2890">
        <v>430</v>
      </c>
      <c r="I2890">
        <v>0</v>
      </c>
      <c r="J2890">
        <v>12992</v>
      </c>
      <c r="K2890">
        <v>0</v>
      </c>
      <c r="L2890">
        <v>90</v>
      </c>
      <c r="M2890">
        <v>377</v>
      </c>
      <c r="N2890">
        <v>410</v>
      </c>
      <c r="O2890">
        <v>15</v>
      </c>
      <c r="P2890">
        <f>VLOOKUP(A2890, vlookup_table!$A:$E, 2, FALSE)</f>
        <v>0</v>
      </c>
      <c r="Q2890" s="2">
        <f>VLOOKUP(A2890, vlookup_table!$A:$E, 3, FALSE)</f>
        <v>6701</v>
      </c>
      <c r="R2890" s="1" t="str">
        <f>VLOOKUP(A2890, vlookup_table!$A:$E, 4, FALSE)</f>
        <v>R2</v>
      </c>
      <c r="S2890" s="2">
        <f>VLOOKUP(A2890, vlookup_table!$A:$E, 5, FALSE)</f>
        <v>10</v>
      </c>
      <c r="T2890">
        <f t="shared" si="270"/>
        <v>30</v>
      </c>
      <c r="U2890">
        <f t="shared" si="271"/>
        <v>1967</v>
      </c>
      <c r="V2890" s="4" t="str">
        <f t="shared" si="275"/>
        <v>01</v>
      </c>
      <c r="W2890" t="str">
        <f t="shared" si="272"/>
        <v>Rural</v>
      </c>
    </row>
    <row r="2891" spans="1:23" x14ac:dyDescent="0.35">
      <c r="A2891">
        <v>3825</v>
      </c>
      <c r="B2891" s="2" t="str">
        <f t="shared" si="273"/>
        <v>NV</v>
      </c>
      <c r="C2891" t="s">
        <v>35</v>
      </c>
      <c r="D2891" t="str">
        <f t="shared" si="274"/>
        <v>M</v>
      </c>
      <c r="E2891" t="s">
        <v>0</v>
      </c>
      <c r="F2891">
        <v>943</v>
      </c>
      <c r="G2891">
        <v>412</v>
      </c>
      <c r="H2891">
        <v>413</v>
      </c>
      <c r="I2891">
        <v>0</v>
      </c>
      <c r="J2891">
        <v>15479</v>
      </c>
      <c r="K2891">
        <v>4</v>
      </c>
      <c r="L2891">
        <v>29</v>
      </c>
      <c r="M2891">
        <v>403</v>
      </c>
      <c r="N2891">
        <v>435</v>
      </c>
      <c r="O2891">
        <v>11.56</v>
      </c>
      <c r="P2891">
        <f>VLOOKUP(A2891, vlookup_table!$A:$E, 2, FALSE)</f>
        <v>1</v>
      </c>
      <c r="Q2891" s="2">
        <f>VLOOKUP(A2891, vlookup_table!$A:$E, 3, FALSE)</f>
        <v>2404</v>
      </c>
      <c r="R2891" s="1" t="str">
        <f>VLOOKUP(A2891, vlookup_table!$A:$E, 4, FALSE)</f>
        <v>S2</v>
      </c>
      <c r="S2891" s="2">
        <f>VLOOKUP(A2891, vlookup_table!$A:$E, 5, FALSE)</f>
        <v>15</v>
      </c>
      <c r="T2891">
        <f t="shared" si="270"/>
        <v>73</v>
      </c>
      <c r="U2891">
        <f t="shared" si="271"/>
        <v>1924</v>
      </c>
      <c r="V2891" s="4" t="str">
        <f t="shared" si="275"/>
        <v>04</v>
      </c>
      <c r="W2891" t="str">
        <f t="shared" si="272"/>
        <v>Suburbano</v>
      </c>
    </row>
    <row r="2892" spans="1:23" x14ac:dyDescent="0.35">
      <c r="A2892">
        <v>17145</v>
      </c>
      <c r="B2892" s="2" t="str">
        <f t="shared" si="273"/>
        <v>NC</v>
      </c>
      <c r="C2892" t="s">
        <v>18</v>
      </c>
      <c r="D2892" t="str">
        <f t="shared" si="274"/>
        <v>F</v>
      </c>
      <c r="E2892" t="s">
        <v>38</v>
      </c>
      <c r="F2892">
        <v>497</v>
      </c>
      <c r="G2892">
        <v>207</v>
      </c>
      <c r="H2892">
        <v>303</v>
      </c>
      <c r="I2892">
        <v>0</v>
      </c>
      <c r="J2892">
        <v>10030</v>
      </c>
      <c r="K2892">
        <v>0</v>
      </c>
      <c r="L2892">
        <v>91</v>
      </c>
      <c r="M2892">
        <v>250</v>
      </c>
      <c r="N2892">
        <v>254</v>
      </c>
      <c r="O2892">
        <v>20</v>
      </c>
      <c r="P2892">
        <f>VLOOKUP(A2892, vlookup_table!$A:$E, 2, FALSE)</f>
        <v>0</v>
      </c>
      <c r="Q2892" s="2">
        <f>VLOOKUP(A2892, vlookup_table!$A:$E, 3, FALSE)</f>
        <v>0</v>
      </c>
      <c r="R2892" s="1" t="str">
        <f>VLOOKUP(A2892, vlookup_table!$A:$E, 4, FALSE)</f>
        <v>R3</v>
      </c>
      <c r="S2892" s="2">
        <f>VLOOKUP(A2892, vlookup_table!$A:$E, 5, FALSE)</f>
        <v>20</v>
      </c>
      <c r="T2892">
        <f t="shared" si="270"/>
        <v>97</v>
      </c>
      <c r="U2892">
        <f t="shared" si="271"/>
        <v>1900</v>
      </c>
      <c r="V2892" s="4" t="str">
        <f t="shared" si="275"/>
        <v>0</v>
      </c>
      <c r="W2892" t="str">
        <f t="shared" si="272"/>
        <v>Rural</v>
      </c>
    </row>
    <row r="2893" spans="1:23" x14ac:dyDescent="0.35">
      <c r="A2893">
        <v>159868</v>
      </c>
      <c r="B2893" s="2" t="str">
        <f t="shared" si="273"/>
        <v>NA</v>
      </c>
      <c r="C2893" t="s">
        <v>4</v>
      </c>
      <c r="D2893" t="str">
        <f t="shared" si="274"/>
        <v>F</v>
      </c>
      <c r="E2893" t="s">
        <v>2</v>
      </c>
      <c r="F2893">
        <v>714</v>
      </c>
      <c r="G2893">
        <v>343</v>
      </c>
      <c r="H2893">
        <v>391</v>
      </c>
      <c r="I2893">
        <v>0</v>
      </c>
      <c r="J2893">
        <v>12568</v>
      </c>
      <c r="K2893">
        <v>3</v>
      </c>
      <c r="L2893">
        <v>69</v>
      </c>
      <c r="M2893">
        <v>363</v>
      </c>
      <c r="N2893">
        <v>372</v>
      </c>
      <c r="O2893">
        <v>9.0555555559999998</v>
      </c>
      <c r="P2893">
        <f>VLOOKUP(A2893, vlookup_table!$A:$E, 2, FALSE)</f>
        <v>2</v>
      </c>
      <c r="Q2893" s="2">
        <f>VLOOKUP(A2893, vlookup_table!$A:$E, 3, FALSE)</f>
        <v>2302</v>
      </c>
      <c r="R2893" s="1" t="str">
        <f>VLOOKUP(A2893, vlookup_table!$A:$E, 4, FALSE)</f>
        <v>C3</v>
      </c>
      <c r="S2893" s="2">
        <f>VLOOKUP(A2893, vlookup_table!$A:$E, 5, FALSE)</f>
        <v>15</v>
      </c>
      <c r="T2893">
        <f t="shared" si="270"/>
        <v>74</v>
      </c>
      <c r="U2893">
        <f t="shared" si="271"/>
        <v>1923</v>
      </c>
      <c r="V2893" s="4" t="str">
        <f t="shared" si="275"/>
        <v>02</v>
      </c>
      <c r="W2893" t="str">
        <f t="shared" si="272"/>
        <v>Ciudad</v>
      </c>
    </row>
    <row r="2894" spans="1:23" x14ac:dyDescent="0.35">
      <c r="A2894">
        <v>24722</v>
      </c>
      <c r="B2894" s="2" t="str">
        <f t="shared" si="273"/>
        <v>SC</v>
      </c>
      <c r="C2894" t="s">
        <v>11</v>
      </c>
      <c r="D2894" t="str">
        <f t="shared" si="274"/>
        <v>M</v>
      </c>
      <c r="E2894" t="s">
        <v>0</v>
      </c>
      <c r="F2894">
        <v>551</v>
      </c>
      <c r="G2894">
        <v>247</v>
      </c>
      <c r="H2894">
        <v>354</v>
      </c>
      <c r="I2894">
        <v>2</v>
      </c>
      <c r="J2894">
        <v>12254</v>
      </c>
      <c r="K2894">
        <v>1</v>
      </c>
      <c r="L2894">
        <v>82</v>
      </c>
      <c r="M2894">
        <v>309</v>
      </c>
      <c r="N2894">
        <v>316</v>
      </c>
      <c r="O2894">
        <v>3.2888888889999999</v>
      </c>
      <c r="P2894">
        <f>VLOOKUP(A2894, vlookup_table!$A:$E, 2, FALSE)</f>
        <v>1</v>
      </c>
      <c r="Q2894" s="2">
        <f>VLOOKUP(A2894, vlookup_table!$A:$E, 3, FALSE)</f>
        <v>4401</v>
      </c>
      <c r="R2894" s="1" t="str">
        <f>VLOOKUP(A2894, vlookup_table!$A:$E, 4, FALSE)</f>
        <v>T2</v>
      </c>
      <c r="S2894" s="2">
        <f>VLOOKUP(A2894, vlookup_table!$A:$E, 5, FALSE)</f>
        <v>3</v>
      </c>
      <c r="T2894">
        <f t="shared" si="270"/>
        <v>53</v>
      </c>
      <c r="U2894">
        <f t="shared" si="271"/>
        <v>1944</v>
      </c>
      <c r="V2894" s="4" t="str">
        <f t="shared" si="275"/>
        <v>01</v>
      </c>
      <c r="W2894" t="str">
        <f t="shared" si="272"/>
        <v>Pueblo</v>
      </c>
    </row>
    <row r="2895" spans="1:23" x14ac:dyDescent="0.35">
      <c r="A2895">
        <v>101058</v>
      </c>
      <c r="B2895" s="2" t="str">
        <f t="shared" si="273"/>
        <v>MO</v>
      </c>
      <c r="C2895" t="s">
        <v>8</v>
      </c>
      <c r="D2895" t="str">
        <f t="shared" si="274"/>
        <v>F</v>
      </c>
      <c r="E2895" t="s">
        <v>2</v>
      </c>
      <c r="F2895">
        <v>1123</v>
      </c>
      <c r="G2895">
        <v>547</v>
      </c>
      <c r="H2895">
        <v>662</v>
      </c>
      <c r="I2895">
        <v>20</v>
      </c>
      <c r="J2895">
        <v>20264</v>
      </c>
      <c r="K2895">
        <v>1</v>
      </c>
      <c r="L2895">
        <v>59</v>
      </c>
      <c r="M2895">
        <v>575</v>
      </c>
      <c r="N2895">
        <v>631</v>
      </c>
      <c r="O2895">
        <v>8.230769231</v>
      </c>
      <c r="P2895">
        <f>VLOOKUP(A2895, vlookup_table!$A:$E, 2, FALSE)</f>
        <v>28</v>
      </c>
      <c r="Q2895" s="2">
        <f>VLOOKUP(A2895, vlookup_table!$A:$E, 3, FALSE)</f>
        <v>4001</v>
      </c>
      <c r="R2895" s="1" t="str">
        <f>VLOOKUP(A2895, vlookup_table!$A:$E, 4, FALSE)</f>
        <v>T1</v>
      </c>
      <c r="S2895" s="2">
        <f>VLOOKUP(A2895, vlookup_table!$A:$E, 5, FALSE)</f>
        <v>10</v>
      </c>
      <c r="T2895">
        <f t="shared" si="270"/>
        <v>57</v>
      </c>
      <c r="U2895">
        <f t="shared" si="271"/>
        <v>1940</v>
      </c>
      <c r="V2895" s="4" t="str">
        <f t="shared" si="275"/>
        <v>01</v>
      </c>
      <c r="W2895" t="str">
        <f t="shared" si="272"/>
        <v>Pueblo</v>
      </c>
    </row>
    <row r="2896" spans="1:23" x14ac:dyDescent="0.35">
      <c r="A2896">
        <v>12822</v>
      </c>
      <c r="B2896" s="2" t="str">
        <f t="shared" si="273"/>
        <v>NA</v>
      </c>
      <c r="C2896" t="s">
        <v>31</v>
      </c>
      <c r="D2896" t="str">
        <f t="shared" si="274"/>
        <v>F</v>
      </c>
      <c r="E2896" t="s">
        <v>2</v>
      </c>
      <c r="F2896">
        <v>544</v>
      </c>
      <c r="G2896">
        <v>255</v>
      </c>
      <c r="H2896">
        <v>313</v>
      </c>
      <c r="I2896">
        <v>5</v>
      </c>
      <c r="J2896">
        <v>10281</v>
      </c>
      <c r="K2896">
        <v>0</v>
      </c>
      <c r="L2896">
        <v>84</v>
      </c>
      <c r="M2896">
        <v>305</v>
      </c>
      <c r="N2896">
        <v>282</v>
      </c>
      <c r="O2896">
        <v>6.6666666670000003</v>
      </c>
      <c r="P2896">
        <f>VLOOKUP(A2896, vlookup_table!$A:$E, 2, FALSE)</f>
        <v>28</v>
      </c>
      <c r="Q2896" s="2">
        <f>VLOOKUP(A2896, vlookup_table!$A:$E, 3, FALSE)</f>
        <v>103</v>
      </c>
      <c r="R2896" s="1" t="str">
        <f>VLOOKUP(A2896, vlookup_table!$A:$E, 4, FALSE)</f>
        <v>T2</v>
      </c>
      <c r="S2896" s="2">
        <f>VLOOKUP(A2896, vlookup_table!$A:$E, 5, FALSE)</f>
        <v>5</v>
      </c>
      <c r="T2896">
        <f t="shared" si="270"/>
        <v>96</v>
      </c>
      <c r="U2896">
        <f t="shared" si="271"/>
        <v>1901</v>
      </c>
      <c r="V2896" s="4" t="str">
        <f t="shared" si="275"/>
        <v>03</v>
      </c>
      <c r="W2896" t="str">
        <f t="shared" si="272"/>
        <v>Pueblo</v>
      </c>
    </row>
    <row r="2897" spans="1:23" x14ac:dyDescent="0.35">
      <c r="A2897">
        <v>6185</v>
      </c>
      <c r="B2897" s="2" t="str">
        <f t="shared" si="273"/>
        <v>NA</v>
      </c>
      <c r="C2897" t="s">
        <v>4</v>
      </c>
      <c r="D2897" t="str">
        <f t="shared" si="274"/>
        <v>F</v>
      </c>
      <c r="E2897" t="s">
        <v>2</v>
      </c>
      <c r="F2897">
        <v>2258</v>
      </c>
      <c r="G2897">
        <v>360</v>
      </c>
      <c r="H2897">
        <v>470</v>
      </c>
      <c r="I2897">
        <v>66</v>
      </c>
      <c r="J2897">
        <v>15758</v>
      </c>
      <c r="K2897">
        <v>23</v>
      </c>
      <c r="L2897">
        <v>44</v>
      </c>
      <c r="M2897">
        <v>428</v>
      </c>
      <c r="N2897">
        <v>398</v>
      </c>
      <c r="O2897">
        <v>13.636363640000001</v>
      </c>
      <c r="P2897">
        <f>VLOOKUP(A2897, vlookup_table!$A:$E, 2, FALSE)</f>
        <v>0</v>
      </c>
      <c r="Q2897" s="2">
        <f>VLOOKUP(A2897, vlookup_table!$A:$E, 3, FALSE)</f>
        <v>2501</v>
      </c>
      <c r="R2897" s="1" t="str">
        <f>VLOOKUP(A2897, vlookup_table!$A:$E, 4, FALSE)</f>
        <v>U2</v>
      </c>
      <c r="S2897" s="2">
        <f>VLOOKUP(A2897, vlookup_table!$A:$E, 5, FALSE)</f>
        <v>30</v>
      </c>
      <c r="T2897">
        <f t="shared" si="270"/>
        <v>72</v>
      </c>
      <c r="U2897">
        <f t="shared" si="271"/>
        <v>1925</v>
      </c>
      <c r="V2897" s="4" t="str">
        <f t="shared" si="275"/>
        <v>01</v>
      </c>
      <c r="W2897" t="str">
        <f t="shared" si="272"/>
        <v>Urbano</v>
      </c>
    </row>
    <row r="2898" spans="1:23" x14ac:dyDescent="0.35">
      <c r="A2898">
        <v>172929</v>
      </c>
      <c r="B2898" s="2" t="str">
        <f t="shared" si="273"/>
        <v>NA</v>
      </c>
      <c r="C2898" t="s">
        <v>4</v>
      </c>
      <c r="D2898" t="str">
        <f t="shared" si="274"/>
        <v>F</v>
      </c>
      <c r="E2898" t="s">
        <v>2</v>
      </c>
      <c r="F2898">
        <v>1516</v>
      </c>
      <c r="G2898">
        <v>369</v>
      </c>
      <c r="H2898">
        <v>539</v>
      </c>
      <c r="I2898">
        <v>34</v>
      </c>
      <c r="J2898">
        <v>16810</v>
      </c>
      <c r="K2898">
        <v>4</v>
      </c>
      <c r="L2898">
        <v>56</v>
      </c>
      <c r="M2898">
        <v>430</v>
      </c>
      <c r="N2898">
        <v>491</v>
      </c>
      <c r="O2898">
        <v>5.4</v>
      </c>
      <c r="P2898">
        <f>VLOOKUP(A2898, vlookup_table!$A:$E, 2, FALSE)</f>
        <v>0</v>
      </c>
      <c r="Q2898" s="2">
        <f>VLOOKUP(A2898, vlookup_table!$A:$E, 3, FALSE)</f>
        <v>4801</v>
      </c>
      <c r="R2898" s="1" t="str">
        <f>VLOOKUP(A2898, vlookup_table!$A:$E, 4, FALSE)</f>
        <v>C2</v>
      </c>
      <c r="S2898" s="2">
        <f>VLOOKUP(A2898, vlookup_table!$A:$E, 5, FALSE)</f>
        <v>6</v>
      </c>
      <c r="T2898">
        <f t="shared" si="270"/>
        <v>49</v>
      </c>
      <c r="U2898">
        <f t="shared" si="271"/>
        <v>1948</v>
      </c>
      <c r="V2898" s="4" t="str">
        <f t="shared" si="275"/>
        <v>01</v>
      </c>
      <c r="W2898" t="str">
        <f t="shared" si="272"/>
        <v>Ciudad</v>
      </c>
    </row>
    <row r="2899" spans="1:23" x14ac:dyDescent="0.35">
      <c r="A2899">
        <v>161492</v>
      </c>
      <c r="B2899" s="2" t="str">
        <f t="shared" si="273"/>
        <v>NA</v>
      </c>
      <c r="C2899" t="s">
        <v>4</v>
      </c>
      <c r="D2899" t="str">
        <f t="shared" si="274"/>
        <v>F</v>
      </c>
      <c r="E2899" t="s">
        <v>2</v>
      </c>
      <c r="F2899">
        <v>1437</v>
      </c>
      <c r="G2899">
        <v>509</v>
      </c>
      <c r="H2899">
        <v>664</v>
      </c>
      <c r="I2899">
        <v>23</v>
      </c>
      <c r="J2899">
        <v>25226</v>
      </c>
      <c r="K2899">
        <v>11</v>
      </c>
      <c r="L2899">
        <v>58</v>
      </c>
      <c r="M2899">
        <v>575</v>
      </c>
      <c r="N2899">
        <v>611</v>
      </c>
      <c r="O2899">
        <v>25</v>
      </c>
      <c r="P2899">
        <f>VLOOKUP(A2899, vlookup_table!$A:$E, 2, FALSE)</f>
        <v>0</v>
      </c>
      <c r="Q2899" s="2">
        <f>VLOOKUP(A2899, vlookup_table!$A:$E, 3, FALSE)</f>
        <v>2401</v>
      </c>
      <c r="R2899" s="1" t="str">
        <f>VLOOKUP(A2899, vlookup_table!$A:$E, 4, FALSE)</f>
        <v>S1</v>
      </c>
      <c r="S2899" s="2">
        <f>VLOOKUP(A2899, vlookup_table!$A:$E, 5, FALSE)</f>
        <v>16</v>
      </c>
      <c r="T2899">
        <f t="shared" si="270"/>
        <v>73</v>
      </c>
      <c r="U2899">
        <f t="shared" si="271"/>
        <v>1924</v>
      </c>
      <c r="V2899" s="4" t="str">
        <f t="shared" si="275"/>
        <v>01</v>
      </c>
      <c r="W2899" t="str">
        <f t="shared" si="272"/>
        <v>Suburbano</v>
      </c>
    </row>
    <row r="2900" spans="1:23" x14ac:dyDescent="0.35">
      <c r="A2900">
        <v>2154</v>
      </c>
      <c r="B2900" s="2" t="str">
        <f t="shared" si="273"/>
        <v>NA</v>
      </c>
      <c r="C2900" t="s">
        <v>10</v>
      </c>
      <c r="D2900" t="str">
        <f t="shared" si="274"/>
        <v>M</v>
      </c>
      <c r="E2900" t="s">
        <v>13</v>
      </c>
      <c r="F2900">
        <v>655</v>
      </c>
      <c r="G2900">
        <v>258</v>
      </c>
      <c r="H2900">
        <v>344</v>
      </c>
      <c r="I2900">
        <v>3</v>
      </c>
      <c r="J2900">
        <v>13780</v>
      </c>
      <c r="K2900">
        <v>2</v>
      </c>
      <c r="L2900">
        <v>74</v>
      </c>
      <c r="M2900">
        <v>274</v>
      </c>
      <c r="N2900">
        <v>314</v>
      </c>
      <c r="O2900">
        <v>19.399999999999999</v>
      </c>
      <c r="P2900">
        <f>VLOOKUP(A2900, vlookup_table!$A:$E, 2, FALSE)</f>
        <v>0</v>
      </c>
      <c r="Q2900" s="2">
        <f>VLOOKUP(A2900, vlookup_table!$A:$E, 3, FALSE)</f>
        <v>2004</v>
      </c>
      <c r="R2900" s="1" t="str">
        <f>VLOOKUP(A2900, vlookup_table!$A:$E, 4, FALSE)</f>
        <v>R2</v>
      </c>
      <c r="S2900" s="2">
        <f>VLOOKUP(A2900, vlookup_table!$A:$E, 5, FALSE)</f>
        <v>15</v>
      </c>
      <c r="T2900">
        <f t="shared" si="270"/>
        <v>77</v>
      </c>
      <c r="U2900">
        <f t="shared" si="271"/>
        <v>1920</v>
      </c>
      <c r="V2900" s="4" t="str">
        <f t="shared" si="275"/>
        <v>04</v>
      </c>
      <c r="W2900" t="str">
        <f t="shared" si="272"/>
        <v>Rural</v>
      </c>
    </row>
    <row r="2901" spans="1:23" x14ac:dyDescent="0.35">
      <c r="A2901">
        <v>100430</v>
      </c>
      <c r="B2901" s="2" t="str">
        <f t="shared" si="273"/>
        <v>MO</v>
      </c>
      <c r="C2901" t="s">
        <v>8</v>
      </c>
      <c r="D2901" t="str">
        <f t="shared" si="274"/>
        <v>F</v>
      </c>
      <c r="E2901" t="s">
        <v>2</v>
      </c>
      <c r="F2901">
        <v>2083</v>
      </c>
      <c r="G2901">
        <v>662</v>
      </c>
      <c r="H2901">
        <v>861</v>
      </c>
      <c r="I2901">
        <v>56</v>
      </c>
      <c r="J2901">
        <v>30627</v>
      </c>
      <c r="K2901">
        <v>7</v>
      </c>
      <c r="L2901">
        <v>48</v>
      </c>
      <c r="M2901">
        <v>833</v>
      </c>
      <c r="N2901">
        <v>726</v>
      </c>
      <c r="O2901">
        <v>40</v>
      </c>
      <c r="P2901">
        <f>VLOOKUP(A2901, vlookup_table!$A:$E, 2, FALSE)</f>
        <v>0</v>
      </c>
      <c r="Q2901" s="2">
        <f>VLOOKUP(A2901, vlookup_table!$A:$E, 3, FALSE)</f>
        <v>4010</v>
      </c>
      <c r="R2901" s="1" t="str">
        <f>VLOOKUP(A2901, vlookup_table!$A:$E, 4, FALSE)</f>
        <v>S1</v>
      </c>
      <c r="S2901" s="2">
        <f>VLOOKUP(A2901, vlookup_table!$A:$E, 5, FALSE)</f>
        <v>25</v>
      </c>
      <c r="T2901">
        <f t="shared" si="270"/>
        <v>57</v>
      </c>
      <c r="U2901">
        <f t="shared" si="271"/>
        <v>1940</v>
      </c>
      <c r="V2901" s="4" t="str">
        <f t="shared" si="275"/>
        <v>10</v>
      </c>
      <c r="W2901" t="str">
        <f t="shared" si="272"/>
        <v>Suburbano</v>
      </c>
    </row>
    <row r="2902" spans="1:23" x14ac:dyDescent="0.35">
      <c r="A2902">
        <v>153213</v>
      </c>
      <c r="B2902" s="2" t="str">
        <f t="shared" si="273"/>
        <v>NA</v>
      </c>
      <c r="C2902" t="s">
        <v>4</v>
      </c>
      <c r="D2902" t="str">
        <f t="shared" si="274"/>
        <v>F</v>
      </c>
      <c r="E2902" t="s">
        <v>2</v>
      </c>
      <c r="F2902">
        <v>2977</v>
      </c>
      <c r="G2902">
        <v>553</v>
      </c>
      <c r="H2902">
        <v>721</v>
      </c>
      <c r="I2902">
        <v>85</v>
      </c>
      <c r="J2902">
        <v>33460</v>
      </c>
      <c r="K2902">
        <v>7</v>
      </c>
      <c r="L2902">
        <v>48</v>
      </c>
      <c r="M2902">
        <v>659</v>
      </c>
      <c r="N2902">
        <v>627</v>
      </c>
      <c r="O2902">
        <v>13.14285714</v>
      </c>
      <c r="P2902">
        <f>VLOOKUP(A2902, vlookup_table!$A:$E, 2, FALSE)</f>
        <v>0</v>
      </c>
      <c r="Q2902" s="2">
        <f>VLOOKUP(A2902, vlookup_table!$A:$E, 3, FALSE)</f>
        <v>0</v>
      </c>
      <c r="R2902" s="1" t="str">
        <f>VLOOKUP(A2902, vlookup_table!$A:$E, 4, FALSE)</f>
        <v>U1</v>
      </c>
      <c r="S2902" s="2">
        <f>VLOOKUP(A2902, vlookup_table!$A:$E, 5, FALSE)</f>
        <v>5</v>
      </c>
      <c r="T2902">
        <f t="shared" si="270"/>
        <v>97</v>
      </c>
      <c r="U2902">
        <f t="shared" si="271"/>
        <v>1900</v>
      </c>
      <c r="V2902" s="4" t="str">
        <f t="shared" si="275"/>
        <v>0</v>
      </c>
      <c r="W2902" t="str">
        <f t="shared" si="272"/>
        <v>Urbano</v>
      </c>
    </row>
    <row r="2903" spans="1:23" x14ac:dyDescent="0.35">
      <c r="A2903">
        <v>53763</v>
      </c>
      <c r="B2903" s="2" t="str">
        <f t="shared" si="273"/>
        <v>NA</v>
      </c>
      <c r="C2903" t="s">
        <v>12</v>
      </c>
      <c r="D2903" t="str">
        <f t="shared" si="274"/>
        <v>M</v>
      </c>
      <c r="E2903" t="s">
        <v>0</v>
      </c>
      <c r="F2903">
        <v>1752</v>
      </c>
      <c r="G2903">
        <v>849</v>
      </c>
      <c r="H2903">
        <v>931</v>
      </c>
      <c r="I2903">
        <v>41</v>
      </c>
      <c r="J2903">
        <v>35260</v>
      </c>
      <c r="K2903">
        <v>1</v>
      </c>
      <c r="L2903">
        <v>28</v>
      </c>
      <c r="M2903">
        <v>869</v>
      </c>
      <c r="N2903">
        <v>914</v>
      </c>
      <c r="O2903">
        <v>14</v>
      </c>
      <c r="P2903">
        <f>VLOOKUP(A2903, vlookup_table!$A:$E, 2, FALSE)</f>
        <v>1</v>
      </c>
      <c r="Q2903" s="2">
        <f>VLOOKUP(A2903, vlookup_table!$A:$E, 3, FALSE)</f>
        <v>4201</v>
      </c>
      <c r="R2903" s="1" t="str">
        <f>VLOOKUP(A2903, vlookup_table!$A:$E, 4, FALSE)</f>
        <v>T1</v>
      </c>
      <c r="S2903" s="2">
        <f>VLOOKUP(A2903, vlookup_table!$A:$E, 5, FALSE)</f>
        <v>15</v>
      </c>
      <c r="T2903">
        <f t="shared" si="270"/>
        <v>55</v>
      </c>
      <c r="U2903">
        <f t="shared" si="271"/>
        <v>1942</v>
      </c>
      <c r="V2903" s="4" t="str">
        <f t="shared" si="275"/>
        <v>01</v>
      </c>
      <c r="W2903" t="str">
        <f t="shared" si="272"/>
        <v>Pueblo</v>
      </c>
    </row>
    <row r="2904" spans="1:23" x14ac:dyDescent="0.35">
      <c r="A2904">
        <v>74360</v>
      </c>
      <c r="B2904" s="2" t="str">
        <f t="shared" si="273"/>
        <v>MI</v>
      </c>
      <c r="C2904" t="s">
        <v>1</v>
      </c>
      <c r="D2904" t="str">
        <f t="shared" si="274"/>
        <v>F</v>
      </c>
      <c r="E2904" t="s">
        <v>2</v>
      </c>
      <c r="F2904">
        <v>704</v>
      </c>
      <c r="G2904">
        <v>327</v>
      </c>
      <c r="H2904">
        <v>417</v>
      </c>
      <c r="I2904">
        <v>2</v>
      </c>
      <c r="J2904">
        <v>15094</v>
      </c>
      <c r="K2904">
        <v>1</v>
      </c>
      <c r="L2904">
        <v>82</v>
      </c>
      <c r="M2904">
        <v>339</v>
      </c>
      <c r="N2904">
        <v>404</v>
      </c>
      <c r="O2904">
        <v>10</v>
      </c>
      <c r="P2904">
        <f>VLOOKUP(A2904, vlookup_table!$A:$E, 2, FALSE)</f>
        <v>2</v>
      </c>
      <c r="Q2904" s="2">
        <f>VLOOKUP(A2904, vlookup_table!$A:$E, 3, FALSE)</f>
        <v>5901</v>
      </c>
      <c r="R2904" s="1" t="str">
        <f>VLOOKUP(A2904, vlookup_table!$A:$E, 4, FALSE)</f>
        <v>R2</v>
      </c>
      <c r="S2904" s="2">
        <f>VLOOKUP(A2904, vlookup_table!$A:$E, 5, FALSE)</f>
        <v>21</v>
      </c>
      <c r="T2904">
        <f t="shared" si="270"/>
        <v>38</v>
      </c>
      <c r="U2904">
        <f t="shared" si="271"/>
        <v>1959</v>
      </c>
      <c r="V2904" s="4" t="str">
        <f t="shared" si="275"/>
        <v>01</v>
      </c>
      <c r="W2904" t="str">
        <f t="shared" si="272"/>
        <v>Rural</v>
      </c>
    </row>
    <row r="2905" spans="1:23" x14ac:dyDescent="0.35">
      <c r="A2905">
        <v>55027</v>
      </c>
      <c r="B2905" s="2" t="str">
        <f t="shared" si="273"/>
        <v>NA</v>
      </c>
      <c r="C2905" t="s">
        <v>34</v>
      </c>
      <c r="D2905" t="str">
        <f t="shared" si="274"/>
        <v>F</v>
      </c>
      <c r="E2905" t="s">
        <v>38</v>
      </c>
      <c r="F2905">
        <v>955</v>
      </c>
      <c r="G2905">
        <v>521</v>
      </c>
      <c r="H2905">
        <v>653</v>
      </c>
      <c r="I2905">
        <v>7</v>
      </c>
      <c r="J2905">
        <v>22275</v>
      </c>
      <c r="K2905">
        <v>1</v>
      </c>
      <c r="L2905">
        <v>69</v>
      </c>
      <c r="M2905">
        <v>573</v>
      </c>
      <c r="N2905">
        <v>621</v>
      </c>
      <c r="O2905">
        <v>10.96818182</v>
      </c>
      <c r="P2905">
        <f>VLOOKUP(A2905, vlookup_table!$A:$E, 2, FALSE)</f>
        <v>0</v>
      </c>
      <c r="Q2905" s="2">
        <f>VLOOKUP(A2905, vlookup_table!$A:$E, 3, FALSE)</f>
        <v>2610</v>
      </c>
      <c r="R2905" s="1" t="str">
        <f>VLOOKUP(A2905, vlookup_table!$A:$E, 4, FALSE)</f>
        <v>T1</v>
      </c>
      <c r="S2905" s="2">
        <f>VLOOKUP(A2905, vlookup_table!$A:$E, 5, FALSE)</f>
        <v>5</v>
      </c>
      <c r="T2905">
        <f t="shared" si="270"/>
        <v>71</v>
      </c>
      <c r="U2905">
        <f t="shared" si="271"/>
        <v>1926</v>
      </c>
      <c r="V2905" s="4" t="str">
        <f t="shared" si="275"/>
        <v>10</v>
      </c>
      <c r="W2905" t="str">
        <f t="shared" si="272"/>
        <v>Pueblo</v>
      </c>
    </row>
    <row r="2906" spans="1:23" x14ac:dyDescent="0.35">
      <c r="A2906">
        <v>115094</v>
      </c>
      <c r="B2906" s="2" t="str">
        <f t="shared" si="273"/>
        <v>NA</v>
      </c>
      <c r="C2906" t="s">
        <v>32</v>
      </c>
      <c r="D2906" t="str">
        <f t="shared" si="274"/>
        <v>NA</v>
      </c>
      <c r="F2906">
        <v>521</v>
      </c>
      <c r="G2906">
        <v>249</v>
      </c>
      <c r="H2906">
        <v>369</v>
      </c>
      <c r="I2906">
        <v>1</v>
      </c>
      <c r="J2906">
        <v>15515</v>
      </c>
      <c r="K2906">
        <v>1</v>
      </c>
      <c r="L2906">
        <v>70</v>
      </c>
      <c r="M2906">
        <v>307</v>
      </c>
      <c r="N2906">
        <v>322</v>
      </c>
      <c r="O2906">
        <v>14.88888889</v>
      </c>
      <c r="P2906">
        <f>VLOOKUP(A2906, vlookup_table!$A:$E, 2, FALSE)</f>
        <v>0</v>
      </c>
      <c r="Q2906" s="2">
        <f>VLOOKUP(A2906, vlookup_table!$A:$E, 3, FALSE)</f>
        <v>0</v>
      </c>
      <c r="R2906" s="1" t="str">
        <f>VLOOKUP(A2906, vlookup_table!$A:$E, 4, FALSE)</f>
        <v>T2</v>
      </c>
      <c r="S2906" s="2">
        <f>VLOOKUP(A2906, vlookup_table!$A:$E, 5, FALSE)</f>
        <v>38</v>
      </c>
      <c r="T2906">
        <f t="shared" si="270"/>
        <v>97</v>
      </c>
      <c r="U2906">
        <f t="shared" si="271"/>
        <v>1900</v>
      </c>
      <c r="V2906" s="4" t="str">
        <f t="shared" si="275"/>
        <v>0</v>
      </c>
      <c r="W2906" t="str">
        <f t="shared" si="272"/>
        <v>Pueblo</v>
      </c>
    </row>
    <row r="2907" spans="1:23" x14ac:dyDescent="0.35">
      <c r="A2907">
        <v>68589</v>
      </c>
      <c r="B2907" s="2" t="str">
        <f t="shared" si="273"/>
        <v>MI</v>
      </c>
      <c r="C2907" t="s">
        <v>1</v>
      </c>
      <c r="D2907" t="str">
        <f t="shared" si="274"/>
        <v>M</v>
      </c>
      <c r="E2907" t="s">
        <v>0</v>
      </c>
      <c r="F2907">
        <v>1662</v>
      </c>
      <c r="G2907">
        <v>777</v>
      </c>
      <c r="H2907">
        <v>871</v>
      </c>
      <c r="I2907">
        <v>25</v>
      </c>
      <c r="J2907">
        <v>37242</v>
      </c>
      <c r="K2907">
        <v>10</v>
      </c>
      <c r="L2907">
        <v>67</v>
      </c>
      <c r="M2907">
        <v>831</v>
      </c>
      <c r="N2907">
        <v>808</v>
      </c>
      <c r="O2907">
        <v>13.57142857</v>
      </c>
      <c r="P2907">
        <f>VLOOKUP(A2907, vlookup_table!$A:$E, 2, FALSE)</f>
        <v>2</v>
      </c>
      <c r="Q2907" s="2">
        <f>VLOOKUP(A2907, vlookup_table!$A:$E, 3, FALSE)</f>
        <v>2905</v>
      </c>
      <c r="R2907" s="1" t="str">
        <f>VLOOKUP(A2907, vlookup_table!$A:$E, 4, FALSE)</f>
        <v>S1</v>
      </c>
      <c r="S2907" s="2">
        <f>VLOOKUP(A2907, vlookup_table!$A:$E, 5, FALSE)</f>
        <v>20</v>
      </c>
      <c r="T2907">
        <f t="shared" si="270"/>
        <v>68</v>
      </c>
      <c r="U2907">
        <f t="shared" si="271"/>
        <v>1929</v>
      </c>
      <c r="V2907" s="4" t="str">
        <f t="shared" si="275"/>
        <v>05</v>
      </c>
      <c r="W2907" t="str">
        <f t="shared" si="272"/>
        <v>Suburbano</v>
      </c>
    </row>
    <row r="2908" spans="1:23" x14ac:dyDescent="0.35">
      <c r="A2908">
        <v>63135</v>
      </c>
      <c r="B2908" s="2" t="str">
        <f t="shared" si="273"/>
        <v>NA</v>
      </c>
      <c r="C2908" t="s">
        <v>12</v>
      </c>
      <c r="D2908" t="str">
        <f t="shared" si="274"/>
        <v>F</v>
      </c>
      <c r="E2908" t="s">
        <v>2</v>
      </c>
      <c r="F2908">
        <v>776</v>
      </c>
      <c r="G2908">
        <v>378</v>
      </c>
      <c r="H2908">
        <v>439</v>
      </c>
      <c r="I2908">
        <v>1</v>
      </c>
      <c r="J2908">
        <v>14465</v>
      </c>
      <c r="K2908">
        <v>1</v>
      </c>
      <c r="L2908">
        <v>59</v>
      </c>
      <c r="M2908">
        <v>422</v>
      </c>
      <c r="N2908">
        <v>406</v>
      </c>
      <c r="O2908">
        <v>4.3499999999999996</v>
      </c>
      <c r="P2908">
        <f>VLOOKUP(A2908, vlookup_table!$A:$E, 2, FALSE)</f>
        <v>0</v>
      </c>
      <c r="Q2908" s="2">
        <f>VLOOKUP(A2908, vlookup_table!$A:$E, 3, FALSE)</f>
        <v>3310</v>
      </c>
      <c r="R2908" s="1" t="str">
        <f>VLOOKUP(A2908, vlookup_table!$A:$E, 4, FALSE)</f>
        <v>C3</v>
      </c>
      <c r="S2908" s="2">
        <f>VLOOKUP(A2908, vlookup_table!$A:$E, 5, FALSE)</f>
        <v>5</v>
      </c>
      <c r="T2908">
        <f t="shared" si="270"/>
        <v>64</v>
      </c>
      <c r="U2908">
        <f t="shared" si="271"/>
        <v>1933</v>
      </c>
      <c r="V2908" s="4" t="str">
        <f t="shared" si="275"/>
        <v>10</v>
      </c>
      <c r="W2908" t="str">
        <f t="shared" si="272"/>
        <v>Ciudad</v>
      </c>
    </row>
    <row r="2909" spans="1:23" x14ac:dyDescent="0.35">
      <c r="A2909">
        <v>99890</v>
      </c>
      <c r="B2909" s="2" t="str">
        <f t="shared" si="273"/>
        <v>MO</v>
      </c>
      <c r="C2909" t="s">
        <v>8</v>
      </c>
      <c r="D2909" t="str">
        <f t="shared" si="274"/>
        <v>F</v>
      </c>
      <c r="E2909" t="s">
        <v>2</v>
      </c>
      <c r="F2909">
        <v>574</v>
      </c>
      <c r="G2909">
        <v>274</v>
      </c>
      <c r="H2909">
        <v>407</v>
      </c>
      <c r="I2909">
        <v>0</v>
      </c>
      <c r="J2909">
        <v>18084</v>
      </c>
      <c r="K2909">
        <v>0</v>
      </c>
      <c r="L2909">
        <v>76</v>
      </c>
      <c r="M2909">
        <v>324</v>
      </c>
      <c r="N2909">
        <v>348</v>
      </c>
      <c r="O2909">
        <v>9.625</v>
      </c>
      <c r="P2909">
        <f>VLOOKUP(A2909, vlookup_table!$A:$E, 2, FALSE)</f>
        <v>3</v>
      </c>
      <c r="Q2909" s="2">
        <f>VLOOKUP(A2909, vlookup_table!$A:$E, 3, FALSE)</f>
        <v>2810</v>
      </c>
      <c r="R2909" s="1" t="str">
        <f>VLOOKUP(A2909, vlookup_table!$A:$E, 4, FALSE)</f>
        <v>T2</v>
      </c>
      <c r="S2909" s="2">
        <f>VLOOKUP(A2909, vlookup_table!$A:$E, 5, FALSE)</f>
        <v>15</v>
      </c>
      <c r="T2909">
        <f t="shared" si="270"/>
        <v>69</v>
      </c>
      <c r="U2909">
        <f t="shared" si="271"/>
        <v>1928</v>
      </c>
      <c r="V2909" s="4" t="str">
        <f t="shared" si="275"/>
        <v>10</v>
      </c>
      <c r="W2909" t="str">
        <f t="shared" si="272"/>
        <v>Pueblo</v>
      </c>
    </row>
    <row r="2910" spans="1:23" x14ac:dyDescent="0.35">
      <c r="A2910">
        <v>124520</v>
      </c>
      <c r="B2910" s="2" t="str">
        <f t="shared" si="273"/>
        <v>TX</v>
      </c>
      <c r="C2910" t="s">
        <v>6</v>
      </c>
      <c r="D2910" t="str">
        <f t="shared" si="274"/>
        <v>F</v>
      </c>
      <c r="E2910" t="s">
        <v>2</v>
      </c>
      <c r="F2910">
        <v>570</v>
      </c>
      <c r="G2910">
        <v>310</v>
      </c>
      <c r="H2910">
        <v>352</v>
      </c>
      <c r="I2910">
        <v>0</v>
      </c>
      <c r="J2910">
        <v>12329</v>
      </c>
      <c r="K2910">
        <v>2</v>
      </c>
      <c r="L2910">
        <v>79</v>
      </c>
      <c r="M2910">
        <v>339</v>
      </c>
      <c r="N2910">
        <v>333</v>
      </c>
      <c r="O2910">
        <v>6.904761905</v>
      </c>
      <c r="P2910">
        <f>VLOOKUP(A2910, vlookup_table!$A:$E, 2, FALSE)</f>
        <v>28</v>
      </c>
      <c r="Q2910" s="2">
        <f>VLOOKUP(A2910, vlookup_table!$A:$E, 3, FALSE)</f>
        <v>4307</v>
      </c>
      <c r="R2910" s="1" t="str">
        <f>VLOOKUP(A2910, vlookup_table!$A:$E, 4, FALSE)</f>
        <v>C2</v>
      </c>
      <c r="S2910" s="2">
        <f>VLOOKUP(A2910, vlookup_table!$A:$E, 5, FALSE)</f>
        <v>8</v>
      </c>
      <c r="T2910">
        <f t="shared" si="270"/>
        <v>54</v>
      </c>
      <c r="U2910">
        <f t="shared" si="271"/>
        <v>1943</v>
      </c>
      <c r="V2910" s="4" t="str">
        <f t="shared" si="275"/>
        <v>07</v>
      </c>
      <c r="W2910" t="str">
        <f t="shared" si="272"/>
        <v>Ciudad</v>
      </c>
    </row>
    <row r="2911" spans="1:23" x14ac:dyDescent="0.35">
      <c r="A2911">
        <v>166651</v>
      </c>
      <c r="B2911" s="2" t="str">
        <f t="shared" si="273"/>
        <v>NA</v>
      </c>
      <c r="C2911" t="s">
        <v>4</v>
      </c>
      <c r="D2911" t="str">
        <f t="shared" si="274"/>
        <v>F</v>
      </c>
      <c r="E2911" t="s">
        <v>2</v>
      </c>
      <c r="F2911">
        <v>1333</v>
      </c>
      <c r="G2911">
        <v>220</v>
      </c>
      <c r="H2911">
        <v>395</v>
      </c>
      <c r="I2911">
        <v>11</v>
      </c>
      <c r="J2911">
        <v>14312</v>
      </c>
      <c r="K2911">
        <v>21</v>
      </c>
      <c r="L2911">
        <v>40</v>
      </c>
      <c r="M2911">
        <v>359</v>
      </c>
      <c r="N2911">
        <v>300</v>
      </c>
      <c r="O2911">
        <v>15</v>
      </c>
      <c r="P2911">
        <f>VLOOKUP(A2911, vlookup_table!$A:$E, 2, FALSE)</f>
        <v>0</v>
      </c>
      <c r="Q2911" s="2">
        <f>VLOOKUP(A2911, vlookup_table!$A:$E, 3, FALSE)</f>
        <v>5001</v>
      </c>
      <c r="R2911" s="1" t="str">
        <f>VLOOKUP(A2911, vlookup_table!$A:$E, 4, FALSE)</f>
        <v>C2</v>
      </c>
      <c r="S2911" s="2">
        <f>VLOOKUP(A2911, vlookup_table!$A:$E, 5, FALSE)</f>
        <v>20</v>
      </c>
      <c r="T2911">
        <f t="shared" si="270"/>
        <v>47</v>
      </c>
      <c r="U2911">
        <f t="shared" si="271"/>
        <v>1950</v>
      </c>
      <c r="V2911" s="4" t="str">
        <f t="shared" si="275"/>
        <v>01</v>
      </c>
      <c r="W2911" t="str">
        <f t="shared" si="272"/>
        <v>Ciudad</v>
      </c>
    </row>
    <row r="2912" spans="1:23" x14ac:dyDescent="0.35">
      <c r="A2912">
        <v>154224</v>
      </c>
      <c r="B2912" s="2" t="str">
        <f t="shared" si="273"/>
        <v>WA</v>
      </c>
      <c r="C2912" t="s">
        <v>14</v>
      </c>
      <c r="D2912" t="str">
        <f t="shared" si="274"/>
        <v>M</v>
      </c>
      <c r="E2912" t="s">
        <v>13</v>
      </c>
      <c r="F2912">
        <v>1364</v>
      </c>
      <c r="G2912">
        <v>321</v>
      </c>
      <c r="H2912">
        <v>471</v>
      </c>
      <c r="I2912">
        <v>6</v>
      </c>
      <c r="J2912">
        <v>18060</v>
      </c>
      <c r="K2912">
        <v>4</v>
      </c>
      <c r="L2912">
        <v>53</v>
      </c>
      <c r="M2912">
        <v>471</v>
      </c>
      <c r="N2912">
        <v>384</v>
      </c>
      <c r="O2912">
        <v>9.2258064520000005</v>
      </c>
      <c r="P2912">
        <f>VLOOKUP(A2912, vlookup_table!$A:$E, 2, FALSE)</f>
        <v>0</v>
      </c>
      <c r="Q2912" s="2">
        <f>VLOOKUP(A2912, vlookup_table!$A:$E, 3, FALSE)</f>
        <v>1701</v>
      </c>
      <c r="R2912" s="1" t="str">
        <f>VLOOKUP(A2912, vlookup_table!$A:$E, 4, FALSE)</f>
        <v>S2</v>
      </c>
      <c r="S2912" s="2">
        <f>VLOOKUP(A2912, vlookup_table!$A:$E, 5, FALSE)</f>
        <v>10</v>
      </c>
      <c r="T2912">
        <f t="shared" si="270"/>
        <v>80</v>
      </c>
      <c r="U2912">
        <f t="shared" si="271"/>
        <v>1917</v>
      </c>
      <c r="V2912" s="4" t="str">
        <f t="shared" si="275"/>
        <v>01</v>
      </c>
      <c r="W2912" t="str">
        <f t="shared" si="272"/>
        <v>Suburbano</v>
      </c>
    </row>
    <row r="2913" spans="1:23" x14ac:dyDescent="0.35">
      <c r="A2913">
        <v>166937</v>
      </c>
      <c r="B2913" s="2" t="str">
        <f t="shared" si="273"/>
        <v>NA</v>
      </c>
      <c r="C2913" t="s">
        <v>4</v>
      </c>
      <c r="D2913" t="str">
        <f t="shared" si="274"/>
        <v>M</v>
      </c>
      <c r="E2913" t="s">
        <v>0</v>
      </c>
      <c r="F2913">
        <v>2098</v>
      </c>
      <c r="G2913">
        <v>417</v>
      </c>
      <c r="H2913">
        <v>489</v>
      </c>
      <c r="I2913">
        <v>57</v>
      </c>
      <c r="J2913">
        <v>20544</v>
      </c>
      <c r="K2913">
        <v>16</v>
      </c>
      <c r="L2913">
        <v>50</v>
      </c>
      <c r="M2913">
        <v>476</v>
      </c>
      <c r="N2913">
        <v>450</v>
      </c>
      <c r="O2913">
        <v>11</v>
      </c>
      <c r="P2913">
        <f>VLOOKUP(A2913, vlookup_table!$A:$E, 2, FALSE)</f>
        <v>1</v>
      </c>
      <c r="Q2913" s="2">
        <f>VLOOKUP(A2913, vlookup_table!$A:$E, 3, FALSE)</f>
        <v>1907</v>
      </c>
      <c r="R2913" s="1" t="str">
        <f>VLOOKUP(A2913, vlookup_table!$A:$E, 4, FALSE)</f>
        <v>S1</v>
      </c>
      <c r="S2913" s="2">
        <f>VLOOKUP(A2913, vlookup_table!$A:$E, 5, FALSE)</f>
        <v>10</v>
      </c>
      <c r="T2913">
        <f t="shared" si="270"/>
        <v>78</v>
      </c>
      <c r="U2913">
        <f t="shared" si="271"/>
        <v>1919</v>
      </c>
      <c r="V2913" s="4" t="str">
        <f t="shared" si="275"/>
        <v>07</v>
      </c>
      <c r="W2913" t="str">
        <f t="shared" si="272"/>
        <v>Suburbano</v>
      </c>
    </row>
    <row r="2914" spans="1:23" x14ac:dyDescent="0.35">
      <c r="A2914">
        <v>149196</v>
      </c>
      <c r="B2914" s="2" t="str">
        <f t="shared" si="273"/>
        <v>NA</v>
      </c>
      <c r="C2914" t="s">
        <v>4</v>
      </c>
      <c r="D2914" t="str">
        <f t="shared" si="274"/>
        <v>M</v>
      </c>
      <c r="E2914" t="s">
        <v>0</v>
      </c>
      <c r="F2914">
        <v>3273</v>
      </c>
      <c r="G2914">
        <v>609</v>
      </c>
      <c r="H2914">
        <v>659</v>
      </c>
      <c r="I2914">
        <v>93</v>
      </c>
      <c r="J2914">
        <v>35239</v>
      </c>
      <c r="K2914">
        <v>14</v>
      </c>
      <c r="L2914">
        <v>37</v>
      </c>
      <c r="M2914">
        <v>608</v>
      </c>
      <c r="N2914">
        <v>694</v>
      </c>
      <c r="O2914">
        <v>16.666666670000001</v>
      </c>
      <c r="P2914">
        <f>VLOOKUP(A2914, vlookup_table!$A:$E, 2, FALSE)</f>
        <v>1</v>
      </c>
      <c r="Q2914" s="2">
        <f>VLOOKUP(A2914, vlookup_table!$A:$E, 3, FALSE)</f>
        <v>2101</v>
      </c>
      <c r="R2914" s="1" t="str">
        <f>VLOOKUP(A2914, vlookup_table!$A:$E, 4, FALSE)</f>
        <v>U1</v>
      </c>
      <c r="S2914" s="2">
        <f>VLOOKUP(A2914, vlookup_table!$A:$E, 5, FALSE)</f>
        <v>20</v>
      </c>
      <c r="T2914">
        <f t="shared" si="270"/>
        <v>76</v>
      </c>
      <c r="U2914">
        <f t="shared" si="271"/>
        <v>1921</v>
      </c>
      <c r="V2914" s="4" t="str">
        <f t="shared" si="275"/>
        <v>01</v>
      </c>
      <c r="W2914" t="str">
        <f t="shared" si="272"/>
        <v>Urbano</v>
      </c>
    </row>
    <row r="2915" spans="1:23" x14ac:dyDescent="0.35">
      <c r="A2915">
        <v>155040</v>
      </c>
      <c r="B2915" s="2" t="str">
        <f t="shared" si="273"/>
        <v>NA</v>
      </c>
      <c r="C2915" t="s">
        <v>4</v>
      </c>
      <c r="D2915" t="str">
        <f t="shared" si="274"/>
        <v>NA</v>
      </c>
      <c r="F2915">
        <v>1382</v>
      </c>
      <c r="G2915">
        <v>316</v>
      </c>
      <c r="H2915">
        <v>456</v>
      </c>
      <c r="I2915">
        <v>15</v>
      </c>
      <c r="J2915">
        <v>16979</v>
      </c>
      <c r="K2915">
        <v>24</v>
      </c>
      <c r="L2915">
        <v>36</v>
      </c>
      <c r="M2915">
        <v>360</v>
      </c>
      <c r="N2915">
        <v>384</v>
      </c>
      <c r="O2915">
        <v>15.217391299999999</v>
      </c>
      <c r="P2915">
        <f>VLOOKUP(A2915, vlookup_table!$A:$E, 2, FALSE)</f>
        <v>0</v>
      </c>
      <c r="Q2915" s="2">
        <f>VLOOKUP(A2915, vlookup_table!$A:$E, 3, FALSE)</f>
        <v>601</v>
      </c>
      <c r="R2915" s="1" t="str">
        <f>VLOOKUP(A2915, vlookup_table!$A:$E, 4, FALSE)</f>
        <v>S1</v>
      </c>
      <c r="S2915" s="2">
        <f>VLOOKUP(A2915, vlookup_table!$A:$E, 5, FALSE)</f>
        <v>25</v>
      </c>
      <c r="T2915">
        <f t="shared" si="270"/>
        <v>91</v>
      </c>
      <c r="U2915">
        <f t="shared" si="271"/>
        <v>1906</v>
      </c>
      <c r="V2915" s="4" t="str">
        <f t="shared" si="275"/>
        <v>01</v>
      </c>
      <c r="W2915" t="str">
        <f t="shared" si="272"/>
        <v>Suburbano</v>
      </c>
    </row>
    <row r="2916" spans="1:23" x14ac:dyDescent="0.35">
      <c r="A2916">
        <v>4393</v>
      </c>
      <c r="B2916" s="2" t="str">
        <f t="shared" si="273"/>
        <v>NA</v>
      </c>
      <c r="C2916" t="s">
        <v>17</v>
      </c>
      <c r="D2916" t="str">
        <f t="shared" si="274"/>
        <v>M</v>
      </c>
      <c r="E2916" t="s">
        <v>0</v>
      </c>
      <c r="F2916">
        <v>1047</v>
      </c>
      <c r="G2916">
        <v>213</v>
      </c>
      <c r="H2916">
        <v>388</v>
      </c>
      <c r="I2916">
        <v>5</v>
      </c>
      <c r="J2916">
        <v>15868</v>
      </c>
      <c r="K2916">
        <v>6</v>
      </c>
      <c r="L2916">
        <v>62</v>
      </c>
      <c r="M2916">
        <v>305</v>
      </c>
      <c r="N2916">
        <v>294</v>
      </c>
      <c r="O2916">
        <v>9.5161290320000003</v>
      </c>
      <c r="P2916">
        <f>VLOOKUP(A2916, vlookup_table!$A:$E, 2, FALSE)</f>
        <v>1</v>
      </c>
      <c r="Q2916" s="2">
        <f>VLOOKUP(A2916, vlookup_table!$A:$E, 3, FALSE)</f>
        <v>1006</v>
      </c>
      <c r="R2916" s="1" t="str">
        <f>VLOOKUP(A2916, vlookup_table!$A:$E, 4, FALSE)</f>
        <v>C2</v>
      </c>
      <c r="S2916" s="2">
        <f>VLOOKUP(A2916, vlookup_table!$A:$E, 5, FALSE)</f>
        <v>10</v>
      </c>
      <c r="T2916">
        <f t="shared" si="270"/>
        <v>87</v>
      </c>
      <c r="U2916">
        <f t="shared" si="271"/>
        <v>1910</v>
      </c>
      <c r="V2916" s="4" t="str">
        <f t="shared" si="275"/>
        <v>06</v>
      </c>
      <c r="W2916" t="str">
        <f t="shared" si="272"/>
        <v>Ciudad</v>
      </c>
    </row>
    <row r="2917" spans="1:23" x14ac:dyDescent="0.35">
      <c r="A2917">
        <v>85390</v>
      </c>
      <c r="B2917" s="2" t="str">
        <f t="shared" si="273"/>
        <v>NA</v>
      </c>
      <c r="C2917" t="s">
        <v>17</v>
      </c>
      <c r="D2917" t="str">
        <f t="shared" si="274"/>
        <v>M</v>
      </c>
      <c r="E2917" t="s">
        <v>0</v>
      </c>
      <c r="F2917">
        <v>698</v>
      </c>
      <c r="G2917">
        <v>388</v>
      </c>
      <c r="H2917">
        <v>448</v>
      </c>
      <c r="I2917">
        <v>0</v>
      </c>
      <c r="J2917">
        <v>12449</v>
      </c>
      <c r="K2917">
        <v>0</v>
      </c>
      <c r="L2917">
        <v>85</v>
      </c>
      <c r="M2917">
        <v>412</v>
      </c>
      <c r="N2917">
        <v>418</v>
      </c>
      <c r="O2917">
        <v>9.5</v>
      </c>
      <c r="P2917">
        <f>VLOOKUP(A2917, vlookup_table!$A:$E, 2, FALSE)</f>
        <v>1</v>
      </c>
      <c r="Q2917" s="2">
        <f>VLOOKUP(A2917, vlookup_table!$A:$E, 3, FALSE)</f>
        <v>4701</v>
      </c>
      <c r="R2917" s="1" t="str">
        <f>VLOOKUP(A2917, vlookup_table!$A:$E, 4, FALSE)</f>
        <v>R1</v>
      </c>
      <c r="S2917" s="2">
        <f>VLOOKUP(A2917, vlookup_table!$A:$E, 5, FALSE)</f>
        <v>12</v>
      </c>
      <c r="T2917">
        <f t="shared" si="270"/>
        <v>50</v>
      </c>
      <c r="U2917">
        <f t="shared" si="271"/>
        <v>1947</v>
      </c>
      <c r="V2917" s="4" t="str">
        <f t="shared" si="275"/>
        <v>01</v>
      </c>
      <c r="W2917" t="str">
        <f t="shared" si="272"/>
        <v>Rural</v>
      </c>
    </row>
    <row r="2918" spans="1:23" x14ac:dyDescent="0.35">
      <c r="A2918">
        <v>11064</v>
      </c>
      <c r="B2918" s="2" t="str">
        <f t="shared" si="273"/>
        <v>IL</v>
      </c>
      <c r="C2918" t="s">
        <v>25</v>
      </c>
      <c r="D2918" t="str">
        <f t="shared" si="274"/>
        <v>F</v>
      </c>
      <c r="E2918" t="s">
        <v>2</v>
      </c>
      <c r="F2918">
        <v>1075</v>
      </c>
      <c r="G2918">
        <v>366</v>
      </c>
      <c r="H2918">
        <v>455</v>
      </c>
      <c r="I2918">
        <v>0</v>
      </c>
      <c r="J2918">
        <v>14394</v>
      </c>
      <c r="K2918">
        <v>1</v>
      </c>
      <c r="L2918">
        <v>90</v>
      </c>
      <c r="M2918">
        <v>449</v>
      </c>
      <c r="N2918">
        <v>373</v>
      </c>
      <c r="O2918">
        <v>10.31578947</v>
      </c>
      <c r="P2918">
        <f>VLOOKUP(A2918, vlookup_table!$A:$E, 2, FALSE)</f>
        <v>0</v>
      </c>
      <c r="Q2918" s="2">
        <f>VLOOKUP(A2918, vlookup_table!$A:$E, 3, FALSE)</f>
        <v>1605</v>
      </c>
      <c r="R2918" s="1" t="str">
        <f>VLOOKUP(A2918, vlookup_table!$A:$E, 4, FALSE)</f>
        <v>S2</v>
      </c>
      <c r="S2918" s="2">
        <f>VLOOKUP(A2918, vlookup_table!$A:$E, 5, FALSE)</f>
        <v>10</v>
      </c>
      <c r="T2918">
        <f t="shared" si="270"/>
        <v>81</v>
      </c>
      <c r="U2918">
        <f t="shared" si="271"/>
        <v>1916</v>
      </c>
      <c r="V2918" s="4" t="str">
        <f t="shared" si="275"/>
        <v>05</v>
      </c>
      <c r="W2918" t="str">
        <f t="shared" si="272"/>
        <v>Suburbano</v>
      </c>
    </row>
    <row r="2919" spans="1:23" x14ac:dyDescent="0.35">
      <c r="A2919">
        <v>148523</v>
      </c>
      <c r="B2919" s="2" t="str">
        <f t="shared" si="273"/>
        <v>NA</v>
      </c>
      <c r="C2919" t="s">
        <v>4</v>
      </c>
      <c r="D2919" t="str">
        <f t="shared" si="274"/>
        <v>M</v>
      </c>
      <c r="E2919" t="s">
        <v>0</v>
      </c>
      <c r="F2919">
        <v>4286</v>
      </c>
      <c r="G2919">
        <v>811</v>
      </c>
      <c r="H2919">
        <v>947</v>
      </c>
      <c r="I2919">
        <v>95</v>
      </c>
      <c r="J2919">
        <v>33614</v>
      </c>
      <c r="K2919">
        <v>24</v>
      </c>
      <c r="L2919">
        <v>41</v>
      </c>
      <c r="M2919">
        <v>910</v>
      </c>
      <c r="N2919">
        <v>883</v>
      </c>
      <c r="O2919">
        <v>15</v>
      </c>
      <c r="P2919">
        <f>VLOOKUP(A2919, vlookup_table!$A:$E, 2, FALSE)</f>
        <v>1</v>
      </c>
      <c r="Q2919" s="2">
        <f>VLOOKUP(A2919, vlookup_table!$A:$E, 3, FALSE)</f>
        <v>1801</v>
      </c>
      <c r="R2919" s="1" t="str">
        <f>VLOOKUP(A2919, vlookup_table!$A:$E, 4, FALSE)</f>
        <v>S1</v>
      </c>
      <c r="S2919" s="2">
        <f>VLOOKUP(A2919, vlookup_table!$A:$E, 5, FALSE)</f>
        <v>25</v>
      </c>
      <c r="T2919">
        <f t="shared" si="270"/>
        <v>79</v>
      </c>
      <c r="U2919">
        <f t="shared" si="271"/>
        <v>1918</v>
      </c>
      <c r="V2919" s="4" t="str">
        <f t="shared" si="275"/>
        <v>01</v>
      </c>
      <c r="W2919" t="str">
        <f t="shared" si="272"/>
        <v>Suburbano</v>
      </c>
    </row>
    <row r="2920" spans="1:23" x14ac:dyDescent="0.35">
      <c r="A2920">
        <v>189027</v>
      </c>
      <c r="B2920" s="2" t="str">
        <f t="shared" si="273"/>
        <v>IL</v>
      </c>
      <c r="C2920" t="s">
        <v>25</v>
      </c>
      <c r="D2920" t="str">
        <f t="shared" si="274"/>
        <v>F</v>
      </c>
      <c r="E2920" t="s">
        <v>2</v>
      </c>
      <c r="F2920">
        <v>606</v>
      </c>
      <c r="G2920">
        <v>339</v>
      </c>
      <c r="H2920">
        <v>421</v>
      </c>
      <c r="I2920">
        <v>0</v>
      </c>
      <c r="J2920">
        <v>13281</v>
      </c>
      <c r="K2920">
        <v>1</v>
      </c>
      <c r="L2920">
        <v>78</v>
      </c>
      <c r="M2920">
        <v>402</v>
      </c>
      <c r="N2920">
        <v>370</v>
      </c>
      <c r="O2920">
        <v>8.80952381</v>
      </c>
      <c r="P2920">
        <f>VLOOKUP(A2920, vlookup_table!$A:$E, 2, FALSE)</f>
        <v>2</v>
      </c>
      <c r="Q2920" s="2">
        <f>VLOOKUP(A2920, vlookup_table!$A:$E, 3, FALSE)</f>
        <v>1911</v>
      </c>
      <c r="R2920" s="1" t="str">
        <f>VLOOKUP(A2920, vlookup_table!$A:$E, 4, FALSE)</f>
        <v>R1</v>
      </c>
      <c r="S2920" s="2">
        <f>VLOOKUP(A2920, vlookup_table!$A:$E, 5, FALSE)</f>
        <v>10</v>
      </c>
      <c r="T2920">
        <f t="shared" si="270"/>
        <v>78</v>
      </c>
      <c r="U2920">
        <f t="shared" si="271"/>
        <v>1919</v>
      </c>
      <c r="V2920" s="4" t="str">
        <f t="shared" si="275"/>
        <v>11</v>
      </c>
      <c r="W2920" t="str">
        <f t="shared" si="272"/>
        <v>Rural</v>
      </c>
    </row>
    <row r="2921" spans="1:23" x14ac:dyDescent="0.35">
      <c r="A2921">
        <v>63107</v>
      </c>
      <c r="B2921" s="2" t="str">
        <f t="shared" si="273"/>
        <v>NA</v>
      </c>
      <c r="C2921" t="s">
        <v>16</v>
      </c>
      <c r="D2921" t="str">
        <f t="shared" si="274"/>
        <v>M</v>
      </c>
      <c r="E2921" t="s">
        <v>0</v>
      </c>
      <c r="F2921">
        <v>578</v>
      </c>
      <c r="G2921">
        <v>310</v>
      </c>
      <c r="H2921">
        <v>427</v>
      </c>
      <c r="I2921">
        <v>0</v>
      </c>
      <c r="J2921">
        <v>19153</v>
      </c>
      <c r="K2921">
        <v>4</v>
      </c>
      <c r="L2921">
        <v>80</v>
      </c>
      <c r="M2921">
        <v>370</v>
      </c>
      <c r="N2921">
        <v>340</v>
      </c>
      <c r="O2921">
        <v>4.733333333</v>
      </c>
      <c r="P2921">
        <f>VLOOKUP(A2921, vlookup_table!$A:$E, 2, FALSE)</f>
        <v>1</v>
      </c>
      <c r="Q2921" s="2">
        <f>VLOOKUP(A2921, vlookup_table!$A:$E, 3, FALSE)</f>
        <v>2712</v>
      </c>
      <c r="R2921" s="1" t="str">
        <f>VLOOKUP(A2921, vlookup_table!$A:$E, 4, FALSE)</f>
        <v>T2</v>
      </c>
      <c r="S2921" s="2">
        <f>VLOOKUP(A2921, vlookup_table!$A:$E, 5, FALSE)</f>
        <v>10</v>
      </c>
      <c r="T2921">
        <f t="shared" si="270"/>
        <v>70</v>
      </c>
      <c r="U2921">
        <f t="shared" si="271"/>
        <v>1927</v>
      </c>
      <c r="V2921" s="4" t="str">
        <f t="shared" si="275"/>
        <v>12</v>
      </c>
      <c r="W2921" t="str">
        <f t="shared" si="272"/>
        <v>Pueblo</v>
      </c>
    </row>
    <row r="2922" spans="1:23" x14ac:dyDescent="0.35">
      <c r="A2922">
        <v>120366</v>
      </c>
      <c r="B2922" s="2" t="str">
        <f t="shared" si="273"/>
        <v>TX</v>
      </c>
      <c r="C2922" t="s">
        <v>6</v>
      </c>
      <c r="D2922" t="str">
        <f t="shared" si="274"/>
        <v>M</v>
      </c>
      <c r="E2922" t="s">
        <v>0</v>
      </c>
      <c r="F2922">
        <v>914</v>
      </c>
      <c r="G2922">
        <v>445</v>
      </c>
      <c r="H2922">
        <v>541</v>
      </c>
      <c r="I2922">
        <v>0</v>
      </c>
      <c r="J2922">
        <v>22258</v>
      </c>
      <c r="K2922">
        <v>5</v>
      </c>
      <c r="L2922">
        <v>31</v>
      </c>
      <c r="M2922">
        <v>515</v>
      </c>
      <c r="N2922">
        <v>469</v>
      </c>
      <c r="O2922">
        <v>6.6666666670000003</v>
      </c>
      <c r="P2922">
        <f>VLOOKUP(A2922, vlookup_table!$A:$E, 2, FALSE)</f>
        <v>0</v>
      </c>
      <c r="Q2922" s="2">
        <f>VLOOKUP(A2922, vlookup_table!$A:$E, 3, FALSE)</f>
        <v>5201</v>
      </c>
      <c r="R2922" s="1" t="str">
        <f>VLOOKUP(A2922, vlookup_table!$A:$E, 4, FALSE)</f>
        <v>T2</v>
      </c>
      <c r="S2922" s="2">
        <f>VLOOKUP(A2922, vlookup_table!$A:$E, 5, FALSE)</f>
        <v>9</v>
      </c>
      <c r="T2922">
        <f t="shared" si="270"/>
        <v>45</v>
      </c>
      <c r="U2922">
        <f t="shared" si="271"/>
        <v>1952</v>
      </c>
      <c r="V2922" s="4" t="str">
        <f t="shared" si="275"/>
        <v>01</v>
      </c>
      <c r="W2922" t="str">
        <f t="shared" si="272"/>
        <v>Pueblo</v>
      </c>
    </row>
    <row r="2923" spans="1:23" x14ac:dyDescent="0.35">
      <c r="A2923">
        <v>4588</v>
      </c>
      <c r="B2923" s="2" t="str">
        <f t="shared" si="273"/>
        <v>NA</v>
      </c>
      <c r="C2923" t="s">
        <v>16</v>
      </c>
      <c r="D2923" t="str">
        <f t="shared" si="274"/>
        <v>M</v>
      </c>
      <c r="E2923" t="s">
        <v>0</v>
      </c>
      <c r="F2923">
        <v>561</v>
      </c>
      <c r="G2923">
        <v>337</v>
      </c>
      <c r="H2923">
        <v>362</v>
      </c>
      <c r="I2923">
        <v>0</v>
      </c>
      <c r="J2923">
        <v>12185</v>
      </c>
      <c r="K2923">
        <v>0</v>
      </c>
      <c r="L2923">
        <v>78</v>
      </c>
      <c r="M2923">
        <v>357</v>
      </c>
      <c r="N2923">
        <v>334</v>
      </c>
      <c r="O2923">
        <v>12.4375</v>
      </c>
      <c r="P2923">
        <f>VLOOKUP(A2923, vlookup_table!$A:$E, 2, FALSE)</f>
        <v>0</v>
      </c>
      <c r="Q2923" s="2">
        <f>VLOOKUP(A2923, vlookup_table!$A:$E, 3, FALSE)</f>
        <v>1608</v>
      </c>
      <c r="R2923" s="1" t="str">
        <f>VLOOKUP(A2923, vlookup_table!$A:$E, 4, FALSE)</f>
        <v>R2</v>
      </c>
      <c r="S2923" s="2">
        <f>VLOOKUP(A2923, vlookup_table!$A:$E, 5, FALSE)</f>
        <v>15</v>
      </c>
      <c r="T2923">
        <f t="shared" si="270"/>
        <v>81</v>
      </c>
      <c r="U2923">
        <f t="shared" si="271"/>
        <v>1916</v>
      </c>
      <c r="V2923" s="4" t="str">
        <f t="shared" si="275"/>
        <v>08</v>
      </c>
      <c r="W2923" t="str">
        <f t="shared" si="272"/>
        <v>Rural</v>
      </c>
    </row>
    <row r="2924" spans="1:23" x14ac:dyDescent="0.35">
      <c r="A2924">
        <v>164899</v>
      </c>
      <c r="B2924" s="2" t="str">
        <f t="shared" si="273"/>
        <v>NA</v>
      </c>
      <c r="C2924" t="s">
        <v>4</v>
      </c>
      <c r="D2924" t="str">
        <f t="shared" si="274"/>
        <v>F</v>
      </c>
      <c r="E2924" t="s">
        <v>2</v>
      </c>
      <c r="F2924">
        <v>2094</v>
      </c>
      <c r="G2924">
        <v>352</v>
      </c>
      <c r="H2924">
        <v>456</v>
      </c>
      <c r="I2924">
        <v>56</v>
      </c>
      <c r="J2924">
        <v>14963</v>
      </c>
      <c r="K2924">
        <v>12</v>
      </c>
      <c r="L2924">
        <v>66</v>
      </c>
      <c r="M2924">
        <v>401</v>
      </c>
      <c r="N2924">
        <v>395</v>
      </c>
      <c r="O2924">
        <v>23</v>
      </c>
      <c r="P2924">
        <f>VLOOKUP(A2924, vlookup_table!$A:$E, 2, FALSE)</f>
        <v>0</v>
      </c>
      <c r="Q2924" s="2">
        <f>VLOOKUP(A2924, vlookup_table!$A:$E, 3, FALSE)</f>
        <v>4101</v>
      </c>
      <c r="R2924" s="1" t="str">
        <f>VLOOKUP(A2924, vlookup_table!$A:$E, 4, FALSE)</f>
        <v>S2</v>
      </c>
      <c r="S2924" s="2">
        <f>VLOOKUP(A2924, vlookup_table!$A:$E, 5, FALSE)</f>
        <v>23</v>
      </c>
      <c r="T2924">
        <f t="shared" si="270"/>
        <v>56</v>
      </c>
      <c r="U2924">
        <f t="shared" si="271"/>
        <v>1941</v>
      </c>
      <c r="V2924" s="4" t="str">
        <f t="shared" si="275"/>
        <v>01</v>
      </c>
      <c r="W2924" t="str">
        <f t="shared" si="272"/>
        <v>Suburbano</v>
      </c>
    </row>
    <row r="2925" spans="1:23" x14ac:dyDescent="0.35">
      <c r="A2925">
        <v>129766</v>
      </c>
      <c r="B2925" s="2" t="str">
        <f t="shared" si="273"/>
        <v>NA</v>
      </c>
      <c r="C2925" t="s">
        <v>36</v>
      </c>
      <c r="D2925" t="str">
        <f t="shared" si="274"/>
        <v>M</v>
      </c>
      <c r="E2925" t="s">
        <v>0</v>
      </c>
      <c r="F2925">
        <v>960</v>
      </c>
      <c r="G2925">
        <v>566</v>
      </c>
      <c r="H2925">
        <v>634</v>
      </c>
      <c r="I2925">
        <v>0</v>
      </c>
      <c r="J2925">
        <v>18502</v>
      </c>
      <c r="K2925">
        <v>2</v>
      </c>
      <c r="L2925">
        <v>49</v>
      </c>
      <c r="M2925">
        <v>587</v>
      </c>
      <c r="N2925">
        <v>600</v>
      </c>
      <c r="O2925">
        <v>15.28571429</v>
      </c>
      <c r="P2925">
        <f>VLOOKUP(A2925, vlookup_table!$A:$E, 2, FALSE)</f>
        <v>0</v>
      </c>
      <c r="Q2925" s="2">
        <f>VLOOKUP(A2925, vlookup_table!$A:$E, 3, FALSE)</f>
        <v>5201</v>
      </c>
      <c r="R2925" s="1" t="str">
        <f>VLOOKUP(A2925, vlookup_table!$A:$E, 4, FALSE)</f>
        <v>S2</v>
      </c>
      <c r="S2925" s="2">
        <f>VLOOKUP(A2925, vlookup_table!$A:$E, 5, FALSE)</f>
        <v>20</v>
      </c>
      <c r="T2925">
        <f t="shared" si="270"/>
        <v>45</v>
      </c>
      <c r="U2925">
        <f t="shared" si="271"/>
        <v>1952</v>
      </c>
      <c r="V2925" s="4" t="str">
        <f t="shared" si="275"/>
        <v>01</v>
      </c>
      <c r="W2925" t="str">
        <f t="shared" si="272"/>
        <v>Suburbano</v>
      </c>
    </row>
    <row r="2926" spans="1:23" x14ac:dyDescent="0.35">
      <c r="A2926">
        <v>1799</v>
      </c>
      <c r="B2926" s="2" t="str">
        <f t="shared" si="273"/>
        <v>NC</v>
      </c>
      <c r="C2926" t="s">
        <v>18</v>
      </c>
      <c r="D2926" t="str">
        <f t="shared" si="274"/>
        <v>M</v>
      </c>
      <c r="E2926" t="s">
        <v>0</v>
      </c>
      <c r="F2926">
        <v>860</v>
      </c>
      <c r="G2926">
        <v>358</v>
      </c>
      <c r="H2926">
        <v>435</v>
      </c>
      <c r="I2926">
        <v>2</v>
      </c>
      <c r="J2926">
        <v>14984</v>
      </c>
      <c r="K2926">
        <v>3</v>
      </c>
      <c r="L2926">
        <v>63</v>
      </c>
      <c r="M2926">
        <v>395</v>
      </c>
      <c r="N2926">
        <v>393</v>
      </c>
      <c r="O2926">
        <v>9.2380952379999997</v>
      </c>
      <c r="P2926">
        <f>VLOOKUP(A2926, vlookup_table!$A:$E, 2, FALSE)</f>
        <v>0</v>
      </c>
      <c r="Q2926" s="2">
        <f>VLOOKUP(A2926, vlookup_table!$A:$E, 3, FALSE)</f>
        <v>0</v>
      </c>
      <c r="R2926" s="1" t="str">
        <f>VLOOKUP(A2926, vlookup_table!$A:$E, 4, FALSE)</f>
        <v>C2</v>
      </c>
      <c r="S2926" s="2">
        <f>VLOOKUP(A2926, vlookup_table!$A:$E, 5, FALSE)</f>
        <v>10</v>
      </c>
      <c r="T2926">
        <f t="shared" si="270"/>
        <v>97</v>
      </c>
      <c r="U2926">
        <f t="shared" si="271"/>
        <v>1900</v>
      </c>
      <c r="V2926" s="4" t="str">
        <f t="shared" si="275"/>
        <v>0</v>
      </c>
      <c r="W2926" t="str">
        <f t="shared" si="272"/>
        <v>Ciudad</v>
      </c>
    </row>
    <row r="2927" spans="1:23" x14ac:dyDescent="0.35">
      <c r="A2927">
        <v>151547</v>
      </c>
      <c r="B2927" s="2" t="str">
        <f t="shared" si="273"/>
        <v>NA</v>
      </c>
      <c r="C2927" t="s">
        <v>4</v>
      </c>
      <c r="D2927" t="str">
        <f t="shared" si="274"/>
        <v>M</v>
      </c>
      <c r="E2927" t="s">
        <v>0</v>
      </c>
      <c r="F2927">
        <v>1463</v>
      </c>
      <c r="G2927">
        <v>228</v>
      </c>
      <c r="H2927">
        <v>351</v>
      </c>
      <c r="I2927">
        <v>7</v>
      </c>
      <c r="J2927">
        <v>11400</v>
      </c>
      <c r="K2927">
        <v>15</v>
      </c>
      <c r="L2927">
        <v>49</v>
      </c>
      <c r="M2927">
        <v>247</v>
      </c>
      <c r="N2927">
        <v>343</v>
      </c>
      <c r="O2927">
        <v>15</v>
      </c>
      <c r="P2927">
        <f>VLOOKUP(A2927, vlookup_table!$A:$E, 2, FALSE)</f>
        <v>1</v>
      </c>
      <c r="Q2927" s="2">
        <f>VLOOKUP(A2927, vlookup_table!$A:$E, 3, FALSE)</f>
        <v>3201</v>
      </c>
      <c r="R2927" s="1" t="str">
        <f>VLOOKUP(A2927, vlookup_table!$A:$E, 4, FALSE)</f>
        <v>U3</v>
      </c>
      <c r="S2927" s="2">
        <f>VLOOKUP(A2927, vlookup_table!$A:$E, 5, FALSE)</f>
        <v>5</v>
      </c>
      <c r="T2927">
        <f t="shared" si="270"/>
        <v>65</v>
      </c>
      <c r="U2927">
        <f t="shared" si="271"/>
        <v>1932</v>
      </c>
      <c r="V2927" s="4" t="str">
        <f t="shared" si="275"/>
        <v>01</v>
      </c>
      <c r="W2927" t="str">
        <f t="shared" si="272"/>
        <v>Urbano</v>
      </c>
    </row>
    <row r="2928" spans="1:23" x14ac:dyDescent="0.35">
      <c r="A2928">
        <v>169955</v>
      </c>
      <c r="B2928" s="2" t="str">
        <f t="shared" si="273"/>
        <v>NA</v>
      </c>
      <c r="C2928" t="s">
        <v>4</v>
      </c>
      <c r="D2928" t="str">
        <f t="shared" si="274"/>
        <v>M</v>
      </c>
      <c r="E2928" t="s">
        <v>0</v>
      </c>
      <c r="F2928">
        <v>1588</v>
      </c>
      <c r="G2928">
        <v>238</v>
      </c>
      <c r="H2928">
        <v>369</v>
      </c>
      <c r="I2928">
        <v>33</v>
      </c>
      <c r="J2928">
        <v>14499</v>
      </c>
      <c r="K2928">
        <v>7</v>
      </c>
      <c r="L2928">
        <v>48</v>
      </c>
      <c r="M2928">
        <v>328</v>
      </c>
      <c r="N2928">
        <v>295</v>
      </c>
      <c r="O2928">
        <v>28.75</v>
      </c>
      <c r="P2928">
        <f>VLOOKUP(A2928, vlookup_table!$A:$E, 2, FALSE)</f>
        <v>1</v>
      </c>
      <c r="Q2928" s="2">
        <f>VLOOKUP(A2928, vlookup_table!$A:$E, 3, FALSE)</f>
        <v>2401</v>
      </c>
      <c r="R2928" s="1" t="str">
        <f>VLOOKUP(A2928, vlookup_table!$A:$E, 4, FALSE)</f>
        <v>R1</v>
      </c>
      <c r="S2928" s="2">
        <f>VLOOKUP(A2928, vlookup_table!$A:$E, 5, FALSE)</f>
        <v>50</v>
      </c>
      <c r="T2928">
        <f t="shared" si="270"/>
        <v>73</v>
      </c>
      <c r="U2928">
        <f t="shared" si="271"/>
        <v>1924</v>
      </c>
      <c r="V2928" s="4" t="str">
        <f t="shared" si="275"/>
        <v>01</v>
      </c>
      <c r="W2928" t="str">
        <f t="shared" si="272"/>
        <v>Rural</v>
      </c>
    </row>
    <row r="2929" spans="1:23" x14ac:dyDescent="0.35">
      <c r="A2929">
        <v>98275</v>
      </c>
      <c r="B2929" s="2" t="str">
        <f t="shared" si="273"/>
        <v>IL</v>
      </c>
      <c r="C2929" t="s">
        <v>25</v>
      </c>
      <c r="D2929" t="str">
        <f t="shared" si="274"/>
        <v>NA</v>
      </c>
      <c r="F2929">
        <v>284</v>
      </c>
      <c r="G2929">
        <v>224</v>
      </c>
      <c r="H2929">
        <v>326</v>
      </c>
      <c r="I2929">
        <v>0</v>
      </c>
      <c r="J2929">
        <v>11129</v>
      </c>
      <c r="K2929">
        <v>0</v>
      </c>
      <c r="L2929">
        <v>88</v>
      </c>
      <c r="M2929">
        <v>252</v>
      </c>
      <c r="N2929">
        <v>284</v>
      </c>
      <c r="O2929">
        <v>9.0714285710000002</v>
      </c>
      <c r="P2929">
        <f>VLOOKUP(A2929, vlookup_table!$A:$E, 2, FALSE)</f>
        <v>1002</v>
      </c>
      <c r="Q2929" s="2">
        <f>VLOOKUP(A2929, vlookup_table!$A:$E, 3, FALSE)</f>
        <v>0</v>
      </c>
      <c r="R2929" s="1" t="str">
        <f>VLOOKUP(A2929, vlookup_table!$A:$E, 4, FALSE)</f>
        <v>R2</v>
      </c>
      <c r="S2929" s="2">
        <f>VLOOKUP(A2929, vlookup_table!$A:$E, 5, FALSE)</f>
        <v>9</v>
      </c>
      <c r="T2929">
        <f t="shared" si="270"/>
        <v>97</v>
      </c>
      <c r="U2929">
        <f t="shared" si="271"/>
        <v>1900</v>
      </c>
      <c r="V2929" s="4" t="str">
        <f t="shared" si="275"/>
        <v>0</v>
      </c>
      <c r="W2929" t="str">
        <f t="shared" si="272"/>
        <v>Rural</v>
      </c>
    </row>
    <row r="2930" spans="1:23" x14ac:dyDescent="0.35">
      <c r="A2930">
        <v>6298</v>
      </c>
      <c r="B2930" s="2" t="str">
        <f t="shared" si="273"/>
        <v>SC</v>
      </c>
      <c r="C2930" t="s">
        <v>11</v>
      </c>
      <c r="D2930" t="str">
        <f t="shared" si="274"/>
        <v>F</v>
      </c>
      <c r="E2930" t="s">
        <v>2</v>
      </c>
      <c r="F2930">
        <v>598</v>
      </c>
      <c r="G2930">
        <v>292</v>
      </c>
      <c r="H2930">
        <v>413</v>
      </c>
      <c r="I2930">
        <v>0</v>
      </c>
      <c r="J2930">
        <v>12864</v>
      </c>
      <c r="K2930">
        <v>0</v>
      </c>
      <c r="L2930">
        <v>82</v>
      </c>
      <c r="M2930">
        <v>426</v>
      </c>
      <c r="N2930">
        <v>352</v>
      </c>
      <c r="O2930">
        <v>6.84375</v>
      </c>
      <c r="P2930">
        <f>VLOOKUP(A2930, vlookup_table!$A:$E, 2, FALSE)</f>
        <v>2</v>
      </c>
      <c r="Q2930" s="2">
        <f>VLOOKUP(A2930, vlookup_table!$A:$E, 3, FALSE)</f>
        <v>2509</v>
      </c>
      <c r="R2930" s="1" t="str">
        <f>VLOOKUP(A2930, vlookup_table!$A:$E, 4, FALSE)</f>
        <v>T2</v>
      </c>
      <c r="S2930" s="2">
        <f>VLOOKUP(A2930, vlookup_table!$A:$E, 5, FALSE)</f>
        <v>7</v>
      </c>
      <c r="T2930">
        <f t="shared" si="270"/>
        <v>72</v>
      </c>
      <c r="U2930">
        <f t="shared" si="271"/>
        <v>1925</v>
      </c>
      <c r="V2930" s="4" t="str">
        <f t="shared" si="275"/>
        <v>09</v>
      </c>
      <c r="W2930" t="str">
        <f t="shared" si="272"/>
        <v>Pueblo</v>
      </c>
    </row>
    <row r="2931" spans="1:23" x14ac:dyDescent="0.35">
      <c r="A2931">
        <v>32880</v>
      </c>
      <c r="B2931" s="2" t="str">
        <f t="shared" si="273"/>
        <v>FL</v>
      </c>
      <c r="C2931" t="s">
        <v>7</v>
      </c>
      <c r="D2931" t="str">
        <f t="shared" si="274"/>
        <v>F</v>
      </c>
      <c r="E2931" t="s">
        <v>2</v>
      </c>
      <c r="F2931">
        <v>695</v>
      </c>
      <c r="G2931">
        <v>304</v>
      </c>
      <c r="H2931">
        <v>346</v>
      </c>
      <c r="I2931">
        <v>7</v>
      </c>
      <c r="J2931">
        <v>15245</v>
      </c>
      <c r="K2931">
        <v>4</v>
      </c>
      <c r="L2931">
        <v>38</v>
      </c>
      <c r="M2931">
        <v>299</v>
      </c>
      <c r="N2931">
        <v>325</v>
      </c>
      <c r="O2931">
        <v>12.2</v>
      </c>
      <c r="P2931">
        <f>VLOOKUP(A2931, vlookup_table!$A:$E, 2, FALSE)</f>
        <v>28</v>
      </c>
      <c r="Q2931" s="2">
        <f>VLOOKUP(A2931, vlookup_table!$A:$E, 3, FALSE)</f>
        <v>4005</v>
      </c>
      <c r="R2931" s="1" t="str">
        <f>VLOOKUP(A2931, vlookup_table!$A:$E, 4, FALSE)</f>
        <v>S2</v>
      </c>
      <c r="S2931" s="2">
        <f>VLOOKUP(A2931, vlookup_table!$A:$E, 5, FALSE)</f>
        <v>10</v>
      </c>
      <c r="T2931">
        <f t="shared" si="270"/>
        <v>57</v>
      </c>
      <c r="U2931">
        <f t="shared" si="271"/>
        <v>1940</v>
      </c>
      <c r="V2931" s="4" t="str">
        <f t="shared" si="275"/>
        <v>05</v>
      </c>
      <c r="W2931" t="str">
        <f t="shared" si="272"/>
        <v>Suburbano</v>
      </c>
    </row>
    <row r="2932" spans="1:23" x14ac:dyDescent="0.35">
      <c r="A2932">
        <v>26669</v>
      </c>
      <c r="B2932" s="2" t="str">
        <f t="shared" si="273"/>
        <v>NA</v>
      </c>
      <c r="C2932" t="s">
        <v>5</v>
      </c>
      <c r="D2932" t="str">
        <f t="shared" si="274"/>
        <v>F</v>
      </c>
      <c r="E2932" t="s">
        <v>2</v>
      </c>
      <c r="F2932">
        <v>477</v>
      </c>
      <c r="G2932">
        <v>301</v>
      </c>
      <c r="H2932">
        <v>389</v>
      </c>
      <c r="I2932">
        <v>1</v>
      </c>
      <c r="J2932">
        <v>13345</v>
      </c>
      <c r="K2932">
        <v>0</v>
      </c>
      <c r="L2932">
        <v>79</v>
      </c>
      <c r="M2932">
        <v>345</v>
      </c>
      <c r="N2932">
        <v>342</v>
      </c>
      <c r="O2932">
        <v>5.8333333329999997</v>
      </c>
      <c r="P2932">
        <f>VLOOKUP(A2932, vlookup_table!$A:$E, 2, FALSE)</f>
        <v>2</v>
      </c>
      <c r="Q2932" s="2">
        <f>VLOOKUP(A2932, vlookup_table!$A:$E, 3, FALSE)</f>
        <v>0</v>
      </c>
      <c r="R2932" s="1" t="str">
        <f>VLOOKUP(A2932, vlookup_table!$A:$E, 4, FALSE)</f>
        <v>R2</v>
      </c>
      <c r="S2932" s="2">
        <f>VLOOKUP(A2932, vlookup_table!$A:$E, 5, FALSE)</f>
        <v>1</v>
      </c>
      <c r="T2932">
        <f t="shared" si="270"/>
        <v>97</v>
      </c>
      <c r="U2932">
        <f t="shared" si="271"/>
        <v>1900</v>
      </c>
      <c r="V2932" s="4" t="str">
        <f t="shared" si="275"/>
        <v>0</v>
      </c>
      <c r="W2932" t="str">
        <f t="shared" si="272"/>
        <v>Rural</v>
      </c>
    </row>
    <row r="2933" spans="1:23" x14ac:dyDescent="0.35">
      <c r="A2933">
        <v>36081</v>
      </c>
      <c r="B2933" s="2" t="str">
        <f t="shared" si="273"/>
        <v>FL</v>
      </c>
      <c r="C2933" t="s">
        <v>7</v>
      </c>
      <c r="D2933" t="str">
        <f t="shared" si="274"/>
        <v>M</v>
      </c>
      <c r="E2933" t="s">
        <v>0</v>
      </c>
      <c r="F2933">
        <v>1201</v>
      </c>
      <c r="G2933">
        <v>419</v>
      </c>
      <c r="H2933">
        <v>474</v>
      </c>
      <c r="I2933">
        <v>8</v>
      </c>
      <c r="J2933">
        <v>17269</v>
      </c>
      <c r="K2933">
        <v>2</v>
      </c>
      <c r="L2933">
        <v>36</v>
      </c>
      <c r="M2933">
        <v>465</v>
      </c>
      <c r="N2933">
        <v>449</v>
      </c>
      <c r="O2933">
        <v>6.3529411769999999</v>
      </c>
      <c r="P2933">
        <f>VLOOKUP(A2933, vlookup_table!$A:$E, 2, FALSE)</f>
        <v>1</v>
      </c>
      <c r="Q2933" s="2">
        <f>VLOOKUP(A2933, vlookup_table!$A:$E, 3, FALSE)</f>
        <v>3110</v>
      </c>
      <c r="R2933" s="1" t="str">
        <f>VLOOKUP(A2933, vlookup_table!$A:$E, 4, FALSE)</f>
        <v>C1</v>
      </c>
      <c r="S2933" s="2">
        <f>VLOOKUP(A2933, vlookup_table!$A:$E, 5, FALSE)</f>
        <v>17</v>
      </c>
      <c r="T2933">
        <f t="shared" si="270"/>
        <v>66</v>
      </c>
      <c r="U2933">
        <f t="shared" si="271"/>
        <v>1931</v>
      </c>
      <c r="V2933" s="4" t="str">
        <f t="shared" si="275"/>
        <v>10</v>
      </c>
      <c r="W2933" t="str">
        <f t="shared" si="272"/>
        <v>Ciudad</v>
      </c>
    </row>
    <row r="2934" spans="1:23" x14ac:dyDescent="0.35">
      <c r="A2934">
        <v>140928</v>
      </c>
      <c r="B2934" s="2" t="str">
        <f t="shared" si="273"/>
        <v>NV</v>
      </c>
      <c r="C2934" t="s">
        <v>35</v>
      </c>
      <c r="D2934" t="str">
        <f t="shared" si="274"/>
        <v>F</v>
      </c>
      <c r="E2934" t="s">
        <v>2</v>
      </c>
      <c r="F2934">
        <v>1117</v>
      </c>
      <c r="G2934">
        <v>461</v>
      </c>
      <c r="H2934">
        <v>450</v>
      </c>
      <c r="I2934">
        <v>3</v>
      </c>
      <c r="J2934">
        <v>16614</v>
      </c>
      <c r="K2934">
        <v>6</v>
      </c>
      <c r="L2934">
        <v>28</v>
      </c>
      <c r="M2934">
        <v>461</v>
      </c>
      <c r="N2934">
        <v>461</v>
      </c>
      <c r="O2934">
        <v>20.944444440000002</v>
      </c>
      <c r="P2934">
        <f>VLOOKUP(A2934, vlookup_table!$A:$E, 2, FALSE)</f>
        <v>2</v>
      </c>
      <c r="Q2934" s="2">
        <f>VLOOKUP(A2934, vlookup_table!$A:$E, 3, FALSE)</f>
        <v>2801</v>
      </c>
      <c r="R2934" s="1" t="str">
        <f>VLOOKUP(A2934, vlookup_table!$A:$E, 4, FALSE)</f>
        <v>S2</v>
      </c>
      <c r="S2934" s="2">
        <f>VLOOKUP(A2934, vlookup_table!$A:$E, 5, FALSE)</f>
        <v>21</v>
      </c>
      <c r="T2934">
        <f t="shared" si="270"/>
        <v>69</v>
      </c>
      <c r="U2934">
        <f t="shared" si="271"/>
        <v>1928</v>
      </c>
      <c r="V2934" s="4" t="str">
        <f t="shared" si="275"/>
        <v>01</v>
      </c>
      <c r="W2934" t="str">
        <f t="shared" si="272"/>
        <v>Suburbano</v>
      </c>
    </row>
    <row r="2935" spans="1:23" x14ac:dyDescent="0.35">
      <c r="A2935">
        <v>84390</v>
      </c>
      <c r="B2935" s="2" t="str">
        <f t="shared" si="273"/>
        <v>NA</v>
      </c>
      <c r="C2935" t="s">
        <v>17</v>
      </c>
      <c r="D2935" t="str">
        <f t="shared" si="274"/>
        <v>M</v>
      </c>
      <c r="E2935" t="s">
        <v>0</v>
      </c>
      <c r="F2935">
        <v>465</v>
      </c>
      <c r="G2935">
        <v>213</v>
      </c>
      <c r="H2935">
        <v>312</v>
      </c>
      <c r="I2935">
        <v>0</v>
      </c>
      <c r="J2935">
        <v>10736</v>
      </c>
      <c r="K2935">
        <v>1</v>
      </c>
      <c r="L2935">
        <v>80</v>
      </c>
      <c r="M2935">
        <v>281</v>
      </c>
      <c r="N2935">
        <v>259</v>
      </c>
      <c r="O2935">
        <v>7.5333333329999999</v>
      </c>
      <c r="P2935">
        <f>VLOOKUP(A2935, vlookup_table!$A:$E, 2, FALSE)</f>
        <v>1</v>
      </c>
      <c r="Q2935" s="2">
        <f>VLOOKUP(A2935, vlookup_table!$A:$E, 3, FALSE)</f>
        <v>1801</v>
      </c>
      <c r="R2935" s="1" t="str">
        <f>VLOOKUP(A2935, vlookup_table!$A:$E, 4, FALSE)</f>
        <v>R2</v>
      </c>
      <c r="S2935" s="2">
        <f>VLOOKUP(A2935, vlookup_table!$A:$E, 5, FALSE)</f>
        <v>5</v>
      </c>
      <c r="T2935">
        <f t="shared" si="270"/>
        <v>79</v>
      </c>
      <c r="U2935">
        <f t="shared" si="271"/>
        <v>1918</v>
      </c>
      <c r="V2935" s="4" t="str">
        <f t="shared" si="275"/>
        <v>01</v>
      </c>
      <c r="W2935" t="str">
        <f t="shared" si="272"/>
        <v>Rural</v>
      </c>
    </row>
    <row r="2936" spans="1:23" x14ac:dyDescent="0.35">
      <c r="A2936">
        <v>83709</v>
      </c>
      <c r="B2936" s="2" t="str">
        <f t="shared" si="273"/>
        <v>NA</v>
      </c>
      <c r="C2936" t="s">
        <v>17</v>
      </c>
      <c r="D2936" t="str">
        <f t="shared" si="274"/>
        <v>M</v>
      </c>
      <c r="E2936" t="s">
        <v>0</v>
      </c>
      <c r="F2936">
        <v>680</v>
      </c>
      <c r="G2936">
        <v>335</v>
      </c>
      <c r="H2936">
        <v>357</v>
      </c>
      <c r="I2936">
        <v>0</v>
      </c>
      <c r="J2936">
        <v>13525</v>
      </c>
      <c r="K2936">
        <v>3</v>
      </c>
      <c r="L2936">
        <v>81</v>
      </c>
      <c r="M2936">
        <v>324</v>
      </c>
      <c r="N2936">
        <v>358</v>
      </c>
      <c r="O2936">
        <v>6.3636363640000004</v>
      </c>
      <c r="P2936">
        <f>VLOOKUP(A2936, vlookup_table!$A:$E, 2, FALSE)</f>
        <v>2</v>
      </c>
      <c r="Q2936" s="2">
        <f>VLOOKUP(A2936, vlookup_table!$A:$E, 3, FALSE)</f>
        <v>2512</v>
      </c>
      <c r="R2936" s="1" t="str">
        <f>VLOOKUP(A2936, vlookup_table!$A:$E, 4, FALSE)</f>
        <v>S2</v>
      </c>
      <c r="S2936" s="2">
        <f>VLOOKUP(A2936, vlookup_table!$A:$E, 5, FALSE)</f>
        <v>10</v>
      </c>
      <c r="T2936">
        <f t="shared" si="270"/>
        <v>72</v>
      </c>
      <c r="U2936">
        <f t="shared" si="271"/>
        <v>1925</v>
      </c>
      <c r="V2936" s="4" t="str">
        <f t="shared" si="275"/>
        <v>12</v>
      </c>
      <c r="W2936" t="str">
        <f t="shared" si="272"/>
        <v>Suburbano</v>
      </c>
    </row>
    <row r="2937" spans="1:23" x14ac:dyDescent="0.35">
      <c r="A2937">
        <v>27854</v>
      </c>
      <c r="B2937" s="2" t="str">
        <f t="shared" si="273"/>
        <v>NA</v>
      </c>
      <c r="C2937" t="s">
        <v>5</v>
      </c>
      <c r="D2937" t="str">
        <f t="shared" si="274"/>
        <v>F</v>
      </c>
      <c r="E2937" t="s">
        <v>2</v>
      </c>
      <c r="F2937">
        <v>679</v>
      </c>
      <c r="G2937">
        <v>475</v>
      </c>
      <c r="H2937">
        <v>466</v>
      </c>
      <c r="I2937">
        <v>0</v>
      </c>
      <c r="J2937">
        <v>13724</v>
      </c>
      <c r="K2937">
        <v>2</v>
      </c>
      <c r="L2937">
        <v>50</v>
      </c>
      <c r="M2937">
        <v>468</v>
      </c>
      <c r="N2937">
        <v>477</v>
      </c>
      <c r="O2937">
        <v>5.5625</v>
      </c>
      <c r="P2937">
        <f>VLOOKUP(A2937, vlookup_table!$A:$E, 2, FALSE)</f>
        <v>2</v>
      </c>
      <c r="Q2937" s="2">
        <f>VLOOKUP(A2937, vlookup_table!$A:$E, 3, FALSE)</f>
        <v>3111</v>
      </c>
      <c r="R2937" s="1" t="str">
        <f>VLOOKUP(A2937, vlookup_table!$A:$E, 4, FALSE)</f>
        <v>C2</v>
      </c>
      <c r="S2937" s="2">
        <f>VLOOKUP(A2937, vlookup_table!$A:$E, 5, FALSE)</f>
        <v>5</v>
      </c>
      <c r="T2937">
        <f t="shared" si="270"/>
        <v>66</v>
      </c>
      <c r="U2937">
        <f t="shared" si="271"/>
        <v>1931</v>
      </c>
      <c r="V2937" s="4" t="str">
        <f t="shared" si="275"/>
        <v>11</v>
      </c>
      <c r="W2937" t="str">
        <f t="shared" si="272"/>
        <v>Ciudad</v>
      </c>
    </row>
    <row r="2938" spans="1:23" x14ac:dyDescent="0.35">
      <c r="A2938">
        <v>139302</v>
      </c>
      <c r="B2938" s="2" t="str">
        <f t="shared" si="273"/>
        <v>NA</v>
      </c>
      <c r="C2938" t="s">
        <v>29</v>
      </c>
      <c r="D2938" t="str">
        <f t="shared" si="274"/>
        <v>M</v>
      </c>
      <c r="E2938" t="s">
        <v>0</v>
      </c>
      <c r="F2938">
        <v>592</v>
      </c>
      <c r="G2938">
        <v>273</v>
      </c>
      <c r="H2938">
        <v>315</v>
      </c>
      <c r="I2938">
        <v>0</v>
      </c>
      <c r="J2938">
        <v>7582</v>
      </c>
      <c r="K2938">
        <v>4</v>
      </c>
      <c r="L2938">
        <v>79</v>
      </c>
      <c r="M2938">
        <v>294</v>
      </c>
      <c r="N2938">
        <v>290</v>
      </c>
      <c r="O2938">
        <v>21.666666670000001</v>
      </c>
      <c r="P2938">
        <f>VLOOKUP(A2938, vlookup_table!$A:$E, 2, FALSE)</f>
        <v>0</v>
      </c>
      <c r="Q2938" s="2">
        <f>VLOOKUP(A2938, vlookup_table!$A:$E, 3, FALSE)</f>
        <v>4003</v>
      </c>
      <c r="R2938" s="1" t="str">
        <f>VLOOKUP(A2938, vlookup_table!$A:$E, 4, FALSE)</f>
        <v>S3</v>
      </c>
      <c r="S2938" s="2">
        <f>VLOOKUP(A2938, vlookup_table!$A:$E, 5, FALSE)</f>
        <v>25</v>
      </c>
      <c r="T2938">
        <f t="shared" si="270"/>
        <v>57</v>
      </c>
      <c r="U2938">
        <f t="shared" si="271"/>
        <v>1940</v>
      </c>
      <c r="V2938" s="4" t="str">
        <f t="shared" si="275"/>
        <v>03</v>
      </c>
      <c r="W2938" t="str">
        <f t="shared" si="272"/>
        <v>Suburbano</v>
      </c>
    </row>
    <row r="2939" spans="1:23" x14ac:dyDescent="0.35">
      <c r="A2939">
        <v>87538</v>
      </c>
      <c r="B2939" s="2" t="str">
        <f t="shared" si="273"/>
        <v>NA</v>
      </c>
      <c r="C2939" t="s">
        <v>39</v>
      </c>
      <c r="D2939" t="str">
        <f t="shared" si="274"/>
        <v>F</v>
      </c>
      <c r="E2939" t="s">
        <v>38</v>
      </c>
      <c r="F2939">
        <v>561</v>
      </c>
      <c r="G2939">
        <v>189</v>
      </c>
      <c r="H2939">
        <v>282</v>
      </c>
      <c r="I2939">
        <v>0</v>
      </c>
      <c r="J2939">
        <v>9557</v>
      </c>
      <c r="K2939">
        <v>1</v>
      </c>
      <c r="L2939">
        <v>62</v>
      </c>
      <c r="M2939">
        <v>243</v>
      </c>
      <c r="N2939">
        <v>233</v>
      </c>
      <c r="O2939">
        <v>8.3333333330000006</v>
      </c>
      <c r="P2939">
        <f>VLOOKUP(A2939, vlookup_table!$A:$E, 2, FALSE)</f>
        <v>0</v>
      </c>
      <c r="Q2939" s="2">
        <f>VLOOKUP(A2939, vlookup_table!$A:$E, 3, FALSE)</f>
        <v>0</v>
      </c>
      <c r="R2939" s="1" t="str">
        <f>VLOOKUP(A2939, vlookup_table!$A:$E, 4, FALSE)</f>
        <v>R2</v>
      </c>
      <c r="S2939" s="2">
        <f>VLOOKUP(A2939, vlookup_table!$A:$E, 5, FALSE)</f>
        <v>10</v>
      </c>
      <c r="T2939">
        <f t="shared" si="270"/>
        <v>97</v>
      </c>
      <c r="U2939">
        <f t="shared" si="271"/>
        <v>1900</v>
      </c>
      <c r="V2939" s="4" t="str">
        <f t="shared" si="275"/>
        <v>0</v>
      </c>
      <c r="W2939" t="str">
        <f t="shared" si="272"/>
        <v>Rural</v>
      </c>
    </row>
    <row r="2940" spans="1:23" x14ac:dyDescent="0.35">
      <c r="A2940">
        <v>173571</v>
      </c>
      <c r="B2940" s="2" t="str">
        <f t="shared" si="273"/>
        <v>NA</v>
      </c>
      <c r="C2940" t="s">
        <v>40</v>
      </c>
      <c r="D2940" t="str">
        <f t="shared" si="274"/>
        <v>M</v>
      </c>
      <c r="E2940" t="s">
        <v>0</v>
      </c>
      <c r="F2940">
        <v>2575</v>
      </c>
      <c r="G2940">
        <v>521</v>
      </c>
      <c r="H2940">
        <v>584</v>
      </c>
      <c r="I2940">
        <v>74</v>
      </c>
      <c r="J2940">
        <v>17578</v>
      </c>
      <c r="K2940">
        <v>5</v>
      </c>
      <c r="L2940">
        <v>80</v>
      </c>
      <c r="M2940">
        <v>551</v>
      </c>
      <c r="N2940">
        <v>561</v>
      </c>
      <c r="O2940">
        <v>17.5</v>
      </c>
      <c r="P2940">
        <f>VLOOKUP(A2940, vlookup_table!$A:$E, 2, FALSE)</f>
        <v>0</v>
      </c>
      <c r="Q2940" s="2">
        <f>VLOOKUP(A2940, vlookup_table!$A:$E, 3, FALSE)</f>
        <v>0</v>
      </c>
      <c r="R2940" s="1" t="str">
        <f>VLOOKUP(A2940, vlookup_table!$A:$E, 4, FALSE)</f>
        <v>T2</v>
      </c>
      <c r="S2940" s="2">
        <f>VLOOKUP(A2940, vlookup_table!$A:$E, 5, FALSE)</f>
        <v>25</v>
      </c>
      <c r="T2940">
        <f t="shared" si="270"/>
        <v>97</v>
      </c>
      <c r="U2940">
        <f t="shared" si="271"/>
        <v>1900</v>
      </c>
      <c r="V2940" s="4" t="str">
        <f t="shared" si="275"/>
        <v>0</v>
      </c>
      <c r="W2940" t="str">
        <f t="shared" si="272"/>
        <v>Pueblo</v>
      </c>
    </row>
    <row r="2941" spans="1:23" x14ac:dyDescent="0.35">
      <c r="A2941">
        <v>55091</v>
      </c>
      <c r="B2941" s="2" t="str">
        <f t="shared" si="273"/>
        <v>NA</v>
      </c>
      <c r="C2941" t="s">
        <v>34</v>
      </c>
      <c r="D2941" t="str">
        <f t="shared" si="274"/>
        <v>F</v>
      </c>
      <c r="E2941" t="s">
        <v>38</v>
      </c>
      <c r="F2941">
        <v>364</v>
      </c>
      <c r="G2941">
        <v>187</v>
      </c>
      <c r="H2941">
        <v>263</v>
      </c>
      <c r="I2941">
        <v>1</v>
      </c>
      <c r="J2941">
        <v>8562</v>
      </c>
      <c r="K2941">
        <v>0</v>
      </c>
      <c r="L2941">
        <v>89</v>
      </c>
      <c r="M2941">
        <v>216</v>
      </c>
      <c r="N2941">
        <v>234</v>
      </c>
      <c r="O2941">
        <v>25</v>
      </c>
      <c r="P2941">
        <f>VLOOKUP(A2941, vlookup_table!$A:$E, 2, FALSE)</f>
        <v>0</v>
      </c>
      <c r="Q2941" s="2">
        <f>VLOOKUP(A2941, vlookup_table!$A:$E, 3, FALSE)</f>
        <v>5001</v>
      </c>
      <c r="R2941" s="1" t="str">
        <f>VLOOKUP(A2941, vlookup_table!$A:$E, 4, FALSE)</f>
        <v>R3</v>
      </c>
      <c r="S2941" s="2">
        <f>VLOOKUP(A2941, vlookup_table!$A:$E, 5, FALSE)</f>
        <v>10</v>
      </c>
      <c r="T2941">
        <f t="shared" si="270"/>
        <v>47</v>
      </c>
      <c r="U2941">
        <f t="shared" si="271"/>
        <v>1950</v>
      </c>
      <c r="V2941" s="4" t="str">
        <f t="shared" si="275"/>
        <v>01</v>
      </c>
      <c r="W2941" t="str">
        <f t="shared" si="272"/>
        <v>Rural</v>
      </c>
    </row>
    <row r="2942" spans="1:23" x14ac:dyDescent="0.35">
      <c r="A2942">
        <v>2861</v>
      </c>
      <c r="B2942" s="2" t="str">
        <f t="shared" si="273"/>
        <v>WA</v>
      </c>
      <c r="C2942" t="s">
        <v>14</v>
      </c>
      <c r="D2942" t="str">
        <f t="shared" si="274"/>
        <v>M</v>
      </c>
      <c r="E2942" t="s">
        <v>13</v>
      </c>
      <c r="F2942">
        <v>817</v>
      </c>
      <c r="G2942">
        <v>388</v>
      </c>
      <c r="H2942">
        <v>422</v>
      </c>
      <c r="I2942">
        <v>0</v>
      </c>
      <c r="J2942">
        <v>13502</v>
      </c>
      <c r="K2942">
        <v>3</v>
      </c>
      <c r="L2942">
        <v>60</v>
      </c>
      <c r="M2942">
        <v>404</v>
      </c>
      <c r="N2942">
        <v>390</v>
      </c>
      <c r="O2942">
        <v>7.7857142860000002</v>
      </c>
      <c r="P2942">
        <f>VLOOKUP(A2942, vlookup_table!$A:$E, 2, FALSE)</f>
        <v>0</v>
      </c>
      <c r="Q2942" s="2">
        <f>VLOOKUP(A2942, vlookup_table!$A:$E, 3, FALSE)</f>
        <v>3701</v>
      </c>
      <c r="R2942" s="1" t="str">
        <f>VLOOKUP(A2942, vlookup_table!$A:$E, 4, FALSE)</f>
        <v>S2</v>
      </c>
      <c r="S2942" s="2">
        <f>VLOOKUP(A2942, vlookup_table!$A:$E, 5, FALSE)</f>
        <v>7</v>
      </c>
      <c r="T2942">
        <f t="shared" si="270"/>
        <v>60</v>
      </c>
      <c r="U2942">
        <f t="shared" si="271"/>
        <v>1937</v>
      </c>
      <c r="V2942" s="4" t="str">
        <f t="shared" si="275"/>
        <v>01</v>
      </c>
      <c r="W2942" t="str">
        <f t="shared" si="272"/>
        <v>Suburbano</v>
      </c>
    </row>
    <row r="2943" spans="1:23" x14ac:dyDescent="0.35">
      <c r="A2943">
        <v>141666</v>
      </c>
      <c r="B2943" s="2" t="str">
        <f t="shared" si="273"/>
        <v>NV</v>
      </c>
      <c r="C2943" t="s">
        <v>35</v>
      </c>
      <c r="D2943" t="str">
        <f t="shared" si="274"/>
        <v>M</v>
      </c>
      <c r="E2943" t="s">
        <v>0</v>
      </c>
      <c r="F2943">
        <v>1105</v>
      </c>
      <c r="G2943">
        <v>229</v>
      </c>
      <c r="H2943">
        <v>374</v>
      </c>
      <c r="I2943">
        <v>7</v>
      </c>
      <c r="J2943">
        <v>15856</v>
      </c>
      <c r="K2943">
        <v>12</v>
      </c>
      <c r="L2943">
        <v>14</v>
      </c>
      <c r="M2943">
        <v>285</v>
      </c>
      <c r="N2943">
        <v>303</v>
      </c>
      <c r="O2943">
        <v>10.5</v>
      </c>
      <c r="P2943">
        <f>VLOOKUP(A2943, vlookup_table!$A:$E, 2, FALSE)</f>
        <v>1</v>
      </c>
      <c r="Q2943" s="2">
        <f>VLOOKUP(A2943, vlookup_table!$A:$E, 3, FALSE)</f>
        <v>0</v>
      </c>
      <c r="R2943" s="1" t="str">
        <f>VLOOKUP(A2943, vlookup_table!$A:$E, 4, FALSE)</f>
        <v>C1</v>
      </c>
      <c r="S2943" s="2">
        <f>VLOOKUP(A2943, vlookup_table!$A:$E, 5, FALSE)</f>
        <v>16</v>
      </c>
      <c r="T2943">
        <f t="shared" si="270"/>
        <v>97</v>
      </c>
      <c r="U2943">
        <f t="shared" si="271"/>
        <v>1900</v>
      </c>
      <c r="V2943" s="4" t="str">
        <f t="shared" si="275"/>
        <v>0</v>
      </c>
      <c r="W2943" t="str">
        <f t="shared" si="272"/>
        <v>Ciudad</v>
      </c>
    </row>
    <row r="2944" spans="1:23" x14ac:dyDescent="0.35">
      <c r="A2944">
        <v>165857</v>
      </c>
      <c r="B2944" s="2" t="str">
        <f t="shared" si="273"/>
        <v>NA</v>
      </c>
      <c r="C2944" t="s">
        <v>4</v>
      </c>
      <c r="D2944" t="str">
        <f t="shared" si="274"/>
        <v>F</v>
      </c>
      <c r="E2944" t="s">
        <v>2</v>
      </c>
      <c r="F2944">
        <v>1269</v>
      </c>
      <c r="G2944">
        <v>409</v>
      </c>
      <c r="H2944">
        <v>490</v>
      </c>
      <c r="I2944">
        <v>3</v>
      </c>
      <c r="J2944">
        <v>17132</v>
      </c>
      <c r="K2944">
        <v>5</v>
      </c>
      <c r="L2944">
        <v>55</v>
      </c>
      <c r="M2944">
        <v>457</v>
      </c>
      <c r="N2944">
        <v>443</v>
      </c>
      <c r="O2944">
        <v>3.4</v>
      </c>
      <c r="P2944">
        <f>VLOOKUP(A2944, vlookup_table!$A:$E, 2, FALSE)</f>
        <v>28</v>
      </c>
      <c r="Q2944" s="2">
        <f>VLOOKUP(A2944, vlookup_table!$A:$E, 3, FALSE)</f>
        <v>2201</v>
      </c>
      <c r="R2944" s="1" t="str">
        <f>VLOOKUP(A2944, vlookup_table!$A:$E, 4, FALSE)</f>
        <v>C2</v>
      </c>
      <c r="S2944" s="2">
        <f>VLOOKUP(A2944, vlookup_table!$A:$E, 5, FALSE)</f>
        <v>4</v>
      </c>
      <c r="T2944">
        <f t="shared" si="270"/>
        <v>75</v>
      </c>
      <c r="U2944">
        <f t="shared" si="271"/>
        <v>1922</v>
      </c>
      <c r="V2944" s="4" t="str">
        <f t="shared" si="275"/>
        <v>01</v>
      </c>
      <c r="W2944" t="str">
        <f t="shared" si="272"/>
        <v>Ciudad</v>
      </c>
    </row>
    <row r="2945" spans="1:23" x14ac:dyDescent="0.35">
      <c r="A2945">
        <v>172464</v>
      </c>
      <c r="B2945" s="2" t="str">
        <f t="shared" si="273"/>
        <v>NA</v>
      </c>
      <c r="C2945" t="s">
        <v>4</v>
      </c>
      <c r="D2945" t="str">
        <f t="shared" si="274"/>
        <v>M</v>
      </c>
      <c r="E2945" t="s">
        <v>0</v>
      </c>
      <c r="F2945">
        <v>1257</v>
      </c>
      <c r="G2945">
        <v>231</v>
      </c>
      <c r="H2945">
        <v>535</v>
      </c>
      <c r="I2945">
        <v>20</v>
      </c>
      <c r="J2945">
        <v>19180</v>
      </c>
      <c r="K2945">
        <v>10</v>
      </c>
      <c r="L2945">
        <v>54</v>
      </c>
      <c r="M2945">
        <v>509</v>
      </c>
      <c r="N2945">
        <v>350</v>
      </c>
      <c r="O2945">
        <v>5.625</v>
      </c>
      <c r="P2945">
        <f>VLOOKUP(A2945, vlookup_table!$A:$E, 2, FALSE)</f>
        <v>0</v>
      </c>
      <c r="Q2945" s="2">
        <f>VLOOKUP(A2945, vlookup_table!$A:$E, 3, FALSE)</f>
        <v>0</v>
      </c>
      <c r="R2945" s="1" t="str">
        <f>VLOOKUP(A2945, vlookup_table!$A:$E, 4, FALSE)</f>
        <v>T2</v>
      </c>
      <c r="S2945" s="2">
        <f>VLOOKUP(A2945, vlookup_table!$A:$E, 5, FALSE)</f>
        <v>6</v>
      </c>
      <c r="T2945">
        <f t="shared" si="270"/>
        <v>97</v>
      </c>
      <c r="U2945">
        <f t="shared" si="271"/>
        <v>1900</v>
      </c>
      <c r="V2945" s="4" t="str">
        <f t="shared" si="275"/>
        <v>0</v>
      </c>
      <c r="W2945" t="str">
        <f t="shared" si="272"/>
        <v>Pueblo</v>
      </c>
    </row>
    <row r="2946" spans="1:23" x14ac:dyDescent="0.35">
      <c r="A2946">
        <v>168171</v>
      </c>
      <c r="B2946" s="2" t="str">
        <f t="shared" si="273"/>
        <v>NA</v>
      </c>
      <c r="C2946" t="s">
        <v>4</v>
      </c>
      <c r="D2946" t="str">
        <f t="shared" si="274"/>
        <v>F</v>
      </c>
      <c r="E2946" t="s">
        <v>2</v>
      </c>
      <c r="F2946">
        <v>3938</v>
      </c>
      <c r="G2946">
        <v>203</v>
      </c>
      <c r="H2946">
        <v>344</v>
      </c>
      <c r="I2946">
        <v>50</v>
      </c>
      <c r="J2946">
        <v>15598</v>
      </c>
      <c r="K2946">
        <v>10</v>
      </c>
      <c r="L2946">
        <v>38</v>
      </c>
      <c r="M2946">
        <v>325</v>
      </c>
      <c r="N2946">
        <v>271</v>
      </c>
      <c r="O2946">
        <v>13.57142857</v>
      </c>
      <c r="P2946">
        <f>VLOOKUP(A2946, vlookup_table!$A:$E, 2, FALSE)</f>
        <v>0</v>
      </c>
      <c r="Q2946" s="2">
        <f>VLOOKUP(A2946, vlookup_table!$A:$E, 3, FALSE)</f>
        <v>4511</v>
      </c>
      <c r="R2946" s="1" t="str">
        <f>VLOOKUP(A2946, vlookup_table!$A:$E, 4, FALSE)</f>
        <v>C2</v>
      </c>
      <c r="S2946" s="2">
        <f>VLOOKUP(A2946, vlookup_table!$A:$E, 5, FALSE)</f>
        <v>10</v>
      </c>
      <c r="T2946">
        <f t="shared" ref="T2946:T3009" si="276">$Y$2-U2946</f>
        <v>52</v>
      </c>
      <c r="U2946">
        <f t="shared" ref="U2946:U3009" si="277">1900 + INT(Q2946/100)</f>
        <v>1945</v>
      </c>
      <c r="V2946" s="4" t="str">
        <f t="shared" si="275"/>
        <v>11</v>
      </c>
      <c r="W2946" t="str">
        <f t="shared" ref="W2946:W3009" si="278">IF(LEFT(R2946,1)="C","Ciudad",
IF(LEFT(R2946,1)="T","Pueblo",
IF(LEFT(R2946,1)="R","Rural",
IF(LEFT(R2946,1)="S","Suburbano",
IF(LEFT(R2946,1)="U","Urbano","Desconocido")))))</f>
        <v>Ciudad</v>
      </c>
    </row>
    <row r="2947" spans="1:23" x14ac:dyDescent="0.35">
      <c r="A2947">
        <v>68563</v>
      </c>
      <c r="B2947" s="2" t="str">
        <f t="shared" ref="B2947:B3010" si="279">IF(OR(C2947="California",C2947="Cali"),"CA",
IF(OR(C2947="Arizona",C2947="AZ"),"AZ",
IF(OR(C2947="Washington",C2947="WA"),"WA",
IF(OR(C2947="Nevada",C2947="NV"),"NV",
IF(OR(C2947="Texas",C2947="TX"),"TX",
IF(OR(C2947="Oregon",C2947="OR"),"OR",
IF(OR(C2947="Florida",C2947="FL"),"FL",
IF(OR(C2947="Illinois",C2947="IL"),"IL",
IF(OR(C2947="North Carolina",C2947="NC"),"NC",
IF(OR(C2947="South Carolina",C2947="SC"),"SC",
IF(OR(C2947="New Jersey",C2947="NJ"),"NJ",
IF(OR(C2947="Missouri",C2947="MO"),"MO",
IF(OR(C2947="Alabama",C2947="AL"),"AL",
IF(OR(C2947="Colorado",C2947="CO"),"CO",
IF(OR(C2947="Michigan",C2947="MI"),"MI",
IF(OR(C2947="New York",C2947="NY"),"NY",
IF(OR(C2947="Arkansas",C2947="AR"),"AR",
"NA")))))))))))))))))</f>
        <v>MI</v>
      </c>
      <c r="C2947" t="s">
        <v>1</v>
      </c>
      <c r="D2947" t="str">
        <f t="shared" ref="D2947:D3010" si="280">IF(OR(E2947="F", E2947="female", E2947="Femal"),"F",
IF(OR(E2947="M", E2947="Male"),"M",
"NA"))</f>
        <v>F</v>
      </c>
      <c r="E2947" t="s">
        <v>2</v>
      </c>
      <c r="F2947">
        <v>2119</v>
      </c>
      <c r="G2947">
        <v>956</v>
      </c>
      <c r="H2947">
        <v>987</v>
      </c>
      <c r="I2947">
        <v>58</v>
      </c>
      <c r="J2947">
        <v>50910</v>
      </c>
      <c r="K2947">
        <v>11</v>
      </c>
      <c r="L2947">
        <v>72</v>
      </c>
      <c r="M2947">
        <v>1010</v>
      </c>
      <c r="N2947">
        <v>964</v>
      </c>
      <c r="O2947">
        <v>22.5</v>
      </c>
      <c r="P2947">
        <f>VLOOKUP(A2947, vlookup_table!$A:$E, 2, FALSE)</f>
        <v>0</v>
      </c>
      <c r="Q2947" s="2">
        <f>VLOOKUP(A2947, vlookup_table!$A:$E, 3, FALSE)</f>
        <v>3601</v>
      </c>
      <c r="R2947" s="1" t="str">
        <f>VLOOKUP(A2947, vlookup_table!$A:$E, 4, FALSE)</f>
        <v>S1</v>
      </c>
      <c r="S2947" s="2">
        <f>VLOOKUP(A2947, vlookup_table!$A:$E, 5, FALSE)</f>
        <v>30</v>
      </c>
      <c r="T2947">
        <f t="shared" si="276"/>
        <v>61</v>
      </c>
      <c r="U2947">
        <f t="shared" si="277"/>
        <v>1936</v>
      </c>
      <c r="V2947" s="4" t="str">
        <f t="shared" ref="V2947:V3010" si="281">RIGHT(Q2947,2)</f>
        <v>01</v>
      </c>
      <c r="W2947" t="str">
        <f t="shared" si="278"/>
        <v>Suburbano</v>
      </c>
    </row>
    <row r="2948" spans="1:23" x14ac:dyDescent="0.35">
      <c r="A2948">
        <v>7160</v>
      </c>
      <c r="B2948" s="2" t="str">
        <f t="shared" si="279"/>
        <v>WA</v>
      </c>
      <c r="C2948" t="s">
        <v>14</v>
      </c>
      <c r="D2948" t="str">
        <f t="shared" si="280"/>
        <v>M</v>
      </c>
      <c r="E2948" t="s">
        <v>13</v>
      </c>
      <c r="F2948">
        <v>1117</v>
      </c>
      <c r="G2948">
        <v>376</v>
      </c>
      <c r="H2948">
        <v>439</v>
      </c>
      <c r="I2948">
        <v>9</v>
      </c>
      <c r="J2948">
        <v>14428</v>
      </c>
      <c r="K2948">
        <v>2</v>
      </c>
      <c r="L2948">
        <v>62</v>
      </c>
      <c r="M2948">
        <v>397</v>
      </c>
      <c r="N2948">
        <v>413</v>
      </c>
      <c r="O2948">
        <v>14.44444444</v>
      </c>
      <c r="P2948">
        <f>VLOOKUP(A2948, vlookup_table!$A:$E, 2, FALSE)</f>
        <v>2</v>
      </c>
      <c r="Q2948" s="2">
        <f>VLOOKUP(A2948, vlookup_table!$A:$E, 3, FALSE)</f>
        <v>906</v>
      </c>
      <c r="R2948" s="1" t="str">
        <f>VLOOKUP(A2948, vlookup_table!$A:$E, 4, FALSE)</f>
        <v>T2</v>
      </c>
      <c r="S2948" s="2">
        <f>VLOOKUP(A2948, vlookup_table!$A:$E, 5, FALSE)</f>
        <v>14</v>
      </c>
      <c r="T2948">
        <f t="shared" si="276"/>
        <v>88</v>
      </c>
      <c r="U2948">
        <f t="shared" si="277"/>
        <v>1909</v>
      </c>
      <c r="V2948" s="4" t="str">
        <f t="shared" si="281"/>
        <v>06</v>
      </c>
      <c r="W2948" t="str">
        <f t="shared" si="278"/>
        <v>Pueblo</v>
      </c>
    </row>
    <row r="2949" spans="1:23" x14ac:dyDescent="0.35">
      <c r="A2949">
        <v>129779</v>
      </c>
      <c r="B2949" s="2" t="str">
        <f t="shared" si="279"/>
        <v>CO</v>
      </c>
      <c r="C2949" t="s">
        <v>20</v>
      </c>
      <c r="D2949" t="str">
        <f t="shared" si="280"/>
        <v>F</v>
      </c>
      <c r="E2949" t="s">
        <v>2</v>
      </c>
      <c r="F2949">
        <v>1200</v>
      </c>
      <c r="G2949">
        <v>529</v>
      </c>
      <c r="H2949">
        <v>529</v>
      </c>
      <c r="I2949">
        <v>2</v>
      </c>
      <c r="J2949">
        <v>18107</v>
      </c>
      <c r="K2949">
        <v>1</v>
      </c>
      <c r="L2949">
        <v>39</v>
      </c>
      <c r="M2949">
        <v>552</v>
      </c>
      <c r="N2949">
        <v>516</v>
      </c>
      <c r="O2949">
        <v>14.68421053</v>
      </c>
      <c r="P2949">
        <f>VLOOKUP(A2949, vlookup_table!$A:$E, 2, FALSE)</f>
        <v>0</v>
      </c>
      <c r="Q2949" s="2">
        <f>VLOOKUP(A2949, vlookup_table!$A:$E, 3, FALSE)</f>
        <v>3012</v>
      </c>
      <c r="R2949" s="1" t="str">
        <f>VLOOKUP(A2949, vlookup_table!$A:$E, 4, FALSE)</f>
        <v>S1</v>
      </c>
      <c r="S2949" s="2">
        <f>VLOOKUP(A2949, vlookup_table!$A:$E, 5, FALSE)</f>
        <v>12</v>
      </c>
      <c r="T2949">
        <f t="shared" si="276"/>
        <v>67</v>
      </c>
      <c r="U2949">
        <f t="shared" si="277"/>
        <v>1930</v>
      </c>
      <c r="V2949" s="4" t="str">
        <f t="shared" si="281"/>
        <v>12</v>
      </c>
      <c r="W2949" t="str">
        <f t="shared" si="278"/>
        <v>Suburbano</v>
      </c>
    </row>
    <row r="2950" spans="1:23" x14ac:dyDescent="0.35">
      <c r="A2950">
        <v>112504</v>
      </c>
      <c r="B2950" s="2" t="str">
        <f t="shared" si="279"/>
        <v>AR</v>
      </c>
      <c r="C2950" t="s">
        <v>27</v>
      </c>
      <c r="D2950" t="str">
        <f t="shared" si="280"/>
        <v>F</v>
      </c>
      <c r="E2950" t="s">
        <v>37</v>
      </c>
      <c r="F2950">
        <v>773</v>
      </c>
      <c r="G2950">
        <v>521</v>
      </c>
      <c r="H2950">
        <v>566</v>
      </c>
      <c r="I2950">
        <v>0</v>
      </c>
      <c r="J2950">
        <v>18085</v>
      </c>
      <c r="K2950">
        <v>0</v>
      </c>
      <c r="L2950">
        <v>61</v>
      </c>
      <c r="M2950">
        <v>545</v>
      </c>
      <c r="N2950">
        <v>530</v>
      </c>
      <c r="O2950">
        <v>5.8333333329999997</v>
      </c>
      <c r="P2950">
        <f>VLOOKUP(A2950, vlookup_table!$A:$E, 2, FALSE)</f>
        <v>0</v>
      </c>
      <c r="Q2950" s="2">
        <f>VLOOKUP(A2950, vlookup_table!$A:$E, 3, FALSE)</f>
        <v>2401</v>
      </c>
      <c r="R2950" s="1" t="str">
        <f>VLOOKUP(A2950, vlookup_table!$A:$E, 4, FALSE)</f>
        <v>C1</v>
      </c>
      <c r="S2950" s="2">
        <f>VLOOKUP(A2950, vlookup_table!$A:$E, 5, FALSE)</f>
        <v>10</v>
      </c>
      <c r="T2950">
        <f t="shared" si="276"/>
        <v>73</v>
      </c>
      <c r="U2950">
        <f t="shared" si="277"/>
        <v>1924</v>
      </c>
      <c r="V2950" s="4" t="str">
        <f t="shared" si="281"/>
        <v>01</v>
      </c>
      <c r="W2950" t="str">
        <f t="shared" si="278"/>
        <v>Ciudad</v>
      </c>
    </row>
    <row r="2951" spans="1:23" x14ac:dyDescent="0.35">
      <c r="A2951">
        <v>69536</v>
      </c>
      <c r="B2951" s="2" t="str">
        <f t="shared" si="279"/>
        <v>MI</v>
      </c>
      <c r="C2951" t="s">
        <v>1</v>
      </c>
      <c r="D2951" t="str">
        <f t="shared" si="280"/>
        <v>NA</v>
      </c>
      <c r="F2951">
        <v>394</v>
      </c>
      <c r="G2951">
        <v>228</v>
      </c>
      <c r="H2951">
        <v>276</v>
      </c>
      <c r="I2951">
        <v>0</v>
      </c>
      <c r="J2951">
        <v>9401</v>
      </c>
      <c r="K2951">
        <v>2</v>
      </c>
      <c r="L2951">
        <v>90</v>
      </c>
      <c r="M2951">
        <v>244</v>
      </c>
      <c r="N2951">
        <v>251</v>
      </c>
      <c r="O2951">
        <v>6</v>
      </c>
      <c r="P2951">
        <f>VLOOKUP(A2951, vlookup_table!$A:$E, 2, FALSE)</f>
        <v>1</v>
      </c>
      <c r="Q2951" s="2">
        <f>VLOOKUP(A2951, vlookup_table!$A:$E, 3, FALSE)</f>
        <v>1301</v>
      </c>
      <c r="R2951" s="1" t="str">
        <f>VLOOKUP(A2951, vlookup_table!$A:$E, 4, FALSE)</f>
        <v>R3</v>
      </c>
      <c r="S2951" s="2">
        <f>VLOOKUP(A2951, vlookup_table!$A:$E, 5, FALSE)</f>
        <v>8</v>
      </c>
      <c r="T2951">
        <f t="shared" si="276"/>
        <v>84</v>
      </c>
      <c r="U2951">
        <f t="shared" si="277"/>
        <v>1913</v>
      </c>
      <c r="V2951" s="4" t="str">
        <f t="shared" si="281"/>
        <v>01</v>
      </c>
      <c r="W2951" t="str">
        <f t="shared" si="278"/>
        <v>Rural</v>
      </c>
    </row>
    <row r="2952" spans="1:23" x14ac:dyDescent="0.35">
      <c r="A2952">
        <v>5321</v>
      </c>
      <c r="B2952" s="2" t="str">
        <f t="shared" si="279"/>
        <v>NA</v>
      </c>
      <c r="C2952" t="s">
        <v>4</v>
      </c>
      <c r="D2952" t="str">
        <f t="shared" si="280"/>
        <v>NA</v>
      </c>
      <c r="F2952">
        <v>2220</v>
      </c>
      <c r="G2952">
        <v>550</v>
      </c>
      <c r="H2952">
        <v>636</v>
      </c>
      <c r="I2952">
        <v>67</v>
      </c>
      <c r="J2952">
        <v>19233</v>
      </c>
      <c r="K2952">
        <v>11</v>
      </c>
      <c r="L2952">
        <v>43</v>
      </c>
      <c r="M2952">
        <v>617</v>
      </c>
      <c r="N2952">
        <v>576</v>
      </c>
      <c r="O2952">
        <v>25</v>
      </c>
      <c r="P2952">
        <f>VLOOKUP(A2952, vlookup_table!$A:$E, 2, FALSE)</f>
        <v>0</v>
      </c>
      <c r="Q2952" s="2">
        <f>VLOOKUP(A2952, vlookup_table!$A:$E, 3, FALSE)</f>
        <v>5401</v>
      </c>
      <c r="R2952" s="1" t="str">
        <f>VLOOKUP(A2952, vlookup_table!$A:$E, 4, FALSE)</f>
        <v>S1</v>
      </c>
      <c r="S2952" s="2">
        <f>VLOOKUP(A2952, vlookup_table!$A:$E, 5, FALSE)</f>
        <v>25</v>
      </c>
      <c r="T2952">
        <f t="shared" si="276"/>
        <v>43</v>
      </c>
      <c r="U2952">
        <f t="shared" si="277"/>
        <v>1954</v>
      </c>
      <c r="V2952" s="4" t="str">
        <f t="shared" si="281"/>
        <v>01</v>
      </c>
      <c r="W2952" t="str">
        <f t="shared" si="278"/>
        <v>Suburbano</v>
      </c>
    </row>
    <row r="2953" spans="1:23" x14ac:dyDescent="0.35">
      <c r="A2953">
        <v>162849</v>
      </c>
      <c r="B2953" s="2" t="str">
        <f t="shared" si="279"/>
        <v>NA</v>
      </c>
      <c r="C2953" t="s">
        <v>4</v>
      </c>
      <c r="D2953" t="str">
        <f t="shared" si="280"/>
        <v>F</v>
      </c>
      <c r="E2953" t="s">
        <v>2</v>
      </c>
      <c r="F2953">
        <v>3242</v>
      </c>
      <c r="G2953">
        <v>340</v>
      </c>
      <c r="H2953">
        <v>457</v>
      </c>
      <c r="I2953">
        <v>93</v>
      </c>
      <c r="J2953">
        <v>21061</v>
      </c>
      <c r="K2953">
        <v>14</v>
      </c>
      <c r="L2953">
        <v>40</v>
      </c>
      <c r="M2953">
        <v>408</v>
      </c>
      <c r="N2953">
        <v>398</v>
      </c>
      <c r="O2953">
        <v>3.25</v>
      </c>
      <c r="P2953">
        <f>VLOOKUP(A2953, vlookup_table!$A:$E, 2, FALSE)</f>
        <v>0</v>
      </c>
      <c r="Q2953" s="2">
        <f>VLOOKUP(A2953, vlookup_table!$A:$E, 3, FALSE)</f>
        <v>2909</v>
      </c>
      <c r="R2953" s="1" t="str">
        <f>VLOOKUP(A2953, vlookup_table!$A:$E, 4, FALSE)</f>
        <v>U1</v>
      </c>
      <c r="S2953" s="2">
        <f>VLOOKUP(A2953, vlookup_table!$A:$E, 5, FALSE)</f>
        <v>9</v>
      </c>
      <c r="T2953">
        <f t="shared" si="276"/>
        <v>68</v>
      </c>
      <c r="U2953">
        <f t="shared" si="277"/>
        <v>1929</v>
      </c>
      <c r="V2953" s="4" t="str">
        <f t="shared" si="281"/>
        <v>09</v>
      </c>
      <c r="W2953" t="str">
        <f t="shared" si="278"/>
        <v>Urbano</v>
      </c>
    </row>
    <row r="2954" spans="1:23" x14ac:dyDescent="0.35">
      <c r="A2954">
        <v>58079</v>
      </c>
      <c r="B2954" s="2" t="str">
        <f t="shared" si="279"/>
        <v>NA</v>
      </c>
      <c r="C2954" t="s">
        <v>3</v>
      </c>
      <c r="D2954" t="str">
        <f t="shared" si="280"/>
        <v>F</v>
      </c>
      <c r="E2954" t="s">
        <v>2</v>
      </c>
      <c r="F2954">
        <v>253</v>
      </c>
      <c r="G2954">
        <v>89</v>
      </c>
      <c r="H2954">
        <v>167</v>
      </c>
      <c r="I2954">
        <v>0</v>
      </c>
      <c r="J2954">
        <v>5372</v>
      </c>
      <c r="K2954">
        <v>0</v>
      </c>
      <c r="L2954">
        <v>83</v>
      </c>
      <c r="M2954">
        <v>125</v>
      </c>
      <c r="N2954">
        <v>139</v>
      </c>
      <c r="O2954">
        <v>13.55555556</v>
      </c>
      <c r="P2954">
        <f>VLOOKUP(A2954, vlookup_table!$A:$E, 2, FALSE)</f>
        <v>0</v>
      </c>
      <c r="Q2954" s="2">
        <f>VLOOKUP(A2954, vlookup_table!$A:$E, 3, FALSE)</f>
        <v>0</v>
      </c>
      <c r="R2954" s="1" t="str">
        <f>VLOOKUP(A2954, vlookup_table!$A:$E, 4, FALSE)</f>
        <v>R3</v>
      </c>
      <c r="S2954" s="2">
        <f>VLOOKUP(A2954, vlookup_table!$A:$E, 5, FALSE)</f>
        <v>10</v>
      </c>
      <c r="T2954">
        <f t="shared" si="276"/>
        <v>97</v>
      </c>
      <c r="U2954">
        <f t="shared" si="277"/>
        <v>1900</v>
      </c>
      <c r="V2954" s="4" t="str">
        <f t="shared" si="281"/>
        <v>0</v>
      </c>
      <c r="W2954" t="str">
        <f t="shared" si="278"/>
        <v>Rural</v>
      </c>
    </row>
    <row r="2955" spans="1:23" x14ac:dyDescent="0.35">
      <c r="A2955">
        <v>54393</v>
      </c>
      <c r="B2955" s="2" t="str">
        <f t="shared" si="279"/>
        <v>NA</v>
      </c>
      <c r="C2955" t="s">
        <v>34</v>
      </c>
      <c r="D2955" t="str">
        <f t="shared" si="280"/>
        <v>F</v>
      </c>
      <c r="E2955" t="s">
        <v>38</v>
      </c>
      <c r="F2955">
        <v>918</v>
      </c>
      <c r="G2955">
        <v>364</v>
      </c>
      <c r="H2955">
        <v>484</v>
      </c>
      <c r="I2955">
        <v>7</v>
      </c>
      <c r="J2955">
        <v>18685</v>
      </c>
      <c r="K2955">
        <v>0</v>
      </c>
      <c r="L2955">
        <v>68</v>
      </c>
      <c r="M2955">
        <v>390</v>
      </c>
      <c r="N2955">
        <v>464</v>
      </c>
      <c r="O2955">
        <v>13</v>
      </c>
      <c r="P2955">
        <f>VLOOKUP(A2955, vlookup_table!$A:$E, 2, FALSE)</f>
        <v>2</v>
      </c>
      <c r="Q2955" s="2">
        <f>VLOOKUP(A2955, vlookup_table!$A:$E, 3, FALSE)</f>
        <v>3001</v>
      </c>
      <c r="R2955" s="1" t="str">
        <f>VLOOKUP(A2955, vlookup_table!$A:$E, 4, FALSE)</f>
        <v>R1</v>
      </c>
      <c r="S2955" s="2">
        <f>VLOOKUP(A2955, vlookup_table!$A:$E, 5, FALSE)</f>
        <v>23</v>
      </c>
      <c r="T2955">
        <f t="shared" si="276"/>
        <v>67</v>
      </c>
      <c r="U2955">
        <f t="shared" si="277"/>
        <v>1930</v>
      </c>
      <c r="V2955" s="4" t="str">
        <f t="shared" si="281"/>
        <v>01</v>
      </c>
      <c r="W2955" t="str">
        <f t="shared" si="278"/>
        <v>Rural</v>
      </c>
    </row>
    <row r="2956" spans="1:23" x14ac:dyDescent="0.35">
      <c r="A2956">
        <v>162618</v>
      </c>
      <c r="B2956" s="2" t="str">
        <f t="shared" si="279"/>
        <v>NA</v>
      </c>
      <c r="C2956" t="s">
        <v>4</v>
      </c>
      <c r="D2956" t="str">
        <f t="shared" si="280"/>
        <v>F</v>
      </c>
      <c r="E2956" t="s">
        <v>2</v>
      </c>
      <c r="F2956">
        <v>2670</v>
      </c>
      <c r="G2956">
        <v>427</v>
      </c>
      <c r="H2956">
        <v>551</v>
      </c>
      <c r="I2956">
        <v>88</v>
      </c>
      <c r="J2956">
        <v>15703</v>
      </c>
      <c r="K2956">
        <v>18</v>
      </c>
      <c r="L2956">
        <v>58</v>
      </c>
      <c r="M2956">
        <v>502</v>
      </c>
      <c r="N2956">
        <v>496</v>
      </c>
      <c r="O2956">
        <v>4.7142857139999998</v>
      </c>
      <c r="P2956">
        <f>VLOOKUP(A2956, vlookup_table!$A:$E, 2, FALSE)</f>
        <v>2</v>
      </c>
      <c r="Q2956" s="2">
        <f>VLOOKUP(A2956, vlookup_table!$A:$E, 3, FALSE)</f>
        <v>2201</v>
      </c>
      <c r="R2956" s="1" t="str">
        <f>VLOOKUP(A2956, vlookup_table!$A:$E, 4, FALSE)</f>
        <v>S2</v>
      </c>
      <c r="S2956" s="2">
        <f>VLOOKUP(A2956, vlookup_table!$A:$E, 5, FALSE)</f>
        <v>4</v>
      </c>
      <c r="T2956">
        <f t="shared" si="276"/>
        <v>75</v>
      </c>
      <c r="U2956">
        <f t="shared" si="277"/>
        <v>1922</v>
      </c>
      <c r="V2956" s="4" t="str">
        <f t="shared" si="281"/>
        <v>01</v>
      </c>
      <c r="W2956" t="str">
        <f t="shared" si="278"/>
        <v>Suburbano</v>
      </c>
    </row>
    <row r="2957" spans="1:23" x14ac:dyDescent="0.35">
      <c r="A2957">
        <v>80449</v>
      </c>
      <c r="B2957" s="2" t="str">
        <f t="shared" si="279"/>
        <v>NA</v>
      </c>
      <c r="C2957" t="s">
        <v>10</v>
      </c>
      <c r="D2957" t="str">
        <f t="shared" si="280"/>
        <v>F</v>
      </c>
      <c r="E2957" t="s">
        <v>2</v>
      </c>
      <c r="F2957">
        <v>550</v>
      </c>
      <c r="G2957">
        <v>306</v>
      </c>
      <c r="H2957">
        <v>390</v>
      </c>
      <c r="I2957">
        <v>0</v>
      </c>
      <c r="J2957">
        <v>15148</v>
      </c>
      <c r="K2957">
        <v>2</v>
      </c>
      <c r="L2957">
        <v>85</v>
      </c>
      <c r="M2957">
        <v>360</v>
      </c>
      <c r="N2957">
        <v>349</v>
      </c>
      <c r="O2957">
        <v>5.8666666669999996</v>
      </c>
      <c r="P2957">
        <f>VLOOKUP(A2957, vlookup_table!$A:$E, 2, FALSE)</f>
        <v>0</v>
      </c>
      <c r="Q2957" s="2">
        <f>VLOOKUP(A2957, vlookup_table!$A:$E, 3, FALSE)</f>
        <v>5203</v>
      </c>
      <c r="R2957" s="1" t="str">
        <f>VLOOKUP(A2957, vlookup_table!$A:$E, 4, FALSE)</f>
        <v>C2</v>
      </c>
      <c r="S2957" s="2">
        <f>VLOOKUP(A2957, vlookup_table!$A:$E, 5, FALSE)</f>
        <v>10</v>
      </c>
      <c r="T2957">
        <f t="shared" si="276"/>
        <v>45</v>
      </c>
      <c r="U2957">
        <f t="shared" si="277"/>
        <v>1952</v>
      </c>
      <c r="V2957" s="4" t="str">
        <f t="shared" si="281"/>
        <v>03</v>
      </c>
      <c r="W2957" t="str">
        <f t="shared" si="278"/>
        <v>Ciudad</v>
      </c>
    </row>
    <row r="2958" spans="1:23" x14ac:dyDescent="0.35">
      <c r="A2958">
        <v>111142</v>
      </c>
      <c r="B2958" s="2" t="str">
        <f t="shared" si="279"/>
        <v>AR</v>
      </c>
      <c r="C2958" t="s">
        <v>27</v>
      </c>
      <c r="D2958" t="str">
        <f t="shared" si="280"/>
        <v>F</v>
      </c>
      <c r="E2958" t="s">
        <v>37</v>
      </c>
      <c r="F2958">
        <v>505</v>
      </c>
      <c r="G2958">
        <v>222</v>
      </c>
      <c r="H2958">
        <v>374</v>
      </c>
      <c r="I2958">
        <v>0</v>
      </c>
      <c r="J2958">
        <v>14178</v>
      </c>
      <c r="K2958">
        <v>4</v>
      </c>
      <c r="L2958">
        <v>40</v>
      </c>
      <c r="M2958">
        <v>253</v>
      </c>
      <c r="N2958">
        <v>342</v>
      </c>
      <c r="O2958">
        <v>7.35</v>
      </c>
      <c r="P2958">
        <f>VLOOKUP(A2958, vlookup_table!$A:$E, 2, FALSE)</f>
        <v>2</v>
      </c>
      <c r="Q2958" s="2">
        <f>VLOOKUP(A2958, vlookup_table!$A:$E, 3, FALSE)</f>
        <v>2501</v>
      </c>
      <c r="R2958" s="1" t="str">
        <f>VLOOKUP(A2958, vlookup_table!$A:$E, 4, FALSE)</f>
        <v>T2</v>
      </c>
      <c r="S2958" s="2">
        <f>VLOOKUP(A2958, vlookup_table!$A:$E, 5, FALSE)</f>
        <v>10</v>
      </c>
      <c r="T2958">
        <f t="shared" si="276"/>
        <v>72</v>
      </c>
      <c r="U2958">
        <f t="shared" si="277"/>
        <v>1925</v>
      </c>
      <c r="V2958" s="4" t="str">
        <f t="shared" si="281"/>
        <v>01</v>
      </c>
      <c r="W2958" t="str">
        <f t="shared" si="278"/>
        <v>Pueblo</v>
      </c>
    </row>
    <row r="2959" spans="1:23" x14ac:dyDescent="0.35">
      <c r="A2959">
        <v>109710</v>
      </c>
      <c r="B2959" s="2" t="str">
        <f t="shared" si="279"/>
        <v>NA</v>
      </c>
      <c r="C2959" t="s">
        <v>31</v>
      </c>
      <c r="D2959" t="str">
        <f t="shared" si="280"/>
        <v>M</v>
      </c>
      <c r="E2959" t="s">
        <v>0</v>
      </c>
      <c r="F2959">
        <v>825</v>
      </c>
      <c r="G2959">
        <v>488</v>
      </c>
      <c r="H2959">
        <v>561</v>
      </c>
      <c r="I2959">
        <v>1</v>
      </c>
      <c r="J2959">
        <v>16933</v>
      </c>
      <c r="K2959">
        <v>0</v>
      </c>
      <c r="L2959">
        <v>71</v>
      </c>
      <c r="M2959">
        <v>522</v>
      </c>
      <c r="N2959">
        <v>518</v>
      </c>
      <c r="O2959">
        <v>6.1818181819999998</v>
      </c>
      <c r="P2959">
        <f>VLOOKUP(A2959, vlookup_table!$A:$E, 2, FALSE)</f>
        <v>1</v>
      </c>
      <c r="Q2959" s="2">
        <f>VLOOKUP(A2959, vlookup_table!$A:$E, 3, FALSE)</f>
        <v>4201</v>
      </c>
      <c r="R2959" s="1" t="str">
        <f>VLOOKUP(A2959, vlookup_table!$A:$E, 4, FALSE)</f>
        <v>T1</v>
      </c>
      <c r="S2959" s="2">
        <f>VLOOKUP(A2959, vlookup_table!$A:$E, 5, FALSE)</f>
        <v>5</v>
      </c>
      <c r="T2959">
        <f t="shared" si="276"/>
        <v>55</v>
      </c>
      <c r="U2959">
        <f t="shared" si="277"/>
        <v>1942</v>
      </c>
      <c r="V2959" s="4" t="str">
        <f t="shared" si="281"/>
        <v>01</v>
      </c>
      <c r="W2959" t="str">
        <f t="shared" si="278"/>
        <v>Pueblo</v>
      </c>
    </row>
    <row r="2960" spans="1:23" x14ac:dyDescent="0.35">
      <c r="A2960">
        <v>67000</v>
      </c>
      <c r="B2960" s="2" t="str">
        <f t="shared" si="279"/>
        <v>MI</v>
      </c>
      <c r="C2960" t="s">
        <v>1</v>
      </c>
      <c r="D2960" t="str">
        <f t="shared" si="280"/>
        <v>F</v>
      </c>
      <c r="E2960" t="s">
        <v>2</v>
      </c>
      <c r="F2960">
        <v>914</v>
      </c>
      <c r="G2960">
        <v>406</v>
      </c>
      <c r="H2960">
        <v>423</v>
      </c>
      <c r="I2960">
        <v>1</v>
      </c>
      <c r="J2960">
        <v>13658</v>
      </c>
      <c r="K2960">
        <v>0</v>
      </c>
      <c r="L2960">
        <v>81</v>
      </c>
      <c r="M2960">
        <v>419</v>
      </c>
      <c r="N2960">
        <v>425</v>
      </c>
      <c r="O2960">
        <v>7.4545454549999999</v>
      </c>
      <c r="P2960">
        <f>VLOOKUP(A2960, vlookup_table!$A:$E, 2, FALSE)</f>
        <v>0</v>
      </c>
      <c r="Q2960" s="2">
        <f>VLOOKUP(A2960, vlookup_table!$A:$E, 3, FALSE)</f>
        <v>2601</v>
      </c>
      <c r="R2960" s="1" t="str">
        <f>VLOOKUP(A2960, vlookup_table!$A:$E, 4, FALSE)</f>
        <v>C2</v>
      </c>
      <c r="S2960" s="2">
        <f>VLOOKUP(A2960, vlookup_table!$A:$E, 5, FALSE)</f>
        <v>9</v>
      </c>
      <c r="T2960">
        <f t="shared" si="276"/>
        <v>71</v>
      </c>
      <c r="U2960">
        <f t="shared" si="277"/>
        <v>1926</v>
      </c>
      <c r="V2960" s="4" t="str">
        <f t="shared" si="281"/>
        <v>01</v>
      </c>
      <c r="W2960" t="str">
        <f t="shared" si="278"/>
        <v>Ciudad</v>
      </c>
    </row>
    <row r="2961" spans="1:23" x14ac:dyDescent="0.35">
      <c r="A2961">
        <v>124315</v>
      </c>
      <c r="B2961" s="2" t="str">
        <f t="shared" si="279"/>
        <v>TX</v>
      </c>
      <c r="C2961" t="s">
        <v>6</v>
      </c>
      <c r="D2961" t="str">
        <f t="shared" si="280"/>
        <v>F</v>
      </c>
      <c r="E2961" t="s">
        <v>2</v>
      </c>
      <c r="F2961">
        <v>524</v>
      </c>
      <c r="G2961">
        <v>341</v>
      </c>
      <c r="H2961">
        <v>404</v>
      </c>
      <c r="I2961">
        <v>0</v>
      </c>
      <c r="J2961">
        <v>17305</v>
      </c>
      <c r="K2961">
        <v>12</v>
      </c>
      <c r="L2961">
        <v>54</v>
      </c>
      <c r="M2961">
        <v>357</v>
      </c>
      <c r="N2961">
        <v>384</v>
      </c>
      <c r="O2961">
        <v>9.6666666669999994</v>
      </c>
      <c r="P2961">
        <f>VLOOKUP(A2961, vlookup_table!$A:$E, 2, FALSE)</f>
        <v>0</v>
      </c>
      <c r="Q2961" s="2">
        <f>VLOOKUP(A2961, vlookup_table!$A:$E, 3, FALSE)</f>
        <v>6812</v>
      </c>
      <c r="R2961" s="1" t="str">
        <f>VLOOKUP(A2961, vlookup_table!$A:$E, 4, FALSE)</f>
        <v>C2</v>
      </c>
      <c r="S2961" s="2">
        <f>VLOOKUP(A2961, vlookup_table!$A:$E, 5, FALSE)</f>
        <v>5</v>
      </c>
      <c r="T2961">
        <f t="shared" si="276"/>
        <v>29</v>
      </c>
      <c r="U2961">
        <f t="shared" si="277"/>
        <v>1968</v>
      </c>
      <c r="V2961" s="4" t="str">
        <f t="shared" si="281"/>
        <v>12</v>
      </c>
      <c r="W2961" t="str">
        <f t="shared" si="278"/>
        <v>Ciudad</v>
      </c>
    </row>
    <row r="2962" spans="1:23" x14ac:dyDescent="0.35">
      <c r="A2962">
        <v>138239</v>
      </c>
      <c r="B2962" s="2" t="str">
        <f t="shared" si="279"/>
        <v>AZ</v>
      </c>
      <c r="C2962" t="s">
        <v>9</v>
      </c>
      <c r="D2962" t="str">
        <f t="shared" si="280"/>
        <v>F</v>
      </c>
      <c r="E2962" t="s">
        <v>37</v>
      </c>
      <c r="F2962">
        <v>2026</v>
      </c>
      <c r="G2962">
        <v>655</v>
      </c>
      <c r="H2962">
        <v>829</v>
      </c>
      <c r="I2962">
        <v>51</v>
      </c>
      <c r="J2962">
        <v>31520</v>
      </c>
      <c r="K2962">
        <v>7</v>
      </c>
      <c r="L2962">
        <v>29</v>
      </c>
      <c r="M2962">
        <v>711</v>
      </c>
      <c r="N2962">
        <v>756</v>
      </c>
      <c r="O2962">
        <v>12.5</v>
      </c>
      <c r="P2962">
        <f>VLOOKUP(A2962, vlookup_table!$A:$E, 2, FALSE)</f>
        <v>0</v>
      </c>
      <c r="Q2962" s="2">
        <f>VLOOKUP(A2962, vlookup_table!$A:$E, 3, FALSE)</f>
        <v>5501</v>
      </c>
      <c r="R2962" s="1" t="str">
        <f>VLOOKUP(A2962, vlookup_table!$A:$E, 4, FALSE)</f>
        <v>S1</v>
      </c>
      <c r="S2962" s="2">
        <f>VLOOKUP(A2962, vlookup_table!$A:$E, 5, FALSE)</f>
        <v>10</v>
      </c>
      <c r="T2962">
        <f t="shared" si="276"/>
        <v>42</v>
      </c>
      <c r="U2962">
        <f t="shared" si="277"/>
        <v>1955</v>
      </c>
      <c r="V2962" s="4" t="str">
        <f t="shared" si="281"/>
        <v>01</v>
      </c>
      <c r="W2962" t="str">
        <f t="shared" si="278"/>
        <v>Suburbano</v>
      </c>
    </row>
    <row r="2963" spans="1:23" x14ac:dyDescent="0.35">
      <c r="A2963">
        <v>85894</v>
      </c>
      <c r="B2963" s="2" t="str">
        <f t="shared" si="279"/>
        <v>NA</v>
      </c>
      <c r="C2963" t="s">
        <v>33</v>
      </c>
      <c r="D2963" t="str">
        <f t="shared" si="280"/>
        <v>M</v>
      </c>
      <c r="E2963" t="s">
        <v>0</v>
      </c>
      <c r="F2963">
        <v>396</v>
      </c>
      <c r="G2963">
        <v>248</v>
      </c>
      <c r="H2963">
        <v>304</v>
      </c>
      <c r="I2963">
        <v>1</v>
      </c>
      <c r="J2963">
        <v>10419</v>
      </c>
      <c r="K2963">
        <v>1</v>
      </c>
      <c r="L2963">
        <v>18</v>
      </c>
      <c r="M2963">
        <v>274</v>
      </c>
      <c r="N2963">
        <v>284</v>
      </c>
      <c r="O2963">
        <v>3.125</v>
      </c>
      <c r="P2963">
        <f>VLOOKUP(A2963, vlookup_table!$A:$E, 2, FALSE)</f>
        <v>1002</v>
      </c>
      <c r="Q2963" s="2">
        <f>VLOOKUP(A2963, vlookup_table!$A:$E, 3, FALSE)</f>
        <v>6101</v>
      </c>
      <c r="R2963" s="1" t="str">
        <f>VLOOKUP(A2963, vlookup_table!$A:$E, 4, FALSE)</f>
        <v>R2</v>
      </c>
      <c r="S2963" s="2">
        <f>VLOOKUP(A2963, vlookup_table!$A:$E, 5, FALSE)</f>
        <v>3</v>
      </c>
      <c r="T2963">
        <f t="shared" si="276"/>
        <v>36</v>
      </c>
      <c r="U2963">
        <f t="shared" si="277"/>
        <v>1961</v>
      </c>
      <c r="V2963" s="4" t="str">
        <f t="shared" si="281"/>
        <v>01</v>
      </c>
      <c r="W2963" t="str">
        <f t="shared" si="278"/>
        <v>Rural</v>
      </c>
    </row>
    <row r="2964" spans="1:23" x14ac:dyDescent="0.35">
      <c r="A2964">
        <v>184106</v>
      </c>
      <c r="B2964" s="2" t="str">
        <f t="shared" si="279"/>
        <v>WA</v>
      </c>
      <c r="C2964" t="s">
        <v>14</v>
      </c>
      <c r="D2964" t="str">
        <f t="shared" si="280"/>
        <v>F</v>
      </c>
      <c r="E2964" t="s">
        <v>2</v>
      </c>
      <c r="F2964">
        <v>446</v>
      </c>
      <c r="G2964">
        <v>168</v>
      </c>
      <c r="H2964">
        <v>254</v>
      </c>
      <c r="I2964">
        <v>0</v>
      </c>
      <c r="J2964">
        <v>11971</v>
      </c>
      <c r="K2964">
        <v>8</v>
      </c>
      <c r="L2964">
        <v>51</v>
      </c>
      <c r="M2964">
        <v>201</v>
      </c>
      <c r="N2964">
        <v>218</v>
      </c>
      <c r="O2964">
        <v>5.8</v>
      </c>
      <c r="P2964">
        <f>VLOOKUP(A2964, vlookup_table!$A:$E, 2, FALSE)</f>
        <v>0</v>
      </c>
      <c r="Q2964" s="2">
        <f>VLOOKUP(A2964, vlookup_table!$A:$E, 3, FALSE)</f>
        <v>1601</v>
      </c>
      <c r="R2964" s="1" t="str">
        <f>VLOOKUP(A2964, vlookup_table!$A:$E, 4, FALSE)</f>
        <v>C3</v>
      </c>
      <c r="S2964" s="2">
        <f>VLOOKUP(A2964, vlookup_table!$A:$E, 5, FALSE)</f>
        <v>6</v>
      </c>
      <c r="T2964">
        <f t="shared" si="276"/>
        <v>81</v>
      </c>
      <c r="U2964">
        <f t="shared" si="277"/>
        <v>1916</v>
      </c>
      <c r="V2964" s="4" t="str">
        <f t="shared" si="281"/>
        <v>01</v>
      </c>
      <c r="W2964" t="str">
        <f t="shared" si="278"/>
        <v>Ciudad</v>
      </c>
    </row>
    <row r="2965" spans="1:23" x14ac:dyDescent="0.35">
      <c r="A2965">
        <v>95563</v>
      </c>
      <c r="B2965" s="2" t="str">
        <f t="shared" si="279"/>
        <v>IL</v>
      </c>
      <c r="C2965" t="s">
        <v>25</v>
      </c>
      <c r="D2965" t="str">
        <f t="shared" si="280"/>
        <v>M</v>
      </c>
      <c r="E2965" t="s">
        <v>0</v>
      </c>
      <c r="F2965">
        <v>576</v>
      </c>
      <c r="G2965">
        <v>335</v>
      </c>
      <c r="H2965">
        <v>463</v>
      </c>
      <c r="I2965">
        <v>0</v>
      </c>
      <c r="J2965">
        <v>15332</v>
      </c>
      <c r="K2965">
        <v>2</v>
      </c>
      <c r="L2965">
        <v>66</v>
      </c>
      <c r="M2965">
        <v>386</v>
      </c>
      <c r="N2965">
        <v>407</v>
      </c>
      <c r="O2965">
        <v>3.1176470589999998</v>
      </c>
      <c r="P2965">
        <f>VLOOKUP(A2965, vlookup_table!$A:$E, 2, FALSE)</f>
        <v>0</v>
      </c>
      <c r="Q2965" s="2">
        <f>VLOOKUP(A2965, vlookup_table!$A:$E, 3, FALSE)</f>
        <v>3301</v>
      </c>
      <c r="R2965" s="1" t="str">
        <f>VLOOKUP(A2965, vlookup_table!$A:$E, 4, FALSE)</f>
        <v>S2</v>
      </c>
      <c r="S2965" s="2">
        <f>VLOOKUP(A2965, vlookup_table!$A:$E, 5, FALSE)</f>
        <v>4</v>
      </c>
      <c r="T2965">
        <f t="shared" si="276"/>
        <v>64</v>
      </c>
      <c r="U2965">
        <f t="shared" si="277"/>
        <v>1933</v>
      </c>
      <c r="V2965" s="4" t="str">
        <f t="shared" si="281"/>
        <v>01</v>
      </c>
      <c r="W2965" t="str">
        <f t="shared" si="278"/>
        <v>Suburbano</v>
      </c>
    </row>
    <row r="2966" spans="1:23" x14ac:dyDescent="0.35">
      <c r="A2966">
        <v>79747</v>
      </c>
      <c r="B2966" s="2" t="str">
        <f t="shared" si="279"/>
        <v>NA</v>
      </c>
      <c r="C2966" t="s">
        <v>10</v>
      </c>
      <c r="D2966" t="str">
        <f t="shared" si="280"/>
        <v>M</v>
      </c>
      <c r="E2966" t="s">
        <v>13</v>
      </c>
      <c r="F2966">
        <v>329</v>
      </c>
      <c r="G2966">
        <v>211</v>
      </c>
      <c r="H2966">
        <v>303</v>
      </c>
      <c r="I2966">
        <v>0</v>
      </c>
      <c r="J2966">
        <v>9216</v>
      </c>
      <c r="K2966">
        <v>0</v>
      </c>
      <c r="L2966">
        <v>87</v>
      </c>
      <c r="M2966">
        <v>239</v>
      </c>
      <c r="N2966">
        <v>275</v>
      </c>
      <c r="O2966">
        <v>15</v>
      </c>
      <c r="P2966">
        <f>VLOOKUP(A2966, vlookup_table!$A:$E, 2, FALSE)</f>
        <v>1</v>
      </c>
      <c r="Q2966" s="2">
        <f>VLOOKUP(A2966, vlookup_table!$A:$E, 3, FALSE)</f>
        <v>1401</v>
      </c>
      <c r="R2966" s="1" t="str">
        <f>VLOOKUP(A2966, vlookup_table!$A:$E, 4, FALSE)</f>
        <v>R3</v>
      </c>
      <c r="S2966" s="2">
        <f>VLOOKUP(A2966, vlookup_table!$A:$E, 5, FALSE)</f>
        <v>15</v>
      </c>
      <c r="T2966">
        <f t="shared" si="276"/>
        <v>83</v>
      </c>
      <c r="U2966">
        <f t="shared" si="277"/>
        <v>1914</v>
      </c>
      <c r="V2966" s="4" t="str">
        <f t="shared" si="281"/>
        <v>01</v>
      </c>
      <c r="W2966" t="str">
        <f t="shared" si="278"/>
        <v>Rural</v>
      </c>
    </row>
    <row r="2967" spans="1:23" x14ac:dyDescent="0.35">
      <c r="A2967">
        <v>178275</v>
      </c>
      <c r="B2967" s="2" t="str">
        <f t="shared" si="279"/>
        <v>WA</v>
      </c>
      <c r="C2967" t="s">
        <v>14</v>
      </c>
      <c r="D2967" t="str">
        <f t="shared" si="280"/>
        <v>F</v>
      </c>
      <c r="E2967" t="s">
        <v>2</v>
      </c>
      <c r="F2967">
        <v>2019</v>
      </c>
      <c r="G2967">
        <v>506</v>
      </c>
      <c r="H2967">
        <v>608</v>
      </c>
      <c r="I2967">
        <v>51</v>
      </c>
      <c r="J2967">
        <v>23545</v>
      </c>
      <c r="K2967">
        <v>11</v>
      </c>
      <c r="L2967">
        <v>55</v>
      </c>
      <c r="M2967">
        <v>535</v>
      </c>
      <c r="N2967">
        <v>551</v>
      </c>
      <c r="O2967">
        <v>5.3333333329999997</v>
      </c>
      <c r="P2967">
        <f>VLOOKUP(A2967, vlookup_table!$A:$E, 2, FALSE)</f>
        <v>2</v>
      </c>
      <c r="Q2967" s="2">
        <f>VLOOKUP(A2967, vlookup_table!$A:$E, 3, FALSE)</f>
        <v>2401</v>
      </c>
      <c r="R2967" s="1" t="str">
        <f>VLOOKUP(A2967, vlookup_table!$A:$E, 4, FALSE)</f>
        <v>S1</v>
      </c>
      <c r="S2967" s="2">
        <f>VLOOKUP(A2967, vlookup_table!$A:$E, 5, FALSE)</f>
        <v>5</v>
      </c>
      <c r="T2967">
        <f t="shared" si="276"/>
        <v>73</v>
      </c>
      <c r="U2967">
        <f t="shared" si="277"/>
        <v>1924</v>
      </c>
      <c r="V2967" s="4" t="str">
        <f t="shared" si="281"/>
        <v>01</v>
      </c>
      <c r="W2967" t="str">
        <f t="shared" si="278"/>
        <v>Suburbano</v>
      </c>
    </row>
    <row r="2968" spans="1:23" x14ac:dyDescent="0.35">
      <c r="A2968">
        <v>190754</v>
      </c>
      <c r="B2968" s="2" t="str">
        <f t="shared" si="279"/>
        <v>NA</v>
      </c>
      <c r="C2968" t="s">
        <v>4</v>
      </c>
      <c r="D2968" t="str">
        <f t="shared" si="280"/>
        <v>F</v>
      </c>
      <c r="E2968" t="s">
        <v>2</v>
      </c>
      <c r="F2968">
        <v>3213</v>
      </c>
      <c r="G2968">
        <v>697</v>
      </c>
      <c r="H2968">
        <v>745</v>
      </c>
      <c r="I2968">
        <v>96</v>
      </c>
      <c r="J2968">
        <v>21605</v>
      </c>
      <c r="K2968">
        <v>12</v>
      </c>
      <c r="L2968">
        <v>56</v>
      </c>
      <c r="M2968">
        <v>703</v>
      </c>
      <c r="N2968">
        <v>735</v>
      </c>
      <c r="O2968">
        <v>28.041666670000001</v>
      </c>
      <c r="P2968">
        <f>VLOOKUP(A2968, vlookup_table!$A:$E, 2, FALSE)</f>
        <v>2</v>
      </c>
      <c r="Q2968" s="2">
        <f>VLOOKUP(A2968, vlookup_table!$A:$E, 3, FALSE)</f>
        <v>5009</v>
      </c>
      <c r="R2968" s="1" t="str">
        <f>VLOOKUP(A2968, vlookup_table!$A:$E, 4, FALSE)</f>
        <v>C1</v>
      </c>
      <c r="S2968" s="2">
        <f>VLOOKUP(A2968, vlookup_table!$A:$E, 5, FALSE)</f>
        <v>25</v>
      </c>
      <c r="T2968">
        <f t="shared" si="276"/>
        <v>47</v>
      </c>
      <c r="U2968">
        <f t="shared" si="277"/>
        <v>1950</v>
      </c>
      <c r="V2968" s="4" t="str">
        <f t="shared" si="281"/>
        <v>09</v>
      </c>
      <c r="W2968" t="str">
        <f t="shared" si="278"/>
        <v>Ciudad</v>
      </c>
    </row>
    <row r="2969" spans="1:23" x14ac:dyDescent="0.35">
      <c r="A2969">
        <v>2951</v>
      </c>
      <c r="B2969" s="2" t="str">
        <f t="shared" si="279"/>
        <v>NV</v>
      </c>
      <c r="C2969" t="s">
        <v>35</v>
      </c>
      <c r="D2969" t="str">
        <f t="shared" si="280"/>
        <v>M</v>
      </c>
      <c r="E2969" t="s">
        <v>0</v>
      </c>
      <c r="F2969">
        <v>1330</v>
      </c>
      <c r="G2969">
        <v>367</v>
      </c>
      <c r="H2969">
        <v>488</v>
      </c>
      <c r="I2969">
        <v>16</v>
      </c>
      <c r="J2969">
        <v>18153</v>
      </c>
      <c r="K2969">
        <v>4</v>
      </c>
      <c r="L2969">
        <v>12</v>
      </c>
      <c r="M2969">
        <v>419</v>
      </c>
      <c r="N2969">
        <v>437</v>
      </c>
      <c r="O2969">
        <v>5.0833333329999997</v>
      </c>
      <c r="P2969">
        <f>VLOOKUP(A2969, vlookup_table!$A:$E, 2, FALSE)</f>
        <v>1</v>
      </c>
      <c r="Q2969" s="2">
        <f>VLOOKUP(A2969, vlookup_table!$A:$E, 3, FALSE)</f>
        <v>2301</v>
      </c>
      <c r="R2969" s="1" t="str">
        <f>VLOOKUP(A2969, vlookup_table!$A:$E, 4, FALSE)</f>
        <v>T2</v>
      </c>
      <c r="S2969" s="2">
        <f>VLOOKUP(A2969, vlookup_table!$A:$E, 5, FALSE)</f>
        <v>5</v>
      </c>
      <c r="T2969">
        <f t="shared" si="276"/>
        <v>74</v>
      </c>
      <c r="U2969">
        <f t="shared" si="277"/>
        <v>1923</v>
      </c>
      <c r="V2969" s="4" t="str">
        <f t="shared" si="281"/>
        <v>01</v>
      </c>
      <c r="W2969" t="str">
        <f t="shared" si="278"/>
        <v>Pueblo</v>
      </c>
    </row>
    <row r="2970" spans="1:23" x14ac:dyDescent="0.35">
      <c r="A2970">
        <v>60313</v>
      </c>
      <c r="B2970" s="2" t="str">
        <f t="shared" si="279"/>
        <v>NA</v>
      </c>
      <c r="C2970" t="s">
        <v>16</v>
      </c>
      <c r="D2970" t="str">
        <f t="shared" si="280"/>
        <v>M</v>
      </c>
      <c r="E2970" t="s">
        <v>0</v>
      </c>
      <c r="F2970">
        <v>480</v>
      </c>
      <c r="G2970">
        <v>270</v>
      </c>
      <c r="H2970">
        <v>304</v>
      </c>
      <c r="I2970">
        <v>0</v>
      </c>
      <c r="J2970">
        <v>12144</v>
      </c>
      <c r="K2970">
        <v>1</v>
      </c>
      <c r="L2970">
        <v>69</v>
      </c>
      <c r="M2970">
        <v>288</v>
      </c>
      <c r="N2970">
        <v>302</v>
      </c>
      <c r="O2970">
        <v>15.375</v>
      </c>
      <c r="P2970">
        <f>VLOOKUP(A2970, vlookup_table!$A:$E, 2, FALSE)</f>
        <v>2</v>
      </c>
      <c r="Q2970" s="2">
        <f>VLOOKUP(A2970, vlookup_table!$A:$E, 3, FALSE)</f>
        <v>4401</v>
      </c>
      <c r="R2970" s="1" t="str">
        <f>VLOOKUP(A2970, vlookup_table!$A:$E, 4, FALSE)</f>
        <v>S2</v>
      </c>
      <c r="S2970" s="2">
        <f>VLOOKUP(A2970, vlookup_table!$A:$E, 5, FALSE)</f>
        <v>10</v>
      </c>
      <c r="T2970">
        <f t="shared" si="276"/>
        <v>53</v>
      </c>
      <c r="U2970">
        <f t="shared" si="277"/>
        <v>1944</v>
      </c>
      <c r="V2970" s="4" t="str">
        <f t="shared" si="281"/>
        <v>01</v>
      </c>
      <c r="W2970" t="str">
        <f t="shared" si="278"/>
        <v>Suburbano</v>
      </c>
    </row>
    <row r="2971" spans="1:23" x14ac:dyDescent="0.35">
      <c r="A2971">
        <v>138000</v>
      </c>
      <c r="B2971" s="2" t="str">
        <f t="shared" si="279"/>
        <v>AZ</v>
      </c>
      <c r="C2971" t="s">
        <v>9</v>
      </c>
      <c r="D2971" t="str">
        <f t="shared" si="280"/>
        <v>NA</v>
      </c>
      <c r="F2971">
        <v>630</v>
      </c>
      <c r="G2971">
        <v>222</v>
      </c>
      <c r="H2971">
        <v>295</v>
      </c>
      <c r="I2971">
        <v>5</v>
      </c>
      <c r="J2971">
        <v>10306</v>
      </c>
      <c r="K2971">
        <v>12</v>
      </c>
      <c r="L2971">
        <v>34</v>
      </c>
      <c r="M2971">
        <v>224</v>
      </c>
      <c r="N2971">
        <v>296</v>
      </c>
      <c r="O2971">
        <v>4.2</v>
      </c>
      <c r="P2971">
        <f>VLOOKUP(A2971, vlookup_table!$A:$E, 2, FALSE)</f>
        <v>0</v>
      </c>
      <c r="Q2971" s="2">
        <f>VLOOKUP(A2971, vlookup_table!$A:$E, 3, FALSE)</f>
        <v>0</v>
      </c>
      <c r="R2971" s="1" t="str">
        <f>VLOOKUP(A2971, vlookup_table!$A:$E, 4, FALSE)</f>
        <v>C3</v>
      </c>
      <c r="S2971" s="2">
        <f>VLOOKUP(A2971, vlookup_table!$A:$E, 5, FALSE)</f>
        <v>6</v>
      </c>
      <c r="T2971">
        <f t="shared" si="276"/>
        <v>97</v>
      </c>
      <c r="U2971">
        <f t="shared" si="277"/>
        <v>1900</v>
      </c>
      <c r="V2971" s="4" t="str">
        <f t="shared" si="281"/>
        <v>0</v>
      </c>
      <c r="W2971" t="str">
        <f t="shared" si="278"/>
        <v>Ciudad</v>
      </c>
    </row>
    <row r="2972" spans="1:23" x14ac:dyDescent="0.35">
      <c r="A2972">
        <v>160483</v>
      </c>
      <c r="B2972" s="2" t="str">
        <f t="shared" si="279"/>
        <v>NA</v>
      </c>
      <c r="C2972" t="s">
        <v>4</v>
      </c>
      <c r="D2972" t="str">
        <f t="shared" si="280"/>
        <v>F</v>
      </c>
      <c r="E2972" t="s">
        <v>2</v>
      </c>
      <c r="F2972">
        <v>1286</v>
      </c>
      <c r="G2972">
        <v>366</v>
      </c>
      <c r="H2972">
        <v>391</v>
      </c>
      <c r="I2972">
        <v>0</v>
      </c>
      <c r="J2972">
        <v>12914</v>
      </c>
      <c r="K2972">
        <v>13</v>
      </c>
      <c r="L2972">
        <v>52</v>
      </c>
      <c r="M2972">
        <v>373</v>
      </c>
      <c r="N2972">
        <v>389</v>
      </c>
      <c r="O2972">
        <v>8.8000000000000007</v>
      </c>
      <c r="P2972">
        <f>VLOOKUP(A2972, vlookup_table!$A:$E, 2, FALSE)</f>
        <v>0</v>
      </c>
      <c r="Q2972" s="2">
        <f>VLOOKUP(A2972, vlookup_table!$A:$E, 3, FALSE)</f>
        <v>7001</v>
      </c>
      <c r="R2972" s="1" t="str">
        <f>VLOOKUP(A2972, vlookup_table!$A:$E, 4, FALSE)</f>
        <v>C2</v>
      </c>
      <c r="S2972" s="2">
        <f>VLOOKUP(A2972, vlookup_table!$A:$E, 5, FALSE)</f>
        <v>9</v>
      </c>
      <c r="T2972">
        <f t="shared" si="276"/>
        <v>27</v>
      </c>
      <c r="U2972">
        <f t="shared" si="277"/>
        <v>1970</v>
      </c>
      <c r="V2972" s="4" t="str">
        <f t="shared" si="281"/>
        <v>01</v>
      </c>
      <c r="W2972" t="str">
        <f t="shared" si="278"/>
        <v>Ciudad</v>
      </c>
    </row>
    <row r="2973" spans="1:23" x14ac:dyDescent="0.35">
      <c r="A2973">
        <v>149569</v>
      </c>
      <c r="B2973" s="2" t="str">
        <f t="shared" si="279"/>
        <v>NA</v>
      </c>
      <c r="C2973" t="s">
        <v>4</v>
      </c>
      <c r="D2973" t="str">
        <f t="shared" si="280"/>
        <v>F</v>
      </c>
      <c r="E2973" t="s">
        <v>2</v>
      </c>
      <c r="F2973">
        <v>2500</v>
      </c>
      <c r="G2973">
        <v>272</v>
      </c>
      <c r="H2973">
        <v>278</v>
      </c>
      <c r="I2973">
        <v>71</v>
      </c>
      <c r="J2973">
        <v>15913</v>
      </c>
      <c r="K2973">
        <v>26</v>
      </c>
      <c r="L2973">
        <v>27</v>
      </c>
      <c r="M2973">
        <v>236</v>
      </c>
      <c r="N2973">
        <v>298</v>
      </c>
      <c r="O2973">
        <v>25.5</v>
      </c>
      <c r="P2973">
        <f>VLOOKUP(A2973, vlookup_table!$A:$E, 2, FALSE)</f>
        <v>0</v>
      </c>
      <c r="Q2973" s="2">
        <f>VLOOKUP(A2973, vlookup_table!$A:$E, 3, FALSE)</f>
        <v>0</v>
      </c>
      <c r="R2973" s="1" t="str">
        <f>VLOOKUP(A2973, vlookup_table!$A:$E, 4, FALSE)</f>
        <v>U2</v>
      </c>
      <c r="S2973" s="2">
        <f>VLOOKUP(A2973, vlookup_table!$A:$E, 5, FALSE)</f>
        <v>28</v>
      </c>
      <c r="T2973">
        <f t="shared" si="276"/>
        <v>97</v>
      </c>
      <c r="U2973">
        <f t="shared" si="277"/>
        <v>1900</v>
      </c>
      <c r="V2973" s="4" t="str">
        <f t="shared" si="281"/>
        <v>0</v>
      </c>
      <c r="W2973" t="str">
        <f t="shared" si="278"/>
        <v>Urbano</v>
      </c>
    </row>
    <row r="2974" spans="1:23" x14ac:dyDescent="0.35">
      <c r="A2974">
        <v>62349</v>
      </c>
      <c r="B2974" s="2" t="str">
        <f t="shared" si="279"/>
        <v>NA</v>
      </c>
      <c r="C2974" t="s">
        <v>16</v>
      </c>
      <c r="D2974" t="str">
        <f t="shared" si="280"/>
        <v>M</v>
      </c>
      <c r="E2974" t="s">
        <v>0</v>
      </c>
      <c r="F2974">
        <v>643</v>
      </c>
      <c r="G2974">
        <v>273</v>
      </c>
      <c r="H2974">
        <v>321</v>
      </c>
      <c r="I2974">
        <v>0</v>
      </c>
      <c r="J2974">
        <v>13088</v>
      </c>
      <c r="K2974">
        <v>2</v>
      </c>
      <c r="L2974">
        <v>73</v>
      </c>
      <c r="M2974">
        <v>297</v>
      </c>
      <c r="N2974">
        <v>298</v>
      </c>
      <c r="O2974">
        <v>30</v>
      </c>
      <c r="P2974">
        <f>VLOOKUP(A2974, vlookup_table!$A:$E, 2, FALSE)</f>
        <v>28</v>
      </c>
      <c r="Q2974" s="2">
        <f>VLOOKUP(A2974, vlookup_table!$A:$E, 3, FALSE)</f>
        <v>3101</v>
      </c>
      <c r="R2974" s="1" t="str">
        <f>VLOOKUP(A2974, vlookup_table!$A:$E, 4, FALSE)</f>
        <v>S2</v>
      </c>
      <c r="S2974" s="2">
        <f>VLOOKUP(A2974, vlookup_table!$A:$E, 5, FALSE)</f>
        <v>50</v>
      </c>
      <c r="T2974">
        <f t="shared" si="276"/>
        <v>66</v>
      </c>
      <c r="U2974">
        <f t="shared" si="277"/>
        <v>1931</v>
      </c>
      <c r="V2974" s="4" t="str">
        <f t="shared" si="281"/>
        <v>01</v>
      </c>
      <c r="W2974" t="str">
        <f t="shared" si="278"/>
        <v>Suburbano</v>
      </c>
    </row>
    <row r="2975" spans="1:23" x14ac:dyDescent="0.35">
      <c r="A2975">
        <v>25073</v>
      </c>
      <c r="B2975" s="2" t="str">
        <f t="shared" si="279"/>
        <v>SC</v>
      </c>
      <c r="C2975" t="s">
        <v>11</v>
      </c>
      <c r="D2975" t="str">
        <f t="shared" si="280"/>
        <v>M</v>
      </c>
      <c r="E2975" t="s">
        <v>0</v>
      </c>
      <c r="F2975">
        <v>524</v>
      </c>
      <c r="G2975">
        <v>217</v>
      </c>
      <c r="H2975">
        <v>343</v>
      </c>
      <c r="I2975">
        <v>1</v>
      </c>
      <c r="J2975">
        <v>11775</v>
      </c>
      <c r="K2975">
        <v>6</v>
      </c>
      <c r="L2975">
        <v>49</v>
      </c>
      <c r="M2975">
        <v>253</v>
      </c>
      <c r="N2975">
        <v>300</v>
      </c>
      <c r="O2975">
        <v>7.6666666670000003</v>
      </c>
      <c r="P2975">
        <f>VLOOKUP(A2975, vlookup_table!$A:$E, 2, FALSE)</f>
        <v>1</v>
      </c>
      <c r="Q2975" s="2">
        <f>VLOOKUP(A2975, vlookup_table!$A:$E, 3, FALSE)</f>
        <v>6201</v>
      </c>
      <c r="R2975" s="1" t="str">
        <f>VLOOKUP(A2975, vlookup_table!$A:$E, 4, FALSE)</f>
        <v>T2</v>
      </c>
      <c r="S2975" s="2">
        <f>VLOOKUP(A2975, vlookup_table!$A:$E, 5, FALSE)</f>
        <v>21</v>
      </c>
      <c r="T2975">
        <f t="shared" si="276"/>
        <v>35</v>
      </c>
      <c r="U2975">
        <f t="shared" si="277"/>
        <v>1962</v>
      </c>
      <c r="V2975" s="4" t="str">
        <f t="shared" si="281"/>
        <v>01</v>
      </c>
      <c r="W2975" t="str">
        <f t="shared" si="278"/>
        <v>Pueblo</v>
      </c>
    </row>
    <row r="2976" spans="1:23" x14ac:dyDescent="0.35">
      <c r="A2976">
        <v>47245</v>
      </c>
      <c r="B2976" s="2" t="str">
        <f t="shared" si="279"/>
        <v>AL</v>
      </c>
      <c r="C2976" t="s">
        <v>23</v>
      </c>
      <c r="D2976" t="str">
        <f t="shared" si="280"/>
        <v>F</v>
      </c>
      <c r="E2976" t="s">
        <v>2</v>
      </c>
      <c r="F2976">
        <v>679</v>
      </c>
      <c r="G2976">
        <v>312</v>
      </c>
      <c r="H2976">
        <v>459</v>
      </c>
      <c r="I2976">
        <v>0</v>
      </c>
      <c r="J2976">
        <v>16088</v>
      </c>
      <c r="K2976">
        <v>1</v>
      </c>
      <c r="L2976">
        <v>88</v>
      </c>
      <c r="M2976">
        <v>393</v>
      </c>
      <c r="N2976">
        <v>408</v>
      </c>
      <c r="O2976">
        <v>5.1428571429999996</v>
      </c>
      <c r="P2976">
        <f>VLOOKUP(A2976, vlookup_table!$A:$E, 2, FALSE)</f>
        <v>0</v>
      </c>
      <c r="Q2976" s="2">
        <f>VLOOKUP(A2976, vlookup_table!$A:$E, 3, FALSE)</f>
        <v>0</v>
      </c>
      <c r="R2976" s="1" t="str">
        <f>VLOOKUP(A2976, vlookup_table!$A:$E, 4, FALSE)</f>
        <v>C3</v>
      </c>
      <c r="S2976" s="2">
        <f>VLOOKUP(A2976, vlookup_table!$A:$E, 5, FALSE)</f>
        <v>5</v>
      </c>
      <c r="T2976">
        <f t="shared" si="276"/>
        <v>97</v>
      </c>
      <c r="U2976">
        <f t="shared" si="277"/>
        <v>1900</v>
      </c>
      <c r="V2976" s="4" t="str">
        <f t="shared" si="281"/>
        <v>0</v>
      </c>
      <c r="W2976" t="str">
        <f t="shared" si="278"/>
        <v>Ciudad</v>
      </c>
    </row>
    <row r="2977" spans="1:23" x14ac:dyDescent="0.35">
      <c r="A2977">
        <v>166508</v>
      </c>
      <c r="B2977" s="2" t="str">
        <f t="shared" si="279"/>
        <v>NA</v>
      </c>
      <c r="C2977" t="s">
        <v>4</v>
      </c>
      <c r="D2977" t="str">
        <f t="shared" si="280"/>
        <v>M</v>
      </c>
      <c r="E2977" t="s">
        <v>0</v>
      </c>
      <c r="F2977">
        <v>2901</v>
      </c>
      <c r="G2977">
        <v>459</v>
      </c>
      <c r="H2977">
        <v>711</v>
      </c>
      <c r="I2977">
        <v>91</v>
      </c>
      <c r="J2977">
        <v>25733</v>
      </c>
      <c r="K2977">
        <v>16</v>
      </c>
      <c r="L2977">
        <v>45</v>
      </c>
      <c r="M2977">
        <v>585</v>
      </c>
      <c r="N2977">
        <v>556</v>
      </c>
      <c r="O2977">
        <v>13.66666667</v>
      </c>
      <c r="P2977">
        <f>VLOOKUP(A2977, vlookup_table!$A:$E, 2, FALSE)</f>
        <v>1</v>
      </c>
      <c r="Q2977" s="2">
        <f>VLOOKUP(A2977, vlookup_table!$A:$E, 3, FALSE)</f>
        <v>4501</v>
      </c>
      <c r="R2977" s="1" t="str">
        <f>VLOOKUP(A2977, vlookup_table!$A:$E, 4, FALSE)</f>
        <v>U1</v>
      </c>
      <c r="S2977" s="2">
        <f>VLOOKUP(A2977, vlookup_table!$A:$E, 5, FALSE)</f>
        <v>20</v>
      </c>
      <c r="T2977">
        <f t="shared" si="276"/>
        <v>52</v>
      </c>
      <c r="U2977">
        <f t="shared" si="277"/>
        <v>1945</v>
      </c>
      <c r="V2977" s="4" t="str">
        <f t="shared" si="281"/>
        <v>01</v>
      </c>
      <c r="W2977" t="str">
        <f t="shared" si="278"/>
        <v>Urbano</v>
      </c>
    </row>
    <row r="2978" spans="1:23" x14ac:dyDescent="0.35">
      <c r="A2978">
        <v>33355</v>
      </c>
      <c r="B2978" s="2" t="str">
        <f t="shared" si="279"/>
        <v>FL</v>
      </c>
      <c r="C2978" t="s">
        <v>7</v>
      </c>
      <c r="D2978" t="str">
        <f t="shared" si="280"/>
        <v>M</v>
      </c>
      <c r="E2978" t="s">
        <v>0</v>
      </c>
      <c r="F2978">
        <v>700</v>
      </c>
      <c r="G2978">
        <v>383</v>
      </c>
      <c r="H2978">
        <v>443</v>
      </c>
      <c r="I2978">
        <v>1</v>
      </c>
      <c r="J2978">
        <v>14917</v>
      </c>
      <c r="K2978">
        <v>5</v>
      </c>
      <c r="L2978">
        <v>47</v>
      </c>
      <c r="M2978">
        <v>412</v>
      </c>
      <c r="N2978">
        <v>421</v>
      </c>
      <c r="O2978">
        <v>12.92307692</v>
      </c>
      <c r="P2978">
        <f>VLOOKUP(A2978, vlookup_table!$A:$E, 2, FALSE)</f>
        <v>1002</v>
      </c>
      <c r="Q2978" s="2">
        <f>VLOOKUP(A2978, vlookup_table!$A:$E, 3, FALSE)</f>
        <v>0</v>
      </c>
      <c r="R2978" s="1" t="str">
        <f>VLOOKUP(A2978, vlookup_table!$A:$E, 4, FALSE)</f>
        <v>T2</v>
      </c>
      <c r="S2978" s="2">
        <f>VLOOKUP(A2978, vlookup_table!$A:$E, 5, FALSE)</f>
        <v>15</v>
      </c>
      <c r="T2978">
        <f t="shared" si="276"/>
        <v>97</v>
      </c>
      <c r="U2978">
        <f t="shared" si="277"/>
        <v>1900</v>
      </c>
      <c r="V2978" s="4" t="str">
        <f t="shared" si="281"/>
        <v>0</v>
      </c>
      <c r="W2978" t="str">
        <f t="shared" si="278"/>
        <v>Pueblo</v>
      </c>
    </row>
    <row r="2979" spans="1:23" x14ac:dyDescent="0.35">
      <c r="A2979">
        <v>118083</v>
      </c>
      <c r="B2979" s="2" t="str">
        <f t="shared" si="279"/>
        <v>TX</v>
      </c>
      <c r="C2979" t="s">
        <v>6</v>
      </c>
      <c r="D2979" t="str">
        <f t="shared" si="280"/>
        <v>F</v>
      </c>
      <c r="E2979" t="s">
        <v>2</v>
      </c>
      <c r="F2979">
        <v>390</v>
      </c>
      <c r="G2979">
        <v>223</v>
      </c>
      <c r="H2979">
        <v>359</v>
      </c>
      <c r="I2979">
        <v>2</v>
      </c>
      <c r="J2979">
        <v>11982</v>
      </c>
      <c r="K2979">
        <v>8</v>
      </c>
      <c r="L2979">
        <v>73</v>
      </c>
      <c r="M2979">
        <v>309</v>
      </c>
      <c r="N2979">
        <v>290</v>
      </c>
      <c r="O2979">
        <v>13.75</v>
      </c>
      <c r="P2979">
        <f>VLOOKUP(A2979, vlookup_table!$A:$E, 2, FALSE)</f>
        <v>0</v>
      </c>
      <c r="Q2979" s="2">
        <f>VLOOKUP(A2979, vlookup_table!$A:$E, 3, FALSE)</f>
        <v>6005</v>
      </c>
      <c r="R2979" s="1" t="str">
        <f>VLOOKUP(A2979, vlookup_table!$A:$E, 4, FALSE)</f>
        <v>R2</v>
      </c>
      <c r="S2979" s="2">
        <f>VLOOKUP(A2979, vlookup_table!$A:$E, 5, FALSE)</f>
        <v>15</v>
      </c>
      <c r="T2979">
        <f t="shared" si="276"/>
        <v>37</v>
      </c>
      <c r="U2979">
        <f t="shared" si="277"/>
        <v>1960</v>
      </c>
      <c r="V2979" s="4" t="str">
        <f t="shared" si="281"/>
        <v>05</v>
      </c>
      <c r="W2979" t="str">
        <f t="shared" si="278"/>
        <v>Rural</v>
      </c>
    </row>
    <row r="2980" spans="1:23" x14ac:dyDescent="0.35">
      <c r="A2980">
        <v>19208</v>
      </c>
      <c r="B2980" s="2" t="str">
        <f t="shared" si="279"/>
        <v>NC</v>
      </c>
      <c r="C2980" t="s">
        <v>18</v>
      </c>
      <c r="D2980" t="str">
        <f t="shared" si="280"/>
        <v>F</v>
      </c>
      <c r="E2980" t="s">
        <v>38</v>
      </c>
      <c r="F2980">
        <v>670</v>
      </c>
      <c r="G2980">
        <v>275</v>
      </c>
      <c r="H2980">
        <v>371</v>
      </c>
      <c r="I2980">
        <v>1</v>
      </c>
      <c r="J2980">
        <v>14984</v>
      </c>
      <c r="K2980">
        <v>1</v>
      </c>
      <c r="L2980">
        <v>71</v>
      </c>
      <c r="M2980">
        <v>325</v>
      </c>
      <c r="N2980">
        <v>322</v>
      </c>
      <c r="O2980">
        <v>11.08333333</v>
      </c>
      <c r="P2980">
        <f>VLOOKUP(A2980, vlookup_table!$A:$E, 2, FALSE)</f>
        <v>0</v>
      </c>
      <c r="Q2980" s="2">
        <f>VLOOKUP(A2980, vlookup_table!$A:$E, 3, FALSE)</f>
        <v>0</v>
      </c>
      <c r="R2980" s="1" t="str">
        <f>VLOOKUP(A2980, vlookup_table!$A:$E, 4, FALSE)</f>
        <v/>
      </c>
      <c r="S2980" s="2">
        <f>VLOOKUP(A2980, vlookup_table!$A:$E, 5, FALSE)</f>
        <v>18</v>
      </c>
      <c r="T2980">
        <f t="shared" si="276"/>
        <v>97</v>
      </c>
      <c r="U2980">
        <f t="shared" si="277"/>
        <v>1900</v>
      </c>
      <c r="V2980" s="4" t="str">
        <f t="shared" si="281"/>
        <v>0</v>
      </c>
      <c r="W2980" t="str">
        <f t="shared" si="278"/>
        <v>Desconocido</v>
      </c>
    </row>
    <row r="2981" spans="1:23" x14ac:dyDescent="0.35">
      <c r="A2981">
        <v>18664</v>
      </c>
      <c r="B2981" s="2" t="str">
        <f t="shared" si="279"/>
        <v>NC</v>
      </c>
      <c r="C2981" t="s">
        <v>18</v>
      </c>
      <c r="D2981" t="str">
        <f t="shared" si="280"/>
        <v>M</v>
      </c>
      <c r="E2981" t="s">
        <v>0</v>
      </c>
      <c r="F2981">
        <v>519</v>
      </c>
      <c r="G2981">
        <v>283</v>
      </c>
      <c r="H2981">
        <v>362</v>
      </c>
      <c r="I2981">
        <v>1</v>
      </c>
      <c r="J2981">
        <v>12386</v>
      </c>
      <c r="K2981">
        <v>0</v>
      </c>
      <c r="L2981">
        <v>80</v>
      </c>
      <c r="M2981">
        <v>310</v>
      </c>
      <c r="N2981">
        <v>337</v>
      </c>
      <c r="O2981">
        <v>20</v>
      </c>
      <c r="P2981">
        <f>VLOOKUP(A2981, vlookup_table!$A:$E, 2, FALSE)</f>
        <v>1</v>
      </c>
      <c r="Q2981" s="2">
        <f>VLOOKUP(A2981, vlookup_table!$A:$E, 3, FALSE)</f>
        <v>3801</v>
      </c>
      <c r="R2981" s="1" t="str">
        <f>VLOOKUP(A2981, vlookup_table!$A:$E, 4, FALSE)</f>
        <v>T2</v>
      </c>
      <c r="S2981" s="2">
        <f>VLOOKUP(A2981, vlookup_table!$A:$E, 5, FALSE)</f>
        <v>15</v>
      </c>
      <c r="T2981">
        <f t="shared" si="276"/>
        <v>59</v>
      </c>
      <c r="U2981">
        <f t="shared" si="277"/>
        <v>1938</v>
      </c>
      <c r="V2981" s="4" t="str">
        <f t="shared" si="281"/>
        <v>01</v>
      </c>
      <c r="W2981" t="str">
        <f t="shared" si="278"/>
        <v>Pueblo</v>
      </c>
    </row>
    <row r="2982" spans="1:23" x14ac:dyDescent="0.35">
      <c r="A2982">
        <v>137276</v>
      </c>
      <c r="B2982" s="2" t="str">
        <f t="shared" si="279"/>
        <v>AZ</v>
      </c>
      <c r="C2982" t="s">
        <v>9</v>
      </c>
      <c r="D2982" t="str">
        <f t="shared" si="280"/>
        <v>F</v>
      </c>
      <c r="E2982" t="s">
        <v>37</v>
      </c>
      <c r="F2982">
        <v>723</v>
      </c>
      <c r="G2982">
        <v>270</v>
      </c>
      <c r="H2982">
        <v>386</v>
      </c>
      <c r="I2982">
        <v>0</v>
      </c>
      <c r="J2982">
        <v>20233</v>
      </c>
      <c r="K2982">
        <v>8</v>
      </c>
      <c r="L2982">
        <v>1</v>
      </c>
      <c r="M2982">
        <v>335</v>
      </c>
      <c r="N2982">
        <v>321</v>
      </c>
      <c r="O2982">
        <v>10.10526316</v>
      </c>
      <c r="P2982">
        <f>VLOOKUP(A2982, vlookup_table!$A:$E, 2, FALSE)</f>
        <v>0</v>
      </c>
      <c r="Q2982" s="2">
        <f>VLOOKUP(A2982, vlookup_table!$A:$E, 3, FALSE)</f>
        <v>1008</v>
      </c>
      <c r="R2982" s="1" t="str">
        <f>VLOOKUP(A2982, vlookup_table!$A:$E, 4, FALSE)</f>
        <v>C1</v>
      </c>
      <c r="S2982" s="2">
        <f>VLOOKUP(A2982, vlookup_table!$A:$E, 5, FALSE)</f>
        <v>11</v>
      </c>
      <c r="T2982">
        <f t="shared" si="276"/>
        <v>87</v>
      </c>
      <c r="U2982">
        <f t="shared" si="277"/>
        <v>1910</v>
      </c>
      <c r="V2982" s="4" t="str">
        <f t="shared" si="281"/>
        <v>08</v>
      </c>
      <c r="W2982" t="str">
        <f t="shared" si="278"/>
        <v>Ciudad</v>
      </c>
    </row>
    <row r="2983" spans="1:23" x14ac:dyDescent="0.35">
      <c r="A2983">
        <v>11254</v>
      </c>
      <c r="B2983" s="2" t="str">
        <f t="shared" si="279"/>
        <v>IL</v>
      </c>
      <c r="C2983" t="s">
        <v>25</v>
      </c>
      <c r="D2983" t="str">
        <f t="shared" si="280"/>
        <v>F</v>
      </c>
      <c r="E2983" t="s">
        <v>2</v>
      </c>
      <c r="F2983">
        <v>931</v>
      </c>
      <c r="G2983">
        <v>470</v>
      </c>
      <c r="H2983">
        <v>519</v>
      </c>
      <c r="I2983">
        <v>0</v>
      </c>
      <c r="J2983">
        <v>15138</v>
      </c>
      <c r="K2983">
        <v>5</v>
      </c>
      <c r="L2983">
        <v>77</v>
      </c>
      <c r="M2983">
        <v>492</v>
      </c>
      <c r="N2983">
        <v>472</v>
      </c>
      <c r="O2983">
        <v>22.69230769</v>
      </c>
      <c r="P2983">
        <f>VLOOKUP(A2983, vlookup_table!$A:$E, 2, FALSE)</f>
        <v>0</v>
      </c>
      <c r="Q2983" s="2">
        <f>VLOOKUP(A2983, vlookup_table!$A:$E, 3, FALSE)</f>
        <v>3509</v>
      </c>
      <c r="R2983" s="1" t="str">
        <f>VLOOKUP(A2983, vlookup_table!$A:$E, 4, FALSE)</f>
        <v/>
      </c>
      <c r="S2983" s="2">
        <f>VLOOKUP(A2983, vlookup_table!$A:$E, 5, FALSE)</f>
        <v>25</v>
      </c>
      <c r="T2983">
        <f t="shared" si="276"/>
        <v>62</v>
      </c>
      <c r="U2983">
        <f t="shared" si="277"/>
        <v>1935</v>
      </c>
      <c r="V2983" s="4" t="str">
        <f t="shared" si="281"/>
        <v>09</v>
      </c>
      <c r="W2983" t="str">
        <f t="shared" si="278"/>
        <v>Desconocido</v>
      </c>
    </row>
    <row r="2984" spans="1:23" x14ac:dyDescent="0.35">
      <c r="A2984">
        <v>47404</v>
      </c>
      <c r="B2984" s="2" t="str">
        <f t="shared" si="279"/>
        <v>AL</v>
      </c>
      <c r="C2984" t="s">
        <v>23</v>
      </c>
      <c r="D2984" t="str">
        <f t="shared" si="280"/>
        <v>F</v>
      </c>
      <c r="E2984" t="s">
        <v>2</v>
      </c>
      <c r="F2984">
        <v>475</v>
      </c>
      <c r="G2984">
        <v>308</v>
      </c>
      <c r="H2984">
        <v>364</v>
      </c>
      <c r="I2984">
        <v>0</v>
      </c>
      <c r="J2984">
        <v>9853</v>
      </c>
      <c r="K2984">
        <v>0</v>
      </c>
      <c r="L2984">
        <v>99</v>
      </c>
      <c r="M2984">
        <v>319</v>
      </c>
      <c r="N2984">
        <v>325</v>
      </c>
      <c r="O2984">
        <v>5.2352941179999997</v>
      </c>
      <c r="P2984">
        <f>VLOOKUP(A2984, vlookup_table!$A:$E, 2, FALSE)</f>
        <v>0</v>
      </c>
      <c r="Q2984" s="2">
        <f>VLOOKUP(A2984, vlookup_table!$A:$E, 3, FALSE)</f>
        <v>4201</v>
      </c>
      <c r="R2984" s="1" t="str">
        <f>VLOOKUP(A2984, vlookup_table!$A:$E, 4, FALSE)</f>
        <v>T2</v>
      </c>
      <c r="S2984" s="2">
        <f>VLOOKUP(A2984, vlookup_table!$A:$E, 5, FALSE)</f>
        <v>10</v>
      </c>
      <c r="T2984">
        <f t="shared" si="276"/>
        <v>55</v>
      </c>
      <c r="U2984">
        <f t="shared" si="277"/>
        <v>1942</v>
      </c>
      <c r="V2984" s="4" t="str">
        <f t="shared" si="281"/>
        <v>01</v>
      </c>
      <c r="W2984" t="str">
        <f t="shared" si="278"/>
        <v>Pueblo</v>
      </c>
    </row>
    <row r="2985" spans="1:23" x14ac:dyDescent="0.35">
      <c r="A2985">
        <v>33615</v>
      </c>
      <c r="B2985" s="2" t="str">
        <f t="shared" si="279"/>
        <v>FL</v>
      </c>
      <c r="C2985" t="s">
        <v>7</v>
      </c>
      <c r="D2985" t="str">
        <f t="shared" si="280"/>
        <v>M</v>
      </c>
      <c r="E2985" t="s">
        <v>0</v>
      </c>
      <c r="F2985">
        <v>563</v>
      </c>
      <c r="G2985">
        <v>216</v>
      </c>
      <c r="H2985">
        <v>297</v>
      </c>
      <c r="I2985">
        <v>1</v>
      </c>
      <c r="J2985">
        <v>10832</v>
      </c>
      <c r="K2985">
        <v>5</v>
      </c>
      <c r="L2985">
        <v>36</v>
      </c>
      <c r="M2985">
        <v>250</v>
      </c>
      <c r="N2985">
        <v>252</v>
      </c>
      <c r="O2985">
        <v>14.57142857</v>
      </c>
      <c r="P2985">
        <f>VLOOKUP(A2985, vlookup_table!$A:$E, 2, FALSE)</f>
        <v>1</v>
      </c>
      <c r="Q2985" s="2">
        <f>VLOOKUP(A2985, vlookup_table!$A:$E, 3, FALSE)</f>
        <v>3211</v>
      </c>
      <c r="R2985" s="1" t="str">
        <f>VLOOKUP(A2985, vlookup_table!$A:$E, 4, FALSE)</f>
        <v>C3</v>
      </c>
      <c r="S2985" s="2">
        <f>VLOOKUP(A2985, vlookup_table!$A:$E, 5, FALSE)</f>
        <v>15</v>
      </c>
      <c r="T2985">
        <f t="shared" si="276"/>
        <v>65</v>
      </c>
      <c r="U2985">
        <f t="shared" si="277"/>
        <v>1932</v>
      </c>
      <c r="V2985" s="4" t="str">
        <f t="shared" si="281"/>
        <v>11</v>
      </c>
      <c r="W2985" t="str">
        <f t="shared" si="278"/>
        <v>Ciudad</v>
      </c>
    </row>
    <row r="2986" spans="1:23" x14ac:dyDescent="0.35">
      <c r="A2986">
        <v>47738</v>
      </c>
      <c r="B2986" s="2" t="str">
        <f t="shared" si="279"/>
        <v>AL</v>
      </c>
      <c r="C2986" t="s">
        <v>23</v>
      </c>
      <c r="D2986" t="str">
        <f t="shared" si="280"/>
        <v>F</v>
      </c>
      <c r="E2986" t="s">
        <v>2</v>
      </c>
      <c r="F2986">
        <v>419</v>
      </c>
      <c r="G2986">
        <v>212</v>
      </c>
      <c r="H2986">
        <v>306</v>
      </c>
      <c r="I2986">
        <v>0</v>
      </c>
      <c r="J2986">
        <v>10063</v>
      </c>
      <c r="K2986">
        <v>0</v>
      </c>
      <c r="L2986">
        <v>64</v>
      </c>
      <c r="M2986">
        <v>268</v>
      </c>
      <c r="N2986">
        <v>258</v>
      </c>
      <c r="O2986">
        <v>8.1666666669999994</v>
      </c>
      <c r="P2986">
        <f>VLOOKUP(A2986, vlookup_table!$A:$E, 2, FALSE)</f>
        <v>2</v>
      </c>
      <c r="Q2986" s="2">
        <f>VLOOKUP(A2986, vlookup_table!$A:$E, 3, FALSE)</f>
        <v>2401</v>
      </c>
      <c r="R2986" s="1" t="str">
        <f>VLOOKUP(A2986, vlookup_table!$A:$E, 4, FALSE)</f>
        <v>R3</v>
      </c>
      <c r="S2986" s="2">
        <f>VLOOKUP(A2986, vlookup_table!$A:$E, 5, FALSE)</f>
        <v>12</v>
      </c>
      <c r="T2986">
        <f t="shared" si="276"/>
        <v>73</v>
      </c>
      <c r="U2986">
        <f t="shared" si="277"/>
        <v>1924</v>
      </c>
      <c r="V2986" s="4" t="str">
        <f t="shared" si="281"/>
        <v>01</v>
      </c>
      <c r="W2986" t="str">
        <f t="shared" si="278"/>
        <v>Rural</v>
      </c>
    </row>
    <row r="2987" spans="1:23" x14ac:dyDescent="0.35">
      <c r="A2987">
        <v>144301</v>
      </c>
      <c r="B2987" s="2" t="str">
        <f t="shared" si="279"/>
        <v>NA</v>
      </c>
      <c r="C2987" t="s">
        <v>4</v>
      </c>
      <c r="D2987" t="str">
        <f t="shared" si="280"/>
        <v>F</v>
      </c>
      <c r="E2987" t="s">
        <v>2</v>
      </c>
      <c r="F2987">
        <v>2448</v>
      </c>
      <c r="G2987">
        <v>498</v>
      </c>
      <c r="H2987">
        <v>575</v>
      </c>
      <c r="I2987">
        <v>72</v>
      </c>
      <c r="J2987">
        <v>22133</v>
      </c>
      <c r="K2987">
        <v>7</v>
      </c>
      <c r="L2987">
        <v>44</v>
      </c>
      <c r="M2987">
        <v>515</v>
      </c>
      <c r="N2987">
        <v>552</v>
      </c>
      <c r="O2987">
        <v>9.5454545460000002</v>
      </c>
      <c r="P2987">
        <f>VLOOKUP(A2987, vlookup_table!$A:$E, 2, FALSE)</f>
        <v>0</v>
      </c>
      <c r="Q2987" s="2">
        <f>VLOOKUP(A2987, vlookup_table!$A:$E, 3, FALSE)</f>
        <v>5104</v>
      </c>
      <c r="R2987" s="1" t="str">
        <f>VLOOKUP(A2987, vlookup_table!$A:$E, 4, FALSE)</f>
        <v>U1</v>
      </c>
      <c r="S2987" s="2">
        <f>VLOOKUP(A2987, vlookup_table!$A:$E, 5, FALSE)</f>
        <v>11</v>
      </c>
      <c r="T2987">
        <f t="shared" si="276"/>
        <v>46</v>
      </c>
      <c r="U2987">
        <f t="shared" si="277"/>
        <v>1951</v>
      </c>
      <c r="V2987" s="4" t="str">
        <f t="shared" si="281"/>
        <v>04</v>
      </c>
      <c r="W2987" t="str">
        <f t="shared" si="278"/>
        <v>Urbano</v>
      </c>
    </row>
    <row r="2988" spans="1:23" x14ac:dyDescent="0.35">
      <c r="A2988">
        <v>10491</v>
      </c>
      <c r="B2988" s="2" t="str">
        <f t="shared" si="279"/>
        <v>NV</v>
      </c>
      <c r="C2988" t="s">
        <v>35</v>
      </c>
      <c r="D2988" t="str">
        <f t="shared" si="280"/>
        <v>F</v>
      </c>
      <c r="E2988" t="s">
        <v>2</v>
      </c>
      <c r="F2988">
        <v>1001</v>
      </c>
      <c r="G2988">
        <v>420</v>
      </c>
      <c r="H2988">
        <v>482</v>
      </c>
      <c r="I2988">
        <v>0</v>
      </c>
      <c r="J2988">
        <v>13472</v>
      </c>
      <c r="K2988">
        <v>2</v>
      </c>
      <c r="L2988">
        <v>26</v>
      </c>
      <c r="M2988">
        <v>455</v>
      </c>
      <c r="N2988">
        <v>447</v>
      </c>
      <c r="O2988">
        <v>7.05</v>
      </c>
      <c r="P2988">
        <f>VLOOKUP(A2988, vlookup_table!$A:$E, 2, FALSE)</f>
        <v>0</v>
      </c>
      <c r="Q2988" s="2">
        <f>VLOOKUP(A2988, vlookup_table!$A:$E, 3, FALSE)</f>
        <v>3507</v>
      </c>
      <c r="R2988" s="1" t="str">
        <f>VLOOKUP(A2988, vlookup_table!$A:$E, 4, FALSE)</f>
        <v>C2</v>
      </c>
      <c r="S2988" s="2">
        <f>VLOOKUP(A2988, vlookup_table!$A:$E, 5, FALSE)</f>
        <v>5</v>
      </c>
      <c r="T2988">
        <f t="shared" si="276"/>
        <v>62</v>
      </c>
      <c r="U2988">
        <f t="shared" si="277"/>
        <v>1935</v>
      </c>
      <c r="V2988" s="4" t="str">
        <f t="shared" si="281"/>
        <v>07</v>
      </c>
      <c r="W2988" t="str">
        <f t="shared" si="278"/>
        <v>Ciudad</v>
      </c>
    </row>
    <row r="2989" spans="1:23" x14ac:dyDescent="0.35">
      <c r="A2989">
        <v>189009</v>
      </c>
      <c r="B2989" s="2" t="str">
        <f t="shared" si="279"/>
        <v>WA</v>
      </c>
      <c r="C2989" t="s">
        <v>14</v>
      </c>
      <c r="D2989" t="str">
        <f t="shared" si="280"/>
        <v>M</v>
      </c>
      <c r="E2989" t="s">
        <v>13</v>
      </c>
      <c r="F2989">
        <v>1347</v>
      </c>
      <c r="G2989">
        <v>192</v>
      </c>
      <c r="H2989">
        <v>408</v>
      </c>
      <c r="I2989">
        <v>9</v>
      </c>
      <c r="J2989">
        <v>16895</v>
      </c>
      <c r="K2989">
        <v>11</v>
      </c>
      <c r="L2989">
        <v>42</v>
      </c>
      <c r="M2989">
        <v>361</v>
      </c>
      <c r="N2989">
        <v>260</v>
      </c>
      <c r="O2989">
        <v>5.7777777779999999</v>
      </c>
      <c r="P2989">
        <f>VLOOKUP(A2989, vlookup_table!$A:$E, 2, FALSE)</f>
        <v>2</v>
      </c>
      <c r="Q2989" s="2">
        <f>VLOOKUP(A2989, vlookup_table!$A:$E, 3, FALSE)</f>
        <v>0</v>
      </c>
      <c r="R2989" s="1" t="str">
        <f>VLOOKUP(A2989, vlookup_table!$A:$E, 4, FALSE)</f>
        <v>U2</v>
      </c>
      <c r="S2989" s="2">
        <f>VLOOKUP(A2989, vlookup_table!$A:$E, 5, FALSE)</f>
        <v>5</v>
      </c>
      <c r="T2989">
        <f t="shared" si="276"/>
        <v>97</v>
      </c>
      <c r="U2989">
        <f t="shared" si="277"/>
        <v>1900</v>
      </c>
      <c r="V2989" s="4" t="str">
        <f t="shared" si="281"/>
        <v>0</v>
      </c>
      <c r="W2989" t="str">
        <f t="shared" si="278"/>
        <v>Urbano</v>
      </c>
    </row>
    <row r="2990" spans="1:23" x14ac:dyDescent="0.35">
      <c r="A2990">
        <v>68718</v>
      </c>
      <c r="B2990" s="2" t="str">
        <f t="shared" si="279"/>
        <v>MI</v>
      </c>
      <c r="C2990" t="s">
        <v>1</v>
      </c>
      <c r="D2990" t="str">
        <f t="shared" si="280"/>
        <v>M</v>
      </c>
      <c r="E2990" t="s">
        <v>0</v>
      </c>
      <c r="F2990">
        <v>1114</v>
      </c>
      <c r="G2990">
        <v>623</v>
      </c>
      <c r="H2990">
        <v>621</v>
      </c>
      <c r="I2990">
        <v>1</v>
      </c>
      <c r="J2990">
        <v>17694</v>
      </c>
      <c r="K2990">
        <v>12</v>
      </c>
      <c r="L2990">
        <v>76</v>
      </c>
      <c r="M2990">
        <v>631</v>
      </c>
      <c r="N2990">
        <v>607</v>
      </c>
      <c r="O2990">
        <v>10.733333330000001</v>
      </c>
      <c r="P2990">
        <f>VLOOKUP(A2990, vlookup_table!$A:$E, 2, FALSE)</f>
        <v>1002</v>
      </c>
      <c r="Q2990" s="2">
        <f>VLOOKUP(A2990, vlookup_table!$A:$E, 3, FALSE)</f>
        <v>0</v>
      </c>
      <c r="R2990" s="1" t="str">
        <f>VLOOKUP(A2990, vlookup_table!$A:$E, 4, FALSE)</f>
        <v>S1</v>
      </c>
      <c r="S2990" s="2">
        <f>VLOOKUP(A2990, vlookup_table!$A:$E, 5, FALSE)</f>
        <v>10</v>
      </c>
      <c r="T2990">
        <f t="shared" si="276"/>
        <v>97</v>
      </c>
      <c r="U2990">
        <f t="shared" si="277"/>
        <v>1900</v>
      </c>
      <c r="V2990" s="4" t="str">
        <f t="shared" si="281"/>
        <v>0</v>
      </c>
      <c r="W2990" t="str">
        <f t="shared" si="278"/>
        <v>Suburbano</v>
      </c>
    </row>
    <row r="2991" spans="1:23" x14ac:dyDescent="0.35">
      <c r="A2991">
        <v>74673</v>
      </c>
      <c r="B2991" s="2" t="str">
        <f t="shared" si="279"/>
        <v>MI</v>
      </c>
      <c r="C2991" t="s">
        <v>1</v>
      </c>
      <c r="D2991" t="str">
        <f t="shared" si="280"/>
        <v>F</v>
      </c>
      <c r="E2991" t="s">
        <v>2</v>
      </c>
      <c r="F2991">
        <v>368</v>
      </c>
      <c r="G2991">
        <v>168</v>
      </c>
      <c r="H2991">
        <v>260</v>
      </c>
      <c r="I2991">
        <v>0</v>
      </c>
      <c r="J2991">
        <v>8859</v>
      </c>
      <c r="K2991">
        <v>1</v>
      </c>
      <c r="L2991">
        <v>52</v>
      </c>
      <c r="M2991">
        <v>220</v>
      </c>
      <c r="N2991">
        <v>216</v>
      </c>
      <c r="O2991">
        <v>5.615384615</v>
      </c>
      <c r="P2991">
        <f>VLOOKUP(A2991, vlookup_table!$A:$E, 2, FALSE)</f>
        <v>0</v>
      </c>
      <c r="Q2991" s="2">
        <f>VLOOKUP(A2991, vlookup_table!$A:$E, 3, FALSE)</f>
        <v>3805</v>
      </c>
      <c r="R2991" s="1" t="str">
        <f>VLOOKUP(A2991, vlookup_table!$A:$E, 4, FALSE)</f>
        <v>R3</v>
      </c>
      <c r="S2991" s="2">
        <f>VLOOKUP(A2991, vlookup_table!$A:$E, 5, FALSE)</f>
        <v>7</v>
      </c>
      <c r="T2991">
        <f t="shared" si="276"/>
        <v>59</v>
      </c>
      <c r="U2991">
        <f t="shared" si="277"/>
        <v>1938</v>
      </c>
      <c r="V2991" s="4" t="str">
        <f t="shared" si="281"/>
        <v>05</v>
      </c>
      <c r="W2991" t="str">
        <f t="shared" si="278"/>
        <v>Rural</v>
      </c>
    </row>
    <row r="2992" spans="1:23" x14ac:dyDescent="0.35">
      <c r="A2992">
        <v>35328</v>
      </c>
      <c r="B2992" s="2" t="str">
        <f t="shared" si="279"/>
        <v>FL</v>
      </c>
      <c r="C2992" t="s">
        <v>7</v>
      </c>
      <c r="D2992" t="str">
        <f t="shared" si="280"/>
        <v>M</v>
      </c>
      <c r="E2992" t="s">
        <v>0</v>
      </c>
      <c r="F2992">
        <v>1454</v>
      </c>
      <c r="G2992">
        <v>523</v>
      </c>
      <c r="H2992">
        <v>579</v>
      </c>
      <c r="I2992">
        <v>14</v>
      </c>
      <c r="J2992">
        <v>16035</v>
      </c>
      <c r="K2992">
        <v>7</v>
      </c>
      <c r="L2992">
        <v>28</v>
      </c>
      <c r="M2992">
        <v>526</v>
      </c>
      <c r="N2992">
        <v>575</v>
      </c>
      <c r="O2992">
        <v>11.64285714</v>
      </c>
      <c r="P2992">
        <f>VLOOKUP(A2992, vlookup_table!$A:$E, 2, FALSE)</f>
        <v>1002</v>
      </c>
      <c r="Q2992" s="2">
        <f>VLOOKUP(A2992, vlookup_table!$A:$E, 3, FALSE)</f>
        <v>5809</v>
      </c>
      <c r="R2992" s="1" t="str">
        <f>VLOOKUP(A2992, vlookup_table!$A:$E, 4, FALSE)</f>
        <v>C1</v>
      </c>
      <c r="S2992" s="2">
        <f>VLOOKUP(A2992, vlookup_table!$A:$E, 5, FALSE)</f>
        <v>20</v>
      </c>
      <c r="T2992">
        <f t="shared" si="276"/>
        <v>39</v>
      </c>
      <c r="U2992">
        <f t="shared" si="277"/>
        <v>1958</v>
      </c>
      <c r="V2992" s="4" t="str">
        <f t="shared" si="281"/>
        <v>09</v>
      </c>
      <c r="W2992" t="str">
        <f t="shared" si="278"/>
        <v>Ciudad</v>
      </c>
    </row>
    <row r="2993" spans="1:23" x14ac:dyDescent="0.35">
      <c r="A2993">
        <v>971</v>
      </c>
      <c r="B2993" s="2" t="str">
        <f t="shared" si="279"/>
        <v>NA</v>
      </c>
      <c r="C2993" t="s">
        <v>29</v>
      </c>
      <c r="D2993" t="str">
        <f t="shared" si="280"/>
        <v>F</v>
      </c>
      <c r="E2993" t="s">
        <v>2</v>
      </c>
      <c r="F2993">
        <v>695</v>
      </c>
      <c r="G2993">
        <v>222</v>
      </c>
      <c r="H2993">
        <v>291</v>
      </c>
      <c r="I2993">
        <v>0</v>
      </c>
      <c r="J2993">
        <v>9991</v>
      </c>
      <c r="K2993">
        <v>3</v>
      </c>
      <c r="L2993">
        <v>28</v>
      </c>
      <c r="M2993">
        <v>304</v>
      </c>
      <c r="N2993">
        <v>279</v>
      </c>
      <c r="O2993">
        <v>7.5</v>
      </c>
      <c r="P2993">
        <f>VLOOKUP(A2993, vlookup_table!$A:$E, 2, FALSE)</f>
        <v>3</v>
      </c>
      <c r="Q2993" s="2">
        <f>VLOOKUP(A2993, vlookup_table!$A:$E, 3, FALSE)</f>
        <v>4001</v>
      </c>
      <c r="R2993" s="1" t="str">
        <f>VLOOKUP(A2993, vlookup_table!$A:$E, 4, FALSE)</f>
        <v>T2</v>
      </c>
      <c r="S2993" s="2">
        <f>VLOOKUP(A2993, vlookup_table!$A:$E, 5, FALSE)</f>
        <v>8</v>
      </c>
      <c r="T2993">
        <f t="shared" si="276"/>
        <v>57</v>
      </c>
      <c r="U2993">
        <f t="shared" si="277"/>
        <v>1940</v>
      </c>
      <c r="V2993" s="4" t="str">
        <f t="shared" si="281"/>
        <v>01</v>
      </c>
      <c r="W2993" t="str">
        <f t="shared" si="278"/>
        <v>Pueblo</v>
      </c>
    </row>
    <row r="2994" spans="1:23" x14ac:dyDescent="0.35">
      <c r="A2994">
        <v>18508</v>
      </c>
      <c r="B2994" s="2" t="str">
        <f t="shared" si="279"/>
        <v>NC</v>
      </c>
      <c r="C2994" t="s">
        <v>18</v>
      </c>
      <c r="D2994" t="str">
        <f t="shared" si="280"/>
        <v>F</v>
      </c>
      <c r="E2994" t="s">
        <v>38</v>
      </c>
      <c r="F2994">
        <v>635</v>
      </c>
      <c r="G2994">
        <v>301</v>
      </c>
      <c r="H2994">
        <v>388</v>
      </c>
      <c r="I2994">
        <v>3</v>
      </c>
      <c r="J2994">
        <v>12754</v>
      </c>
      <c r="K2994">
        <v>2</v>
      </c>
      <c r="L2994">
        <v>73</v>
      </c>
      <c r="M2994">
        <v>342</v>
      </c>
      <c r="N2994">
        <v>338</v>
      </c>
      <c r="O2994">
        <v>6.6666666670000003</v>
      </c>
      <c r="P2994">
        <f>VLOOKUP(A2994, vlookup_table!$A:$E, 2, FALSE)</f>
        <v>2</v>
      </c>
      <c r="Q2994" s="2">
        <f>VLOOKUP(A2994, vlookup_table!$A:$E, 3, FALSE)</f>
        <v>0</v>
      </c>
      <c r="R2994" s="1" t="str">
        <f>VLOOKUP(A2994, vlookup_table!$A:$E, 4, FALSE)</f>
        <v>T2</v>
      </c>
      <c r="S2994" s="2">
        <f>VLOOKUP(A2994, vlookup_table!$A:$E, 5, FALSE)</f>
        <v>6</v>
      </c>
      <c r="T2994">
        <f t="shared" si="276"/>
        <v>97</v>
      </c>
      <c r="U2994">
        <f t="shared" si="277"/>
        <v>1900</v>
      </c>
      <c r="V2994" s="4" t="str">
        <f t="shared" si="281"/>
        <v>0</v>
      </c>
      <c r="W2994" t="str">
        <f t="shared" si="278"/>
        <v>Pueblo</v>
      </c>
    </row>
    <row r="2995" spans="1:23" x14ac:dyDescent="0.35">
      <c r="A2995">
        <v>93496</v>
      </c>
      <c r="B2995" s="2" t="str">
        <f t="shared" si="279"/>
        <v>IL</v>
      </c>
      <c r="C2995" t="s">
        <v>25</v>
      </c>
      <c r="D2995" t="str">
        <f t="shared" si="280"/>
        <v>F</v>
      </c>
      <c r="E2995" t="s">
        <v>2</v>
      </c>
      <c r="F2995">
        <v>819</v>
      </c>
      <c r="G2995">
        <v>255</v>
      </c>
      <c r="H2995">
        <v>342</v>
      </c>
      <c r="I2995">
        <v>15</v>
      </c>
      <c r="J2995">
        <v>13588</v>
      </c>
      <c r="K2995">
        <v>16</v>
      </c>
      <c r="L2995">
        <v>62</v>
      </c>
      <c r="M2995">
        <v>263</v>
      </c>
      <c r="N2995">
        <v>323</v>
      </c>
      <c r="O2995">
        <v>4.4545454549999999</v>
      </c>
      <c r="P2995">
        <f>VLOOKUP(A2995, vlookup_table!$A:$E, 2, FALSE)</f>
        <v>0</v>
      </c>
      <c r="Q2995" s="2">
        <f>VLOOKUP(A2995, vlookup_table!$A:$E, 3, FALSE)</f>
        <v>1907</v>
      </c>
      <c r="R2995" s="1" t="str">
        <f>VLOOKUP(A2995, vlookup_table!$A:$E, 4, FALSE)</f>
        <v>U2</v>
      </c>
      <c r="S2995" s="2">
        <f>VLOOKUP(A2995, vlookup_table!$A:$E, 5, FALSE)</f>
        <v>10</v>
      </c>
      <c r="T2995">
        <f t="shared" si="276"/>
        <v>78</v>
      </c>
      <c r="U2995">
        <f t="shared" si="277"/>
        <v>1919</v>
      </c>
      <c r="V2995" s="4" t="str">
        <f t="shared" si="281"/>
        <v>07</v>
      </c>
      <c r="W2995" t="str">
        <f t="shared" si="278"/>
        <v>Urbano</v>
      </c>
    </row>
    <row r="2996" spans="1:23" x14ac:dyDescent="0.35">
      <c r="A2996">
        <v>92121</v>
      </c>
      <c r="B2996" s="2" t="str">
        <f t="shared" si="279"/>
        <v>IL</v>
      </c>
      <c r="C2996" t="s">
        <v>25</v>
      </c>
      <c r="D2996" t="str">
        <f t="shared" si="280"/>
        <v>M</v>
      </c>
      <c r="E2996" t="s">
        <v>0</v>
      </c>
      <c r="F2996">
        <v>1216</v>
      </c>
      <c r="G2996">
        <v>449</v>
      </c>
      <c r="H2996">
        <v>514</v>
      </c>
      <c r="I2996">
        <v>9</v>
      </c>
      <c r="J2996">
        <v>16243</v>
      </c>
      <c r="K2996">
        <v>1</v>
      </c>
      <c r="L2996">
        <v>83</v>
      </c>
      <c r="M2996">
        <v>470</v>
      </c>
      <c r="N2996">
        <v>492</v>
      </c>
      <c r="O2996">
        <v>15</v>
      </c>
      <c r="P2996">
        <f>VLOOKUP(A2996, vlookup_table!$A:$E, 2, FALSE)</f>
        <v>0</v>
      </c>
      <c r="Q2996" s="2">
        <f>VLOOKUP(A2996, vlookup_table!$A:$E, 3, FALSE)</f>
        <v>6401</v>
      </c>
      <c r="R2996" s="1" t="str">
        <f>VLOOKUP(A2996, vlookup_table!$A:$E, 4, FALSE)</f>
        <v>T2</v>
      </c>
      <c r="S2996" s="2">
        <f>VLOOKUP(A2996, vlookup_table!$A:$E, 5, FALSE)</f>
        <v>15</v>
      </c>
      <c r="T2996">
        <f t="shared" si="276"/>
        <v>33</v>
      </c>
      <c r="U2996">
        <f t="shared" si="277"/>
        <v>1964</v>
      </c>
      <c r="V2996" s="4" t="str">
        <f t="shared" si="281"/>
        <v>01</v>
      </c>
      <c r="W2996" t="str">
        <f t="shared" si="278"/>
        <v>Pueblo</v>
      </c>
    </row>
    <row r="2997" spans="1:23" x14ac:dyDescent="0.35">
      <c r="A2997">
        <v>6649</v>
      </c>
      <c r="B2997" s="2" t="str">
        <f t="shared" si="279"/>
        <v>AZ</v>
      </c>
      <c r="C2997" t="s">
        <v>9</v>
      </c>
      <c r="D2997" t="str">
        <f t="shared" si="280"/>
        <v>F</v>
      </c>
      <c r="E2997" t="s">
        <v>37</v>
      </c>
      <c r="F2997">
        <v>2026</v>
      </c>
      <c r="G2997">
        <v>655</v>
      </c>
      <c r="H2997">
        <v>829</v>
      </c>
      <c r="I2997">
        <v>51</v>
      </c>
      <c r="J2997">
        <v>31520</v>
      </c>
      <c r="K2997">
        <v>7</v>
      </c>
      <c r="L2997">
        <v>29</v>
      </c>
      <c r="M2997">
        <v>711</v>
      </c>
      <c r="N2997">
        <v>756</v>
      </c>
      <c r="O2997">
        <v>32.416666669999998</v>
      </c>
      <c r="P2997">
        <f>VLOOKUP(A2997, vlookup_table!$A:$E, 2, FALSE)</f>
        <v>1</v>
      </c>
      <c r="Q2997" s="2">
        <f>VLOOKUP(A2997, vlookup_table!$A:$E, 3, FALSE)</f>
        <v>0</v>
      </c>
      <c r="R2997" s="1" t="str">
        <f>VLOOKUP(A2997, vlookup_table!$A:$E, 4, FALSE)</f>
        <v/>
      </c>
      <c r="S2997" s="2">
        <f>VLOOKUP(A2997, vlookup_table!$A:$E, 5, FALSE)</f>
        <v>50</v>
      </c>
      <c r="T2997">
        <f t="shared" si="276"/>
        <v>97</v>
      </c>
      <c r="U2997">
        <f t="shared" si="277"/>
        <v>1900</v>
      </c>
      <c r="V2997" s="4" t="str">
        <f t="shared" si="281"/>
        <v>0</v>
      </c>
      <c r="W2997" t="str">
        <f t="shared" si="278"/>
        <v>Desconocido</v>
      </c>
    </row>
    <row r="2998" spans="1:23" x14ac:dyDescent="0.35">
      <c r="A2998">
        <v>186993</v>
      </c>
      <c r="B2998" s="2" t="str">
        <f t="shared" si="279"/>
        <v>TX</v>
      </c>
      <c r="C2998" t="s">
        <v>6</v>
      </c>
      <c r="D2998" t="str">
        <f t="shared" si="280"/>
        <v>M</v>
      </c>
      <c r="E2998" t="s">
        <v>0</v>
      </c>
      <c r="F2998">
        <v>567</v>
      </c>
      <c r="G2998">
        <v>201</v>
      </c>
      <c r="H2998">
        <v>313</v>
      </c>
      <c r="I2998">
        <v>1</v>
      </c>
      <c r="J2998">
        <v>10793</v>
      </c>
      <c r="K2998">
        <v>10</v>
      </c>
      <c r="L2998">
        <v>67</v>
      </c>
      <c r="M2998">
        <v>240</v>
      </c>
      <c r="N2998">
        <v>302</v>
      </c>
      <c r="O2998">
        <v>10.545454550000001</v>
      </c>
      <c r="P2998">
        <f>VLOOKUP(A2998, vlookup_table!$A:$E, 2, FALSE)</f>
        <v>1</v>
      </c>
      <c r="Q2998" s="2">
        <f>VLOOKUP(A2998, vlookup_table!$A:$E, 3, FALSE)</f>
        <v>0</v>
      </c>
      <c r="R2998" s="1" t="str">
        <f>VLOOKUP(A2998, vlookup_table!$A:$E, 4, FALSE)</f>
        <v/>
      </c>
      <c r="S2998" s="2">
        <f>VLOOKUP(A2998, vlookup_table!$A:$E, 5, FALSE)</f>
        <v>10</v>
      </c>
      <c r="T2998">
        <f t="shared" si="276"/>
        <v>97</v>
      </c>
      <c r="U2998">
        <f t="shared" si="277"/>
        <v>1900</v>
      </c>
      <c r="V2998" s="4" t="str">
        <f t="shared" si="281"/>
        <v>0</v>
      </c>
      <c r="W2998" t="str">
        <f t="shared" si="278"/>
        <v>Desconocido</v>
      </c>
    </row>
    <row r="2999" spans="1:23" x14ac:dyDescent="0.35">
      <c r="A2999">
        <v>175935</v>
      </c>
      <c r="B2999" s="2" t="str">
        <f t="shared" si="279"/>
        <v>OR</v>
      </c>
      <c r="C2999" t="s">
        <v>26</v>
      </c>
      <c r="D2999" t="str">
        <f t="shared" si="280"/>
        <v>F</v>
      </c>
      <c r="E2999" t="s">
        <v>2</v>
      </c>
      <c r="F2999">
        <v>541</v>
      </c>
      <c r="G2999">
        <v>171</v>
      </c>
      <c r="H2999">
        <v>283</v>
      </c>
      <c r="I2999">
        <v>0</v>
      </c>
      <c r="J2999">
        <v>9862</v>
      </c>
      <c r="K2999">
        <v>11</v>
      </c>
      <c r="L2999">
        <v>46</v>
      </c>
      <c r="M2999">
        <v>239</v>
      </c>
      <c r="N2999">
        <v>220</v>
      </c>
      <c r="O2999">
        <v>15</v>
      </c>
      <c r="P2999">
        <f>VLOOKUP(A2999, vlookup_table!$A:$E, 2, FALSE)</f>
        <v>28</v>
      </c>
      <c r="Q2999" s="2">
        <f>VLOOKUP(A2999, vlookup_table!$A:$E, 3, FALSE)</f>
        <v>0</v>
      </c>
      <c r="R2999" s="1" t="str">
        <f>VLOOKUP(A2999, vlookup_table!$A:$E, 4, FALSE)</f>
        <v>S2</v>
      </c>
      <c r="S2999" s="2">
        <f>VLOOKUP(A2999, vlookup_table!$A:$E, 5, FALSE)</f>
        <v>15</v>
      </c>
      <c r="T2999">
        <f t="shared" si="276"/>
        <v>97</v>
      </c>
      <c r="U2999">
        <f t="shared" si="277"/>
        <v>1900</v>
      </c>
      <c r="V2999" s="4" t="str">
        <f t="shared" si="281"/>
        <v>0</v>
      </c>
      <c r="W2999" t="str">
        <f t="shared" si="278"/>
        <v>Suburbano</v>
      </c>
    </row>
    <row r="3000" spans="1:23" x14ac:dyDescent="0.35">
      <c r="A3000">
        <v>133163</v>
      </c>
      <c r="B3000" s="2" t="str">
        <f t="shared" si="279"/>
        <v>NA</v>
      </c>
      <c r="C3000" t="s">
        <v>21</v>
      </c>
      <c r="D3000" t="str">
        <f t="shared" si="280"/>
        <v>M</v>
      </c>
      <c r="E3000" t="s">
        <v>0</v>
      </c>
      <c r="F3000">
        <v>418</v>
      </c>
      <c r="G3000">
        <v>188</v>
      </c>
      <c r="H3000">
        <v>241</v>
      </c>
      <c r="I3000">
        <v>0</v>
      </c>
      <c r="J3000">
        <v>7470</v>
      </c>
      <c r="K3000">
        <v>2</v>
      </c>
      <c r="L3000">
        <v>58</v>
      </c>
      <c r="M3000">
        <v>227</v>
      </c>
      <c r="N3000">
        <v>220</v>
      </c>
      <c r="O3000">
        <v>15</v>
      </c>
      <c r="P3000">
        <f>VLOOKUP(A3000, vlookup_table!$A:$E, 2, FALSE)</f>
        <v>1</v>
      </c>
      <c r="Q3000" s="2">
        <f>VLOOKUP(A3000, vlookup_table!$A:$E, 3, FALSE)</f>
        <v>4501</v>
      </c>
      <c r="R3000" s="1" t="str">
        <f>VLOOKUP(A3000, vlookup_table!$A:$E, 4, FALSE)</f>
        <v>T2</v>
      </c>
      <c r="S3000" s="2">
        <f>VLOOKUP(A3000, vlookup_table!$A:$E, 5, FALSE)</f>
        <v>15</v>
      </c>
      <c r="T3000">
        <f t="shared" si="276"/>
        <v>52</v>
      </c>
      <c r="U3000">
        <f t="shared" si="277"/>
        <v>1945</v>
      </c>
      <c r="V3000" s="4" t="str">
        <f t="shared" si="281"/>
        <v>01</v>
      </c>
      <c r="W3000" t="str">
        <f t="shared" si="278"/>
        <v>Pueblo</v>
      </c>
    </row>
    <row r="3001" spans="1:23" x14ac:dyDescent="0.35">
      <c r="A3001">
        <v>12</v>
      </c>
      <c r="B3001" s="2" t="str">
        <f t="shared" si="279"/>
        <v>MO</v>
      </c>
      <c r="C3001" t="s">
        <v>8</v>
      </c>
      <c r="D3001" t="str">
        <f t="shared" si="280"/>
        <v>M</v>
      </c>
      <c r="E3001" t="s">
        <v>0</v>
      </c>
      <c r="F3001">
        <v>334</v>
      </c>
      <c r="G3001">
        <v>212</v>
      </c>
      <c r="H3001">
        <v>305</v>
      </c>
      <c r="I3001">
        <v>0</v>
      </c>
      <c r="J3001">
        <v>10385</v>
      </c>
      <c r="K3001">
        <v>1</v>
      </c>
      <c r="L3001">
        <v>77</v>
      </c>
      <c r="M3001">
        <v>259</v>
      </c>
      <c r="N3001">
        <v>259</v>
      </c>
      <c r="O3001">
        <v>14.72</v>
      </c>
      <c r="P3001">
        <f>VLOOKUP(A3001, vlookup_table!$A:$E, 2, FALSE)</f>
        <v>2</v>
      </c>
      <c r="Q3001" s="2">
        <f>VLOOKUP(A3001, vlookup_table!$A:$E, 3, FALSE)</f>
        <v>1804</v>
      </c>
      <c r="R3001" s="1" t="str">
        <f>VLOOKUP(A3001, vlookup_table!$A:$E, 4, FALSE)</f>
        <v>R2</v>
      </c>
      <c r="S3001" s="2">
        <f>VLOOKUP(A3001, vlookup_table!$A:$E, 5, FALSE)</f>
        <v>10</v>
      </c>
      <c r="T3001">
        <f t="shared" si="276"/>
        <v>79</v>
      </c>
      <c r="U3001">
        <f t="shared" si="277"/>
        <v>1918</v>
      </c>
      <c r="V3001" s="4" t="str">
        <f t="shared" si="281"/>
        <v>04</v>
      </c>
      <c r="W3001" t="str">
        <f t="shared" si="278"/>
        <v>Rural</v>
      </c>
    </row>
    <row r="3002" spans="1:23" x14ac:dyDescent="0.35">
      <c r="A3002">
        <v>511</v>
      </c>
      <c r="B3002" s="2" t="str">
        <f t="shared" si="279"/>
        <v>TX</v>
      </c>
      <c r="C3002" t="s">
        <v>6</v>
      </c>
      <c r="D3002" t="str">
        <f t="shared" si="280"/>
        <v>F</v>
      </c>
      <c r="E3002" t="s">
        <v>2</v>
      </c>
      <c r="F3002">
        <v>1024</v>
      </c>
      <c r="G3002">
        <v>225</v>
      </c>
      <c r="H3002">
        <v>393</v>
      </c>
      <c r="I3002">
        <v>2</v>
      </c>
      <c r="J3002">
        <v>16782</v>
      </c>
      <c r="K3002">
        <v>7</v>
      </c>
      <c r="L3002">
        <v>53</v>
      </c>
      <c r="M3002">
        <v>267</v>
      </c>
      <c r="N3002">
        <v>299</v>
      </c>
      <c r="O3002">
        <v>10</v>
      </c>
      <c r="P3002">
        <f>VLOOKUP(A3002, vlookup_table!$A:$E, 2, FALSE)</f>
        <v>28</v>
      </c>
      <c r="Q3002" s="2">
        <f>VLOOKUP(A3002, vlookup_table!$A:$E, 3, FALSE)</f>
        <v>1501</v>
      </c>
      <c r="R3002" s="1" t="str">
        <f>VLOOKUP(A3002, vlookup_table!$A:$E, 4, FALSE)</f>
        <v>S1</v>
      </c>
      <c r="S3002" s="2">
        <f>VLOOKUP(A3002, vlookup_table!$A:$E, 5, FALSE)</f>
        <v>12</v>
      </c>
      <c r="T3002">
        <f t="shared" si="276"/>
        <v>82</v>
      </c>
      <c r="U3002">
        <f t="shared" si="277"/>
        <v>1915</v>
      </c>
      <c r="V3002" s="4" t="str">
        <f t="shared" si="281"/>
        <v>01</v>
      </c>
      <c r="W3002" t="str">
        <f t="shared" si="278"/>
        <v>Suburbano</v>
      </c>
    </row>
    <row r="3003" spans="1:23" x14ac:dyDescent="0.35">
      <c r="A3003">
        <v>125013</v>
      </c>
      <c r="B3003" s="2" t="str">
        <f t="shared" si="279"/>
        <v>TX</v>
      </c>
      <c r="C3003" t="s">
        <v>6</v>
      </c>
      <c r="D3003" t="str">
        <f t="shared" si="280"/>
        <v>F</v>
      </c>
      <c r="E3003" t="s">
        <v>2</v>
      </c>
      <c r="F3003">
        <v>644</v>
      </c>
      <c r="G3003">
        <v>275</v>
      </c>
      <c r="H3003">
        <v>331</v>
      </c>
      <c r="I3003">
        <v>2</v>
      </c>
      <c r="J3003">
        <v>11416</v>
      </c>
      <c r="K3003">
        <v>2</v>
      </c>
      <c r="L3003">
        <v>76</v>
      </c>
      <c r="M3003">
        <v>294</v>
      </c>
      <c r="N3003">
        <v>314</v>
      </c>
      <c r="O3003">
        <v>7.75</v>
      </c>
      <c r="P3003">
        <f>VLOOKUP(A3003, vlookup_table!$A:$E, 2, FALSE)</f>
        <v>2</v>
      </c>
      <c r="Q3003" s="2">
        <f>VLOOKUP(A3003, vlookup_table!$A:$E, 3, FALSE)</f>
        <v>0</v>
      </c>
      <c r="R3003" s="1" t="str">
        <f>VLOOKUP(A3003, vlookup_table!$A:$E, 4, FALSE)</f>
        <v>T2</v>
      </c>
      <c r="S3003" s="2">
        <f>VLOOKUP(A3003, vlookup_table!$A:$E, 5, FALSE)</f>
        <v>15</v>
      </c>
      <c r="T3003">
        <f t="shared" si="276"/>
        <v>97</v>
      </c>
      <c r="U3003">
        <f t="shared" si="277"/>
        <v>1900</v>
      </c>
      <c r="V3003" s="4" t="str">
        <f t="shared" si="281"/>
        <v>0</v>
      </c>
      <c r="W3003" t="str">
        <f t="shared" si="278"/>
        <v>Pueblo</v>
      </c>
    </row>
    <row r="3004" spans="1:23" x14ac:dyDescent="0.35">
      <c r="A3004">
        <v>138814</v>
      </c>
      <c r="B3004" s="2" t="str">
        <f t="shared" si="279"/>
        <v>AZ</v>
      </c>
      <c r="C3004" t="s">
        <v>9</v>
      </c>
      <c r="D3004" t="str">
        <f t="shared" si="280"/>
        <v>F</v>
      </c>
      <c r="E3004" t="s">
        <v>37</v>
      </c>
      <c r="F3004">
        <v>940</v>
      </c>
      <c r="G3004">
        <v>203</v>
      </c>
      <c r="H3004">
        <v>338</v>
      </c>
      <c r="I3004">
        <v>8</v>
      </c>
      <c r="J3004">
        <v>13487</v>
      </c>
      <c r="K3004">
        <v>6</v>
      </c>
      <c r="L3004">
        <v>32</v>
      </c>
      <c r="M3004">
        <v>244</v>
      </c>
      <c r="N3004">
        <v>303</v>
      </c>
      <c r="O3004">
        <v>9.6999999999999993</v>
      </c>
      <c r="P3004">
        <f>VLOOKUP(A3004, vlookup_table!$A:$E, 2, FALSE)</f>
        <v>0</v>
      </c>
      <c r="Q3004" s="2">
        <f>VLOOKUP(A3004, vlookup_table!$A:$E, 3, FALSE)</f>
        <v>5401</v>
      </c>
      <c r="R3004" s="1" t="str">
        <f>VLOOKUP(A3004, vlookup_table!$A:$E, 4, FALSE)</f>
        <v>T2</v>
      </c>
      <c r="S3004" s="2">
        <f>VLOOKUP(A3004, vlookup_table!$A:$E, 5, FALSE)</f>
        <v>20</v>
      </c>
      <c r="T3004">
        <f t="shared" si="276"/>
        <v>43</v>
      </c>
      <c r="U3004">
        <f t="shared" si="277"/>
        <v>1954</v>
      </c>
      <c r="V3004" s="4" t="str">
        <f t="shared" si="281"/>
        <v>01</v>
      </c>
      <c r="W3004" t="str">
        <f t="shared" si="278"/>
        <v>Pueblo</v>
      </c>
    </row>
    <row r="3005" spans="1:23" x14ac:dyDescent="0.35">
      <c r="A3005">
        <v>101290</v>
      </c>
      <c r="B3005" s="2" t="str">
        <f t="shared" si="279"/>
        <v>MO</v>
      </c>
      <c r="C3005" t="s">
        <v>8</v>
      </c>
      <c r="D3005" t="str">
        <f t="shared" si="280"/>
        <v>M</v>
      </c>
      <c r="E3005" t="s">
        <v>0</v>
      </c>
      <c r="F3005">
        <v>152</v>
      </c>
      <c r="G3005">
        <v>160</v>
      </c>
      <c r="H3005">
        <v>225</v>
      </c>
      <c r="I3005">
        <v>0</v>
      </c>
      <c r="J3005">
        <v>9249</v>
      </c>
      <c r="K3005">
        <v>0</v>
      </c>
      <c r="L3005">
        <v>80</v>
      </c>
      <c r="M3005">
        <v>174</v>
      </c>
      <c r="N3005">
        <v>195</v>
      </c>
      <c r="O3005">
        <v>3.25</v>
      </c>
      <c r="P3005">
        <f>VLOOKUP(A3005, vlookup_table!$A:$E, 2, FALSE)</f>
        <v>1</v>
      </c>
      <c r="Q3005" s="2">
        <f>VLOOKUP(A3005, vlookup_table!$A:$E, 3, FALSE)</f>
        <v>1401</v>
      </c>
      <c r="R3005" s="1" t="str">
        <f>VLOOKUP(A3005, vlookup_table!$A:$E, 4, FALSE)</f>
        <v>R3</v>
      </c>
      <c r="S3005" s="2">
        <f>VLOOKUP(A3005, vlookup_table!$A:$E, 5, FALSE)</f>
        <v>3</v>
      </c>
      <c r="T3005">
        <f t="shared" si="276"/>
        <v>83</v>
      </c>
      <c r="U3005">
        <f t="shared" si="277"/>
        <v>1914</v>
      </c>
      <c r="V3005" s="4" t="str">
        <f t="shared" si="281"/>
        <v>01</v>
      </c>
      <c r="W3005" t="str">
        <f t="shared" si="278"/>
        <v>Rural</v>
      </c>
    </row>
    <row r="3006" spans="1:23" x14ac:dyDescent="0.35">
      <c r="A3006">
        <v>22779</v>
      </c>
      <c r="B3006" s="2" t="str">
        <f t="shared" si="279"/>
        <v>SC</v>
      </c>
      <c r="C3006" t="s">
        <v>11</v>
      </c>
      <c r="D3006" t="str">
        <f t="shared" si="280"/>
        <v>M</v>
      </c>
      <c r="E3006" t="s">
        <v>0</v>
      </c>
      <c r="F3006">
        <v>535</v>
      </c>
      <c r="G3006">
        <v>189</v>
      </c>
      <c r="H3006">
        <v>221</v>
      </c>
      <c r="I3006">
        <v>2</v>
      </c>
      <c r="J3006">
        <v>8017</v>
      </c>
      <c r="K3006">
        <v>0</v>
      </c>
      <c r="L3006">
        <v>75</v>
      </c>
      <c r="M3006">
        <v>192</v>
      </c>
      <c r="N3006">
        <v>204</v>
      </c>
      <c r="O3006">
        <v>12.53333333</v>
      </c>
      <c r="P3006">
        <f>VLOOKUP(A3006, vlookup_table!$A:$E, 2, FALSE)</f>
        <v>0</v>
      </c>
      <c r="Q3006" s="2">
        <f>VLOOKUP(A3006, vlookup_table!$A:$E, 3, FALSE)</f>
        <v>5701</v>
      </c>
      <c r="R3006" s="1" t="str">
        <f>VLOOKUP(A3006, vlookup_table!$A:$E, 4, FALSE)</f>
        <v>T2</v>
      </c>
      <c r="S3006" s="2">
        <f>VLOOKUP(A3006, vlookup_table!$A:$E, 5, FALSE)</f>
        <v>20</v>
      </c>
      <c r="T3006">
        <f t="shared" si="276"/>
        <v>40</v>
      </c>
      <c r="U3006">
        <f t="shared" si="277"/>
        <v>1957</v>
      </c>
      <c r="V3006" s="4" t="str">
        <f t="shared" si="281"/>
        <v>01</v>
      </c>
      <c r="W3006" t="str">
        <f t="shared" si="278"/>
        <v>Pueblo</v>
      </c>
    </row>
    <row r="3007" spans="1:23" x14ac:dyDescent="0.35">
      <c r="A3007">
        <v>138689</v>
      </c>
      <c r="B3007" s="2" t="str">
        <f t="shared" si="279"/>
        <v>AZ</v>
      </c>
      <c r="C3007" t="s">
        <v>9</v>
      </c>
      <c r="D3007" t="str">
        <f t="shared" si="280"/>
        <v>F</v>
      </c>
      <c r="E3007" t="s">
        <v>37</v>
      </c>
      <c r="F3007">
        <v>975</v>
      </c>
      <c r="G3007">
        <v>261</v>
      </c>
      <c r="H3007">
        <v>419</v>
      </c>
      <c r="I3007">
        <v>4</v>
      </c>
      <c r="J3007">
        <v>13670</v>
      </c>
      <c r="K3007">
        <v>2</v>
      </c>
      <c r="L3007">
        <v>38</v>
      </c>
      <c r="M3007">
        <v>335</v>
      </c>
      <c r="N3007">
        <v>325</v>
      </c>
      <c r="O3007">
        <v>13</v>
      </c>
      <c r="P3007">
        <f>VLOOKUP(A3007, vlookup_table!$A:$E, 2, FALSE)</f>
        <v>28</v>
      </c>
      <c r="Q3007" s="2">
        <f>VLOOKUP(A3007, vlookup_table!$A:$E, 3, FALSE)</f>
        <v>0</v>
      </c>
      <c r="R3007" s="1" t="str">
        <f>VLOOKUP(A3007, vlookup_table!$A:$E, 4, FALSE)</f>
        <v>T1</v>
      </c>
      <c r="S3007" s="2">
        <f>VLOOKUP(A3007, vlookup_table!$A:$E, 5, FALSE)</f>
        <v>25</v>
      </c>
      <c r="T3007">
        <f t="shared" si="276"/>
        <v>97</v>
      </c>
      <c r="U3007">
        <f t="shared" si="277"/>
        <v>1900</v>
      </c>
      <c r="V3007" s="4" t="str">
        <f t="shared" si="281"/>
        <v>0</v>
      </c>
      <c r="W3007" t="str">
        <f t="shared" si="278"/>
        <v>Pueblo</v>
      </c>
    </row>
    <row r="3008" spans="1:23" x14ac:dyDescent="0.35">
      <c r="A3008">
        <v>99066</v>
      </c>
      <c r="B3008" s="2" t="str">
        <f t="shared" si="279"/>
        <v>IL</v>
      </c>
      <c r="C3008" t="s">
        <v>25</v>
      </c>
      <c r="D3008" t="str">
        <f t="shared" si="280"/>
        <v>M</v>
      </c>
      <c r="E3008" t="s">
        <v>0</v>
      </c>
      <c r="F3008">
        <v>206</v>
      </c>
      <c r="G3008">
        <v>116</v>
      </c>
      <c r="H3008">
        <v>228</v>
      </c>
      <c r="I3008">
        <v>0</v>
      </c>
      <c r="J3008">
        <v>8204</v>
      </c>
      <c r="K3008">
        <v>1</v>
      </c>
      <c r="L3008">
        <v>63</v>
      </c>
      <c r="M3008">
        <v>164</v>
      </c>
      <c r="N3008">
        <v>194</v>
      </c>
      <c r="O3008">
        <v>4.434782609</v>
      </c>
      <c r="P3008">
        <f>VLOOKUP(A3008, vlookup_table!$A:$E, 2, FALSE)</f>
        <v>1</v>
      </c>
      <c r="Q3008" s="2">
        <f>VLOOKUP(A3008, vlookup_table!$A:$E, 3, FALSE)</f>
        <v>3006</v>
      </c>
      <c r="R3008" s="1" t="str">
        <f>VLOOKUP(A3008, vlookup_table!$A:$E, 4, FALSE)</f>
        <v>R3</v>
      </c>
      <c r="S3008" s="2">
        <f>VLOOKUP(A3008, vlookup_table!$A:$E, 5, FALSE)</f>
        <v>5</v>
      </c>
      <c r="T3008">
        <f t="shared" si="276"/>
        <v>67</v>
      </c>
      <c r="U3008">
        <f t="shared" si="277"/>
        <v>1930</v>
      </c>
      <c r="V3008" s="4" t="str">
        <f t="shared" si="281"/>
        <v>06</v>
      </c>
      <c r="W3008" t="str">
        <f t="shared" si="278"/>
        <v>Rural</v>
      </c>
    </row>
    <row r="3009" spans="1:23" x14ac:dyDescent="0.35">
      <c r="A3009">
        <v>148141</v>
      </c>
      <c r="B3009" s="2" t="str">
        <f t="shared" si="279"/>
        <v>NA</v>
      </c>
      <c r="C3009" t="s">
        <v>4</v>
      </c>
      <c r="D3009" t="str">
        <f t="shared" si="280"/>
        <v>F</v>
      </c>
      <c r="E3009" t="s">
        <v>2</v>
      </c>
      <c r="F3009">
        <v>3576</v>
      </c>
      <c r="G3009">
        <v>661</v>
      </c>
      <c r="H3009">
        <v>826</v>
      </c>
      <c r="I3009">
        <v>96</v>
      </c>
      <c r="J3009">
        <v>29413</v>
      </c>
      <c r="K3009">
        <v>14</v>
      </c>
      <c r="L3009">
        <v>50</v>
      </c>
      <c r="M3009">
        <v>768</v>
      </c>
      <c r="N3009">
        <v>729</v>
      </c>
      <c r="O3009">
        <v>11</v>
      </c>
      <c r="P3009">
        <f>VLOOKUP(A3009, vlookup_table!$A:$E, 2, FALSE)</f>
        <v>0</v>
      </c>
      <c r="Q3009" s="2">
        <f>VLOOKUP(A3009, vlookup_table!$A:$E, 3, FALSE)</f>
        <v>4704</v>
      </c>
      <c r="R3009" s="1" t="str">
        <f>VLOOKUP(A3009, vlookup_table!$A:$E, 4, FALSE)</f>
        <v>C1</v>
      </c>
      <c r="S3009" s="2">
        <f>VLOOKUP(A3009, vlookup_table!$A:$E, 5, FALSE)</f>
        <v>14</v>
      </c>
      <c r="T3009">
        <f t="shared" si="276"/>
        <v>50</v>
      </c>
      <c r="U3009">
        <f t="shared" si="277"/>
        <v>1947</v>
      </c>
      <c r="V3009" s="4" t="str">
        <f t="shared" si="281"/>
        <v>04</v>
      </c>
      <c r="W3009" t="str">
        <f t="shared" si="278"/>
        <v>Ciudad</v>
      </c>
    </row>
    <row r="3010" spans="1:23" x14ac:dyDescent="0.35">
      <c r="A3010">
        <v>186456</v>
      </c>
      <c r="B3010" s="2" t="str">
        <f t="shared" si="279"/>
        <v>OR</v>
      </c>
      <c r="C3010" t="s">
        <v>26</v>
      </c>
      <c r="D3010" t="str">
        <f t="shared" si="280"/>
        <v>F</v>
      </c>
      <c r="E3010" t="s">
        <v>2</v>
      </c>
      <c r="F3010">
        <v>589</v>
      </c>
      <c r="G3010">
        <v>277</v>
      </c>
      <c r="H3010">
        <v>364</v>
      </c>
      <c r="I3010">
        <v>1</v>
      </c>
      <c r="J3010">
        <v>12713</v>
      </c>
      <c r="K3010">
        <v>2</v>
      </c>
      <c r="L3010">
        <v>51</v>
      </c>
      <c r="M3010">
        <v>331</v>
      </c>
      <c r="N3010">
        <v>321</v>
      </c>
      <c r="O3010">
        <v>5.0882352940000004</v>
      </c>
      <c r="P3010">
        <f>VLOOKUP(A3010, vlookup_table!$A:$E, 2, FALSE)</f>
        <v>0</v>
      </c>
      <c r="Q3010" s="2">
        <f>VLOOKUP(A3010, vlookup_table!$A:$E, 3, FALSE)</f>
        <v>712</v>
      </c>
      <c r="R3010" s="1" t="str">
        <f>VLOOKUP(A3010, vlookup_table!$A:$E, 4, FALSE)</f>
        <v>C2</v>
      </c>
      <c r="S3010" s="2">
        <f>VLOOKUP(A3010, vlookup_table!$A:$E, 5, FALSE)</f>
        <v>5</v>
      </c>
      <c r="T3010">
        <f t="shared" ref="T3010:T3073" si="282">$Y$2-U3010</f>
        <v>90</v>
      </c>
      <c r="U3010">
        <f t="shared" ref="U3010:U3073" si="283">1900 + INT(Q3010/100)</f>
        <v>1907</v>
      </c>
      <c r="V3010" s="4" t="str">
        <f t="shared" si="281"/>
        <v>12</v>
      </c>
      <c r="W3010" t="str">
        <f t="shared" ref="W3010:W3073" si="284">IF(LEFT(R3010,1)="C","Ciudad",
IF(LEFT(R3010,1)="T","Pueblo",
IF(LEFT(R3010,1)="R","Rural",
IF(LEFT(R3010,1)="S","Suburbano",
IF(LEFT(R3010,1)="U","Urbano","Desconocido")))))</f>
        <v>Ciudad</v>
      </c>
    </row>
    <row r="3011" spans="1:23" x14ac:dyDescent="0.35">
      <c r="A3011">
        <v>158935</v>
      </c>
      <c r="B3011" s="2" t="str">
        <f t="shared" ref="B3011:B3074" si="285">IF(OR(C3011="California",C3011="Cali"),"CA",
IF(OR(C3011="Arizona",C3011="AZ"),"AZ",
IF(OR(C3011="Washington",C3011="WA"),"WA",
IF(OR(C3011="Nevada",C3011="NV"),"NV",
IF(OR(C3011="Texas",C3011="TX"),"TX",
IF(OR(C3011="Oregon",C3011="OR"),"OR",
IF(OR(C3011="Florida",C3011="FL"),"FL",
IF(OR(C3011="Illinois",C3011="IL"),"IL",
IF(OR(C3011="North Carolina",C3011="NC"),"NC",
IF(OR(C3011="South Carolina",C3011="SC"),"SC",
IF(OR(C3011="New Jersey",C3011="NJ"),"NJ",
IF(OR(C3011="Missouri",C3011="MO"),"MO",
IF(OR(C3011="Alabama",C3011="AL"),"AL",
IF(OR(C3011="Colorado",C3011="CO"),"CO",
IF(OR(C3011="Michigan",C3011="MI"),"MI",
IF(OR(C3011="New York",C3011="NY"),"NY",
IF(OR(C3011="Arkansas",C3011="AR"),"AR",
"NA")))))))))))))))))</f>
        <v>NA</v>
      </c>
      <c r="C3011" t="s">
        <v>4</v>
      </c>
      <c r="D3011" t="str">
        <f t="shared" ref="D3011:D3074" si="286">IF(OR(E3011="F", E3011="female", E3011="Femal"),"F",
IF(OR(E3011="M", E3011="Male"),"M",
"NA"))</f>
        <v>F</v>
      </c>
      <c r="E3011" t="s">
        <v>2</v>
      </c>
      <c r="F3011">
        <v>1781</v>
      </c>
      <c r="G3011">
        <v>170</v>
      </c>
      <c r="H3011">
        <v>178</v>
      </c>
      <c r="I3011">
        <v>33</v>
      </c>
      <c r="J3011">
        <v>14039</v>
      </c>
      <c r="K3011">
        <v>59</v>
      </c>
      <c r="L3011">
        <v>24</v>
      </c>
      <c r="M3011">
        <v>186</v>
      </c>
      <c r="N3011">
        <v>252</v>
      </c>
      <c r="O3011">
        <v>7.230769231</v>
      </c>
      <c r="P3011">
        <f>VLOOKUP(A3011, vlookup_table!$A:$E, 2, FALSE)</f>
        <v>0</v>
      </c>
      <c r="Q3011" s="2">
        <f>VLOOKUP(A3011, vlookup_table!$A:$E, 3, FALSE)</f>
        <v>2001</v>
      </c>
      <c r="R3011" s="1" t="str">
        <f>VLOOKUP(A3011, vlookup_table!$A:$E, 4, FALSE)</f>
        <v>C3</v>
      </c>
      <c r="S3011" s="2">
        <f>VLOOKUP(A3011, vlookup_table!$A:$E, 5, FALSE)</f>
        <v>5</v>
      </c>
      <c r="T3011">
        <f t="shared" si="282"/>
        <v>77</v>
      </c>
      <c r="U3011">
        <f t="shared" si="283"/>
        <v>1920</v>
      </c>
      <c r="V3011" s="4" t="str">
        <f t="shared" ref="V3011:V3074" si="287">RIGHT(Q3011,2)</f>
        <v>01</v>
      </c>
      <c r="W3011" t="str">
        <f t="shared" si="284"/>
        <v>Ciudad</v>
      </c>
    </row>
    <row r="3012" spans="1:23" x14ac:dyDescent="0.35">
      <c r="A3012">
        <v>145275</v>
      </c>
      <c r="B3012" s="2" t="str">
        <f t="shared" si="285"/>
        <v>NA</v>
      </c>
      <c r="C3012" t="s">
        <v>4</v>
      </c>
      <c r="D3012" t="str">
        <f t="shared" si="286"/>
        <v>F</v>
      </c>
      <c r="E3012" t="s">
        <v>2</v>
      </c>
      <c r="F3012">
        <v>3833</v>
      </c>
      <c r="G3012">
        <v>365</v>
      </c>
      <c r="H3012">
        <v>508</v>
      </c>
      <c r="I3012">
        <v>93</v>
      </c>
      <c r="J3012">
        <v>31120</v>
      </c>
      <c r="K3012">
        <v>29</v>
      </c>
      <c r="L3012">
        <v>27</v>
      </c>
      <c r="M3012">
        <v>426</v>
      </c>
      <c r="N3012">
        <v>461</v>
      </c>
      <c r="O3012">
        <v>12.2</v>
      </c>
      <c r="P3012">
        <f>VLOOKUP(A3012, vlookup_table!$A:$E, 2, FALSE)</f>
        <v>28</v>
      </c>
      <c r="Q3012" s="2">
        <f>VLOOKUP(A3012, vlookup_table!$A:$E, 3, FALSE)</f>
        <v>3107</v>
      </c>
      <c r="R3012" s="1" t="str">
        <f>VLOOKUP(A3012, vlookup_table!$A:$E, 4, FALSE)</f>
        <v>U1</v>
      </c>
      <c r="S3012" s="2">
        <f>VLOOKUP(A3012, vlookup_table!$A:$E, 5, FALSE)</f>
        <v>20</v>
      </c>
      <c r="T3012">
        <f t="shared" si="282"/>
        <v>66</v>
      </c>
      <c r="U3012">
        <f t="shared" si="283"/>
        <v>1931</v>
      </c>
      <c r="V3012" s="4" t="str">
        <f t="shared" si="287"/>
        <v>07</v>
      </c>
      <c r="W3012" t="str">
        <f t="shared" si="284"/>
        <v>Urbano</v>
      </c>
    </row>
    <row r="3013" spans="1:23" x14ac:dyDescent="0.35">
      <c r="A3013">
        <v>173744</v>
      </c>
      <c r="B3013" s="2" t="str">
        <f t="shared" si="285"/>
        <v>NA</v>
      </c>
      <c r="C3013" t="s">
        <v>40</v>
      </c>
      <c r="D3013" t="str">
        <f t="shared" si="286"/>
        <v>NA</v>
      </c>
      <c r="F3013">
        <v>798</v>
      </c>
      <c r="G3013">
        <v>234</v>
      </c>
      <c r="H3013">
        <v>321</v>
      </c>
      <c r="I3013">
        <v>2</v>
      </c>
      <c r="J3013">
        <v>10082</v>
      </c>
      <c r="K3013">
        <v>14</v>
      </c>
      <c r="L3013">
        <v>55</v>
      </c>
      <c r="M3013">
        <v>252</v>
      </c>
      <c r="N3013">
        <v>297</v>
      </c>
      <c r="O3013">
        <v>20</v>
      </c>
      <c r="P3013">
        <f>VLOOKUP(A3013, vlookup_table!$A:$E, 2, FALSE)</f>
        <v>0</v>
      </c>
      <c r="Q3013" s="2">
        <f>VLOOKUP(A3013, vlookup_table!$A:$E, 3, FALSE)</f>
        <v>0</v>
      </c>
      <c r="R3013" s="1" t="str">
        <f>VLOOKUP(A3013, vlookup_table!$A:$E, 4, FALSE)</f>
        <v>R2</v>
      </c>
      <c r="S3013" s="2">
        <f>VLOOKUP(A3013, vlookup_table!$A:$E, 5, FALSE)</f>
        <v>20</v>
      </c>
      <c r="T3013">
        <f t="shared" si="282"/>
        <v>97</v>
      </c>
      <c r="U3013">
        <f t="shared" si="283"/>
        <v>1900</v>
      </c>
      <c r="V3013" s="4" t="str">
        <f t="shared" si="287"/>
        <v>0</v>
      </c>
      <c r="W3013" t="str">
        <f t="shared" si="284"/>
        <v>Rural</v>
      </c>
    </row>
    <row r="3014" spans="1:23" x14ac:dyDescent="0.35">
      <c r="A3014">
        <v>179683</v>
      </c>
      <c r="B3014" s="2" t="str">
        <f t="shared" si="285"/>
        <v>WA</v>
      </c>
      <c r="C3014" t="s">
        <v>14</v>
      </c>
      <c r="D3014" t="str">
        <f t="shared" si="286"/>
        <v>F</v>
      </c>
      <c r="E3014" t="s">
        <v>2</v>
      </c>
      <c r="F3014">
        <v>1108</v>
      </c>
      <c r="G3014">
        <v>371</v>
      </c>
      <c r="H3014">
        <v>408</v>
      </c>
      <c r="I3014">
        <v>4</v>
      </c>
      <c r="J3014">
        <v>13661</v>
      </c>
      <c r="K3014">
        <v>3</v>
      </c>
      <c r="L3014">
        <v>63</v>
      </c>
      <c r="M3014">
        <v>395</v>
      </c>
      <c r="N3014">
        <v>393</v>
      </c>
      <c r="O3014">
        <v>21.666666670000001</v>
      </c>
      <c r="P3014">
        <f>VLOOKUP(A3014, vlookup_table!$A:$E, 2, FALSE)</f>
        <v>0</v>
      </c>
      <c r="Q3014" s="2">
        <f>VLOOKUP(A3014, vlookup_table!$A:$E, 3, FALSE)</f>
        <v>5108</v>
      </c>
      <c r="R3014" s="1" t="str">
        <f>VLOOKUP(A3014, vlookup_table!$A:$E, 4, FALSE)</f>
        <v>S2</v>
      </c>
      <c r="S3014" s="2">
        <f>VLOOKUP(A3014, vlookup_table!$A:$E, 5, FALSE)</f>
        <v>25</v>
      </c>
      <c r="T3014">
        <f t="shared" si="282"/>
        <v>46</v>
      </c>
      <c r="U3014">
        <f t="shared" si="283"/>
        <v>1951</v>
      </c>
      <c r="V3014" s="4" t="str">
        <f t="shared" si="287"/>
        <v>08</v>
      </c>
      <c r="W3014" t="str">
        <f t="shared" si="284"/>
        <v>Suburbano</v>
      </c>
    </row>
    <row r="3015" spans="1:23" x14ac:dyDescent="0.35">
      <c r="A3015">
        <v>188421</v>
      </c>
      <c r="B3015" s="2" t="str">
        <f t="shared" si="285"/>
        <v>OR</v>
      </c>
      <c r="C3015" t="s">
        <v>26</v>
      </c>
      <c r="D3015" t="str">
        <f t="shared" si="286"/>
        <v>M</v>
      </c>
      <c r="E3015" t="s">
        <v>0</v>
      </c>
      <c r="F3015">
        <v>704</v>
      </c>
      <c r="G3015">
        <v>359</v>
      </c>
      <c r="H3015">
        <v>405</v>
      </c>
      <c r="I3015">
        <v>0</v>
      </c>
      <c r="J3015">
        <v>13482</v>
      </c>
      <c r="K3015">
        <v>4</v>
      </c>
      <c r="L3015">
        <v>48</v>
      </c>
      <c r="M3015">
        <v>370</v>
      </c>
      <c r="N3015">
        <v>392</v>
      </c>
      <c r="O3015">
        <v>7.5</v>
      </c>
      <c r="P3015">
        <f>VLOOKUP(A3015, vlookup_table!$A:$E, 2, FALSE)</f>
        <v>1</v>
      </c>
      <c r="Q3015" s="2">
        <f>VLOOKUP(A3015, vlookup_table!$A:$E, 3, FALSE)</f>
        <v>2403</v>
      </c>
      <c r="R3015" s="1" t="str">
        <f>VLOOKUP(A3015, vlookup_table!$A:$E, 4, FALSE)</f>
        <v>S2</v>
      </c>
      <c r="S3015" s="2">
        <f>VLOOKUP(A3015, vlookup_table!$A:$E, 5, FALSE)</f>
        <v>10</v>
      </c>
      <c r="T3015">
        <f t="shared" si="282"/>
        <v>73</v>
      </c>
      <c r="U3015">
        <f t="shared" si="283"/>
        <v>1924</v>
      </c>
      <c r="V3015" s="4" t="str">
        <f t="shared" si="287"/>
        <v>03</v>
      </c>
      <c r="W3015" t="str">
        <f t="shared" si="284"/>
        <v>Suburbano</v>
      </c>
    </row>
    <row r="3016" spans="1:23" x14ac:dyDescent="0.35">
      <c r="A3016">
        <v>123699</v>
      </c>
      <c r="B3016" s="2" t="str">
        <f t="shared" si="285"/>
        <v>TX</v>
      </c>
      <c r="C3016" t="s">
        <v>6</v>
      </c>
      <c r="D3016" t="str">
        <f t="shared" si="286"/>
        <v>F</v>
      </c>
      <c r="E3016" t="s">
        <v>2</v>
      </c>
      <c r="F3016">
        <v>1077</v>
      </c>
      <c r="G3016">
        <v>751</v>
      </c>
      <c r="H3016">
        <v>762</v>
      </c>
      <c r="I3016">
        <v>2</v>
      </c>
      <c r="J3016">
        <v>28799</v>
      </c>
      <c r="K3016">
        <v>5</v>
      </c>
      <c r="L3016">
        <v>55</v>
      </c>
      <c r="M3016">
        <v>733</v>
      </c>
      <c r="N3016">
        <v>766</v>
      </c>
      <c r="O3016">
        <v>7.8</v>
      </c>
      <c r="P3016">
        <f>VLOOKUP(A3016, vlookup_table!$A:$E, 2, FALSE)</f>
        <v>0</v>
      </c>
      <c r="Q3016" s="2">
        <f>VLOOKUP(A3016, vlookup_table!$A:$E, 3, FALSE)</f>
        <v>5101</v>
      </c>
      <c r="R3016" s="1" t="str">
        <f>VLOOKUP(A3016, vlookup_table!$A:$E, 4, FALSE)</f>
        <v>C1</v>
      </c>
      <c r="S3016" s="2">
        <f>VLOOKUP(A3016, vlookup_table!$A:$E, 5, FALSE)</f>
        <v>10</v>
      </c>
      <c r="T3016">
        <f t="shared" si="282"/>
        <v>46</v>
      </c>
      <c r="U3016">
        <f t="shared" si="283"/>
        <v>1951</v>
      </c>
      <c r="V3016" s="4" t="str">
        <f t="shared" si="287"/>
        <v>01</v>
      </c>
      <c r="W3016" t="str">
        <f t="shared" si="284"/>
        <v>Ciudad</v>
      </c>
    </row>
    <row r="3017" spans="1:23" x14ac:dyDescent="0.35">
      <c r="A3017">
        <v>23930</v>
      </c>
      <c r="B3017" s="2" t="str">
        <f t="shared" si="285"/>
        <v>SC</v>
      </c>
      <c r="C3017" t="s">
        <v>11</v>
      </c>
      <c r="D3017" t="str">
        <f t="shared" si="286"/>
        <v>M</v>
      </c>
      <c r="E3017" t="s">
        <v>0</v>
      </c>
      <c r="F3017">
        <v>891</v>
      </c>
      <c r="G3017">
        <v>489</v>
      </c>
      <c r="H3017">
        <v>655</v>
      </c>
      <c r="I3017">
        <v>7</v>
      </c>
      <c r="J3017">
        <v>26220</v>
      </c>
      <c r="K3017">
        <v>2</v>
      </c>
      <c r="L3017">
        <v>60</v>
      </c>
      <c r="M3017">
        <v>516</v>
      </c>
      <c r="N3017">
        <v>595</v>
      </c>
      <c r="O3017">
        <v>4.2777777779999999</v>
      </c>
      <c r="P3017">
        <f>VLOOKUP(A3017, vlookup_table!$A:$E, 2, FALSE)</f>
        <v>2</v>
      </c>
      <c r="Q3017" s="2">
        <f>VLOOKUP(A3017, vlookup_table!$A:$E, 3, FALSE)</f>
        <v>2101</v>
      </c>
      <c r="R3017" s="1" t="str">
        <f>VLOOKUP(A3017, vlookup_table!$A:$E, 4, FALSE)</f>
        <v>C1</v>
      </c>
      <c r="S3017" s="2">
        <f>VLOOKUP(A3017, vlookup_table!$A:$E, 5, FALSE)</f>
        <v>5</v>
      </c>
      <c r="T3017">
        <f t="shared" si="282"/>
        <v>76</v>
      </c>
      <c r="U3017">
        <f t="shared" si="283"/>
        <v>1921</v>
      </c>
      <c r="V3017" s="4" t="str">
        <f t="shared" si="287"/>
        <v>01</v>
      </c>
      <c r="W3017" t="str">
        <f t="shared" si="284"/>
        <v>Ciudad</v>
      </c>
    </row>
    <row r="3018" spans="1:23" x14ac:dyDescent="0.35">
      <c r="A3018">
        <v>46153</v>
      </c>
      <c r="B3018" s="2" t="str">
        <f t="shared" si="285"/>
        <v>FL</v>
      </c>
      <c r="C3018" t="s">
        <v>7</v>
      </c>
      <c r="D3018" t="str">
        <f t="shared" si="286"/>
        <v>F</v>
      </c>
      <c r="E3018" t="s">
        <v>2</v>
      </c>
      <c r="F3018">
        <v>933</v>
      </c>
      <c r="G3018">
        <v>224</v>
      </c>
      <c r="H3018">
        <v>406</v>
      </c>
      <c r="I3018">
        <v>5</v>
      </c>
      <c r="J3018">
        <v>14946</v>
      </c>
      <c r="K3018">
        <v>5</v>
      </c>
      <c r="L3018">
        <v>19</v>
      </c>
      <c r="M3018">
        <v>290</v>
      </c>
      <c r="N3018">
        <v>333</v>
      </c>
      <c r="O3018">
        <v>10</v>
      </c>
      <c r="P3018">
        <f>VLOOKUP(A3018, vlookup_table!$A:$E, 2, FALSE)</f>
        <v>3</v>
      </c>
      <c r="Q3018" s="2">
        <f>VLOOKUP(A3018, vlookup_table!$A:$E, 3, FALSE)</f>
        <v>6201</v>
      </c>
      <c r="R3018" s="1" t="str">
        <f>VLOOKUP(A3018, vlookup_table!$A:$E, 4, FALSE)</f>
        <v>T2</v>
      </c>
      <c r="S3018" s="2">
        <f>VLOOKUP(A3018, vlookup_table!$A:$E, 5, FALSE)</f>
        <v>15</v>
      </c>
      <c r="T3018">
        <f t="shared" si="282"/>
        <v>35</v>
      </c>
      <c r="U3018">
        <f t="shared" si="283"/>
        <v>1962</v>
      </c>
      <c r="V3018" s="4" t="str">
        <f t="shared" si="287"/>
        <v>01</v>
      </c>
      <c r="W3018" t="str">
        <f t="shared" si="284"/>
        <v>Pueblo</v>
      </c>
    </row>
    <row r="3019" spans="1:23" x14ac:dyDescent="0.35">
      <c r="A3019">
        <v>179863</v>
      </c>
      <c r="B3019" s="2" t="str">
        <f t="shared" si="285"/>
        <v>WA</v>
      </c>
      <c r="C3019" t="s">
        <v>14</v>
      </c>
      <c r="D3019" t="str">
        <f t="shared" si="286"/>
        <v>M</v>
      </c>
      <c r="E3019" t="s">
        <v>13</v>
      </c>
      <c r="F3019">
        <v>1253</v>
      </c>
      <c r="G3019">
        <v>325</v>
      </c>
      <c r="H3019">
        <v>447</v>
      </c>
      <c r="I3019">
        <v>7</v>
      </c>
      <c r="J3019">
        <v>15635</v>
      </c>
      <c r="K3019">
        <v>12</v>
      </c>
      <c r="L3019">
        <v>57</v>
      </c>
      <c r="M3019">
        <v>454</v>
      </c>
      <c r="N3019">
        <v>374</v>
      </c>
      <c r="O3019">
        <v>9.1875</v>
      </c>
      <c r="P3019">
        <f>VLOOKUP(A3019, vlookup_table!$A:$E, 2, FALSE)</f>
        <v>1</v>
      </c>
      <c r="Q3019" s="2">
        <f>VLOOKUP(A3019, vlookup_table!$A:$E, 3, FALSE)</f>
        <v>4702</v>
      </c>
      <c r="R3019" s="1" t="str">
        <f>VLOOKUP(A3019, vlookup_table!$A:$E, 4, FALSE)</f>
        <v>U1</v>
      </c>
      <c r="S3019" s="2">
        <f>VLOOKUP(A3019, vlookup_table!$A:$E, 5, FALSE)</f>
        <v>10</v>
      </c>
      <c r="T3019">
        <f t="shared" si="282"/>
        <v>50</v>
      </c>
      <c r="U3019">
        <f t="shared" si="283"/>
        <v>1947</v>
      </c>
      <c r="V3019" s="4" t="str">
        <f t="shared" si="287"/>
        <v>02</v>
      </c>
      <c r="W3019" t="str">
        <f t="shared" si="284"/>
        <v>Urbano</v>
      </c>
    </row>
    <row r="3020" spans="1:23" x14ac:dyDescent="0.35">
      <c r="A3020">
        <v>87395</v>
      </c>
      <c r="B3020" s="2" t="str">
        <f t="shared" si="285"/>
        <v>NA</v>
      </c>
      <c r="C3020" t="s">
        <v>39</v>
      </c>
      <c r="D3020" t="str">
        <f t="shared" si="286"/>
        <v>F</v>
      </c>
      <c r="E3020" t="s">
        <v>38</v>
      </c>
      <c r="F3020">
        <v>842</v>
      </c>
      <c r="G3020">
        <v>264</v>
      </c>
      <c r="H3020">
        <v>388</v>
      </c>
      <c r="I3020">
        <v>3</v>
      </c>
      <c r="J3020">
        <v>15084</v>
      </c>
      <c r="K3020">
        <v>2</v>
      </c>
      <c r="L3020">
        <v>50</v>
      </c>
      <c r="M3020">
        <v>286</v>
      </c>
      <c r="N3020">
        <v>370</v>
      </c>
      <c r="O3020">
        <v>15.1</v>
      </c>
      <c r="P3020">
        <f>VLOOKUP(A3020, vlookup_table!$A:$E, 2, FALSE)</f>
        <v>0</v>
      </c>
      <c r="Q3020" s="2">
        <f>VLOOKUP(A3020, vlookup_table!$A:$E, 3, FALSE)</f>
        <v>1701</v>
      </c>
      <c r="R3020" s="1" t="str">
        <f>VLOOKUP(A3020, vlookup_table!$A:$E, 4, FALSE)</f>
        <v>R1</v>
      </c>
      <c r="S3020" s="2">
        <f>VLOOKUP(A3020, vlookup_table!$A:$E, 5, FALSE)</f>
        <v>20</v>
      </c>
      <c r="T3020">
        <f t="shared" si="282"/>
        <v>80</v>
      </c>
      <c r="U3020">
        <f t="shared" si="283"/>
        <v>1917</v>
      </c>
      <c r="V3020" s="4" t="str">
        <f t="shared" si="287"/>
        <v>01</v>
      </c>
      <c r="W3020" t="str">
        <f t="shared" si="284"/>
        <v>Rural</v>
      </c>
    </row>
    <row r="3021" spans="1:23" x14ac:dyDescent="0.35">
      <c r="A3021">
        <v>86779</v>
      </c>
      <c r="B3021" s="2" t="str">
        <f t="shared" si="285"/>
        <v>NA</v>
      </c>
      <c r="C3021" t="s">
        <v>30</v>
      </c>
      <c r="D3021" t="str">
        <f t="shared" si="286"/>
        <v>F</v>
      </c>
      <c r="E3021" t="s">
        <v>2</v>
      </c>
      <c r="F3021">
        <v>331</v>
      </c>
      <c r="G3021">
        <v>165</v>
      </c>
      <c r="H3021">
        <v>266</v>
      </c>
      <c r="I3021">
        <v>0</v>
      </c>
      <c r="J3021">
        <v>9324</v>
      </c>
      <c r="K3021">
        <v>1</v>
      </c>
      <c r="L3021">
        <v>61</v>
      </c>
      <c r="M3021">
        <v>172</v>
      </c>
      <c r="N3021">
        <v>232</v>
      </c>
      <c r="O3021">
        <v>10.66666667</v>
      </c>
      <c r="P3021">
        <f>VLOOKUP(A3021, vlookup_table!$A:$E, 2, FALSE)</f>
        <v>28</v>
      </c>
      <c r="Q3021" s="2">
        <f>VLOOKUP(A3021, vlookup_table!$A:$E, 3, FALSE)</f>
        <v>0</v>
      </c>
      <c r="R3021" s="1" t="str">
        <f>VLOOKUP(A3021, vlookup_table!$A:$E, 4, FALSE)</f>
        <v>T3</v>
      </c>
      <c r="S3021" s="2">
        <f>VLOOKUP(A3021, vlookup_table!$A:$E, 5, FALSE)</f>
        <v>11</v>
      </c>
      <c r="T3021">
        <f t="shared" si="282"/>
        <v>97</v>
      </c>
      <c r="U3021">
        <f t="shared" si="283"/>
        <v>1900</v>
      </c>
      <c r="V3021" s="4" t="str">
        <f t="shared" si="287"/>
        <v>0</v>
      </c>
      <c r="W3021" t="str">
        <f t="shared" si="284"/>
        <v>Pueblo</v>
      </c>
    </row>
    <row r="3022" spans="1:23" x14ac:dyDescent="0.35">
      <c r="A3022">
        <v>25214</v>
      </c>
      <c r="B3022" s="2" t="str">
        <f t="shared" si="285"/>
        <v>NC</v>
      </c>
      <c r="C3022" t="s">
        <v>18</v>
      </c>
      <c r="D3022" t="str">
        <f t="shared" si="286"/>
        <v>F</v>
      </c>
      <c r="E3022" t="s">
        <v>38</v>
      </c>
      <c r="F3022">
        <v>1823</v>
      </c>
      <c r="G3022">
        <v>544</v>
      </c>
      <c r="H3022">
        <v>567</v>
      </c>
      <c r="I3022">
        <v>43</v>
      </c>
      <c r="J3022">
        <v>21265</v>
      </c>
      <c r="K3022">
        <v>1</v>
      </c>
      <c r="L3022">
        <v>62</v>
      </c>
      <c r="M3022">
        <v>552</v>
      </c>
      <c r="N3022">
        <v>552</v>
      </c>
      <c r="O3022">
        <v>12</v>
      </c>
      <c r="P3022">
        <f>VLOOKUP(A3022, vlookup_table!$A:$E, 2, FALSE)</f>
        <v>28</v>
      </c>
      <c r="Q3022" s="2">
        <f>VLOOKUP(A3022, vlookup_table!$A:$E, 3, FALSE)</f>
        <v>5111</v>
      </c>
      <c r="R3022" s="1" t="str">
        <f>VLOOKUP(A3022, vlookup_table!$A:$E, 4, FALSE)</f>
        <v>T1</v>
      </c>
      <c r="S3022" s="2">
        <f>VLOOKUP(A3022, vlookup_table!$A:$E, 5, FALSE)</f>
        <v>25</v>
      </c>
      <c r="T3022">
        <f t="shared" si="282"/>
        <v>46</v>
      </c>
      <c r="U3022">
        <f t="shared" si="283"/>
        <v>1951</v>
      </c>
      <c r="V3022" s="4" t="str">
        <f t="shared" si="287"/>
        <v>11</v>
      </c>
      <c r="W3022" t="str">
        <f t="shared" si="284"/>
        <v>Pueblo</v>
      </c>
    </row>
    <row r="3023" spans="1:23" x14ac:dyDescent="0.35">
      <c r="A3023">
        <v>79641</v>
      </c>
      <c r="B3023" s="2" t="str">
        <f t="shared" si="285"/>
        <v>NA</v>
      </c>
      <c r="C3023" t="s">
        <v>10</v>
      </c>
      <c r="D3023" t="str">
        <f t="shared" si="286"/>
        <v>F</v>
      </c>
      <c r="E3023" t="s">
        <v>2</v>
      </c>
      <c r="F3023">
        <v>1244</v>
      </c>
      <c r="G3023">
        <v>672</v>
      </c>
      <c r="H3023">
        <v>776</v>
      </c>
      <c r="I3023">
        <v>25</v>
      </c>
      <c r="J3023">
        <v>25036</v>
      </c>
      <c r="K3023">
        <v>1</v>
      </c>
      <c r="L3023">
        <v>64</v>
      </c>
      <c r="M3023">
        <v>713</v>
      </c>
      <c r="N3023">
        <v>743</v>
      </c>
      <c r="O3023">
        <v>9.9375</v>
      </c>
      <c r="P3023">
        <f>VLOOKUP(A3023, vlookup_table!$A:$E, 2, FALSE)</f>
        <v>0</v>
      </c>
      <c r="Q3023" s="2">
        <f>VLOOKUP(A3023, vlookup_table!$A:$E, 3, FALSE)</f>
        <v>2310</v>
      </c>
      <c r="R3023" s="1" t="str">
        <f>VLOOKUP(A3023, vlookup_table!$A:$E, 4, FALSE)</f>
        <v>S1</v>
      </c>
      <c r="S3023" s="2">
        <f>VLOOKUP(A3023, vlookup_table!$A:$E, 5, FALSE)</f>
        <v>12</v>
      </c>
      <c r="T3023">
        <f t="shared" si="282"/>
        <v>74</v>
      </c>
      <c r="U3023">
        <f t="shared" si="283"/>
        <v>1923</v>
      </c>
      <c r="V3023" s="4" t="str">
        <f t="shared" si="287"/>
        <v>10</v>
      </c>
      <c r="W3023" t="str">
        <f t="shared" si="284"/>
        <v>Suburbano</v>
      </c>
    </row>
    <row r="3024" spans="1:23" x14ac:dyDescent="0.35">
      <c r="A3024" s="2">
        <v>186307</v>
      </c>
      <c r="B3024" s="2" t="str">
        <f t="shared" si="285"/>
        <v>NA</v>
      </c>
      <c r="C3024" t="s">
        <v>4</v>
      </c>
      <c r="D3024" t="str">
        <f t="shared" si="286"/>
        <v>M</v>
      </c>
      <c r="E3024" t="s">
        <v>0</v>
      </c>
      <c r="F3024" t="s">
        <v>72</v>
      </c>
      <c r="G3024">
        <v>345</v>
      </c>
      <c r="H3024">
        <v>438</v>
      </c>
      <c r="I3024">
        <v>3</v>
      </c>
      <c r="J3024">
        <v>15915</v>
      </c>
      <c r="K3024">
        <v>2</v>
      </c>
      <c r="L3024">
        <v>58</v>
      </c>
      <c r="M3024">
        <v>388</v>
      </c>
      <c r="N3024">
        <v>417</v>
      </c>
      <c r="O3024">
        <v>16.14285714</v>
      </c>
      <c r="P3024">
        <f>VLOOKUP(A3024, vlookup_table!$A:$E, 2, FALSE)</f>
        <v>1</v>
      </c>
      <c r="Q3024" s="2">
        <f>VLOOKUP(A3024, vlookup_table!$A:$E, 3, FALSE)</f>
        <v>2511</v>
      </c>
      <c r="R3024" s="1" t="str">
        <f>VLOOKUP(A3024, vlookup_table!$A:$E, 4, FALSE)</f>
        <v>C2</v>
      </c>
      <c r="S3024" s="2">
        <f>VLOOKUP(A3024, vlookup_table!$A:$E, 5, FALSE)</f>
        <v>20</v>
      </c>
      <c r="T3024">
        <f t="shared" si="282"/>
        <v>72</v>
      </c>
      <c r="U3024">
        <f t="shared" si="283"/>
        <v>1925</v>
      </c>
      <c r="V3024" s="4" t="str">
        <f t="shared" si="287"/>
        <v>11</v>
      </c>
      <c r="W3024" t="str">
        <f t="shared" si="284"/>
        <v>Ciudad</v>
      </c>
    </row>
    <row r="3025" spans="1:23" x14ac:dyDescent="0.35">
      <c r="A3025" s="2">
        <v>34174</v>
      </c>
      <c r="B3025" s="2" t="str">
        <f t="shared" si="285"/>
        <v>NA</v>
      </c>
      <c r="C3025" t="s">
        <v>73</v>
      </c>
      <c r="D3025" t="str">
        <f t="shared" si="286"/>
        <v>F</v>
      </c>
      <c r="E3025" t="s">
        <v>2</v>
      </c>
      <c r="F3025">
        <v>529</v>
      </c>
      <c r="G3025">
        <v>198</v>
      </c>
      <c r="H3025">
        <v>291</v>
      </c>
      <c r="I3025">
        <v>0</v>
      </c>
      <c r="J3025">
        <v>10816</v>
      </c>
      <c r="K3025">
        <v>0</v>
      </c>
      <c r="L3025">
        <v>80</v>
      </c>
      <c r="M3025">
        <v>218</v>
      </c>
      <c r="N3025">
        <v>257</v>
      </c>
      <c r="O3025">
        <v>6.0833333329999997</v>
      </c>
      <c r="P3025">
        <f>VLOOKUP(A3025, vlookup_table!$A:$E, 2, FALSE)</f>
        <v>2</v>
      </c>
      <c r="Q3025" s="2">
        <f>VLOOKUP(A3025, vlookup_table!$A:$E, 3, FALSE)</f>
        <v>3001</v>
      </c>
      <c r="R3025" s="1" t="str">
        <f>VLOOKUP(A3025, vlookup_table!$A:$E, 4, FALSE)</f>
        <v>T2</v>
      </c>
      <c r="S3025" s="2">
        <f>VLOOKUP(A3025, vlookup_table!$A:$E, 5, FALSE)</f>
        <v>12</v>
      </c>
      <c r="T3025">
        <f t="shared" si="282"/>
        <v>67</v>
      </c>
      <c r="U3025">
        <f t="shared" si="283"/>
        <v>1930</v>
      </c>
      <c r="V3025" s="4" t="str">
        <f t="shared" si="287"/>
        <v>01</v>
      </c>
      <c r="W3025" t="str">
        <f t="shared" si="284"/>
        <v>Pueblo</v>
      </c>
    </row>
    <row r="3026" spans="1:23" x14ac:dyDescent="0.35">
      <c r="A3026" s="2">
        <v>101388</v>
      </c>
      <c r="B3026" s="2" t="str">
        <f t="shared" si="285"/>
        <v>MO</v>
      </c>
      <c r="C3026" t="s">
        <v>8</v>
      </c>
      <c r="D3026" t="str">
        <f t="shared" si="286"/>
        <v>M</v>
      </c>
      <c r="E3026" t="s">
        <v>0</v>
      </c>
      <c r="F3026">
        <v>526</v>
      </c>
      <c r="G3026">
        <v>340</v>
      </c>
      <c r="H3026">
        <v>342</v>
      </c>
      <c r="I3026">
        <v>0</v>
      </c>
      <c r="J3026">
        <v>9687</v>
      </c>
      <c r="K3026">
        <v>0</v>
      </c>
      <c r="L3026">
        <v>89</v>
      </c>
      <c r="M3026">
        <v>348</v>
      </c>
      <c r="N3026">
        <v>321</v>
      </c>
      <c r="O3026">
        <v>5.8</v>
      </c>
      <c r="P3026">
        <f>VLOOKUP(A3026, vlookup_table!$A:$E, 2, FALSE)</f>
        <v>1</v>
      </c>
      <c r="Q3026" s="2">
        <f>VLOOKUP(A3026, vlookup_table!$A:$E, 3, FALSE)</f>
        <v>5501</v>
      </c>
      <c r="R3026" s="1" t="str">
        <f>VLOOKUP(A3026, vlookup_table!$A:$E, 4, FALSE)</f>
        <v>R2</v>
      </c>
      <c r="S3026" s="2">
        <f>VLOOKUP(A3026, vlookup_table!$A:$E, 5, FALSE)</f>
        <v>10</v>
      </c>
      <c r="T3026">
        <f t="shared" si="282"/>
        <v>42</v>
      </c>
      <c r="U3026">
        <f t="shared" si="283"/>
        <v>1955</v>
      </c>
      <c r="V3026" s="4" t="str">
        <f t="shared" si="287"/>
        <v>01</v>
      </c>
      <c r="W3026" t="str">
        <f t="shared" si="284"/>
        <v>Rural</v>
      </c>
    </row>
    <row r="3027" spans="1:23" x14ac:dyDescent="0.35">
      <c r="A3027" s="2">
        <v>159472</v>
      </c>
      <c r="B3027" s="2" t="str">
        <f t="shared" si="285"/>
        <v>NA</v>
      </c>
      <c r="C3027" t="s">
        <v>4</v>
      </c>
      <c r="D3027" t="str">
        <f t="shared" si="286"/>
        <v>F</v>
      </c>
      <c r="E3027" t="s">
        <v>2</v>
      </c>
      <c r="F3027">
        <v>621</v>
      </c>
      <c r="G3027">
        <v>231</v>
      </c>
      <c r="H3027">
        <v>279</v>
      </c>
      <c r="I3027">
        <v>0</v>
      </c>
      <c r="J3027">
        <v>6184</v>
      </c>
      <c r="K3027">
        <v>43</v>
      </c>
      <c r="L3027">
        <v>41</v>
      </c>
      <c r="M3027">
        <v>237</v>
      </c>
      <c r="N3027">
        <v>272</v>
      </c>
      <c r="O3027">
        <v>11.66666667</v>
      </c>
      <c r="P3027">
        <f>VLOOKUP(A3027, vlookup_table!$A:$E, 2, FALSE)</f>
        <v>1</v>
      </c>
      <c r="Q3027" s="2">
        <f>VLOOKUP(A3027, vlookup_table!$A:$E, 3, FALSE)</f>
        <v>1512</v>
      </c>
      <c r="R3027" s="1" t="str">
        <f>VLOOKUP(A3027, vlookup_table!$A:$E, 4, FALSE)</f>
        <v>R3</v>
      </c>
      <c r="S3027" s="2">
        <f>VLOOKUP(A3027, vlookup_table!$A:$E, 5, FALSE)</f>
        <v>15</v>
      </c>
      <c r="T3027">
        <f t="shared" si="282"/>
        <v>82</v>
      </c>
      <c r="U3027">
        <f t="shared" si="283"/>
        <v>1915</v>
      </c>
      <c r="V3027" s="4" t="str">
        <f t="shared" si="287"/>
        <v>12</v>
      </c>
      <c r="W3027" t="str">
        <f t="shared" si="284"/>
        <v>Rural</v>
      </c>
    </row>
    <row r="3028" spans="1:23" x14ac:dyDescent="0.35">
      <c r="A3028" s="2">
        <v>179143</v>
      </c>
      <c r="B3028" s="2" t="str">
        <f t="shared" si="285"/>
        <v>WA</v>
      </c>
      <c r="C3028" t="s">
        <v>14</v>
      </c>
      <c r="D3028" t="str">
        <f t="shared" si="286"/>
        <v>M</v>
      </c>
      <c r="E3028" t="s">
        <v>13</v>
      </c>
      <c r="F3028">
        <v>1688</v>
      </c>
      <c r="G3028">
        <v>496</v>
      </c>
      <c r="H3028">
        <v>564</v>
      </c>
      <c r="I3028">
        <v>35</v>
      </c>
      <c r="J3028">
        <v>22963</v>
      </c>
      <c r="K3028">
        <v>2</v>
      </c>
      <c r="L3028">
        <v>63</v>
      </c>
      <c r="M3028">
        <v>520</v>
      </c>
      <c r="N3028">
        <v>521</v>
      </c>
      <c r="O3028">
        <v>23.9</v>
      </c>
      <c r="P3028">
        <f>VLOOKUP(A3028, vlookup_table!$A:$E, 2, FALSE)</f>
        <v>1</v>
      </c>
      <c r="Q3028" s="2">
        <f>VLOOKUP(A3028, vlookup_table!$A:$E, 3, FALSE)</f>
        <v>3709</v>
      </c>
      <c r="R3028" s="1" t="str">
        <f>VLOOKUP(A3028, vlookup_table!$A:$E, 4, FALSE)</f>
        <v>T1</v>
      </c>
      <c r="S3028" s="2">
        <f>VLOOKUP(A3028, vlookup_table!$A:$E, 5, FALSE)</f>
        <v>25</v>
      </c>
      <c r="T3028">
        <f t="shared" si="282"/>
        <v>60</v>
      </c>
      <c r="U3028">
        <f t="shared" si="283"/>
        <v>1937</v>
      </c>
      <c r="V3028" s="4" t="str">
        <f t="shared" si="287"/>
        <v>09</v>
      </c>
      <c r="W3028" t="str">
        <f t="shared" si="284"/>
        <v>Pueblo</v>
      </c>
    </row>
    <row r="3029" spans="1:23" x14ac:dyDescent="0.35">
      <c r="A3029" s="2">
        <v>150799</v>
      </c>
      <c r="B3029" s="2" t="str">
        <f t="shared" si="285"/>
        <v>NA</v>
      </c>
      <c r="C3029" t="s">
        <v>4</v>
      </c>
      <c r="D3029" t="str">
        <f t="shared" si="286"/>
        <v>M</v>
      </c>
      <c r="E3029" t="s">
        <v>0</v>
      </c>
      <c r="F3029" t="s">
        <v>74</v>
      </c>
      <c r="G3029">
        <v>257</v>
      </c>
      <c r="H3029">
        <v>393</v>
      </c>
      <c r="I3029">
        <v>8</v>
      </c>
      <c r="J3029">
        <v>10990</v>
      </c>
      <c r="K3029">
        <v>19</v>
      </c>
      <c r="L3029">
        <v>51</v>
      </c>
      <c r="M3029">
        <v>275</v>
      </c>
      <c r="N3029">
        <v>376</v>
      </c>
      <c r="O3029">
        <v>7.625</v>
      </c>
      <c r="P3029">
        <f>VLOOKUP(A3029, vlookup_table!$A:$E, 2, FALSE)</f>
        <v>1</v>
      </c>
      <c r="Q3029" s="2">
        <f>VLOOKUP(A3029, vlookup_table!$A:$E, 3, FALSE)</f>
        <v>0</v>
      </c>
      <c r="R3029" s="1" t="str">
        <f>VLOOKUP(A3029, vlookup_table!$A:$E, 4, FALSE)</f>
        <v>U3</v>
      </c>
      <c r="S3029" s="2">
        <f>VLOOKUP(A3029, vlookup_table!$A:$E, 5, FALSE)</f>
        <v>15</v>
      </c>
      <c r="T3029">
        <f t="shared" si="282"/>
        <v>97</v>
      </c>
      <c r="U3029">
        <f t="shared" si="283"/>
        <v>1900</v>
      </c>
      <c r="V3029" s="4" t="str">
        <f t="shared" si="287"/>
        <v>0</v>
      </c>
      <c r="W3029" t="str">
        <f t="shared" si="284"/>
        <v>Urbano</v>
      </c>
    </row>
    <row r="3030" spans="1:23" x14ac:dyDescent="0.35">
      <c r="A3030" s="2">
        <v>135983</v>
      </c>
      <c r="B3030" s="2" t="str">
        <f t="shared" si="285"/>
        <v>AZ</v>
      </c>
      <c r="C3030" t="s">
        <v>9</v>
      </c>
      <c r="D3030" t="str">
        <f t="shared" si="286"/>
        <v>NA</v>
      </c>
      <c r="F3030">
        <v>638</v>
      </c>
      <c r="G3030">
        <v>213</v>
      </c>
      <c r="H3030">
        <v>226</v>
      </c>
      <c r="I3030">
        <v>0</v>
      </c>
      <c r="J3030">
        <v>9836</v>
      </c>
      <c r="K3030">
        <v>0</v>
      </c>
      <c r="L3030">
        <v>26</v>
      </c>
      <c r="M3030">
        <v>236</v>
      </c>
      <c r="N3030">
        <v>220</v>
      </c>
      <c r="O3030">
        <v>4.6521739130000004</v>
      </c>
      <c r="P3030">
        <f>VLOOKUP(A3030, vlookup_table!$A:$E, 2, FALSE)</f>
        <v>1</v>
      </c>
      <c r="Q3030" s="2">
        <f>VLOOKUP(A3030, vlookup_table!$A:$E, 3, FALSE)</f>
        <v>3201</v>
      </c>
      <c r="R3030" s="1" t="str">
        <f>VLOOKUP(A3030, vlookup_table!$A:$E, 4, FALSE)</f>
        <v>C3</v>
      </c>
      <c r="S3030" s="2">
        <f>VLOOKUP(A3030, vlookup_table!$A:$E, 5, FALSE)</f>
        <v>7</v>
      </c>
      <c r="T3030">
        <f t="shared" si="282"/>
        <v>65</v>
      </c>
      <c r="U3030">
        <f t="shared" si="283"/>
        <v>1932</v>
      </c>
      <c r="V3030" s="4" t="str">
        <f t="shared" si="287"/>
        <v>01</v>
      </c>
      <c r="W3030" t="str">
        <f t="shared" si="284"/>
        <v>Ciudad</v>
      </c>
    </row>
    <row r="3031" spans="1:23" x14ac:dyDescent="0.35">
      <c r="A3031" s="2">
        <v>22817</v>
      </c>
      <c r="B3031" s="2" t="str">
        <f t="shared" si="285"/>
        <v>SC</v>
      </c>
      <c r="C3031" t="s">
        <v>11</v>
      </c>
      <c r="D3031" t="str">
        <f t="shared" si="286"/>
        <v>F</v>
      </c>
      <c r="E3031" t="s">
        <v>2</v>
      </c>
      <c r="F3031">
        <v>451</v>
      </c>
      <c r="G3031">
        <v>211</v>
      </c>
      <c r="H3031">
        <v>264</v>
      </c>
      <c r="I3031">
        <v>0</v>
      </c>
      <c r="J3031">
        <v>7676</v>
      </c>
      <c r="K3031">
        <v>0</v>
      </c>
      <c r="L3031">
        <v>96</v>
      </c>
      <c r="M3031">
        <v>227</v>
      </c>
      <c r="N3031">
        <v>245</v>
      </c>
      <c r="O3031">
        <v>16</v>
      </c>
      <c r="P3031">
        <f>VLOOKUP(A3031, vlookup_table!$A:$E, 2, FALSE)</f>
        <v>0</v>
      </c>
      <c r="Q3031" s="2">
        <f>VLOOKUP(A3031, vlookup_table!$A:$E, 3, FALSE)</f>
        <v>5009</v>
      </c>
      <c r="R3031" s="1" t="str">
        <f>VLOOKUP(A3031, vlookup_table!$A:$E, 4, FALSE)</f>
        <v>R3</v>
      </c>
      <c r="S3031" s="2">
        <f>VLOOKUP(A3031, vlookup_table!$A:$E, 5, FALSE)</f>
        <v>10</v>
      </c>
      <c r="T3031">
        <f t="shared" si="282"/>
        <v>47</v>
      </c>
      <c r="U3031">
        <f t="shared" si="283"/>
        <v>1950</v>
      </c>
      <c r="V3031" s="4" t="str">
        <f t="shared" si="287"/>
        <v>09</v>
      </c>
      <c r="W3031" t="str">
        <f t="shared" si="284"/>
        <v>Rural</v>
      </c>
    </row>
    <row r="3032" spans="1:23" x14ac:dyDescent="0.35">
      <c r="A3032" s="2">
        <v>123972</v>
      </c>
      <c r="B3032" s="2" t="str">
        <f t="shared" si="285"/>
        <v>TX</v>
      </c>
      <c r="C3032" t="s">
        <v>6</v>
      </c>
      <c r="D3032" t="str">
        <f t="shared" si="286"/>
        <v>F</v>
      </c>
      <c r="E3032" t="s">
        <v>2</v>
      </c>
      <c r="F3032">
        <v>496</v>
      </c>
      <c r="G3032">
        <v>359</v>
      </c>
      <c r="H3032">
        <v>496</v>
      </c>
      <c r="I3032">
        <v>2</v>
      </c>
      <c r="J3032">
        <v>21791</v>
      </c>
      <c r="K3032">
        <v>2</v>
      </c>
      <c r="L3032">
        <v>74</v>
      </c>
      <c r="M3032">
        <v>405</v>
      </c>
      <c r="N3032">
        <v>462</v>
      </c>
      <c r="O3032">
        <v>5.8571428570000004</v>
      </c>
      <c r="P3032">
        <f>VLOOKUP(A3032, vlookup_table!$A:$E, 2, FALSE)</f>
        <v>0</v>
      </c>
      <c r="Q3032" s="2">
        <f>VLOOKUP(A3032, vlookup_table!$A:$E, 3, FALSE)</f>
        <v>1305</v>
      </c>
      <c r="R3032" s="1" t="str">
        <f>VLOOKUP(A3032, vlookup_table!$A:$E, 4, FALSE)</f>
        <v>C2</v>
      </c>
      <c r="S3032" s="2">
        <f>VLOOKUP(A3032, vlookup_table!$A:$E, 5, FALSE)</f>
        <v>5</v>
      </c>
      <c r="T3032">
        <f t="shared" si="282"/>
        <v>84</v>
      </c>
      <c r="U3032">
        <f t="shared" si="283"/>
        <v>1913</v>
      </c>
      <c r="V3032" s="4" t="str">
        <f t="shared" si="287"/>
        <v>05</v>
      </c>
      <c r="W3032" t="str">
        <f t="shared" si="284"/>
        <v>Ciudad</v>
      </c>
    </row>
    <row r="3033" spans="1:23" x14ac:dyDescent="0.35">
      <c r="A3033" s="2">
        <v>81520</v>
      </c>
      <c r="B3033" s="2" t="str">
        <f t="shared" si="285"/>
        <v>NA</v>
      </c>
      <c r="C3033" t="s">
        <v>10</v>
      </c>
      <c r="D3033" t="str">
        <f t="shared" si="286"/>
        <v>F</v>
      </c>
      <c r="E3033" t="s">
        <v>2</v>
      </c>
      <c r="F3033">
        <v>428</v>
      </c>
      <c r="G3033">
        <v>215</v>
      </c>
      <c r="H3033">
        <v>308</v>
      </c>
      <c r="I3033">
        <v>0</v>
      </c>
      <c r="J3033">
        <v>10674</v>
      </c>
      <c r="K3033">
        <v>0</v>
      </c>
      <c r="L3033">
        <v>63</v>
      </c>
      <c r="M3033">
        <v>250</v>
      </c>
      <c r="N3033">
        <v>264</v>
      </c>
      <c r="O3033">
        <v>8.7333333329999991</v>
      </c>
      <c r="P3033">
        <f>VLOOKUP(A3033, vlookup_table!$A:$E, 2, FALSE)</f>
        <v>0</v>
      </c>
      <c r="Q3033" s="2">
        <f>VLOOKUP(A3033, vlookup_table!$A:$E, 3, FALSE)</f>
        <v>1710</v>
      </c>
      <c r="R3033" s="1" t="str">
        <f>VLOOKUP(A3033, vlookup_table!$A:$E, 4, FALSE)</f>
        <v>R3</v>
      </c>
      <c r="S3033" s="2">
        <f>VLOOKUP(A3033, vlookup_table!$A:$E, 5, FALSE)</f>
        <v>10</v>
      </c>
      <c r="T3033">
        <f t="shared" si="282"/>
        <v>80</v>
      </c>
      <c r="U3033">
        <f t="shared" si="283"/>
        <v>1917</v>
      </c>
      <c r="V3033" s="4" t="str">
        <f t="shared" si="287"/>
        <v>10</v>
      </c>
      <c r="W3033" t="str">
        <f t="shared" si="284"/>
        <v>Rural</v>
      </c>
    </row>
    <row r="3034" spans="1:23" x14ac:dyDescent="0.35">
      <c r="A3034" s="2">
        <v>185309</v>
      </c>
      <c r="B3034" s="2" t="str">
        <f t="shared" si="285"/>
        <v>MI</v>
      </c>
      <c r="C3034" t="s">
        <v>1</v>
      </c>
      <c r="D3034" t="str">
        <f t="shared" si="286"/>
        <v>F</v>
      </c>
      <c r="E3034" t="s">
        <v>2</v>
      </c>
      <c r="F3034">
        <v>629</v>
      </c>
      <c r="G3034">
        <v>434</v>
      </c>
      <c r="H3034">
        <v>439</v>
      </c>
      <c r="I3034">
        <v>0</v>
      </c>
      <c r="J3034">
        <v>14381</v>
      </c>
      <c r="K3034">
        <v>6</v>
      </c>
      <c r="L3034">
        <v>69</v>
      </c>
      <c r="M3034">
        <v>444</v>
      </c>
      <c r="N3034">
        <v>445</v>
      </c>
      <c r="O3034">
        <v>5.2</v>
      </c>
      <c r="P3034">
        <f>VLOOKUP(A3034, vlookup_table!$A:$E, 2, FALSE)</f>
        <v>2</v>
      </c>
      <c r="Q3034" s="2">
        <f>VLOOKUP(A3034, vlookup_table!$A:$E, 3, FALSE)</f>
        <v>3209</v>
      </c>
      <c r="R3034" s="1" t="str">
        <f>VLOOKUP(A3034, vlookup_table!$A:$E, 4, FALSE)</f>
        <v>C2</v>
      </c>
      <c r="S3034" s="2">
        <f>VLOOKUP(A3034, vlookup_table!$A:$E, 5, FALSE)</f>
        <v>7</v>
      </c>
      <c r="T3034">
        <f t="shared" si="282"/>
        <v>65</v>
      </c>
      <c r="U3034">
        <f t="shared" si="283"/>
        <v>1932</v>
      </c>
      <c r="V3034" s="4" t="str">
        <f t="shared" si="287"/>
        <v>09</v>
      </c>
      <c r="W3034" t="str">
        <f t="shared" si="284"/>
        <v>Ciudad</v>
      </c>
    </row>
    <row r="3035" spans="1:23" x14ac:dyDescent="0.35">
      <c r="A3035" s="2">
        <v>6555</v>
      </c>
      <c r="B3035" s="2" t="str">
        <f t="shared" si="285"/>
        <v>FL</v>
      </c>
      <c r="C3035" t="s">
        <v>7</v>
      </c>
      <c r="D3035" t="str">
        <f t="shared" si="286"/>
        <v>M</v>
      </c>
      <c r="E3035" t="s">
        <v>0</v>
      </c>
      <c r="F3035">
        <v>3125</v>
      </c>
      <c r="G3035">
        <v>616</v>
      </c>
      <c r="H3035">
        <v>817</v>
      </c>
      <c r="I3035">
        <v>90</v>
      </c>
      <c r="J3035">
        <v>37628</v>
      </c>
      <c r="K3035">
        <v>42</v>
      </c>
      <c r="L3035">
        <v>15</v>
      </c>
      <c r="M3035">
        <v>759</v>
      </c>
      <c r="N3035">
        <v>714</v>
      </c>
      <c r="O3035">
        <v>6.0989010989999999</v>
      </c>
      <c r="P3035">
        <f>VLOOKUP(A3035, vlookup_table!$A:$E, 2, FALSE)</f>
        <v>1</v>
      </c>
      <c r="Q3035" s="2">
        <f>VLOOKUP(A3035, vlookup_table!$A:$E, 3, FALSE)</f>
        <v>1808</v>
      </c>
      <c r="R3035" s="1" t="str">
        <f>VLOOKUP(A3035, vlookup_table!$A:$E, 4, FALSE)</f>
        <v>C1</v>
      </c>
      <c r="S3035" s="2">
        <f>VLOOKUP(A3035, vlookup_table!$A:$E, 5, FALSE)</f>
        <v>10</v>
      </c>
      <c r="T3035">
        <f t="shared" si="282"/>
        <v>79</v>
      </c>
      <c r="U3035">
        <f t="shared" si="283"/>
        <v>1918</v>
      </c>
      <c r="V3035" s="4" t="str">
        <f t="shared" si="287"/>
        <v>08</v>
      </c>
      <c r="W3035" t="str">
        <f t="shared" si="284"/>
        <v>Ciudad</v>
      </c>
    </row>
    <row r="3036" spans="1:23" x14ac:dyDescent="0.35">
      <c r="A3036" s="2">
        <v>20341</v>
      </c>
      <c r="B3036" s="2" t="str">
        <f t="shared" si="285"/>
        <v>NC</v>
      </c>
      <c r="C3036" t="s">
        <v>18</v>
      </c>
      <c r="D3036" t="str">
        <f t="shared" si="286"/>
        <v>M</v>
      </c>
      <c r="E3036" t="s">
        <v>0</v>
      </c>
      <c r="F3036">
        <v>1427</v>
      </c>
      <c r="G3036">
        <v>367</v>
      </c>
      <c r="H3036">
        <v>525</v>
      </c>
      <c r="I3036">
        <v>27</v>
      </c>
      <c r="J3036">
        <v>24023</v>
      </c>
      <c r="K3036">
        <v>3</v>
      </c>
      <c r="L3036">
        <v>36</v>
      </c>
      <c r="M3036">
        <v>435</v>
      </c>
      <c r="N3036">
        <v>456</v>
      </c>
      <c r="O3036">
        <v>7.230769231</v>
      </c>
      <c r="P3036">
        <f>VLOOKUP(A3036, vlookup_table!$A:$E, 2, FALSE)</f>
        <v>0</v>
      </c>
      <c r="Q3036" s="2">
        <f>VLOOKUP(A3036, vlookup_table!$A:$E, 3, FALSE)</f>
        <v>4801</v>
      </c>
      <c r="R3036" s="1" t="str">
        <f>VLOOKUP(A3036, vlookup_table!$A:$E, 4, FALSE)</f>
        <v>C1</v>
      </c>
      <c r="S3036" s="2">
        <f>VLOOKUP(A3036, vlookup_table!$A:$E, 5, FALSE)</f>
        <v>3</v>
      </c>
      <c r="T3036">
        <f t="shared" si="282"/>
        <v>49</v>
      </c>
      <c r="U3036">
        <f t="shared" si="283"/>
        <v>1948</v>
      </c>
      <c r="V3036" s="4" t="str">
        <f t="shared" si="287"/>
        <v>01</v>
      </c>
      <c r="W3036" t="str">
        <f t="shared" si="284"/>
        <v>Ciudad</v>
      </c>
    </row>
    <row r="3037" spans="1:23" x14ac:dyDescent="0.35">
      <c r="A3037" s="2">
        <v>30629</v>
      </c>
      <c r="B3037" s="2" t="str">
        <f t="shared" si="285"/>
        <v>NA</v>
      </c>
      <c r="C3037" t="s">
        <v>5</v>
      </c>
      <c r="D3037" t="str">
        <f t="shared" si="286"/>
        <v>F</v>
      </c>
      <c r="E3037" t="s">
        <v>2</v>
      </c>
      <c r="F3037">
        <v>680</v>
      </c>
      <c r="G3037">
        <v>248</v>
      </c>
      <c r="H3037">
        <v>383</v>
      </c>
      <c r="I3037">
        <v>0</v>
      </c>
      <c r="J3037">
        <v>15732</v>
      </c>
      <c r="K3037">
        <v>2</v>
      </c>
      <c r="L3037">
        <v>70</v>
      </c>
      <c r="M3037">
        <v>238</v>
      </c>
      <c r="N3037">
        <v>320</v>
      </c>
      <c r="O3037">
        <v>10</v>
      </c>
      <c r="P3037">
        <f>VLOOKUP(A3037, vlookup_table!$A:$E, 2, FALSE)</f>
        <v>2</v>
      </c>
      <c r="Q3037" s="2">
        <f>VLOOKUP(A3037, vlookup_table!$A:$E, 3, FALSE)</f>
        <v>1401</v>
      </c>
      <c r="R3037" s="1" t="str">
        <f>VLOOKUP(A3037, vlookup_table!$A:$E, 4, FALSE)</f>
        <v>C2</v>
      </c>
      <c r="S3037" s="2">
        <f>VLOOKUP(A3037, vlookup_table!$A:$E, 5, FALSE)</f>
        <v>17</v>
      </c>
      <c r="T3037">
        <f t="shared" si="282"/>
        <v>83</v>
      </c>
      <c r="U3037">
        <f t="shared" si="283"/>
        <v>1914</v>
      </c>
      <c r="V3037" s="4" t="str">
        <f t="shared" si="287"/>
        <v>01</v>
      </c>
      <c r="W3037" t="str">
        <f t="shared" si="284"/>
        <v>Ciudad</v>
      </c>
    </row>
    <row r="3038" spans="1:23" x14ac:dyDescent="0.35">
      <c r="A3038" s="2">
        <v>38392</v>
      </c>
      <c r="B3038" s="2" t="str">
        <f t="shared" si="285"/>
        <v>FL</v>
      </c>
      <c r="C3038" t="s">
        <v>7</v>
      </c>
      <c r="D3038" t="str">
        <f t="shared" si="286"/>
        <v>F</v>
      </c>
      <c r="E3038" t="s">
        <v>2</v>
      </c>
      <c r="F3038" t="s">
        <v>75</v>
      </c>
      <c r="G3038">
        <v>408</v>
      </c>
      <c r="H3038">
        <v>464</v>
      </c>
      <c r="I3038">
        <v>11</v>
      </c>
      <c r="J3038">
        <v>13050</v>
      </c>
      <c r="K3038">
        <v>67</v>
      </c>
      <c r="L3038">
        <v>26</v>
      </c>
      <c r="M3038">
        <v>415</v>
      </c>
      <c r="N3038">
        <v>452</v>
      </c>
      <c r="O3038">
        <v>20</v>
      </c>
      <c r="P3038">
        <f>VLOOKUP(A3038, vlookup_table!$A:$E, 2, FALSE)</f>
        <v>0</v>
      </c>
      <c r="Q3038" s="2">
        <f>VLOOKUP(A3038, vlookup_table!$A:$E, 3, FALSE)</f>
        <v>3401</v>
      </c>
      <c r="R3038" s="1" t="str">
        <f>VLOOKUP(A3038, vlookup_table!$A:$E, 4, FALSE)</f>
        <v>U2</v>
      </c>
      <c r="S3038" s="2">
        <f>VLOOKUP(A3038, vlookup_table!$A:$E, 5, FALSE)</f>
        <v>20</v>
      </c>
      <c r="T3038">
        <f t="shared" si="282"/>
        <v>63</v>
      </c>
      <c r="U3038">
        <f t="shared" si="283"/>
        <v>1934</v>
      </c>
      <c r="V3038" s="4" t="str">
        <f t="shared" si="287"/>
        <v>01</v>
      </c>
      <c r="W3038" t="str">
        <f t="shared" si="284"/>
        <v>Urbano</v>
      </c>
    </row>
    <row r="3039" spans="1:23" x14ac:dyDescent="0.35">
      <c r="A3039" s="2">
        <v>122090</v>
      </c>
      <c r="B3039" s="2" t="str">
        <f t="shared" si="285"/>
        <v>TX</v>
      </c>
      <c r="C3039" t="s">
        <v>6</v>
      </c>
      <c r="D3039" t="str">
        <f t="shared" si="286"/>
        <v>M</v>
      </c>
      <c r="E3039" t="s">
        <v>0</v>
      </c>
      <c r="F3039">
        <v>405</v>
      </c>
      <c r="G3039">
        <v>279</v>
      </c>
      <c r="H3039">
        <v>381</v>
      </c>
      <c r="I3039">
        <v>0</v>
      </c>
      <c r="J3039">
        <v>10716</v>
      </c>
      <c r="K3039">
        <v>6</v>
      </c>
      <c r="L3039">
        <v>65</v>
      </c>
      <c r="M3039">
        <v>340</v>
      </c>
      <c r="N3039">
        <v>349</v>
      </c>
      <c r="O3039">
        <v>4.7857142860000002</v>
      </c>
      <c r="P3039">
        <f>VLOOKUP(A3039, vlookup_table!$A:$E, 2, FALSE)</f>
        <v>0</v>
      </c>
      <c r="Q3039" s="2">
        <f>VLOOKUP(A3039, vlookup_table!$A:$E, 3, FALSE)</f>
        <v>5009</v>
      </c>
      <c r="R3039" s="1" t="str">
        <f>VLOOKUP(A3039, vlookup_table!$A:$E, 4, FALSE)</f>
        <v>S2</v>
      </c>
      <c r="S3039" s="2">
        <f>VLOOKUP(A3039, vlookup_table!$A:$E, 5, FALSE)</f>
        <v>20</v>
      </c>
      <c r="T3039">
        <f t="shared" si="282"/>
        <v>47</v>
      </c>
      <c r="U3039">
        <f t="shared" si="283"/>
        <v>1950</v>
      </c>
      <c r="V3039" s="4" t="str">
        <f t="shared" si="287"/>
        <v>09</v>
      </c>
      <c r="W3039" t="str">
        <f t="shared" si="284"/>
        <v>Suburbano</v>
      </c>
    </row>
    <row r="3040" spans="1:23" x14ac:dyDescent="0.35">
      <c r="A3040" s="2">
        <v>159623</v>
      </c>
      <c r="B3040" s="2" t="str">
        <f t="shared" si="285"/>
        <v>NA</v>
      </c>
      <c r="C3040" t="s">
        <v>10</v>
      </c>
      <c r="D3040" t="str">
        <f t="shared" si="286"/>
        <v>F</v>
      </c>
      <c r="E3040" t="s">
        <v>2</v>
      </c>
      <c r="F3040">
        <v>397</v>
      </c>
      <c r="G3040">
        <v>217</v>
      </c>
      <c r="H3040">
        <v>315</v>
      </c>
      <c r="I3040">
        <v>0</v>
      </c>
      <c r="J3040">
        <v>11627</v>
      </c>
      <c r="K3040">
        <v>1</v>
      </c>
      <c r="L3040">
        <v>84</v>
      </c>
      <c r="M3040">
        <v>294</v>
      </c>
      <c r="N3040">
        <v>259</v>
      </c>
      <c r="O3040">
        <v>9.8000000000000007</v>
      </c>
      <c r="P3040">
        <f>VLOOKUP(A3040, vlookup_table!$A:$E, 2, FALSE)</f>
        <v>28</v>
      </c>
      <c r="Q3040" s="2">
        <f>VLOOKUP(A3040, vlookup_table!$A:$E, 3, FALSE)</f>
        <v>4801</v>
      </c>
      <c r="R3040" s="1" t="str">
        <f>VLOOKUP(A3040, vlookup_table!$A:$E, 4, FALSE)</f>
        <v>C2</v>
      </c>
      <c r="S3040" s="2">
        <f>VLOOKUP(A3040, vlookup_table!$A:$E, 5, FALSE)</f>
        <v>20</v>
      </c>
      <c r="T3040">
        <f t="shared" si="282"/>
        <v>49</v>
      </c>
      <c r="U3040">
        <f t="shared" si="283"/>
        <v>1948</v>
      </c>
      <c r="V3040" s="4" t="str">
        <f t="shared" si="287"/>
        <v>01</v>
      </c>
      <c r="W3040" t="str">
        <f t="shared" si="284"/>
        <v>Ciudad</v>
      </c>
    </row>
    <row r="3041" spans="1:23" x14ac:dyDescent="0.35">
      <c r="A3041" s="2">
        <v>103290</v>
      </c>
      <c r="B3041" s="2" t="str">
        <f t="shared" si="285"/>
        <v>MO</v>
      </c>
      <c r="C3041" t="s">
        <v>8</v>
      </c>
      <c r="D3041" t="str">
        <f t="shared" si="286"/>
        <v>M</v>
      </c>
      <c r="E3041" t="s">
        <v>0</v>
      </c>
      <c r="F3041">
        <v>736</v>
      </c>
      <c r="G3041">
        <v>617</v>
      </c>
      <c r="H3041">
        <v>761</v>
      </c>
      <c r="I3041">
        <v>0</v>
      </c>
      <c r="J3041">
        <v>25623</v>
      </c>
      <c r="K3041">
        <v>4</v>
      </c>
      <c r="L3041">
        <v>62</v>
      </c>
      <c r="M3041">
        <v>646</v>
      </c>
      <c r="N3041">
        <v>654</v>
      </c>
      <c r="O3041">
        <v>9.6</v>
      </c>
      <c r="P3041">
        <f>VLOOKUP(A3041, vlookup_table!$A:$E, 2, FALSE)</f>
        <v>1</v>
      </c>
      <c r="Q3041" s="2">
        <f>VLOOKUP(A3041, vlookup_table!$A:$E, 3, FALSE)</f>
        <v>2601</v>
      </c>
      <c r="R3041" s="1" t="str">
        <f>VLOOKUP(A3041, vlookup_table!$A:$E, 4, FALSE)</f>
        <v>C1</v>
      </c>
      <c r="S3041" s="2">
        <f>VLOOKUP(A3041, vlookup_table!$A:$E, 5, FALSE)</f>
        <v>16</v>
      </c>
      <c r="T3041">
        <f t="shared" si="282"/>
        <v>71</v>
      </c>
      <c r="U3041">
        <f t="shared" si="283"/>
        <v>1926</v>
      </c>
      <c r="V3041" s="4" t="str">
        <f t="shared" si="287"/>
        <v>01</v>
      </c>
      <c r="W3041" t="str">
        <f t="shared" si="284"/>
        <v>Ciudad</v>
      </c>
    </row>
    <row r="3042" spans="1:23" x14ac:dyDescent="0.35">
      <c r="A3042" s="2">
        <v>154745</v>
      </c>
      <c r="B3042" s="2" t="str">
        <f t="shared" si="285"/>
        <v>NA</v>
      </c>
      <c r="C3042" t="s">
        <v>4</v>
      </c>
      <c r="D3042" t="str">
        <f t="shared" si="286"/>
        <v>M</v>
      </c>
      <c r="E3042" t="s">
        <v>0</v>
      </c>
      <c r="F3042">
        <v>996</v>
      </c>
      <c r="G3042">
        <v>309</v>
      </c>
      <c r="H3042">
        <v>452</v>
      </c>
      <c r="I3042">
        <v>4</v>
      </c>
      <c r="J3042">
        <v>14797</v>
      </c>
      <c r="K3042">
        <v>2</v>
      </c>
      <c r="L3042">
        <v>60</v>
      </c>
      <c r="M3042">
        <v>419</v>
      </c>
      <c r="N3042">
        <v>382</v>
      </c>
      <c r="O3042">
        <v>10</v>
      </c>
      <c r="P3042">
        <f>VLOOKUP(A3042, vlookup_table!$A:$E, 2, FALSE)</f>
        <v>1</v>
      </c>
      <c r="Q3042" s="2">
        <f>VLOOKUP(A3042, vlookup_table!$A:$E, 3, FALSE)</f>
        <v>4201</v>
      </c>
      <c r="R3042" s="1" t="str">
        <f>VLOOKUP(A3042, vlookup_table!$A:$E, 4, FALSE)</f>
        <v>T2</v>
      </c>
      <c r="S3042" s="2">
        <f>VLOOKUP(A3042, vlookup_table!$A:$E, 5, FALSE)</f>
        <v>5</v>
      </c>
      <c r="T3042">
        <f t="shared" si="282"/>
        <v>55</v>
      </c>
      <c r="U3042">
        <f t="shared" si="283"/>
        <v>1942</v>
      </c>
      <c r="V3042" s="4" t="str">
        <f t="shared" si="287"/>
        <v>01</v>
      </c>
      <c r="W3042" t="str">
        <f t="shared" si="284"/>
        <v>Pueblo</v>
      </c>
    </row>
    <row r="3043" spans="1:23" x14ac:dyDescent="0.35">
      <c r="A3043" s="2">
        <v>184549</v>
      </c>
      <c r="B3043" s="2" t="str">
        <f t="shared" si="285"/>
        <v>NA</v>
      </c>
      <c r="C3043" t="s">
        <v>66</v>
      </c>
      <c r="D3043" t="str">
        <f t="shared" si="286"/>
        <v>M</v>
      </c>
      <c r="E3043" t="s">
        <v>22</v>
      </c>
      <c r="F3043">
        <v>1040</v>
      </c>
      <c r="G3043">
        <v>507</v>
      </c>
      <c r="H3043">
        <v>590</v>
      </c>
      <c r="I3043">
        <v>0</v>
      </c>
      <c r="J3043">
        <v>21442</v>
      </c>
      <c r="K3043">
        <v>6</v>
      </c>
      <c r="L3043">
        <v>24</v>
      </c>
      <c r="M3043">
        <v>569</v>
      </c>
      <c r="N3043">
        <v>566</v>
      </c>
      <c r="O3043">
        <v>20.833333329999999</v>
      </c>
      <c r="P3043">
        <f>VLOOKUP(A3043, vlookup_table!$A:$E, 2, FALSE)</f>
        <v>0</v>
      </c>
      <c r="Q3043" s="2">
        <f>VLOOKUP(A3043, vlookup_table!$A:$E, 3, FALSE)</f>
        <v>4301</v>
      </c>
      <c r="R3043" s="1" t="str">
        <f>VLOOKUP(A3043, vlookup_table!$A:$E, 4, FALSE)</f>
        <v>C2</v>
      </c>
      <c r="S3043" s="2">
        <f>VLOOKUP(A3043, vlookup_table!$A:$E, 5, FALSE)</f>
        <v>25</v>
      </c>
      <c r="T3043">
        <f t="shared" si="282"/>
        <v>54</v>
      </c>
      <c r="U3043">
        <f t="shared" si="283"/>
        <v>1943</v>
      </c>
      <c r="V3043" s="4" t="str">
        <f t="shared" si="287"/>
        <v>01</v>
      </c>
      <c r="W3043" t="str">
        <f t="shared" si="284"/>
        <v>Ciudad</v>
      </c>
    </row>
    <row r="3044" spans="1:23" x14ac:dyDescent="0.35">
      <c r="A3044" s="2">
        <v>162494</v>
      </c>
      <c r="B3044" s="2" t="str">
        <f t="shared" si="285"/>
        <v>NA</v>
      </c>
      <c r="C3044" t="s">
        <v>4</v>
      </c>
      <c r="D3044" t="str">
        <f t="shared" si="286"/>
        <v>M</v>
      </c>
      <c r="E3044" t="s">
        <v>0</v>
      </c>
      <c r="F3044">
        <v>2375</v>
      </c>
      <c r="G3044">
        <v>435</v>
      </c>
      <c r="H3044">
        <v>514</v>
      </c>
      <c r="I3044">
        <v>88</v>
      </c>
      <c r="J3044">
        <v>17574</v>
      </c>
      <c r="K3044">
        <v>18</v>
      </c>
      <c r="L3044">
        <v>60</v>
      </c>
      <c r="M3044">
        <v>516</v>
      </c>
      <c r="N3044">
        <v>465</v>
      </c>
      <c r="O3044">
        <v>21.875</v>
      </c>
      <c r="P3044">
        <f>VLOOKUP(A3044, vlookup_table!$A:$E, 2, FALSE)</f>
        <v>1</v>
      </c>
      <c r="Q3044" s="2">
        <f>VLOOKUP(A3044, vlookup_table!$A:$E, 3, FALSE)</f>
        <v>5601</v>
      </c>
      <c r="R3044" s="1" t="str">
        <f>VLOOKUP(A3044, vlookup_table!$A:$E, 4, FALSE)</f>
        <v>S2</v>
      </c>
      <c r="S3044" s="2">
        <f>VLOOKUP(A3044, vlookup_table!$A:$E, 5, FALSE)</f>
        <v>30</v>
      </c>
      <c r="T3044">
        <f t="shared" si="282"/>
        <v>41</v>
      </c>
      <c r="U3044">
        <f t="shared" si="283"/>
        <v>1956</v>
      </c>
      <c r="V3044" s="4" t="str">
        <f t="shared" si="287"/>
        <v>01</v>
      </c>
      <c r="W3044" t="str">
        <f t="shared" si="284"/>
        <v>Suburbano</v>
      </c>
    </row>
    <row r="3045" spans="1:23" x14ac:dyDescent="0.35">
      <c r="A3045" s="2">
        <v>45873</v>
      </c>
      <c r="B3045" s="2" t="str">
        <f t="shared" si="285"/>
        <v>FL</v>
      </c>
      <c r="C3045" t="s">
        <v>7</v>
      </c>
      <c r="D3045" t="str">
        <f t="shared" si="286"/>
        <v>F</v>
      </c>
      <c r="E3045" t="s">
        <v>2</v>
      </c>
      <c r="F3045">
        <v>402</v>
      </c>
      <c r="G3045">
        <v>168</v>
      </c>
      <c r="H3045">
        <v>240</v>
      </c>
      <c r="I3045">
        <v>0</v>
      </c>
      <c r="J3045">
        <v>10003</v>
      </c>
      <c r="K3045">
        <v>8</v>
      </c>
      <c r="L3045">
        <v>17</v>
      </c>
      <c r="M3045">
        <v>251</v>
      </c>
      <c r="N3045">
        <v>199</v>
      </c>
      <c r="O3045">
        <v>6.538461539</v>
      </c>
      <c r="P3045">
        <f>VLOOKUP(A3045, vlookup_table!$A:$E, 2, FALSE)</f>
        <v>0</v>
      </c>
      <c r="Q3045" s="2">
        <f>VLOOKUP(A3045, vlookup_table!$A:$E, 3, FALSE)</f>
        <v>1606</v>
      </c>
      <c r="R3045" s="1" t="str">
        <f>VLOOKUP(A3045, vlookup_table!$A:$E, 4, FALSE)</f>
        <v>C3</v>
      </c>
      <c r="S3045" s="2">
        <f>VLOOKUP(A3045, vlookup_table!$A:$E, 5, FALSE)</f>
        <v>8</v>
      </c>
      <c r="T3045">
        <f t="shared" si="282"/>
        <v>81</v>
      </c>
      <c r="U3045">
        <f t="shared" si="283"/>
        <v>1916</v>
      </c>
      <c r="V3045" s="4" t="str">
        <f t="shared" si="287"/>
        <v>06</v>
      </c>
      <c r="W3045" t="str">
        <f t="shared" si="284"/>
        <v>Ciudad</v>
      </c>
    </row>
    <row r="3046" spans="1:23" x14ac:dyDescent="0.35">
      <c r="A3046" s="2">
        <v>14831</v>
      </c>
      <c r="B3046" s="2" t="str">
        <f t="shared" si="285"/>
        <v>AR</v>
      </c>
      <c r="C3046" t="s">
        <v>27</v>
      </c>
      <c r="D3046" t="str">
        <f t="shared" si="286"/>
        <v>F</v>
      </c>
      <c r="E3046" t="s">
        <v>37</v>
      </c>
      <c r="F3046">
        <v>374</v>
      </c>
      <c r="G3046">
        <v>223</v>
      </c>
      <c r="H3046">
        <v>276</v>
      </c>
      <c r="I3046">
        <v>0</v>
      </c>
      <c r="J3046">
        <v>9291</v>
      </c>
      <c r="K3046">
        <v>2</v>
      </c>
      <c r="L3046">
        <v>73</v>
      </c>
      <c r="M3046">
        <v>242</v>
      </c>
      <c r="N3046">
        <v>254</v>
      </c>
      <c r="O3046">
        <v>8.7857142859999993</v>
      </c>
      <c r="P3046">
        <f>VLOOKUP(A3046, vlookup_table!$A:$E, 2, FALSE)</f>
        <v>0</v>
      </c>
      <c r="Q3046" s="2">
        <f>VLOOKUP(A3046, vlookup_table!$A:$E, 3, FALSE)</f>
        <v>0</v>
      </c>
      <c r="R3046" s="1" t="str">
        <f>VLOOKUP(A3046, vlookup_table!$A:$E, 4, FALSE)</f>
        <v>R3</v>
      </c>
      <c r="S3046" s="2">
        <f>VLOOKUP(A3046, vlookup_table!$A:$E, 5, FALSE)</f>
        <v>10</v>
      </c>
      <c r="T3046">
        <f t="shared" si="282"/>
        <v>97</v>
      </c>
      <c r="U3046">
        <f t="shared" si="283"/>
        <v>1900</v>
      </c>
      <c r="V3046" s="4" t="str">
        <f t="shared" si="287"/>
        <v>0</v>
      </c>
      <c r="W3046" t="str">
        <f t="shared" si="284"/>
        <v>Rural</v>
      </c>
    </row>
    <row r="3047" spans="1:23" x14ac:dyDescent="0.35">
      <c r="A3047" s="2">
        <v>160610</v>
      </c>
      <c r="B3047" s="2" t="str">
        <f t="shared" si="285"/>
        <v>NA</v>
      </c>
      <c r="C3047" t="s">
        <v>4</v>
      </c>
      <c r="D3047" t="str">
        <f t="shared" si="286"/>
        <v>F</v>
      </c>
      <c r="E3047" t="s">
        <v>2</v>
      </c>
      <c r="F3047">
        <v>848</v>
      </c>
      <c r="G3047">
        <v>368</v>
      </c>
      <c r="H3047">
        <v>412</v>
      </c>
      <c r="I3047">
        <v>1</v>
      </c>
      <c r="J3047">
        <v>13741</v>
      </c>
      <c r="K3047">
        <v>7</v>
      </c>
      <c r="L3047">
        <v>39</v>
      </c>
      <c r="M3047">
        <v>397</v>
      </c>
      <c r="N3047">
        <v>392</v>
      </c>
      <c r="O3047">
        <v>15</v>
      </c>
      <c r="P3047">
        <f>VLOOKUP(A3047, vlookup_table!$A:$E, 2, FALSE)</f>
        <v>28</v>
      </c>
      <c r="Q3047" s="2">
        <f>VLOOKUP(A3047, vlookup_table!$A:$E, 3, FALSE)</f>
        <v>0</v>
      </c>
      <c r="R3047" s="1" t="str">
        <f>VLOOKUP(A3047, vlookup_table!$A:$E, 4, FALSE)</f>
        <v>R2</v>
      </c>
      <c r="S3047" s="2">
        <f>VLOOKUP(A3047, vlookup_table!$A:$E, 5, FALSE)</f>
        <v>15</v>
      </c>
      <c r="T3047">
        <f t="shared" si="282"/>
        <v>97</v>
      </c>
      <c r="U3047">
        <f t="shared" si="283"/>
        <v>1900</v>
      </c>
      <c r="V3047" s="4" t="str">
        <f t="shared" si="287"/>
        <v>0</v>
      </c>
      <c r="W3047" t="str">
        <f t="shared" si="284"/>
        <v>Rural</v>
      </c>
    </row>
    <row r="3048" spans="1:23" x14ac:dyDescent="0.35">
      <c r="A3048" s="2">
        <v>44243</v>
      </c>
      <c r="B3048" s="2" t="str">
        <f t="shared" si="285"/>
        <v>FL</v>
      </c>
      <c r="C3048" t="s">
        <v>7</v>
      </c>
      <c r="D3048" t="str">
        <f t="shared" si="286"/>
        <v>F</v>
      </c>
      <c r="E3048" t="s">
        <v>2</v>
      </c>
      <c r="F3048">
        <v>1603</v>
      </c>
      <c r="G3048">
        <v>308</v>
      </c>
      <c r="H3048">
        <v>525</v>
      </c>
      <c r="I3048">
        <v>38</v>
      </c>
      <c r="J3048">
        <v>24259</v>
      </c>
      <c r="K3048">
        <v>7</v>
      </c>
      <c r="L3048">
        <v>13</v>
      </c>
      <c r="M3048">
        <v>346</v>
      </c>
      <c r="N3048">
        <v>445</v>
      </c>
      <c r="O3048">
        <v>12.66666667</v>
      </c>
      <c r="P3048">
        <f>VLOOKUP(A3048, vlookup_table!$A:$E, 2, FALSE)</f>
        <v>2</v>
      </c>
      <c r="Q3048" s="2">
        <f>VLOOKUP(A3048, vlookup_table!$A:$E, 3, FALSE)</f>
        <v>1601</v>
      </c>
      <c r="R3048" s="1" t="str">
        <f>VLOOKUP(A3048, vlookup_table!$A:$E, 4, FALSE)</f>
        <v>C1</v>
      </c>
      <c r="S3048" s="2">
        <f>VLOOKUP(A3048, vlookup_table!$A:$E, 5, FALSE)</f>
        <v>20</v>
      </c>
      <c r="T3048">
        <f t="shared" si="282"/>
        <v>81</v>
      </c>
      <c r="U3048">
        <f t="shared" si="283"/>
        <v>1916</v>
      </c>
      <c r="V3048" s="4" t="str">
        <f t="shared" si="287"/>
        <v>01</v>
      </c>
      <c r="W3048" t="str">
        <f t="shared" si="284"/>
        <v>Ciudad</v>
      </c>
    </row>
    <row r="3049" spans="1:23" x14ac:dyDescent="0.35">
      <c r="A3049" s="2">
        <v>41537</v>
      </c>
      <c r="B3049" s="2" t="str">
        <f t="shared" si="285"/>
        <v>FL</v>
      </c>
      <c r="C3049" t="s">
        <v>7</v>
      </c>
      <c r="D3049" t="str">
        <f t="shared" si="286"/>
        <v>F</v>
      </c>
      <c r="E3049" t="s">
        <v>2</v>
      </c>
      <c r="F3049">
        <v>742</v>
      </c>
      <c r="G3049">
        <v>396</v>
      </c>
      <c r="H3049">
        <v>470</v>
      </c>
      <c r="I3049">
        <v>0</v>
      </c>
      <c r="J3049">
        <v>15356</v>
      </c>
      <c r="K3049">
        <v>7</v>
      </c>
      <c r="L3049">
        <v>37</v>
      </c>
      <c r="M3049">
        <v>424</v>
      </c>
      <c r="N3049">
        <v>450</v>
      </c>
      <c r="O3049">
        <v>14.28571429</v>
      </c>
      <c r="P3049">
        <f>VLOOKUP(A3049, vlookup_table!$A:$E, 2, FALSE)</f>
        <v>2</v>
      </c>
      <c r="Q3049" s="2">
        <f>VLOOKUP(A3049, vlookup_table!$A:$E, 3, FALSE)</f>
        <v>6101</v>
      </c>
      <c r="R3049" s="1" t="str">
        <f>VLOOKUP(A3049, vlookup_table!$A:$E, 4, FALSE)</f>
        <v>S2</v>
      </c>
      <c r="S3049" s="2">
        <f>VLOOKUP(A3049, vlookup_table!$A:$E, 5, FALSE)</f>
        <v>50</v>
      </c>
      <c r="T3049">
        <f t="shared" si="282"/>
        <v>36</v>
      </c>
      <c r="U3049">
        <f t="shared" si="283"/>
        <v>1961</v>
      </c>
      <c r="V3049" s="4" t="str">
        <f t="shared" si="287"/>
        <v>01</v>
      </c>
      <c r="W3049" t="str">
        <f t="shared" si="284"/>
        <v>Suburbano</v>
      </c>
    </row>
    <row r="3050" spans="1:23" x14ac:dyDescent="0.35">
      <c r="A3050" s="2">
        <v>56120</v>
      </c>
      <c r="B3050" s="2" t="str">
        <f t="shared" si="285"/>
        <v>NA</v>
      </c>
      <c r="C3050" t="s">
        <v>34</v>
      </c>
      <c r="D3050" t="str">
        <f t="shared" si="286"/>
        <v>F</v>
      </c>
      <c r="E3050" t="s">
        <v>38</v>
      </c>
      <c r="F3050">
        <v>518</v>
      </c>
      <c r="G3050">
        <v>330</v>
      </c>
      <c r="H3050">
        <v>393</v>
      </c>
      <c r="I3050">
        <v>0</v>
      </c>
      <c r="J3050">
        <v>14374</v>
      </c>
      <c r="K3050">
        <v>1</v>
      </c>
      <c r="L3050">
        <v>58</v>
      </c>
      <c r="M3050">
        <v>370</v>
      </c>
      <c r="N3050">
        <v>353</v>
      </c>
      <c r="O3050">
        <v>6.6296296300000002</v>
      </c>
      <c r="P3050">
        <f>VLOOKUP(A3050, vlookup_table!$A:$E, 2, FALSE)</f>
        <v>0</v>
      </c>
      <c r="Q3050" s="2">
        <f>VLOOKUP(A3050, vlookup_table!$A:$E, 3, FALSE)</f>
        <v>0</v>
      </c>
      <c r="R3050" s="1" t="str">
        <f>VLOOKUP(A3050, vlookup_table!$A:$E, 4, FALSE)</f>
        <v>T3</v>
      </c>
      <c r="S3050" s="2">
        <f>VLOOKUP(A3050, vlookup_table!$A:$E, 5, FALSE)</f>
        <v>15</v>
      </c>
      <c r="T3050">
        <f t="shared" si="282"/>
        <v>97</v>
      </c>
      <c r="U3050">
        <f t="shared" si="283"/>
        <v>1900</v>
      </c>
      <c r="V3050" s="4" t="str">
        <f t="shared" si="287"/>
        <v>0</v>
      </c>
      <c r="W3050" t="str">
        <f t="shared" si="284"/>
        <v>Pueblo</v>
      </c>
    </row>
    <row r="3051" spans="1:23" x14ac:dyDescent="0.35">
      <c r="A3051" s="2">
        <v>15648</v>
      </c>
      <c r="B3051" s="2" t="str">
        <f t="shared" si="285"/>
        <v>NC</v>
      </c>
      <c r="C3051" t="s">
        <v>18</v>
      </c>
      <c r="D3051" t="str">
        <f t="shared" si="286"/>
        <v>F</v>
      </c>
      <c r="E3051" t="s">
        <v>38</v>
      </c>
      <c r="F3051">
        <v>2490</v>
      </c>
      <c r="G3051">
        <v>379</v>
      </c>
      <c r="H3051">
        <v>649</v>
      </c>
      <c r="I3051">
        <v>57</v>
      </c>
      <c r="J3051">
        <v>26456</v>
      </c>
      <c r="K3051">
        <v>5</v>
      </c>
      <c r="L3051">
        <v>54</v>
      </c>
      <c r="M3051">
        <v>459</v>
      </c>
      <c r="N3051">
        <v>546</v>
      </c>
      <c r="O3051">
        <v>8.9545454549999999</v>
      </c>
      <c r="P3051">
        <f>VLOOKUP(A3051, vlookup_table!$A:$E, 2, FALSE)</f>
        <v>2</v>
      </c>
      <c r="Q3051" s="2">
        <f>VLOOKUP(A3051, vlookup_table!$A:$E, 3, FALSE)</f>
        <v>0</v>
      </c>
      <c r="R3051" s="1" t="str">
        <f>VLOOKUP(A3051, vlookup_table!$A:$E, 4, FALSE)</f>
        <v>C2</v>
      </c>
      <c r="S3051" s="2">
        <f>VLOOKUP(A3051, vlookup_table!$A:$E, 5, FALSE)</f>
        <v>20</v>
      </c>
      <c r="T3051">
        <f t="shared" si="282"/>
        <v>97</v>
      </c>
      <c r="U3051">
        <f t="shared" si="283"/>
        <v>1900</v>
      </c>
      <c r="V3051" s="4" t="str">
        <f t="shared" si="287"/>
        <v>0</v>
      </c>
      <c r="W3051" t="str">
        <f t="shared" si="284"/>
        <v>Ciudad</v>
      </c>
    </row>
    <row r="3052" spans="1:23" x14ac:dyDescent="0.35">
      <c r="A3052" s="2">
        <v>14608</v>
      </c>
      <c r="B3052" s="2" t="str">
        <f t="shared" si="285"/>
        <v>NA</v>
      </c>
      <c r="C3052" t="s">
        <v>4</v>
      </c>
      <c r="D3052" t="str">
        <f t="shared" si="286"/>
        <v>F</v>
      </c>
      <c r="E3052" t="s">
        <v>2</v>
      </c>
      <c r="F3052">
        <v>2556</v>
      </c>
      <c r="G3052">
        <v>490</v>
      </c>
      <c r="H3052">
        <v>744</v>
      </c>
      <c r="I3052">
        <v>88</v>
      </c>
      <c r="J3052">
        <v>40178</v>
      </c>
      <c r="K3052">
        <v>14</v>
      </c>
      <c r="L3052">
        <v>27</v>
      </c>
      <c r="M3052">
        <v>670</v>
      </c>
      <c r="N3052">
        <v>610</v>
      </c>
      <c r="O3052">
        <v>12.09090909</v>
      </c>
      <c r="P3052">
        <f>VLOOKUP(A3052, vlookup_table!$A:$E, 2, FALSE)</f>
        <v>2</v>
      </c>
      <c r="Q3052" s="2">
        <f>VLOOKUP(A3052, vlookup_table!$A:$E, 3, FALSE)</f>
        <v>2601</v>
      </c>
      <c r="R3052" s="1" t="str">
        <f>VLOOKUP(A3052, vlookup_table!$A:$E, 4, FALSE)</f>
        <v>T1</v>
      </c>
      <c r="S3052" s="2">
        <f>VLOOKUP(A3052, vlookup_table!$A:$E, 5, FALSE)</f>
        <v>15</v>
      </c>
      <c r="T3052">
        <f t="shared" si="282"/>
        <v>71</v>
      </c>
      <c r="U3052">
        <f t="shared" si="283"/>
        <v>1926</v>
      </c>
      <c r="V3052" s="4" t="str">
        <f t="shared" si="287"/>
        <v>01</v>
      </c>
      <c r="W3052" t="str">
        <f t="shared" si="284"/>
        <v>Pueblo</v>
      </c>
    </row>
    <row r="3053" spans="1:23" x14ac:dyDescent="0.35">
      <c r="A3053" s="2">
        <v>9053</v>
      </c>
      <c r="B3053" s="2" t="str">
        <f t="shared" si="285"/>
        <v>NA</v>
      </c>
      <c r="C3053" t="s">
        <v>4</v>
      </c>
      <c r="D3053" t="str">
        <f t="shared" si="286"/>
        <v>F</v>
      </c>
      <c r="E3053" t="s">
        <v>2</v>
      </c>
      <c r="F3053">
        <v>3081</v>
      </c>
      <c r="G3053">
        <v>446</v>
      </c>
      <c r="H3053">
        <v>510</v>
      </c>
      <c r="I3053">
        <v>89</v>
      </c>
      <c r="J3053">
        <v>15984</v>
      </c>
      <c r="K3053">
        <v>11</v>
      </c>
      <c r="L3053">
        <v>63</v>
      </c>
      <c r="M3053">
        <v>514</v>
      </c>
      <c r="N3053">
        <v>485</v>
      </c>
      <c r="O3053">
        <v>13.06666667</v>
      </c>
      <c r="P3053">
        <f>VLOOKUP(A3053, vlookup_table!$A:$E, 2, FALSE)</f>
        <v>0</v>
      </c>
      <c r="Q3053" s="2">
        <f>VLOOKUP(A3053, vlookup_table!$A:$E, 3, FALSE)</f>
        <v>1708</v>
      </c>
      <c r="R3053" s="1" t="str">
        <f>VLOOKUP(A3053, vlookup_table!$A:$E, 4, FALSE)</f>
        <v>S1</v>
      </c>
      <c r="S3053" s="2">
        <f>VLOOKUP(A3053, vlookup_table!$A:$E, 5, FALSE)</f>
        <v>20</v>
      </c>
      <c r="T3053">
        <f t="shared" si="282"/>
        <v>80</v>
      </c>
      <c r="U3053">
        <f t="shared" si="283"/>
        <v>1917</v>
      </c>
      <c r="V3053" s="4" t="str">
        <f t="shared" si="287"/>
        <v>08</v>
      </c>
      <c r="W3053" t="str">
        <f t="shared" si="284"/>
        <v>Suburbano</v>
      </c>
    </row>
    <row r="3054" spans="1:23" x14ac:dyDescent="0.35">
      <c r="A3054" s="2">
        <v>137971</v>
      </c>
      <c r="B3054" s="2" t="str">
        <f t="shared" si="285"/>
        <v>AZ</v>
      </c>
      <c r="C3054" t="s">
        <v>9</v>
      </c>
      <c r="D3054" t="str">
        <f t="shared" si="286"/>
        <v>F</v>
      </c>
      <c r="E3054" t="s">
        <v>37</v>
      </c>
      <c r="F3054">
        <v>582</v>
      </c>
      <c r="G3054">
        <v>163</v>
      </c>
      <c r="H3054">
        <v>229</v>
      </c>
      <c r="I3054">
        <v>0</v>
      </c>
      <c r="J3054">
        <v>8173</v>
      </c>
      <c r="K3054">
        <v>3</v>
      </c>
      <c r="L3054">
        <v>40</v>
      </c>
      <c r="M3054">
        <v>193</v>
      </c>
      <c r="N3054">
        <v>188</v>
      </c>
      <c r="O3054">
        <v>20</v>
      </c>
      <c r="P3054">
        <f>VLOOKUP(A3054, vlookup_table!$A:$E, 2, FALSE)</f>
        <v>0</v>
      </c>
      <c r="Q3054" s="2">
        <f>VLOOKUP(A3054, vlookup_table!$A:$E, 3, FALSE)</f>
        <v>2801</v>
      </c>
      <c r="R3054" s="1" t="str">
        <f>VLOOKUP(A3054, vlookup_table!$A:$E, 4, FALSE)</f>
        <v>C3</v>
      </c>
      <c r="S3054" s="2">
        <f>VLOOKUP(A3054, vlookup_table!$A:$E, 5, FALSE)</f>
        <v>25</v>
      </c>
      <c r="T3054">
        <f t="shared" si="282"/>
        <v>69</v>
      </c>
      <c r="U3054">
        <f t="shared" si="283"/>
        <v>1928</v>
      </c>
      <c r="V3054" s="4" t="str">
        <f t="shared" si="287"/>
        <v>01</v>
      </c>
      <c r="W3054" t="str">
        <f t="shared" si="284"/>
        <v>Ciudad</v>
      </c>
    </row>
    <row r="3055" spans="1:23" x14ac:dyDescent="0.35">
      <c r="A3055" s="2">
        <v>83497</v>
      </c>
      <c r="B3055" s="2" t="str">
        <f t="shared" si="285"/>
        <v>NA</v>
      </c>
      <c r="C3055" t="s">
        <v>17</v>
      </c>
      <c r="D3055" t="str">
        <f t="shared" si="286"/>
        <v>F</v>
      </c>
      <c r="E3055" t="s">
        <v>2</v>
      </c>
      <c r="F3055">
        <v>375</v>
      </c>
      <c r="G3055">
        <v>167</v>
      </c>
      <c r="H3055">
        <v>265</v>
      </c>
      <c r="I3055">
        <v>0</v>
      </c>
      <c r="J3055">
        <v>9007</v>
      </c>
      <c r="K3055">
        <v>1</v>
      </c>
      <c r="L3055">
        <v>82</v>
      </c>
      <c r="M3055">
        <v>215</v>
      </c>
      <c r="N3055">
        <v>216</v>
      </c>
      <c r="O3055">
        <v>15</v>
      </c>
      <c r="P3055">
        <f>VLOOKUP(A3055, vlookup_table!$A:$E, 2, FALSE)</f>
        <v>0</v>
      </c>
      <c r="Q3055" s="2">
        <f>VLOOKUP(A3055, vlookup_table!$A:$E, 3, FALSE)</f>
        <v>2801</v>
      </c>
      <c r="R3055" s="1" t="str">
        <f>VLOOKUP(A3055, vlookup_table!$A:$E, 4, FALSE)</f>
        <v>U3</v>
      </c>
      <c r="S3055" s="2">
        <f>VLOOKUP(A3055, vlookup_table!$A:$E, 5, FALSE)</f>
        <v>15</v>
      </c>
      <c r="T3055">
        <f t="shared" si="282"/>
        <v>69</v>
      </c>
      <c r="U3055">
        <f t="shared" si="283"/>
        <v>1928</v>
      </c>
      <c r="V3055" s="4" t="str">
        <f t="shared" si="287"/>
        <v>01</v>
      </c>
      <c r="W3055" t="str">
        <f t="shared" si="284"/>
        <v>Urbano</v>
      </c>
    </row>
    <row r="3056" spans="1:23" x14ac:dyDescent="0.35">
      <c r="A3056" s="2">
        <v>169640</v>
      </c>
      <c r="B3056" s="2" t="str">
        <f t="shared" si="285"/>
        <v>NA</v>
      </c>
      <c r="C3056" t="s">
        <v>4</v>
      </c>
      <c r="D3056" t="str">
        <f t="shared" si="286"/>
        <v>F</v>
      </c>
      <c r="E3056" t="s">
        <v>2</v>
      </c>
      <c r="F3056">
        <v>1248</v>
      </c>
      <c r="G3056">
        <v>371</v>
      </c>
      <c r="H3056">
        <v>401</v>
      </c>
      <c r="I3056">
        <v>3</v>
      </c>
      <c r="J3056">
        <v>13104</v>
      </c>
      <c r="K3056">
        <v>14</v>
      </c>
      <c r="L3056">
        <v>58</v>
      </c>
      <c r="M3056">
        <v>394</v>
      </c>
      <c r="N3056">
        <v>384</v>
      </c>
      <c r="O3056">
        <v>6.3636363640000004</v>
      </c>
      <c r="P3056">
        <f>VLOOKUP(A3056, vlookup_table!$A:$E, 2, FALSE)</f>
        <v>0</v>
      </c>
      <c r="Q3056" s="2">
        <f>VLOOKUP(A3056, vlookup_table!$A:$E, 3, FALSE)</f>
        <v>2201</v>
      </c>
      <c r="R3056" s="1" t="str">
        <f>VLOOKUP(A3056, vlookup_table!$A:$E, 4, FALSE)</f>
        <v/>
      </c>
      <c r="S3056" s="2">
        <f>VLOOKUP(A3056, vlookup_table!$A:$E, 5, FALSE)</f>
        <v>8</v>
      </c>
      <c r="T3056">
        <f t="shared" si="282"/>
        <v>75</v>
      </c>
      <c r="U3056">
        <f t="shared" si="283"/>
        <v>1922</v>
      </c>
      <c r="V3056" s="4" t="str">
        <f t="shared" si="287"/>
        <v>01</v>
      </c>
      <c r="W3056" t="str">
        <f t="shared" si="284"/>
        <v>Desconocido</v>
      </c>
    </row>
    <row r="3057" spans="1:23" x14ac:dyDescent="0.35">
      <c r="A3057" s="2">
        <v>169903</v>
      </c>
      <c r="B3057" s="2" t="str">
        <f t="shared" si="285"/>
        <v>NA</v>
      </c>
      <c r="C3057" t="s">
        <v>4</v>
      </c>
      <c r="D3057" t="str">
        <f t="shared" si="286"/>
        <v>NA</v>
      </c>
      <c r="F3057">
        <v>2598</v>
      </c>
      <c r="G3057">
        <v>470</v>
      </c>
      <c r="H3057">
        <v>661</v>
      </c>
      <c r="I3057">
        <v>74</v>
      </c>
      <c r="J3057">
        <v>31631</v>
      </c>
      <c r="K3057">
        <v>9</v>
      </c>
      <c r="L3057">
        <v>36</v>
      </c>
      <c r="M3057">
        <v>557</v>
      </c>
      <c r="N3057">
        <v>562</v>
      </c>
      <c r="O3057">
        <v>8.1071428569999995</v>
      </c>
      <c r="P3057">
        <f>VLOOKUP(A3057, vlookup_table!$A:$E, 2, FALSE)</f>
        <v>2</v>
      </c>
      <c r="Q3057" s="2">
        <f>VLOOKUP(A3057, vlookup_table!$A:$E, 3, FALSE)</f>
        <v>1701</v>
      </c>
      <c r="R3057" s="1" t="str">
        <f>VLOOKUP(A3057, vlookup_table!$A:$E, 4, FALSE)</f>
        <v>C1</v>
      </c>
      <c r="S3057" s="2">
        <f>VLOOKUP(A3057, vlookup_table!$A:$E, 5, FALSE)</f>
        <v>15</v>
      </c>
      <c r="T3057">
        <f t="shared" si="282"/>
        <v>80</v>
      </c>
      <c r="U3057">
        <f t="shared" si="283"/>
        <v>1917</v>
      </c>
      <c r="V3057" s="4" t="str">
        <f t="shared" si="287"/>
        <v>01</v>
      </c>
      <c r="W3057" t="str">
        <f t="shared" si="284"/>
        <v>Ciudad</v>
      </c>
    </row>
    <row r="3058" spans="1:23" x14ac:dyDescent="0.35">
      <c r="A3058" s="2">
        <v>172175</v>
      </c>
      <c r="B3058" s="2" t="str">
        <f t="shared" si="285"/>
        <v>NA</v>
      </c>
      <c r="C3058" t="s">
        <v>4</v>
      </c>
      <c r="D3058" t="str">
        <f t="shared" si="286"/>
        <v>F</v>
      </c>
      <c r="E3058" t="s">
        <v>2</v>
      </c>
      <c r="F3058">
        <v>658</v>
      </c>
      <c r="G3058">
        <v>166</v>
      </c>
      <c r="H3058">
        <v>212</v>
      </c>
      <c r="I3058">
        <v>0</v>
      </c>
      <c r="J3058">
        <v>7704</v>
      </c>
      <c r="K3058">
        <v>16</v>
      </c>
      <c r="L3058">
        <v>59</v>
      </c>
      <c r="M3058">
        <v>143</v>
      </c>
      <c r="N3058">
        <v>206</v>
      </c>
      <c r="O3058">
        <v>11.33333333</v>
      </c>
      <c r="P3058">
        <f>VLOOKUP(A3058, vlookup_table!$A:$E, 2, FALSE)</f>
        <v>0</v>
      </c>
      <c r="Q3058" s="2">
        <f>VLOOKUP(A3058, vlookup_table!$A:$E, 3, FALSE)</f>
        <v>201</v>
      </c>
      <c r="R3058" s="1" t="str">
        <f>VLOOKUP(A3058, vlookup_table!$A:$E, 4, FALSE)</f>
        <v>C3</v>
      </c>
      <c r="S3058" s="2">
        <f>VLOOKUP(A3058, vlookup_table!$A:$E, 5, FALSE)</f>
        <v>10</v>
      </c>
      <c r="T3058">
        <f t="shared" si="282"/>
        <v>95</v>
      </c>
      <c r="U3058">
        <f t="shared" si="283"/>
        <v>1902</v>
      </c>
      <c r="V3058" s="4" t="str">
        <f t="shared" si="287"/>
        <v>01</v>
      </c>
      <c r="W3058" t="str">
        <f t="shared" si="284"/>
        <v>Ciudad</v>
      </c>
    </row>
    <row r="3059" spans="1:23" x14ac:dyDescent="0.35">
      <c r="A3059" s="2">
        <v>145905</v>
      </c>
      <c r="B3059" s="2" t="str">
        <f t="shared" si="285"/>
        <v>NA</v>
      </c>
      <c r="C3059" t="s">
        <v>4</v>
      </c>
      <c r="D3059" t="str">
        <f t="shared" si="286"/>
        <v>M</v>
      </c>
      <c r="E3059" t="s">
        <v>0</v>
      </c>
      <c r="F3059">
        <v>2328</v>
      </c>
      <c r="G3059">
        <v>346</v>
      </c>
      <c r="H3059">
        <v>493</v>
      </c>
      <c r="I3059">
        <v>74</v>
      </c>
      <c r="J3059">
        <v>17417</v>
      </c>
      <c r="K3059">
        <v>20</v>
      </c>
      <c r="L3059">
        <v>47</v>
      </c>
      <c r="M3059">
        <v>469</v>
      </c>
      <c r="N3059">
        <v>434</v>
      </c>
      <c r="O3059">
        <v>25</v>
      </c>
      <c r="P3059">
        <f>VLOOKUP(A3059, vlookup_table!$A:$E, 2, FALSE)</f>
        <v>1</v>
      </c>
      <c r="Q3059" s="2">
        <f>VLOOKUP(A3059, vlookup_table!$A:$E, 3, FALSE)</f>
        <v>1101</v>
      </c>
      <c r="R3059" s="1" t="str">
        <f>VLOOKUP(A3059, vlookup_table!$A:$E, 4, FALSE)</f>
        <v>S1</v>
      </c>
      <c r="S3059" s="2">
        <f>VLOOKUP(A3059, vlookup_table!$A:$E, 5, FALSE)</f>
        <v>20</v>
      </c>
      <c r="T3059">
        <f t="shared" si="282"/>
        <v>86</v>
      </c>
      <c r="U3059">
        <f t="shared" si="283"/>
        <v>1911</v>
      </c>
      <c r="V3059" s="4" t="str">
        <f t="shared" si="287"/>
        <v>01</v>
      </c>
      <c r="W3059" t="str">
        <f t="shared" si="284"/>
        <v>Suburbano</v>
      </c>
    </row>
    <row r="3060" spans="1:23" x14ac:dyDescent="0.35">
      <c r="A3060" s="2">
        <v>136385</v>
      </c>
      <c r="B3060" s="2" t="str">
        <f t="shared" si="285"/>
        <v>AZ</v>
      </c>
      <c r="C3060" t="s">
        <v>9</v>
      </c>
      <c r="D3060" t="str">
        <f t="shared" si="286"/>
        <v>M</v>
      </c>
      <c r="E3060" t="s">
        <v>0</v>
      </c>
      <c r="F3060">
        <v>1239</v>
      </c>
      <c r="G3060">
        <v>241</v>
      </c>
      <c r="H3060">
        <v>382</v>
      </c>
      <c r="I3060">
        <v>15</v>
      </c>
      <c r="J3060">
        <v>14783</v>
      </c>
      <c r="K3060">
        <v>2</v>
      </c>
      <c r="L3060">
        <v>24</v>
      </c>
      <c r="M3060">
        <v>287</v>
      </c>
      <c r="N3060">
        <v>337</v>
      </c>
      <c r="O3060">
        <v>6.75</v>
      </c>
      <c r="P3060">
        <f>VLOOKUP(A3060, vlookup_table!$A:$E, 2, FALSE)</f>
        <v>1</v>
      </c>
      <c r="Q3060" s="2">
        <f>VLOOKUP(A3060, vlookup_table!$A:$E, 3, FALSE)</f>
        <v>2407</v>
      </c>
      <c r="R3060" s="1" t="str">
        <f>VLOOKUP(A3060, vlookup_table!$A:$E, 4, FALSE)</f>
        <v>C1</v>
      </c>
      <c r="S3060" s="2">
        <f>VLOOKUP(A3060, vlookup_table!$A:$E, 5, FALSE)</f>
        <v>5</v>
      </c>
      <c r="T3060">
        <f t="shared" si="282"/>
        <v>73</v>
      </c>
      <c r="U3060">
        <f t="shared" si="283"/>
        <v>1924</v>
      </c>
      <c r="V3060" s="4" t="str">
        <f t="shared" si="287"/>
        <v>07</v>
      </c>
      <c r="W3060" t="str">
        <f t="shared" si="284"/>
        <v>Ciudad</v>
      </c>
    </row>
    <row r="3061" spans="1:23" x14ac:dyDescent="0.35">
      <c r="A3061" s="2">
        <v>15038</v>
      </c>
      <c r="B3061" s="2" t="str">
        <f t="shared" si="285"/>
        <v>NC</v>
      </c>
      <c r="C3061" t="s">
        <v>18</v>
      </c>
      <c r="D3061" t="str">
        <f t="shared" si="286"/>
        <v>M</v>
      </c>
      <c r="E3061" t="s">
        <v>0</v>
      </c>
      <c r="F3061">
        <v>849</v>
      </c>
      <c r="G3061">
        <v>457</v>
      </c>
      <c r="H3061">
        <v>519</v>
      </c>
      <c r="I3061">
        <v>0</v>
      </c>
      <c r="J3061">
        <v>16386</v>
      </c>
      <c r="K3061">
        <v>1</v>
      </c>
      <c r="L3061">
        <v>66</v>
      </c>
      <c r="M3061">
        <v>508</v>
      </c>
      <c r="N3061">
        <v>470</v>
      </c>
      <c r="O3061">
        <v>12.8</v>
      </c>
      <c r="P3061">
        <f>VLOOKUP(A3061, vlookup_table!$A:$E, 2, FALSE)</f>
        <v>2</v>
      </c>
      <c r="Q3061" s="2">
        <f>VLOOKUP(A3061, vlookup_table!$A:$E, 3, FALSE)</f>
        <v>2201</v>
      </c>
      <c r="R3061" s="1" t="str">
        <f>VLOOKUP(A3061, vlookup_table!$A:$E, 4, FALSE)</f>
        <v>T2</v>
      </c>
      <c r="S3061" s="2">
        <f>VLOOKUP(A3061, vlookup_table!$A:$E, 5, FALSE)</f>
        <v>25</v>
      </c>
      <c r="T3061">
        <f t="shared" si="282"/>
        <v>75</v>
      </c>
      <c r="U3061">
        <f t="shared" si="283"/>
        <v>1922</v>
      </c>
      <c r="V3061" s="4" t="str">
        <f t="shared" si="287"/>
        <v>01</v>
      </c>
      <c r="W3061" t="str">
        <f t="shared" si="284"/>
        <v>Pueblo</v>
      </c>
    </row>
    <row r="3062" spans="1:23" x14ac:dyDescent="0.35">
      <c r="A3062" s="2">
        <v>40786</v>
      </c>
      <c r="B3062" s="2" t="str">
        <f t="shared" si="285"/>
        <v>FL</v>
      </c>
      <c r="C3062" t="s">
        <v>7</v>
      </c>
      <c r="D3062" t="str">
        <f t="shared" si="286"/>
        <v>M</v>
      </c>
      <c r="E3062" t="s">
        <v>0</v>
      </c>
      <c r="F3062">
        <v>1163</v>
      </c>
      <c r="G3062">
        <v>402</v>
      </c>
      <c r="H3062">
        <v>552</v>
      </c>
      <c r="I3062">
        <v>14</v>
      </c>
      <c r="J3062">
        <v>19090</v>
      </c>
      <c r="K3062">
        <v>8</v>
      </c>
      <c r="L3062">
        <v>33</v>
      </c>
      <c r="M3062">
        <v>446</v>
      </c>
      <c r="N3062">
        <v>495</v>
      </c>
      <c r="O3062">
        <v>11.375</v>
      </c>
      <c r="P3062">
        <f>VLOOKUP(A3062, vlookup_table!$A:$E, 2, FALSE)</f>
        <v>1</v>
      </c>
      <c r="Q3062" s="2">
        <f>VLOOKUP(A3062, vlookup_table!$A:$E, 3, FALSE)</f>
        <v>2504</v>
      </c>
      <c r="R3062" s="1" t="str">
        <f>VLOOKUP(A3062, vlookup_table!$A:$E, 4, FALSE)</f>
        <v>T2</v>
      </c>
      <c r="S3062" s="2">
        <f>VLOOKUP(A3062, vlookup_table!$A:$E, 5, FALSE)</f>
        <v>5</v>
      </c>
      <c r="T3062">
        <f t="shared" si="282"/>
        <v>72</v>
      </c>
      <c r="U3062">
        <f t="shared" si="283"/>
        <v>1925</v>
      </c>
      <c r="V3062" s="4" t="str">
        <f t="shared" si="287"/>
        <v>04</v>
      </c>
      <c r="W3062" t="str">
        <f t="shared" si="284"/>
        <v>Pueblo</v>
      </c>
    </row>
    <row r="3063" spans="1:23" x14ac:dyDescent="0.35">
      <c r="A3063" s="2">
        <v>2935</v>
      </c>
      <c r="B3063" s="2" t="str">
        <f t="shared" si="285"/>
        <v>IL</v>
      </c>
      <c r="C3063" t="s">
        <v>25</v>
      </c>
      <c r="D3063" t="str">
        <f t="shared" si="286"/>
        <v>F</v>
      </c>
      <c r="E3063" t="s">
        <v>2</v>
      </c>
      <c r="F3063">
        <v>1609</v>
      </c>
      <c r="G3063">
        <v>504</v>
      </c>
      <c r="H3063">
        <v>663</v>
      </c>
      <c r="I3063">
        <v>33</v>
      </c>
      <c r="J3063">
        <v>23852</v>
      </c>
      <c r="K3063">
        <v>9</v>
      </c>
      <c r="L3063">
        <v>63</v>
      </c>
      <c r="M3063">
        <v>592</v>
      </c>
      <c r="N3063">
        <v>579</v>
      </c>
      <c r="O3063">
        <v>22.5</v>
      </c>
      <c r="P3063">
        <f>VLOOKUP(A3063, vlookup_table!$A:$E, 2, FALSE)</f>
        <v>0</v>
      </c>
      <c r="Q3063" s="2">
        <f>VLOOKUP(A3063, vlookup_table!$A:$E, 3, FALSE)</f>
        <v>0</v>
      </c>
      <c r="R3063" s="1" t="str">
        <f>VLOOKUP(A3063, vlookup_table!$A:$E, 4, FALSE)</f>
        <v/>
      </c>
      <c r="S3063" s="2">
        <f>VLOOKUP(A3063, vlookup_table!$A:$E, 5, FALSE)</f>
        <v>25</v>
      </c>
      <c r="T3063">
        <f t="shared" si="282"/>
        <v>97</v>
      </c>
      <c r="U3063">
        <f t="shared" si="283"/>
        <v>1900</v>
      </c>
      <c r="V3063" s="4" t="str">
        <f t="shared" si="287"/>
        <v>0</v>
      </c>
      <c r="W3063" t="str">
        <f t="shared" si="284"/>
        <v>Desconocido</v>
      </c>
    </row>
    <row r="3064" spans="1:23" x14ac:dyDescent="0.35">
      <c r="A3064" s="2">
        <v>132983</v>
      </c>
      <c r="B3064" s="2" t="str">
        <f t="shared" si="285"/>
        <v>NA</v>
      </c>
      <c r="C3064" t="s">
        <v>24</v>
      </c>
      <c r="D3064" t="str">
        <f t="shared" si="286"/>
        <v>M</v>
      </c>
      <c r="E3064" t="s">
        <v>13</v>
      </c>
      <c r="F3064">
        <v>1611</v>
      </c>
      <c r="G3064">
        <v>320</v>
      </c>
      <c r="H3064">
        <v>456</v>
      </c>
      <c r="I3064">
        <v>38</v>
      </c>
      <c r="J3064">
        <v>18475</v>
      </c>
      <c r="K3064">
        <v>2</v>
      </c>
      <c r="L3064">
        <v>25</v>
      </c>
      <c r="M3064">
        <v>404</v>
      </c>
      <c r="N3064">
        <v>404</v>
      </c>
      <c r="O3064">
        <v>10</v>
      </c>
      <c r="P3064">
        <f>VLOOKUP(A3064, vlookup_table!$A:$E, 2, FALSE)</f>
        <v>2</v>
      </c>
      <c r="Q3064" s="2">
        <f>VLOOKUP(A3064, vlookup_table!$A:$E, 3, FALSE)</f>
        <v>4401</v>
      </c>
      <c r="R3064" s="1" t="str">
        <f>VLOOKUP(A3064, vlookup_table!$A:$E, 4, FALSE)</f>
        <v>R1</v>
      </c>
      <c r="S3064" s="2">
        <f>VLOOKUP(A3064, vlookup_table!$A:$E, 5, FALSE)</f>
        <v>15</v>
      </c>
      <c r="T3064">
        <f t="shared" si="282"/>
        <v>53</v>
      </c>
      <c r="U3064">
        <f t="shared" si="283"/>
        <v>1944</v>
      </c>
      <c r="V3064" s="4" t="str">
        <f t="shared" si="287"/>
        <v>01</v>
      </c>
      <c r="W3064" t="str">
        <f t="shared" si="284"/>
        <v>Rural</v>
      </c>
    </row>
    <row r="3065" spans="1:23" x14ac:dyDescent="0.35">
      <c r="A3065" s="2">
        <v>104747</v>
      </c>
      <c r="B3065" s="2" t="str">
        <f t="shared" si="285"/>
        <v>NA</v>
      </c>
      <c r="C3065" t="s">
        <v>19</v>
      </c>
      <c r="D3065" t="str">
        <f t="shared" si="286"/>
        <v>F</v>
      </c>
      <c r="E3065" t="s">
        <v>2</v>
      </c>
      <c r="F3065">
        <v>706</v>
      </c>
      <c r="G3065">
        <v>391</v>
      </c>
      <c r="H3065">
        <v>493</v>
      </c>
      <c r="I3065">
        <v>0</v>
      </c>
      <c r="J3065">
        <v>19160</v>
      </c>
      <c r="K3065">
        <v>3</v>
      </c>
      <c r="L3065">
        <v>31</v>
      </c>
      <c r="M3065">
        <v>458</v>
      </c>
      <c r="N3065">
        <v>434</v>
      </c>
      <c r="O3065">
        <v>8</v>
      </c>
      <c r="P3065">
        <f>VLOOKUP(A3065, vlookup_table!$A:$E, 2, FALSE)</f>
        <v>2</v>
      </c>
      <c r="Q3065" s="2">
        <f>VLOOKUP(A3065, vlookup_table!$A:$E, 3, FALSE)</f>
        <v>1303</v>
      </c>
      <c r="R3065" s="1" t="str">
        <f>VLOOKUP(A3065, vlookup_table!$A:$E, 4, FALSE)</f>
        <v>U1</v>
      </c>
      <c r="S3065" s="2">
        <f>VLOOKUP(A3065, vlookup_table!$A:$E, 5, FALSE)</f>
        <v>10</v>
      </c>
      <c r="T3065">
        <f t="shared" si="282"/>
        <v>84</v>
      </c>
      <c r="U3065">
        <f t="shared" si="283"/>
        <v>1913</v>
      </c>
      <c r="V3065" s="4" t="str">
        <f t="shared" si="287"/>
        <v>03</v>
      </c>
      <c r="W3065" t="str">
        <f t="shared" si="284"/>
        <v>Urbano</v>
      </c>
    </row>
    <row r="3066" spans="1:23" x14ac:dyDescent="0.35">
      <c r="A3066" s="2">
        <v>92772</v>
      </c>
      <c r="B3066" s="2" t="str">
        <f t="shared" si="285"/>
        <v>FL</v>
      </c>
      <c r="C3066" t="s">
        <v>7</v>
      </c>
      <c r="D3066" t="str">
        <f t="shared" si="286"/>
        <v>F</v>
      </c>
      <c r="E3066" t="s">
        <v>2</v>
      </c>
      <c r="F3066">
        <v>860</v>
      </c>
      <c r="G3066">
        <v>294</v>
      </c>
      <c r="H3066">
        <v>348</v>
      </c>
      <c r="I3066">
        <v>0</v>
      </c>
      <c r="J3066">
        <v>15425</v>
      </c>
      <c r="K3066">
        <v>8</v>
      </c>
      <c r="L3066">
        <v>8</v>
      </c>
      <c r="M3066">
        <v>322</v>
      </c>
      <c r="N3066">
        <v>329</v>
      </c>
      <c r="O3066">
        <v>18</v>
      </c>
      <c r="P3066">
        <f>VLOOKUP(A3066, vlookup_table!$A:$E, 2, FALSE)</f>
        <v>2</v>
      </c>
      <c r="Q3066" s="2">
        <f>VLOOKUP(A3066, vlookup_table!$A:$E, 3, FALSE)</f>
        <v>4002</v>
      </c>
      <c r="R3066" s="1" t="str">
        <f>VLOOKUP(A3066, vlookup_table!$A:$E, 4, FALSE)</f>
        <v>S1</v>
      </c>
      <c r="S3066" s="2">
        <f>VLOOKUP(A3066, vlookup_table!$A:$E, 5, FALSE)</f>
        <v>5</v>
      </c>
      <c r="T3066">
        <f t="shared" si="282"/>
        <v>57</v>
      </c>
      <c r="U3066">
        <f t="shared" si="283"/>
        <v>1940</v>
      </c>
      <c r="V3066" s="4" t="str">
        <f t="shared" si="287"/>
        <v>02</v>
      </c>
      <c r="W3066" t="str">
        <f t="shared" si="284"/>
        <v>Suburbano</v>
      </c>
    </row>
    <row r="3067" spans="1:23" x14ac:dyDescent="0.35">
      <c r="A3067" s="2">
        <v>64522</v>
      </c>
      <c r="B3067" s="2" t="str">
        <f t="shared" si="285"/>
        <v>NA</v>
      </c>
      <c r="C3067" t="s">
        <v>16</v>
      </c>
      <c r="D3067" t="str">
        <f t="shared" si="286"/>
        <v>M</v>
      </c>
      <c r="E3067" t="s">
        <v>0</v>
      </c>
      <c r="F3067">
        <v>648</v>
      </c>
      <c r="G3067">
        <v>304</v>
      </c>
      <c r="H3067">
        <v>396</v>
      </c>
      <c r="I3067">
        <v>3</v>
      </c>
      <c r="J3067">
        <v>14750</v>
      </c>
      <c r="K3067">
        <v>1</v>
      </c>
      <c r="L3067">
        <v>72</v>
      </c>
      <c r="M3067">
        <v>349</v>
      </c>
      <c r="N3067">
        <v>358</v>
      </c>
      <c r="O3067">
        <v>8</v>
      </c>
      <c r="P3067">
        <f>VLOOKUP(A3067, vlookup_table!$A:$E, 2, FALSE)</f>
        <v>0</v>
      </c>
      <c r="Q3067" s="2">
        <f>VLOOKUP(A3067, vlookup_table!$A:$E, 3, FALSE)</f>
        <v>3606</v>
      </c>
      <c r="R3067" s="1" t="str">
        <f>VLOOKUP(A3067, vlookup_table!$A:$E, 4, FALSE)</f>
        <v>R2</v>
      </c>
      <c r="S3067" s="2">
        <f>VLOOKUP(A3067, vlookup_table!$A:$E, 5, FALSE)</f>
        <v>10</v>
      </c>
      <c r="T3067">
        <f t="shared" si="282"/>
        <v>61</v>
      </c>
      <c r="U3067">
        <f t="shared" si="283"/>
        <v>1936</v>
      </c>
      <c r="V3067" s="4" t="str">
        <f t="shared" si="287"/>
        <v>06</v>
      </c>
      <c r="W3067" t="str">
        <f t="shared" si="284"/>
        <v>Rural</v>
      </c>
    </row>
    <row r="3068" spans="1:23" x14ac:dyDescent="0.35">
      <c r="A3068" s="2">
        <v>175719</v>
      </c>
      <c r="B3068" s="2" t="str">
        <f t="shared" si="285"/>
        <v>OR</v>
      </c>
      <c r="C3068" t="s">
        <v>26</v>
      </c>
      <c r="D3068" t="str">
        <f t="shared" si="286"/>
        <v>M</v>
      </c>
      <c r="E3068" t="s">
        <v>0</v>
      </c>
      <c r="F3068">
        <v>749</v>
      </c>
      <c r="G3068">
        <v>316</v>
      </c>
      <c r="H3068">
        <v>412</v>
      </c>
      <c r="I3068">
        <v>0</v>
      </c>
      <c r="J3068">
        <v>15051</v>
      </c>
      <c r="K3068">
        <v>4</v>
      </c>
      <c r="L3068">
        <v>56</v>
      </c>
      <c r="M3068">
        <v>339</v>
      </c>
      <c r="N3068">
        <v>378</v>
      </c>
      <c r="O3068">
        <v>8.3333333330000006</v>
      </c>
      <c r="P3068">
        <f>VLOOKUP(A3068, vlookup_table!$A:$E, 2, FALSE)</f>
        <v>0</v>
      </c>
      <c r="Q3068" s="2">
        <f>VLOOKUP(A3068, vlookup_table!$A:$E, 3, FALSE)</f>
        <v>2502</v>
      </c>
      <c r="R3068" s="1" t="str">
        <f>VLOOKUP(A3068, vlookup_table!$A:$E, 4, FALSE)</f>
        <v>S2</v>
      </c>
      <c r="S3068" s="2">
        <f>VLOOKUP(A3068, vlookup_table!$A:$E, 5, FALSE)</f>
        <v>5</v>
      </c>
      <c r="T3068">
        <f t="shared" si="282"/>
        <v>72</v>
      </c>
      <c r="U3068">
        <f t="shared" si="283"/>
        <v>1925</v>
      </c>
      <c r="V3068" s="4" t="str">
        <f t="shared" si="287"/>
        <v>02</v>
      </c>
      <c r="W3068" t="str">
        <f t="shared" si="284"/>
        <v>Suburbano</v>
      </c>
    </row>
    <row r="3069" spans="1:23" x14ac:dyDescent="0.35">
      <c r="A3069" s="2">
        <v>56318</v>
      </c>
      <c r="B3069" s="2" t="str">
        <f t="shared" si="285"/>
        <v>NA</v>
      </c>
      <c r="C3069" t="s">
        <v>3</v>
      </c>
      <c r="D3069" t="str">
        <f t="shared" si="286"/>
        <v>F</v>
      </c>
      <c r="E3069" t="s">
        <v>2</v>
      </c>
      <c r="F3069">
        <v>2008</v>
      </c>
      <c r="G3069">
        <v>788</v>
      </c>
      <c r="H3069">
        <v>832</v>
      </c>
      <c r="I3069">
        <v>50</v>
      </c>
      <c r="J3069">
        <v>39749</v>
      </c>
      <c r="K3069">
        <v>0</v>
      </c>
      <c r="L3069">
        <v>74</v>
      </c>
      <c r="M3069">
        <v>863</v>
      </c>
      <c r="N3069">
        <v>782</v>
      </c>
      <c r="O3069">
        <v>5.1666666670000003</v>
      </c>
      <c r="P3069">
        <f>VLOOKUP(A3069, vlookup_table!$A:$E, 2, FALSE)</f>
        <v>28</v>
      </c>
      <c r="Q3069" s="2">
        <f>VLOOKUP(A3069, vlookup_table!$A:$E, 3, FALSE)</f>
        <v>5801</v>
      </c>
      <c r="R3069" s="1" t="str">
        <f>VLOOKUP(A3069, vlookup_table!$A:$E, 4, FALSE)</f>
        <v>T1</v>
      </c>
      <c r="S3069" s="2">
        <f>VLOOKUP(A3069, vlookup_table!$A:$E, 5, FALSE)</f>
        <v>5</v>
      </c>
      <c r="T3069">
        <f t="shared" si="282"/>
        <v>39</v>
      </c>
      <c r="U3069">
        <f t="shared" si="283"/>
        <v>1958</v>
      </c>
      <c r="V3069" s="4" t="str">
        <f t="shared" si="287"/>
        <v>01</v>
      </c>
      <c r="W3069" t="str">
        <f t="shared" si="284"/>
        <v>Pueblo</v>
      </c>
    </row>
    <row r="3070" spans="1:23" x14ac:dyDescent="0.35">
      <c r="A3070" s="2">
        <v>113736</v>
      </c>
      <c r="B3070" s="2" t="str">
        <f t="shared" si="285"/>
        <v>NA</v>
      </c>
      <c r="C3070" t="s">
        <v>32</v>
      </c>
      <c r="D3070" t="str">
        <f t="shared" si="286"/>
        <v>F</v>
      </c>
      <c r="E3070" t="s">
        <v>2</v>
      </c>
      <c r="F3070">
        <v>706</v>
      </c>
      <c r="G3070">
        <v>439</v>
      </c>
      <c r="H3070">
        <v>500</v>
      </c>
      <c r="I3070">
        <v>7</v>
      </c>
      <c r="J3070">
        <v>17192</v>
      </c>
      <c r="K3070">
        <v>0</v>
      </c>
      <c r="L3070">
        <v>68</v>
      </c>
      <c r="M3070">
        <v>470</v>
      </c>
      <c r="N3070">
        <v>467</v>
      </c>
      <c r="O3070">
        <v>12</v>
      </c>
      <c r="P3070">
        <f>VLOOKUP(A3070, vlookup_table!$A:$E, 2, FALSE)</f>
        <v>0</v>
      </c>
      <c r="Q3070" s="2">
        <f>VLOOKUP(A3070, vlookup_table!$A:$E, 3, FALSE)</f>
        <v>5701</v>
      </c>
      <c r="R3070" s="1" t="str">
        <f>VLOOKUP(A3070, vlookup_table!$A:$E, 4, FALSE)</f>
        <v>T1</v>
      </c>
      <c r="S3070" s="2">
        <f>VLOOKUP(A3070, vlookup_table!$A:$E, 5, FALSE)</f>
        <v>20</v>
      </c>
      <c r="T3070">
        <f t="shared" si="282"/>
        <v>40</v>
      </c>
      <c r="U3070">
        <f t="shared" si="283"/>
        <v>1957</v>
      </c>
      <c r="V3070" s="4" t="str">
        <f t="shared" si="287"/>
        <v>01</v>
      </c>
      <c r="W3070" t="str">
        <f t="shared" si="284"/>
        <v>Pueblo</v>
      </c>
    </row>
    <row r="3071" spans="1:23" x14ac:dyDescent="0.35">
      <c r="A3071" s="2">
        <v>165366</v>
      </c>
      <c r="B3071" s="2" t="str">
        <f t="shared" si="285"/>
        <v>NA</v>
      </c>
      <c r="C3071" t="s">
        <v>4</v>
      </c>
      <c r="D3071" t="str">
        <f t="shared" si="286"/>
        <v>M</v>
      </c>
      <c r="E3071" t="s">
        <v>0</v>
      </c>
      <c r="F3071">
        <v>5567</v>
      </c>
      <c r="G3071">
        <v>1094</v>
      </c>
      <c r="H3071">
        <v>1093</v>
      </c>
      <c r="I3071">
        <v>99</v>
      </c>
      <c r="J3071">
        <v>52169</v>
      </c>
      <c r="K3071">
        <v>10</v>
      </c>
      <c r="L3071">
        <v>59</v>
      </c>
      <c r="M3071">
        <v>1189</v>
      </c>
      <c r="N3071">
        <v>1045</v>
      </c>
      <c r="O3071">
        <v>25</v>
      </c>
      <c r="P3071">
        <f>VLOOKUP(A3071, vlookup_table!$A:$E, 2, FALSE)</f>
        <v>0</v>
      </c>
      <c r="Q3071" s="2">
        <f>VLOOKUP(A3071, vlookup_table!$A:$E, 3, FALSE)</f>
        <v>0</v>
      </c>
      <c r="R3071" s="1" t="str">
        <f>VLOOKUP(A3071, vlookup_table!$A:$E, 4, FALSE)</f>
        <v>T1</v>
      </c>
      <c r="S3071" s="2">
        <f>VLOOKUP(A3071, vlookup_table!$A:$E, 5, FALSE)</f>
        <v>30</v>
      </c>
      <c r="T3071">
        <f t="shared" si="282"/>
        <v>97</v>
      </c>
      <c r="U3071">
        <f t="shared" si="283"/>
        <v>1900</v>
      </c>
      <c r="V3071" s="4" t="str">
        <f t="shared" si="287"/>
        <v>0</v>
      </c>
      <c r="W3071" t="str">
        <f t="shared" si="284"/>
        <v>Pueblo</v>
      </c>
    </row>
    <row r="3072" spans="1:23" x14ac:dyDescent="0.35">
      <c r="A3072" s="2">
        <v>73371</v>
      </c>
      <c r="B3072" s="2" t="str">
        <f t="shared" si="285"/>
        <v>MI</v>
      </c>
      <c r="C3072" t="s">
        <v>1</v>
      </c>
      <c r="D3072" t="str">
        <f t="shared" si="286"/>
        <v>NA</v>
      </c>
      <c r="F3072">
        <v>363</v>
      </c>
      <c r="G3072">
        <v>256</v>
      </c>
      <c r="H3072">
        <v>331</v>
      </c>
      <c r="I3072">
        <v>0</v>
      </c>
      <c r="J3072">
        <v>12080</v>
      </c>
      <c r="K3072">
        <v>1</v>
      </c>
      <c r="L3072">
        <v>89</v>
      </c>
      <c r="M3072">
        <v>298</v>
      </c>
      <c r="N3072">
        <v>288</v>
      </c>
      <c r="O3072">
        <v>5.125</v>
      </c>
      <c r="P3072">
        <f>VLOOKUP(A3072, vlookup_table!$A:$E, 2, FALSE)</f>
        <v>1</v>
      </c>
      <c r="Q3072" s="2">
        <f>VLOOKUP(A3072, vlookup_table!$A:$E, 3, FALSE)</f>
        <v>1901</v>
      </c>
      <c r="R3072" s="1" t="str">
        <f>VLOOKUP(A3072, vlookup_table!$A:$E, 4, FALSE)</f>
        <v>C3</v>
      </c>
      <c r="S3072" s="2">
        <f>VLOOKUP(A3072, vlookup_table!$A:$E, 5, FALSE)</f>
        <v>10</v>
      </c>
      <c r="T3072">
        <f t="shared" si="282"/>
        <v>78</v>
      </c>
      <c r="U3072">
        <f t="shared" si="283"/>
        <v>1919</v>
      </c>
      <c r="V3072" s="4" t="str">
        <f t="shared" si="287"/>
        <v>01</v>
      </c>
      <c r="W3072" t="str">
        <f t="shared" si="284"/>
        <v>Ciudad</v>
      </c>
    </row>
    <row r="3073" spans="1:23" x14ac:dyDescent="0.35">
      <c r="A3073" s="2">
        <v>145895</v>
      </c>
      <c r="B3073" s="2" t="str">
        <f t="shared" si="285"/>
        <v>NA</v>
      </c>
      <c r="C3073" t="s">
        <v>4</v>
      </c>
      <c r="D3073" t="str">
        <f t="shared" si="286"/>
        <v>F</v>
      </c>
      <c r="E3073" t="s">
        <v>2</v>
      </c>
      <c r="F3073">
        <v>2679</v>
      </c>
      <c r="G3073">
        <v>445</v>
      </c>
      <c r="H3073">
        <v>572</v>
      </c>
      <c r="I3073">
        <v>78</v>
      </c>
      <c r="J3073">
        <v>20693</v>
      </c>
      <c r="K3073">
        <v>11</v>
      </c>
      <c r="L3073">
        <v>55</v>
      </c>
      <c r="M3073">
        <v>470</v>
      </c>
      <c r="N3073">
        <v>535</v>
      </c>
      <c r="O3073">
        <v>9.75</v>
      </c>
      <c r="P3073">
        <f>VLOOKUP(A3073, vlookup_table!$A:$E, 2, FALSE)</f>
        <v>0</v>
      </c>
      <c r="Q3073" s="2">
        <f>VLOOKUP(A3073, vlookup_table!$A:$E, 3, FALSE)</f>
        <v>0</v>
      </c>
      <c r="R3073" s="1" t="str">
        <f>VLOOKUP(A3073, vlookup_table!$A:$E, 4, FALSE)</f>
        <v>S1</v>
      </c>
      <c r="S3073" s="2">
        <f>VLOOKUP(A3073, vlookup_table!$A:$E, 5, FALSE)</f>
        <v>15</v>
      </c>
      <c r="T3073">
        <f t="shared" si="282"/>
        <v>97</v>
      </c>
      <c r="U3073">
        <f t="shared" si="283"/>
        <v>1900</v>
      </c>
      <c r="V3073" s="4" t="str">
        <f t="shared" si="287"/>
        <v>0</v>
      </c>
      <c r="W3073" t="str">
        <f t="shared" si="284"/>
        <v>Suburbano</v>
      </c>
    </row>
    <row r="3074" spans="1:23" x14ac:dyDescent="0.35">
      <c r="A3074" s="2">
        <v>5366</v>
      </c>
      <c r="B3074" s="2" t="str">
        <f t="shared" si="285"/>
        <v>NA</v>
      </c>
      <c r="C3074" t="s">
        <v>4</v>
      </c>
      <c r="D3074" t="str">
        <f t="shared" si="286"/>
        <v>F</v>
      </c>
      <c r="E3074" t="s">
        <v>2</v>
      </c>
      <c r="F3074">
        <v>1522</v>
      </c>
      <c r="G3074">
        <v>426</v>
      </c>
      <c r="H3074">
        <v>437</v>
      </c>
      <c r="I3074">
        <v>16</v>
      </c>
      <c r="J3074">
        <v>14334</v>
      </c>
      <c r="K3074">
        <v>6</v>
      </c>
      <c r="L3074">
        <v>55</v>
      </c>
      <c r="M3074">
        <v>425</v>
      </c>
      <c r="N3074">
        <v>462</v>
      </c>
      <c r="O3074">
        <v>13.875</v>
      </c>
      <c r="P3074">
        <f>VLOOKUP(A3074, vlookup_table!$A:$E, 2, FALSE)</f>
        <v>0</v>
      </c>
      <c r="Q3074" s="2">
        <f>VLOOKUP(A3074, vlookup_table!$A:$E, 3, FALSE)</f>
        <v>4901</v>
      </c>
      <c r="R3074" s="1" t="str">
        <f>VLOOKUP(A3074, vlookup_table!$A:$E, 4, FALSE)</f>
        <v>C2</v>
      </c>
      <c r="S3074" s="2">
        <f>VLOOKUP(A3074, vlookup_table!$A:$E, 5, FALSE)</f>
        <v>20</v>
      </c>
      <c r="T3074">
        <f t="shared" ref="T3074:T3137" si="288">$Y$2-U3074</f>
        <v>48</v>
      </c>
      <c r="U3074">
        <f t="shared" ref="U3074:U3137" si="289">1900 + INT(Q3074/100)</f>
        <v>1949</v>
      </c>
      <c r="V3074" s="4" t="str">
        <f t="shared" si="287"/>
        <v>01</v>
      </c>
      <c r="W3074" t="str">
        <f t="shared" ref="W3074:W3137" si="290">IF(LEFT(R3074,1)="C","Ciudad",
IF(LEFT(R3074,1)="T","Pueblo",
IF(LEFT(R3074,1)="R","Rural",
IF(LEFT(R3074,1)="S","Suburbano",
IF(LEFT(R3074,1)="U","Urbano","Desconocido")))))</f>
        <v>Ciudad</v>
      </c>
    </row>
    <row r="3075" spans="1:23" x14ac:dyDescent="0.35">
      <c r="A3075" s="2">
        <v>37090</v>
      </c>
      <c r="B3075" s="2" t="str">
        <f t="shared" ref="B3075:B3138" si="291">IF(OR(C3075="California",C3075="Cali"),"CA",
IF(OR(C3075="Arizona",C3075="AZ"),"AZ",
IF(OR(C3075="Washington",C3075="WA"),"WA",
IF(OR(C3075="Nevada",C3075="NV"),"NV",
IF(OR(C3075="Texas",C3075="TX"),"TX",
IF(OR(C3075="Oregon",C3075="OR"),"OR",
IF(OR(C3075="Florida",C3075="FL"),"FL",
IF(OR(C3075="Illinois",C3075="IL"),"IL",
IF(OR(C3075="North Carolina",C3075="NC"),"NC",
IF(OR(C3075="South Carolina",C3075="SC"),"SC",
IF(OR(C3075="New Jersey",C3075="NJ"),"NJ",
IF(OR(C3075="Missouri",C3075="MO"),"MO",
IF(OR(C3075="Alabama",C3075="AL"),"AL",
IF(OR(C3075="Colorado",C3075="CO"),"CO",
IF(OR(C3075="Michigan",C3075="MI"),"MI",
IF(OR(C3075="New York",C3075="NY"),"NY",
IF(OR(C3075="Arkansas",C3075="AR"),"AR",
"NA")))))))))))))))))</f>
        <v>FL</v>
      </c>
      <c r="C3075" t="s">
        <v>7</v>
      </c>
      <c r="D3075" t="str">
        <f t="shared" ref="D3075:D3138" si="292">IF(OR(E3075="F", E3075="female", E3075="Femal"),"F",
IF(OR(E3075="M", E3075="Male"),"M",
"NA"))</f>
        <v>M</v>
      </c>
      <c r="E3075" t="s">
        <v>0</v>
      </c>
      <c r="F3075">
        <v>1363</v>
      </c>
      <c r="G3075">
        <v>491</v>
      </c>
      <c r="H3075">
        <v>616</v>
      </c>
      <c r="I3075">
        <v>24</v>
      </c>
      <c r="J3075">
        <v>23656</v>
      </c>
      <c r="K3075">
        <v>18</v>
      </c>
      <c r="L3075">
        <v>23</v>
      </c>
      <c r="M3075">
        <v>524</v>
      </c>
      <c r="N3075">
        <v>581</v>
      </c>
      <c r="O3075">
        <v>13.7</v>
      </c>
      <c r="P3075">
        <f>VLOOKUP(A3075, vlookup_table!$A:$E, 2, FALSE)</f>
        <v>1</v>
      </c>
      <c r="Q3075" s="2">
        <f>VLOOKUP(A3075, vlookup_table!$A:$E, 3, FALSE)</f>
        <v>3011</v>
      </c>
      <c r="R3075" s="1" t="str">
        <f>VLOOKUP(A3075, vlookup_table!$A:$E, 4, FALSE)</f>
        <v>S3</v>
      </c>
      <c r="S3075" s="2">
        <f>VLOOKUP(A3075, vlookup_table!$A:$E, 5, FALSE)</f>
        <v>20</v>
      </c>
      <c r="T3075">
        <f t="shared" si="288"/>
        <v>67</v>
      </c>
      <c r="U3075">
        <f t="shared" si="289"/>
        <v>1930</v>
      </c>
      <c r="V3075" s="4" t="str">
        <f t="shared" ref="V3075:V3138" si="293">RIGHT(Q3075,2)</f>
        <v>11</v>
      </c>
      <c r="W3075" t="str">
        <f t="shared" si="290"/>
        <v>Suburbano</v>
      </c>
    </row>
    <row r="3076" spans="1:23" x14ac:dyDescent="0.35">
      <c r="A3076" s="2">
        <v>427</v>
      </c>
      <c r="B3076" s="2" t="str">
        <f t="shared" si="291"/>
        <v>FL</v>
      </c>
      <c r="C3076" t="s">
        <v>7</v>
      </c>
      <c r="D3076" t="str">
        <f t="shared" si="292"/>
        <v>M</v>
      </c>
      <c r="E3076" t="s">
        <v>0</v>
      </c>
      <c r="F3076">
        <v>709</v>
      </c>
      <c r="G3076">
        <v>256</v>
      </c>
      <c r="H3076">
        <v>327</v>
      </c>
      <c r="I3076">
        <v>0</v>
      </c>
      <c r="J3076">
        <v>13576</v>
      </c>
      <c r="K3076">
        <v>3</v>
      </c>
      <c r="L3076">
        <v>8</v>
      </c>
      <c r="M3076">
        <v>271</v>
      </c>
      <c r="N3076">
        <v>291</v>
      </c>
      <c r="O3076">
        <v>9.5454545460000002</v>
      </c>
      <c r="P3076">
        <f>VLOOKUP(A3076, vlookup_table!$A:$E, 2, FALSE)</f>
        <v>0</v>
      </c>
      <c r="Q3076" s="2">
        <f>VLOOKUP(A3076, vlookup_table!$A:$E, 3, FALSE)</f>
        <v>0</v>
      </c>
      <c r="R3076" s="1" t="str">
        <f>VLOOKUP(A3076, vlookup_table!$A:$E, 4, FALSE)</f>
        <v>C2</v>
      </c>
      <c r="S3076" s="2">
        <f>VLOOKUP(A3076, vlookup_table!$A:$E, 5, FALSE)</f>
        <v>10</v>
      </c>
      <c r="T3076">
        <f t="shared" si="288"/>
        <v>97</v>
      </c>
      <c r="U3076">
        <f t="shared" si="289"/>
        <v>1900</v>
      </c>
      <c r="V3076" s="4" t="str">
        <f t="shared" si="293"/>
        <v>0</v>
      </c>
      <c r="W3076" t="str">
        <f t="shared" si="290"/>
        <v>Ciudad</v>
      </c>
    </row>
    <row r="3077" spans="1:23" x14ac:dyDescent="0.35">
      <c r="A3077" s="2">
        <v>220</v>
      </c>
      <c r="B3077" s="2" t="str">
        <f t="shared" si="291"/>
        <v>IL</v>
      </c>
      <c r="C3077" t="s">
        <v>25</v>
      </c>
      <c r="D3077" t="str">
        <f t="shared" si="292"/>
        <v>M</v>
      </c>
      <c r="E3077" t="s">
        <v>0</v>
      </c>
      <c r="F3077">
        <v>550</v>
      </c>
      <c r="G3077">
        <v>387</v>
      </c>
      <c r="H3077">
        <v>502</v>
      </c>
      <c r="I3077">
        <v>0</v>
      </c>
      <c r="J3077">
        <v>20210</v>
      </c>
      <c r="K3077">
        <v>1</v>
      </c>
      <c r="L3077">
        <v>71</v>
      </c>
      <c r="M3077">
        <v>427</v>
      </c>
      <c r="N3077">
        <v>467</v>
      </c>
      <c r="O3077">
        <v>5.5454545450000001</v>
      </c>
      <c r="P3077">
        <f>VLOOKUP(A3077, vlookup_table!$A:$E, 2, FALSE)</f>
        <v>1</v>
      </c>
      <c r="Q3077" s="2">
        <f>VLOOKUP(A3077, vlookup_table!$A:$E, 3, FALSE)</f>
        <v>5205</v>
      </c>
      <c r="R3077" s="1" t="str">
        <f>VLOOKUP(A3077, vlookup_table!$A:$E, 4, FALSE)</f>
        <v>C3</v>
      </c>
      <c r="S3077" s="2">
        <f>VLOOKUP(A3077, vlookup_table!$A:$E, 5, FALSE)</f>
        <v>8</v>
      </c>
      <c r="T3077">
        <f t="shared" si="288"/>
        <v>45</v>
      </c>
      <c r="U3077">
        <f t="shared" si="289"/>
        <v>1952</v>
      </c>
      <c r="V3077" s="4" t="str">
        <f t="shared" si="293"/>
        <v>05</v>
      </c>
      <c r="W3077" t="str">
        <f t="shared" si="290"/>
        <v>Ciudad</v>
      </c>
    </row>
    <row r="3078" spans="1:23" x14ac:dyDescent="0.35">
      <c r="A3078" s="2">
        <v>39246</v>
      </c>
      <c r="B3078" s="2" t="str">
        <f t="shared" si="291"/>
        <v>FL</v>
      </c>
      <c r="C3078" t="s">
        <v>7</v>
      </c>
      <c r="D3078" t="str">
        <f t="shared" si="292"/>
        <v>F</v>
      </c>
      <c r="E3078" t="s">
        <v>2</v>
      </c>
      <c r="F3078">
        <v>1093</v>
      </c>
      <c r="G3078">
        <v>364</v>
      </c>
      <c r="H3078">
        <v>441</v>
      </c>
      <c r="I3078">
        <v>2</v>
      </c>
      <c r="J3078">
        <v>15640</v>
      </c>
      <c r="K3078">
        <v>6</v>
      </c>
      <c r="L3078">
        <v>30</v>
      </c>
      <c r="M3078">
        <v>424</v>
      </c>
      <c r="N3078">
        <v>392</v>
      </c>
      <c r="O3078">
        <v>4.25</v>
      </c>
      <c r="P3078">
        <f>VLOOKUP(A3078, vlookup_table!$A:$E, 2, FALSE)</f>
        <v>28</v>
      </c>
      <c r="Q3078" s="2">
        <f>VLOOKUP(A3078, vlookup_table!$A:$E, 3, FALSE)</f>
        <v>2401</v>
      </c>
      <c r="R3078" s="1" t="str">
        <f>VLOOKUP(A3078, vlookup_table!$A:$E, 4, FALSE)</f>
        <v>S2</v>
      </c>
      <c r="S3078" s="2">
        <f>VLOOKUP(A3078, vlookup_table!$A:$E, 5, FALSE)</f>
        <v>5</v>
      </c>
      <c r="T3078">
        <f t="shared" si="288"/>
        <v>73</v>
      </c>
      <c r="U3078">
        <f t="shared" si="289"/>
        <v>1924</v>
      </c>
      <c r="V3078" s="4" t="str">
        <f t="shared" si="293"/>
        <v>01</v>
      </c>
      <c r="W3078" t="str">
        <f t="shared" si="290"/>
        <v>Suburbano</v>
      </c>
    </row>
    <row r="3079" spans="1:23" x14ac:dyDescent="0.35">
      <c r="A3079" s="2">
        <v>85853</v>
      </c>
      <c r="B3079" s="2" t="str">
        <f t="shared" si="291"/>
        <v>NA</v>
      </c>
      <c r="C3079" t="s">
        <v>17</v>
      </c>
      <c r="D3079" t="str">
        <f t="shared" si="292"/>
        <v>M</v>
      </c>
      <c r="E3079" t="s">
        <v>0</v>
      </c>
      <c r="F3079">
        <v>542</v>
      </c>
      <c r="G3079">
        <v>280</v>
      </c>
      <c r="H3079">
        <v>320</v>
      </c>
      <c r="I3079">
        <v>0</v>
      </c>
      <c r="J3079">
        <v>10254</v>
      </c>
      <c r="K3079">
        <v>2</v>
      </c>
      <c r="L3079">
        <v>79</v>
      </c>
      <c r="M3079">
        <v>305</v>
      </c>
      <c r="N3079">
        <v>303</v>
      </c>
      <c r="O3079">
        <v>7</v>
      </c>
      <c r="P3079">
        <f>VLOOKUP(A3079, vlookup_table!$A:$E, 2, FALSE)</f>
        <v>1002</v>
      </c>
      <c r="Q3079" s="2">
        <f>VLOOKUP(A3079, vlookup_table!$A:$E, 3, FALSE)</f>
        <v>6001</v>
      </c>
      <c r="R3079" s="1" t="str">
        <f>VLOOKUP(A3079, vlookup_table!$A:$E, 4, FALSE)</f>
        <v>R2</v>
      </c>
      <c r="S3079" s="2">
        <f>VLOOKUP(A3079, vlookup_table!$A:$E, 5, FALSE)</f>
        <v>20</v>
      </c>
      <c r="T3079">
        <f t="shared" si="288"/>
        <v>37</v>
      </c>
      <c r="U3079">
        <f t="shared" si="289"/>
        <v>1960</v>
      </c>
      <c r="V3079" s="4" t="str">
        <f t="shared" si="293"/>
        <v>01</v>
      </c>
      <c r="W3079" t="str">
        <f t="shared" si="290"/>
        <v>Rural</v>
      </c>
    </row>
    <row r="3080" spans="1:23" x14ac:dyDescent="0.35">
      <c r="A3080" s="2">
        <v>97829</v>
      </c>
      <c r="B3080" s="2" t="str">
        <f t="shared" si="291"/>
        <v>IL</v>
      </c>
      <c r="C3080" t="s">
        <v>25</v>
      </c>
      <c r="D3080" t="str">
        <f t="shared" si="292"/>
        <v>M</v>
      </c>
      <c r="E3080" t="s">
        <v>0</v>
      </c>
      <c r="F3080">
        <v>819</v>
      </c>
      <c r="G3080">
        <v>371</v>
      </c>
      <c r="H3080">
        <v>471</v>
      </c>
      <c r="I3080">
        <v>2</v>
      </c>
      <c r="J3080">
        <v>15719</v>
      </c>
      <c r="K3080">
        <v>1</v>
      </c>
      <c r="L3080">
        <v>65</v>
      </c>
      <c r="M3080">
        <v>432</v>
      </c>
      <c r="N3080">
        <v>407</v>
      </c>
      <c r="O3080">
        <v>4.7205882350000001</v>
      </c>
      <c r="P3080">
        <f>VLOOKUP(A3080, vlookup_table!$A:$E, 2, FALSE)</f>
        <v>0</v>
      </c>
      <c r="Q3080" s="2">
        <f>VLOOKUP(A3080, vlookup_table!$A:$E, 3, FALSE)</f>
        <v>5101</v>
      </c>
      <c r="R3080" s="1" t="str">
        <f>VLOOKUP(A3080, vlookup_table!$A:$E, 4, FALSE)</f>
        <v>T2</v>
      </c>
      <c r="S3080" s="2">
        <f>VLOOKUP(A3080, vlookup_table!$A:$E, 5, FALSE)</f>
        <v>10</v>
      </c>
      <c r="T3080">
        <f t="shared" si="288"/>
        <v>46</v>
      </c>
      <c r="U3080">
        <f t="shared" si="289"/>
        <v>1951</v>
      </c>
      <c r="V3080" s="4" t="str">
        <f t="shared" si="293"/>
        <v>01</v>
      </c>
      <c r="W3080" t="str">
        <f t="shared" si="290"/>
        <v>Pueblo</v>
      </c>
    </row>
    <row r="3081" spans="1:23" x14ac:dyDescent="0.35">
      <c r="A3081" s="2">
        <v>118831</v>
      </c>
      <c r="B3081" s="2" t="str">
        <f t="shared" si="291"/>
        <v>TX</v>
      </c>
      <c r="C3081" t="s">
        <v>6</v>
      </c>
      <c r="D3081" t="str">
        <f t="shared" si="292"/>
        <v>F</v>
      </c>
      <c r="E3081" t="s">
        <v>2</v>
      </c>
      <c r="F3081">
        <v>850</v>
      </c>
      <c r="G3081">
        <v>440</v>
      </c>
      <c r="H3081">
        <v>511</v>
      </c>
      <c r="I3081">
        <v>0</v>
      </c>
      <c r="J3081">
        <v>17825</v>
      </c>
      <c r="K3081">
        <v>6</v>
      </c>
      <c r="L3081">
        <v>51</v>
      </c>
      <c r="M3081">
        <v>468</v>
      </c>
      <c r="N3081">
        <v>470</v>
      </c>
      <c r="O3081">
        <v>20</v>
      </c>
      <c r="P3081">
        <f>VLOOKUP(A3081, vlookup_table!$A:$E, 2, FALSE)</f>
        <v>0</v>
      </c>
      <c r="Q3081" s="2">
        <f>VLOOKUP(A3081, vlookup_table!$A:$E, 3, FALSE)</f>
        <v>6201</v>
      </c>
      <c r="R3081" s="1" t="str">
        <f>VLOOKUP(A3081, vlookup_table!$A:$E, 4, FALSE)</f>
        <v>S1</v>
      </c>
      <c r="S3081" s="2">
        <f>VLOOKUP(A3081, vlookup_table!$A:$E, 5, FALSE)</f>
        <v>20</v>
      </c>
      <c r="T3081">
        <f t="shared" si="288"/>
        <v>35</v>
      </c>
      <c r="U3081">
        <f t="shared" si="289"/>
        <v>1962</v>
      </c>
      <c r="V3081" s="4" t="str">
        <f t="shared" si="293"/>
        <v>01</v>
      </c>
      <c r="W3081" t="str">
        <f t="shared" si="290"/>
        <v>Suburbano</v>
      </c>
    </row>
    <row r="3082" spans="1:23" x14ac:dyDescent="0.35">
      <c r="A3082" s="2">
        <v>178597</v>
      </c>
      <c r="B3082" s="2" t="str">
        <f t="shared" si="291"/>
        <v>WA</v>
      </c>
      <c r="C3082" t="s">
        <v>14</v>
      </c>
      <c r="D3082" t="str">
        <f t="shared" si="292"/>
        <v>F</v>
      </c>
      <c r="E3082" t="s">
        <v>2</v>
      </c>
      <c r="F3082">
        <v>2132</v>
      </c>
      <c r="G3082">
        <v>632</v>
      </c>
      <c r="H3082">
        <v>761</v>
      </c>
      <c r="I3082">
        <v>54</v>
      </c>
      <c r="J3082">
        <v>27547</v>
      </c>
      <c r="K3082">
        <v>6</v>
      </c>
      <c r="L3082">
        <v>53</v>
      </c>
      <c r="M3082">
        <v>714</v>
      </c>
      <c r="N3082">
        <v>721</v>
      </c>
      <c r="O3082">
        <v>13</v>
      </c>
      <c r="P3082">
        <f>VLOOKUP(A3082, vlookup_table!$A:$E, 2, FALSE)</f>
        <v>2</v>
      </c>
      <c r="Q3082" s="2">
        <f>VLOOKUP(A3082, vlookup_table!$A:$E, 3, FALSE)</f>
        <v>3201</v>
      </c>
      <c r="R3082" s="1" t="str">
        <f>VLOOKUP(A3082, vlookup_table!$A:$E, 4, FALSE)</f>
        <v>S1</v>
      </c>
      <c r="S3082" s="2">
        <f>VLOOKUP(A3082, vlookup_table!$A:$E, 5, FALSE)</f>
        <v>22</v>
      </c>
      <c r="T3082">
        <f t="shared" si="288"/>
        <v>65</v>
      </c>
      <c r="U3082">
        <f t="shared" si="289"/>
        <v>1932</v>
      </c>
      <c r="V3082" s="4" t="str">
        <f t="shared" si="293"/>
        <v>01</v>
      </c>
      <c r="W3082" t="str">
        <f t="shared" si="290"/>
        <v>Suburbano</v>
      </c>
    </row>
    <row r="3083" spans="1:23" x14ac:dyDescent="0.35">
      <c r="A3083" s="2">
        <v>152509</v>
      </c>
      <c r="B3083" s="2" t="str">
        <f t="shared" si="291"/>
        <v>NA</v>
      </c>
      <c r="C3083" t="s">
        <v>4</v>
      </c>
      <c r="D3083" t="str">
        <f t="shared" si="292"/>
        <v>F</v>
      </c>
      <c r="E3083" t="s">
        <v>2</v>
      </c>
      <c r="F3083">
        <v>1725</v>
      </c>
      <c r="G3083">
        <v>394</v>
      </c>
      <c r="H3083">
        <v>444</v>
      </c>
      <c r="I3083">
        <v>24</v>
      </c>
      <c r="J3083">
        <v>14032</v>
      </c>
      <c r="K3083">
        <v>4</v>
      </c>
      <c r="L3083">
        <v>52</v>
      </c>
      <c r="M3083">
        <v>408</v>
      </c>
      <c r="N3083">
        <v>425</v>
      </c>
      <c r="O3083">
        <v>13.21428571</v>
      </c>
      <c r="P3083">
        <f>VLOOKUP(A3083, vlookup_table!$A:$E, 2, FALSE)</f>
        <v>28</v>
      </c>
      <c r="Q3083" s="2">
        <f>VLOOKUP(A3083, vlookup_table!$A:$E, 3, FALSE)</f>
        <v>0</v>
      </c>
      <c r="R3083" s="1" t="str">
        <f>VLOOKUP(A3083, vlookup_table!$A:$E, 4, FALSE)</f>
        <v>S2</v>
      </c>
      <c r="S3083" s="2">
        <f>VLOOKUP(A3083, vlookup_table!$A:$E, 5, FALSE)</f>
        <v>20</v>
      </c>
      <c r="T3083">
        <f t="shared" si="288"/>
        <v>97</v>
      </c>
      <c r="U3083">
        <f t="shared" si="289"/>
        <v>1900</v>
      </c>
      <c r="V3083" s="4" t="str">
        <f t="shared" si="293"/>
        <v>0</v>
      </c>
      <c r="W3083" t="str">
        <f t="shared" si="290"/>
        <v>Suburbano</v>
      </c>
    </row>
    <row r="3084" spans="1:23" x14ac:dyDescent="0.35">
      <c r="A3084" s="2">
        <v>61232</v>
      </c>
      <c r="B3084" s="2" t="str">
        <f t="shared" si="291"/>
        <v>NA</v>
      </c>
      <c r="C3084" t="s">
        <v>16</v>
      </c>
      <c r="D3084" t="str">
        <f t="shared" si="292"/>
        <v>F</v>
      </c>
      <c r="E3084" t="s">
        <v>2</v>
      </c>
      <c r="F3084">
        <v>1057</v>
      </c>
      <c r="G3084">
        <v>425</v>
      </c>
      <c r="H3084">
        <v>530</v>
      </c>
      <c r="I3084">
        <v>2</v>
      </c>
      <c r="J3084">
        <v>17343</v>
      </c>
      <c r="K3084">
        <v>3</v>
      </c>
      <c r="L3084">
        <v>57</v>
      </c>
      <c r="M3084">
        <v>489</v>
      </c>
      <c r="N3084">
        <v>482</v>
      </c>
      <c r="O3084">
        <v>9.2535000000000007</v>
      </c>
      <c r="P3084">
        <f>VLOOKUP(A3084, vlookup_table!$A:$E, 2, FALSE)</f>
        <v>0</v>
      </c>
      <c r="Q3084" s="2">
        <f>VLOOKUP(A3084, vlookup_table!$A:$E, 3, FALSE)</f>
        <v>4501</v>
      </c>
      <c r="R3084" s="1" t="str">
        <f>VLOOKUP(A3084, vlookup_table!$A:$E, 4, FALSE)</f>
        <v>S1</v>
      </c>
      <c r="S3084" s="2">
        <f>VLOOKUP(A3084, vlookup_table!$A:$E, 5, FALSE)</f>
        <v>10</v>
      </c>
      <c r="T3084">
        <f t="shared" si="288"/>
        <v>52</v>
      </c>
      <c r="U3084">
        <f t="shared" si="289"/>
        <v>1945</v>
      </c>
      <c r="V3084" s="4" t="str">
        <f t="shared" si="293"/>
        <v>01</v>
      </c>
      <c r="W3084" t="str">
        <f t="shared" si="290"/>
        <v>Suburbano</v>
      </c>
    </row>
    <row r="3085" spans="1:23" x14ac:dyDescent="0.35">
      <c r="A3085" s="2">
        <v>27714</v>
      </c>
      <c r="B3085" s="2" t="str">
        <f t="shared" si="291"/>
        <v>NA</v>
      </c>
      <c r="C3085" t="s">
        <v>5</v>
      </c>
      <c r="D3085" t="str">
        <f t="shared" si="292"/>
        <v>M</v>
      </c>
      <c r="E3085" t="s">
        <v>0</v>
      </c>
      <c r="F3085">
        <v>1458</v>
      </c>
      <c r="G3085">
        <v>643</v>
      </c>
      <c r="H3085">
        <v>688</v>
      </c>
      <c r="I3085">
        <v>10</v>
      </c>
      <c r="J3085">
        <v>21122</v>
      </c>
      <c r="K3085">
        <v>6</v>
      </c>
      <c r="L3085">
        <v>34</v>
      </c>
      <c r="M3085">
        <v>660</v>
      </c>
      <c r="N3085">
        <v>635</v>
      </c>
      <c r="O3085">
        <v>6.8333333329999997</v>
      </c>
      <c r="P3085">
        <f>VLOOKUP(A3085, vlookup_table!$A:$E, 2, FALSE)</f>
        <v>1</v>
      </c>
      <c r="Q3085" s="2">
        <f>VLOOKUP(A3085, vlookup_table!$A:$E, 3, FALSE)</f>
        <v>3801</v>
      </c>
      <c r="R3085" s="1" t="str">
        <f>VLOOKUP(A3085, vlookup_table!$A:$E, 4, FALSE)</f>
        <v>C1</v>
      </c>
      <c r="S3085" s="2">
        <f>VLOOKUP(A3085, vlookup_table!$A:$E, 5, FALSE)</f>
        <v>9</v>
      </c>
      <c r="T3085">
        <f t="shared" si="288"/>
        <v>59</v>
      </c>
      <c r="U3085">
        <f t="shared" si="289"/>
        <v>1938</v>
      </c>
      <c r="V3085" s="4" t="str">
        <f t="shared" si="293"/>
        <v>01</v>
      </c>
      <c r="W3085" t="str">
        <f t="shared" si="290"/>
        <v>Ciudad</v>
      </c>
    </row>
    <row r="3086" spans="1:23" x14ac:dyDescent="0.35">
      <c r="A3086" s="2">
        <v>170473</v>
      </c>
      <c r="B3086" s="2" t="str">
        <f t="shared" si="291"/>
        <v>NA</v>
      </c>
      <c r="C3086" t="s">
        <v>4</v>
      </c>
      <c r="D3086" t="str">
        <f t="shared" si="292"/>
        <v>M</v>
      </c>
      <c r="E3086" t="s">
        <v>0</v>
      </c>
      <c r="F3086">
        <v>1194</v>
      </c>
      <c r="G3086">
        <v>247</v>
      </c>
      <c r="H3086">
        <v>349</v>
      </c>
      <c r="I3086">
        <v>21</v>
      </c>
      <c r="J3086">
        <v>13998</v>
      </c>
      <c r="K3086">
        <v>3</v>
      </c>
      <c r="L3086">
        <v>63</v>
      </c>
      <c r="M3086">
        <v>307</v>
      </c>
      <c r="N3086">
        <v>311</v>
      </c>
      <c r="O3086">
        <v>15.33333333</v>
      </c>
      <c r="P3086">
        <f>VLOOKUP(A3086, vlookup_table!$A:$E, 2, FALSE)</f>
        <v>72</v>
      </c>
      <c r="Q3086" s="2">
        <f>VLOOKUP(A3086, vlookup_table!$A:$E, 3, FALSE)</f>
        <v>5101</v>
      </c>
      <c r="R3086" s="1" t="str">
        <f>VLOOKUP(A3086, vlookup_table!$A:$E, 4, FALSE)</f>
        <v>R1</v>
      </c>
      <c r="S3086" s="2">
        <f>VLOOKUP(A3086, vlookup_table!$A:$E, 5, FALSE)</f>
        <v>20</v>
      </c>
      <c r="T3086">
        <f t="shared" si="288"/>
        <v>46</v>
      </c>
      <c r="U3086">
        <f t="shared" si="289"/>
        <v>1951</v>
      </c>
      <c r="V3086" s="4" t="str">
        <f t="shared" si="293"/>
        <v>01</v>
      </c>
      <c r="W3086" t="str">
        <f t="shared" si="290"/>
        <v>Rural</v>
      </c>
    </row>
    <row r="3087" spans="1:23" x14ac:dyDescent="0.35">
      <c r="A3087" s="2">
        <v>176454</v>
      </c>
      <c r="B3087" s="2" t="str">
        <f t="shared" si="291"/>
        <v>OR</v>
      </c>
      <c r="C3087" t="s">
        <v>26</v>
      </c>
      <c r="D3087" t="str">
        <f t="shared" si="292"/>
        <v>F</v>
      </c>
      <c r="E3087" t="s">
        <v>2</v>
      </c>
      <c r="F3087">
        <v>426</v>
      </c>
      <c r="G3087">
        <v>213</v>
      </c>
      <c r="H3087">
        <v>272</v>
      </c>
      <c r="I3087">
        <v>0</v>
      </c>
      <c r="J3087">
        <v>9590</v>
      </c>
      <c r="K3087">
        <v>1</v>
      </c>
      <c r="L3087">
        <v>55</v>
      </c>
      <c r="M3087">
        <v>240</v>
      </c>
      <c r="N3087">
        <v>255</v>
      </c>
      <c r="O3087">
        <v>23</v>
      </c>
      <c r="P3087">
        <f>VLOOKUP(A3087, vlookup_table!$A:$E, 2, FALSE)</f>
        <v>28</v>
      </c>
      <c r="Q3087" s="2">
        <f>VLOOKUP(A3087, vlookup_table!$A:$E, 3, FALSE)</f>
        <v>0</v>
      </c>
      <c r="R3087" s="1" t="str">
        <f>VLOOKUP(A3087, vlookup_table!$A:$E, 4, FALSE)</f>
        <v>T3</v>
      </c>
      <c r="S3087" s="2">
        <f>VLOOKUP(A3087, vlookup_table!$A:$E, 5, FALSE)</f>
        <v>23</v>
      </c>
      <c r="T3087">
        <f t="shared" si="288"/>
        <v>97</v>
      </c>
      <c r="U3087">
        <f t="shared" si="289"/>
        <v>1900</v>
      </c>
      <c r="V3087" s="4" t="str">
        <f t="shared" si="293"/>
        <v>0</v>
      </c>
      <c r="W3087" t="str">
        <f t="shared" si="290"/>
        <v>Pueblo</v>
      </c>
    </row>
    <row r="3088" spans="1:23" x14ac:dyDescent="0.35">
      <c r="A3088" s="2">
        <v>73685</v>
      </c>
      <c r="B3088" s="2" t="str">
        <f t="shared" si="291"/>
        <v>MI</v>
      </c>
      <c r="C3088" t="s">
        <v>1</v>
      </c>
      <c r="D3088" t="str">
        <f t="shared" si="292"/>
        <v>M</v>
      </c>
      <c r="E3088" t="s">
        <v>0</v>
      </c>
      <c r="F3088">
        <v>641</v>
      </c>
      <c r="G3088">
        <v>255</v>
      </c>
      <c r="H3088">
        <v>371</v>
      </c>
      <c r="I3088">
        <v>0</v>
      </c>
      <c r="J3088">
        <v>12503</v>
      </c>
      <c r="K3088">
        <v>2</v>
      </c>
      <c r="L3088">
        <v>87</v>
      </c>
      <c r="M3088">
        <v>336</v>
      </c>
      <c r="N3088">
        <v>317</v>
      </c>
      <c r="O3088">
        <v>8.5789473679999997</v>
      </c>
      <c r="P3088">
        <f>VLOOKUP(A3088, vlookup_table!$A:$E, 2, FALSE)</f>
        <v>1</v>
      </c>
      <c r="Q3088" s="2">
        <f>VLOOKUP(A3088, vlookup_table!$A:$E, 3, FALSE)</f>
        <v>1707</v>
      </c>
      <c r="R3088" s="1" t="str">
        <f>VLOOKUP(A3088, vlookup_table!$A:$E, 4, FALSE)</f>
        <v>S2</v>
      </c>
      <c r="S3088" s="2">
        <f>VLOOKUP(A3088, vlookup_table!$A:$E, 5, FALSE)</f>
        <v>10</v>
      </c>
      <c r="T3088">
        <f t="shared" si="288"/>
        <v>80</v>
      </c>
      <c r="U3088">
        <f t="shared" si="289"/>
        <v>1917</v>
      </c>
      <c r="V3088" s="4" t="str">
        <f t="shared" si="293"/>
        <v>07</v>
      </c>
      <c r="W3088" t="str">
        <f t="shared" si="290"/>
        <v>Suburbano</v>
      </c>
    </row>
    <row r="3089" spans="1:23" x14ac:dyDescent="0.35">
      <c r="A3089" s="2">
        <v>75153</v>
      </c>
      <c r="B3089" s="2" t="str">
        <f t="shared" si="291"/>
        <v>NA</v>
      </c>
      <c r="C3089" t="s">
        <v>15</v>
      </c>
      <c r="D3089" t="str">
        <f t="shared" si="292"/>
        <v>M</v>
      </c>
      <c r="E3089" t="s">
        <v>0</v>
      </c>
      <c r="F3089">
        <v>750</v>
      </c>
      <c r="G3089">
        <v>118</v>
      </c>
      <c r="H3089">
        <v>325</v>
      </c>
      <c r="I3089">
        <v>25</v>
      </c>
      <c r="J3089">
        <v>11638</v>
      </c>
      <c r="K3089">
        <v>4</v>
      </c>
      <c r="L3089">
        <v>66</v>
      </c>
      <c r="M3089">
        <v>366</v>
      </c>
      <c r="N3089">
        <v>152</v>
      </c>
      <c r="O3089">
        <v>10.66666667</v>
      </c>
      <c r="P3089">
        <f>VLOOKUP(A3089, vlookup_table!$A:$E, 2, FALSE)</f>
        <v>1</v>
      </c>
      <c r="Q3089" s="2">
        <f>VLOOKUP(A3089, vlookup_table!$A:$E, 3, FALSE)</f>
        <v>1601</v>
      </c>
      <c r="R3089" s="1" t="str">
        <f>VLOOKUP(A3089, vlookup_table!$A:$E, 4, FALSE)</f>
        <v>C2</v>
      </c>
      <c r="S3089" s="2">
        <f>VLOOKUP(A3089, vlookup_table!$A:$E, 5, FALSE)</f>
        <v>13</v>
      </c>
      <c r="T3089">
        <f t="shared" si="288"/>
        <v>81</v>
      </c>
      <c r="U3089">
        <f t="shared" si="289"/>
        <v>1916</v>
      </c>
      <c r="V3089" s="4" t="str">
        <f t="shared" si="293"/>
        <v>01</v>
      </c>
      <c r="W3089" t="str">
        <f t="shared" si="290"/>
        <v>Ciudad</v>
      </c>
    </row>
    <row r="3090" spans="1:23" x14ac:dyDescent="0.35">
      <c r="A3090" s="2">
        <v>98731</v>
      </c>
      <c r="B3090" s="2" t="str">
        <f t="shared" si="291"/>
        <v>IL</v>
      </c>
      <c r="C3090" t="s">
        <v>25</v>
      </c>
      <c r="D3090" t="str">
        <f t="shared" si="292"/>
        <v>F</v>
      </c>
      <c r="E3090" t="s">
        <v>2</v>
      </c>
      <c r="F3090">
        <v>1462</v>
      </c>
      <c r="G3090">
        <v>600</v>
      </c>
      <c r="H3090">
        <v>655</v>
      </c>
      <c r="I3090">
        <v>4</v>
      </c>
      <c r="J3090">
        <v>21328</v>
      </c>
      <c r="K3090">
        <v>8</v>
      </c>
      <c r="L3090">
        <v>57</v>
      </c>
      <c r="M3090">
        <v>639</v>
      </c>
      <c r="N3090">
        <v>627</v>
      </c>
      <c r="O3090">
        <v>15</v>
      </c>
      <c r="P3090">
        <f>VLOOKUP(A3090, vlookup_table!$A:$E, 2, FALSE)</f>
        <v>28</v>
      </c>
      <c r="Q3090" s="2">
        <f>VLOOKUP(A3090, vlookup_table!$A:$E, 3, FALSE)</f>
        <v>5801</v>
      </c>
      <c r="R3090" s="1" t="str">
        <f>VLOOKUP(A3090, vlookup_table!$A:$E, 4, FALSE)</f>
        <v>C1</v>
      </c>
      <c r="S3090" s="2">
        <f>VLOOKUP(A3090, vlookup_table!$A:$E, 5, FALSE)</f>
        <v>15</v>
      </c>
      <c r="T3090">
        <f t="shared" si="288"/>
        <v>39</v>
      </c>
      <c r="U3090">
        <f t="shared" si="289"/>
        <v>1958</v>
      </c>
      <c r="V3090" s="4" t="str">
        <f t="shared" si="293"/>
        <v>01</v>
      </c>
      <c r="W3090" t="str">
        <f t="shared" si="290"/>
        <v>Ciudad</v>
      </c>
    </row>
    <row r="3091" spans="1:23" x14ac:dyDescent="0.35">
      <c r="A3091" s="2">
        <v>81600</v>
      </c>
      <c r="B3091" s="2" t="str">
        <f t="shared" si="291"/>
        <v>NA</v>
      </c>
      <c r="C3091" t="s">
        <v>10</v>
      </c>
      <c r="D3091" t="str">
        <f t="shared" si="292"/>
        <v>F</v>
      </c>
      <c r="E3091" t="s">
        <v>2</v>
      </c>
      <c r="F3091">
        <v>582</v>
      </c>
      <c r="G3091">
        <v>173</v>
      </c>
      <c r="H3091">
        <v>231</v>
      </c>
      <c r="I3091">
        <v>1</v>
      </c>
      <c r="J3091">
        <v>8740</v>
      </c>
      <c r="K3091">
        <v>0</v>
      </c>
      <c r="L3091">
        <v>54</v>
      </c>
      <c r="M3091">
        <v>195</v>
      </c>
      <c r="N3091">
        <v>212</v>
      </c>
      <c r="O3091">
        <v>9.7142857140000007</v>
      </c>
      <c r="P3091">
        <f>VLOOKUP(A3091, vlookup_table!$A:$E, 2, FALSE)</f>
        <v>0</v>
      </c>
      <c r="Q3091" s="2">
        <f>VLOOKUP(A3091, vlookup_table!$A:$E, 3, FALSE)</f>
        <v>0</v>
      </c>
      <c r="R3091" s="1" t="str">
        <f>VLOOKUP(A3091, vlookup_table!$A:$E, 4, FALSE)</f>
        <v>R2</v>
      </c>
      <c r="S3091" s="2">
        <f>VLOOKUP(A3091, vlookup_table!$A:$E, 5, FALSE)</f>
        <v>5</v>
      </c>
      <c r="T3091">
        <f t="shared" si="288"/>
        <v>97</v>
      </c>
      <c r="U3091">
        <f t="shared" si="289"/>
        <v>1900</v>
      </c>
      <c r="V3091" s="4" t="str">
        <f t="shared" si="293"/>
        <v>0</v>
      </c>
      <c r="W3091" t="str">
        <f t="shared" si="290"/>
        <v>Rural</v>
      </c>
    </row>
    <row r="3092" spans="1:23" x14ac:dyDescent="0.35">
      <c r="A3092" s="2">
        <v>104467</v>
      </c>
      <c r="B3092" s="2" t="str">
        <f t="shared" si="291"/>
        <v>NA</v>
      </c>
      <c r="C3092" t="s">
        <v>19</v>
      </c>
      <c r="D3092" t="str">
        <f t="shared" si="292"/>
        <v>M</v>
      </c>
      <c r="E3092" t="s">
        <v>0</v>
      </c>
      <c r="F3092">
        <v>640</v>
      </c>
      <c r="G3092">
        <v>168</v>
      </c>
      <c r="H3092">
        <v>302</v>
      </c>
      <c r="I3092">
        <v>0</v>
      </c>
      <c r="J3092">
        <v>11377</v>
      </c>
      <c r="K3092">
        <v>3</v>
      </c>
      <c r="L3092">
        <v>31</v>
      </c>
      <c r="M3092">
        <v>292</v>
      </c>
      <c r="N3092">
        <v>232</v>
      </c>
      <c r="O3092">
        <v>3.5454545460000002</v>
      </c>
      <c r="P3092">
        <f>VLOOKUP(A3092, vlookup_table!$A:$E, 2, FALSE)</f>
        <v>0</v>
      </c>
      <c r="Q3092" s="2">
        <f>VLOOKUP(A3092, vlookup_table!$A:$E, 3, FALSE)</f>
        <v>3201</v>
      </c>
      <c r="R3092" s="1" t="str">
        <f>VLOOKUP(A3092, vlookup_table!$A:$E, 4, FALSE)</f>
        <v>C2</v>
      </c>
      <c r="S3092" s="2">
        <f>VLOOKUP(A3092, vlookup_table!$A:$E, 5, FALSE)</f>
        <v>3</v>
      </c>
      <c r="T3092">
        <f t="shared" si="288"/>
        <v>65</v>
      </c>
      <c r="U3092">
        <f t="shared" si="289"/>
        <v>1932</v>
      </c>
      <c r="V3092" s="4" t="str">
        <f t="shared" si="293"/>
        <v>01</v>
      </c>
      <c r="W3092" t="str">
        <f t="shared" si="290"/>
        <v>Ciudad</v>
      </c>
    </row>
    <row r="3093" spans="1:23" x14ac:dyDescent="0.35">
      <c r="A3093" s="2">
        <v>190647</v>
      </c>
      <c r="B3093" s="2" t="str">
        <f t="shared" si="291"/>
        <v>NA</v>
      </c>
      <c r="C3093" t="s">
        <v>17</v>
      </c>
      <c r="D3093" t="str">
        <f t="shared" si="292"/>
        <v>F</v>
      </c>
      <c r="E3093" t="s">
        <v>2</v>
      </c>
      <c r="F3093">
        <v>460</v>
      </c>
      <c r="G3093">
        <v>200</v>
      </c>
      <c r="H3093">
        <v>321</v>
      </c>
      <c r="I3093">
        <v>0</v>
      </c>
      <c r="J3093">
        <v>10559</v>
      </c>
      <c r="K3093">
        <v>0</v>
      </c>
      <c r="L3093">
        <v>82</v>
      </c>
      <c r="M3093">
        <v>279</v>
      </c>
      <c r="N3093">
        <v>258</v>
      </c>
      <c r="O3093">
        <v>7.1666666670000003</v>
      </c>
      <c r="P3093">
        <f>VLOOKUP(A3093, vlookup_table!$A:$E, 2, FALSE)</f>
        <v>2</v>
      </c>
      <c r="Q3093" s="2">
        <f>VLOOKUP(A3093, vlookup_table!$A:$E, 3, FALSE)</f>
        <v>0</v>
      </c>
      <c r="R3093" s="1" t="str">
        <f>VLOOKUP(A3093, vlookup_table!$A:$E, 4, FALSE)</f>
        <v>R2</v>
      </c>
      <c r="S3093" s="2">
        <f>VLOOKUP(A3093, vlookup_table!$A:$E, 5, FALSE)</f>
        <v>10</v>
      </c>
      <c r="T3093">
        <f t="shared" si="288"/>
        <v>97</v>
      </c>
      <c r="U3093">
        <f t="shared" si="289"/>
        <v>1900</v>
      </c>
      <c r="V3093" s="4" t="str">
        <f t="shared" si="293"/>
        <v>0</v>
      </c>
      <c r="W3093" t="str">
        <f t="shared" si="290"/>
        <v>Rural</v>
      </c>
    </row>
    <row r="3094" spans="1:23" x14ac:dyDescent="0.35">
      <c r="A3094" s="2">
        <v>790</v>
      </c>
      <c r="B3094" s="2" t="str">
        <f t="shared" si="291"/>
        <v>IL</v>
      </c>
      <c r="C3094" t="s">
        <v>25</v>
      </c>
      <c r="D3094" t="str">
        <f t="shared" si="292"/>
        <v>M</v>
      </c>
      <c r="E3094" t="s">
        <v>0</v>
      </c>
      <c r="F3094">
        <v>580</v>
      </c>
      <c r="G3094">
        <v>286</v>
      </c>
      <c r="H3094">
        <v>377</v>
      </c>
      <c r="I3094">
        <v>0</v>
      </c>
      <c r="J3094">
        <v>12400</v>
      </c>
      <c r="K3094">
        <v>0</v>
      </c>
      <c r="L3094">
        <v>86</v>
      </c>
      <c r="M3094">
        <v>343</v>
      </c>
      <c r="N3094">
        <v>324</v>
      </c>
      <c r="O3094">
        <v>8.3636363639999995</v>
      </c>
      <c r="P3094">
        <f>VLOOKUP(A3094, vlookup_table!$A:$E, 2, FALSE)</f>
        <v>1</v>
      </c>
      <c r="Q3094" s="2">
        <f>VLOOKUP(A3094, vlookup_table!$A:$E, 3, FALSE)</f>
        <v>2601</v>
      </c>
      <c r="R3094" s="1" t="str">
        <f>VLOOKUP(A3094, vlookup_table!$A:$E, 4, FALSE)</f>
        <v>R2</v>
      </c>
      <c r="S3094" s="2">
        <f>VLOOKUP(A3094, vlookup_table!$A:$E, 5, FALSE)</f>
        <v>15</v>
      </c>
      <c r="T3094">
        <f t="shared" si="288"/>
        <v>71</v>
      </c>
      <c r="U3094">
        <f t="shared" si="289"/>
        <v>1926</v>
      </c>
      <c r="V3094" s="4" t="str">
        <f t="shared" si="293"/>
        <v>01</v>
      </c>
      <c r="W3094" t="str">
        <f t="shared" si="290"/>
        <v>Rural</v>
      </c>
    </row>
    <row r="3095" spans="1:23" x14ac:dyDescent="0.35">
      <c r="A3095" s="2">
        <v>153319</v>
      </c>
      <c r="B3095" s="2" t="str">
        <f t="shared" si="291"/>
        <v>NA</v>
      </c>
      <c r="C3095" t="s">
        <v>4</v>
      </c>
      <c r="D3095" t="str">
        <f t="shared" si="292"/>
        <v>F</v>
      </c>
      <c r="E3095" t="s">
        <v>2</v>
      </c>
      <c r="F3095">
        <v>1510</v>
      </c>
      <c r="G3095">
        <v>414</v>
      </c>
      <c r="H3095">
        <v>528</v>
      </c>
      <c r="I3095">
        <v>10</v>
      </c>
      <c r="J3095">
        <v>23110</v>
      </c>
      <c r="K3095">
        <v>15</v>
      </c>
      <c r="L3095">
        <v>26</v>
      </c>
      <c r="M3095">
        <v>522</v>
      </c>
      <c r="N3095">
        <v>450</v>
      </c>
      <c r="O3095">
        <v>20</v>
      </c>
      <c r="P3095">
        <f>VLOOKUP(A3095, vlookup_table!$A:$E, 2, FALSE)</f>
        <v>0</v>
      </c>
      <c r="Q3095" s="2">
        <f>VLOOKUP(A3095, vlookup_table!$A:$E, 3, FALSE)</f>
        <v>4601</v>
      </c>
      <c r="R3095" s="1" t="str">
        <f>VLOOKUP(A3095, vlookup_table!$A:$E, 4, FALSE)</f>
        <v>U1</v>
      </c>
      <c r="S3095" s="2">
        <f>VLOOKUP(A3095, vlookup_table!$A:$E, 5, FALSE)</f>
        <v>35</v>
      </c>
      <c r="T3095">
        <f t="shared" si="288"/>
        <v>51</v>
      </c>
      <c r="U3095">
        <f t="shared" si="289"/>
        <v>1946</v>
      </c>
      <c r="V3095" s="4" t="str">
        <f t="shared" si="293"/>
        <v>01</v>
      </c>
      <c r="W3095" t="str">
        <f t="shared" si="290"/>
        <v>Urbano</v>
      </c>
    </row>
    <row r="3096" spans="1:23" x14ac:dyDescent="0.35">
      <c r="A3096" s="2">
        <v>21769</v>
      </c>
      <c r="B3096" s="2" t="str">
        <f t="shared" si="291"/>
        <v>NC</v>
      </c>
      <c r="C3096" t="s">
        <v>18</v>
      </c>
      <c r="D3096" t="str">
        <f t="shared" si="292"/>
        <v>M</v>
      </c>
      <c r="E3096" t="s">
        <v>0</v>
      </c>
      <c r="F3096">
        <v>598</v>
      </c>
      <c r="G3096">
        <v>253</v>
      </c>
      <c r="H3096">
        <v>338</v>
      </c>
      <c r="I3096">
        <v>1</v>
      </c>
      <c r="J3096">
        <v>11918</v>
      </c>
      <c r="K3096">
        <v>1</v>
      </c>
      <c r="L3096">
        <v>77</v>
      </c>
      <c r="M3096">
        <v>294</v>
      </c>
      <c r="N3096">
        <v>301</v>
      </c>
      <c r="O3096">
        <v>8</v>
      </c>
      <c r="P3096">
        <f>VLOOKUP(A3096, vlookup_table!$A:$E, 2, FALSE)</f>
        <v>1</v>
      </c>
      <c r="Q3096" s="2">
        <f>VLOOKUP(A3096, vlookup_table!$A:$E, 3, FALSE)</f>
        <v>0</v>
      </c>
      <c r="R3096" s="1" t="str">
        <f>VLOOKUP(A3096, vlookup_table!$A:$E, 4, FALSE)</f>
        <v>T2</v>
      </c>
      <c r="S3096" s="2">
        <f>VLOOKUP(A3096, vlookup_table!$A:$E, 5, FALSE)</f>
        <v>9</v>
      </c>
      <c r="T3096">
        <f t="shared" si="288"/>
        <v>97</v>
      </c>
      <c r="U3096">
        <f t="shared" si="289"/>
        <v>1900</v>
      </c>
      <c r="V3096" s="4" t="str">
        <f t="shared" si="293"/>
        <v>0</v>
      </c>
      <c r="W3096" t="str">
        <f t="shared" si="290"/>
        <v>Pueblo</v>
      </c>
    </row>
    <row r="3097" spans="1:23" x14ac:dyDescent="0.35">
      <c r="A3097" s="2">
        <v>57419</v>
      </c>
      <c r="B3097" s="2" t="str">
        <f t="shared" si="291"/>
        <v>NA</v>
      </c>
      <c r="C3097" t="s">
        <v>3</v>
      </c>
      <c r="D3097" t="str">
        <f t="shared" si="292"/>
        <v>F</v>
      </c>
      <c r="E3097" t="s">
        <v>2</v>
      </c>
      <c r="F3097">
        <v>910</v>
      </c>
      <c r="G3097">
        <v>484</v>
      </c>
      <c r="H3097">
        <v>537</v>
      </c>
      <c r="I3097">
        <v>1</v>
      </c>
      <c r="J3097">
        <v>17977</v>
      </c>
      <c r="K3097">
        <v>2</v>
      </c>
      <c r="L3097">
        <v>56</v>
      </c>
      <c r="M3097">
        <v>492</v>
      </c>
      <c r="N3097">
        <v>525</v>
      </c>
      <c r="O3097">
        <v>7.5</v>
      </c>
      <c r="P3097">
        <f>VLOOKUP(A3097, vlookup_table!$A:$E, 2, FALSE)</f>
        <v>0</v>
      </c>
      <c r="Q3097" s="2">
        <f>VLOOKUP(A3097, vlookup_table!$A:$E, 3, FALSE)</f>
        <v>6201</v>
      </c>
      <c r="R3097" s="1" t="str">
        <f>VLOOKUP(A3097, vlookup_table!$A:$E, 4, FALSE)</f>
        <v>S1</v>
      </c>
      <c r="S3097" s="2">
        <f>VLOOKUP(A3097, vlookup_table!$A:$E, 5, FALSE)</f>
        <v>10</v>
      </c>
      <c r="T3097">
        <f t="shared" si="288"/>
        <v>35</v>
      </c>
      <c r="U3097">
        <f t="shared" si="289"/>
        <v>1962</v>
      </c>
      <c r="V3097" s="4" t="str">
        <f t="shared" si="293"/>
        <v>01</v>
      </c>
      <c r="W3097" t="str">
        <f t="shared" si="290"/>
        <v>Suburbano</v>
      </c>
    </row>
    <row r="3098" spans="1:23" x14ac:dyDescent="0.35">
      <c r="A3098" s="2">
        <v>107195</v>
      </c>
      <c r="B3098" s="2" t="str">
        <f t="shared" si="291"/>
        <v>NA</v>
      </c>
      <c r="C3098" t="s">
        <v>36</v>
      </c>
      <c r="D3098" t="str">
        <f t="shared" si="292"/>
        <v>F</v>
      </c>
      <c r="E3098" t="s">
        <v>2</v>
      </c>
      <c r="F3098">
        <v>480</v>
      </c>
      <c r="G3098">
        <v>254</v>
      </c>
      <c r="H3098">
        <v>394</v>
      </c>
      <c r="I3098">
        <v>0</v>
      </c>
      <c r="J3098">
        <v>12217</v>
      </c>
      <c r="K3098">
        <v>1</v>
      </c>
      <c r="L3098">
        <v>62</v>
      </c>
      <c r="M3098">
        <v>359</v>
      </c>
      <c r="N3098">
        <v>306</v>
      </c>
      <c r="O3098">
        <v>15</v>
      </c>
      <c r="P3098">
        <f>VLOOKUP(A3098, vlookup_table!$A:$E, 2, FALSE)</f>
        <v>2</v>
      </c>
      <c r="Q3098" s="2">
        <f>VLOOKUP(A3098, vlookup_table!$A:$E, 3, FALSE)</f>
        <v>4801</v>
      </c>
      <c r="R3098" s="1" t="str">
        <f>VLOOKUP(A3098, vlookup_table!$A:$E, 4, FALSE)</f>
        <v>C2</v>
      </c>
      <c r="S3098" s="2">
        <f>VLOOKUP(A3098, vlookup_table!$A:$E, 5, FALSE)</f>
        <v>10</v>
      </c>
      <c r="T3098">
        <f t="shared" si="288"/>
        <v>49</v>
      </c>
      <c r="U3098">
        <f t="shared" si="289"/>
        <v>1948</v>
      </c>
      <c r="V3098" s="4" t="str">
        <f t="shared" si="293"/>
        <v>01</v>
      </c>
      <c r="W3098" t="str">
        <f t="shared" si="290"/>
        <v>Ciudad</v>
      </c>
    </row>
    <row r="3099" spans="1:23" x14ac:dyDescent="0.35">
      <c r="A3099" s="2">
        <v>139062</v>
      </c>
      <c r="B3099" s="2" t="str">
        <f t="shared" si="291"/>
        <v>AZ</v>
      </c>
      <c r="C3099" t="s">
        <v>9</v>
      </c>
      <c r="D3099" t="str">
        <f t="shared" si="292"/>
        <v>F</v>
      </c>
      <c r="E3099" t="s">
        <v>37</v>
      </c>
      <c r="F3099">
        <v>592</v>
      </c>
      <c r="G3099">
        <v>227</v>
      </c>
      <c r="H3099">
        <v>267</v>
      </c>
      <c r="I3099">
        <v>0</v>
      </c>
      <c r="J3099">
        <v>9711</v>
      </c>
      <c r="K3099">
        <v>2</v>
      </c>
      <c r="L3099">
        <v>19</v>
      </c>
      <c r="M3099">
        <v>210</v>
      </c>
      <c r="N3099">
        <v>264</v>
      </c>
      <c r="O3099">
        <v>10.30769231</v>
      </c>
      <c r="P3099">
        <f>VLOOKUP(A3099, vlookup_table!$A:$E, 2, FALSE)</f>
        <v>0</v>
      </c>
      <c r="Q3099" s="2">
        <f>VLOOKUP(A3099, vlookup_table!$A:$E, 3, FALSE)</f>
        <v>3501</v>
      </c>
      <c r="R3099" s="1" t="str">
        <f>VLOOKUP(A3099, vlookup_table!$A:$E, 4, FALSE)</f>
        <v/>
      </c>
      <c r="S3099" s="2">
        <f>VLOOKUP(A3099, vlookup_table!$A:$E, 5, FALSE)</f>
        <v>20</v>
      </c>
      <c r="T3099">
        <f t="shared" si="288"/>
        <v>62</v>
      </c>
      <c r="U3099">
        <f t="shared" si="289"/>
        <v>1935</v>
      </c>
      <c r="V3099" s="4" t="str">
        <f t="shared" si="293"/>
        <v>01</v>
      </c>
      <c r="W3099" t="str">
        <f t="shared" si="290"/>
        <v>Desconocido</v>
      </c>
    </row>
    <row r="3100" spans="1:23" x14ac:dyDescent="0.35">
      <c r="A3100" s="2">
        <v>147529</v>
      </c>
      <c r="B3100" s="2" t="str">
        <f t="shared" si="291"/>
        <v>NC</v>
      </c>
      <c r="C3100" t="s">
        <v>18</v>
      </c>
      <c r="D3100" t="str">
        <f t="shared" si="292"/>
        <v>F</v>
      </c>
      <c r="E3100" t="s">
        <v>38</v>
      </c>
      <c r="F3100">
        <v>279</v>
      </c>
      <c r="G3100">
        <v>154</v>
      </c>
      <c r="H3100">
        <v>207</v>
      </c>
      <c r="I3100">
        <v>0</v>
      </c>
      <c r="J3100">
        <v>5922</v>
      </c>
      <c r="K3100">
        <v>0</v>
      </c>
      <c r="L3100">
        <v>88</v>
      </c>
      <c r="M3100">
        <v>163</v>
      </c>
      <c r="N3100">
        <v>194</v>
      </c>
      <c r="O3100">
        <v>25</v>
      </c>
      <c r="P3100">
        <f>VLOOKUP(A3100, vlookup_table!$A:$E, 2, FALSE)</f>
        <v>1</v>
      </c>
      <c r="Q3100" s="2">
        <f>VLOOKUP(A3100, vlookup_table!$A:$E, 3, FALSE)</f>
        <v>3810</v>
      </c>
      <c r="R3100" s="1" t="str">
        <f>VLOOKUP(A3100, vlookup_table!$A:$E, 4, FALSE)</f>
        <v>S1</v>
      </c>
      <c r="S3100" s="2">
        <f>VLOOKUP(A3100, vlookup_table!$A:$E, 5, FALSE)</f>
        <v>20</v>
      </c>
      <c r="T3100">
        <f t="shared" si="288"/>
        <v>59</v>
      </c>
      <c r="U3100">
        <f t="shared" si="289"/>
        <v>1938</v>
      </c>
      <c r="V3100" s="4" t="str">
        <f t="shared" si="293"/>
        <v>10</v>
      </c>
      <c r="W3100" t="str">
        <f t="shared" si="290"/>
        <v>Suburbano</v>
      </c>
    </row>
    <row r="3101" spans="1:23" x14ac:dyDescent="0.35">
      <c r="A3101" s="2">
        <v>52574</v>
      </c>
      <c r="B3101" s="2" t="str">
        <f t="shared" si="291"/>
        <v>NA</v>
      </c>
      <c r="C3101" t="s">
        <v>12</v>
      </c>
      <c r="D3101" t="str">
        <f t="shared" si="292"/>
        <v>F</v>
      </c>
      <c r="E3101" t="s">
        <v>2</v>
      </c>
      <c r="F3101">
        <v>619</v>
      </c>
      <c r="G3101">
        <v>172</v>
      </c>
      <c r="H3101">
        <v>329</v>
      </c>
      <c r="I3101">
        <v>1</v>
      </c>
      <c r="J3101">
        <v>10705</v>
      </c>
      <c r="K3101">
        <v>4</v>
      </c>
      <c r="L3101">
        <v>67</v>
      </c>
      <c r="M3101">
        <v>247</v>
      </c>
      <c r="N3101">
        <v>277</v>
      </c>
      <c r="O3101">
        <v>8.2173913039999995</v>
      </c>
      <c r="P3101">
        <f>VLOOKUP(A3101, vlookup_table!$A:$E, 2, FALSE)</f>
        <v>0</v>
      </c>
      <c r="Q3101" s="2">
        <f>VLOOKUP(A3101, vlookup_table!$A:$E, 3, FALSE)</f>
        <v>4501</v>
      </c>
      <c r="R3101" s="1" t="str">
        <f>VLOOKUP(A3101, vlookup_table!$A:$E, 4, FALSE)</f>
        <v>R2</v>
      </c>
      <c r="S3101" s="2">
        <f>VLOOKUP(A3101, vlookup_table!$A:$E, 5, FALSE)</f>
        <v>12</v>
      </c>
      <c r="T3101">
        <f t="shared" si="288"/>
        <v>52</v>
      </c>
      <c r="U3101">
        <f t="shared" si="289"/>
        <v>1945</v>
      </c>
      <c r="V3101" s="4" t="str">
        <f t="shared" si="293"/>
        <v>01</v>
      </c>
      <c r="W3101" t="str">
        <f t="shared" si="290"/>
        <v>Rural</v>
      </c>
    </row>
    <row r="3102" spans="1:23" x14ac:dyDescent="0.35">
      <c r="A3102" s="2">
        <v>41482</v>
      </c>
      <c r="B3102" s="2" t="str">
        <f t="shared" si="291"/>
        <v>FL</v>
      </c>
      <c r="C3102" t="s">
        <v>7</v>
      </c>
      <c r="D3102" t="str">
        <f t="shared" si="292"/>
        <v>F</v>
      </c>
      <c r="E3102" t="s">
        <v>2</v>
      </c>
      <c r="F3102">
        <v>513</v>
      </c>
      <c r="G3102">
        <v>210</v>
      </c>
      <c r="H3102">
        <v>283</v>
      </c>
      <c r="I3102">
        <v>1</v>
      </c>
      <c r="J3102">
        <v>9233</v>
      </c>
      <c r="K3102">
        <v>7</v>
      </c>
      <c r="L3102">
        <v>39</v>
      </c>
      <c r="M3102">
        <v>234</v>
      </c>
      <c r="N3102">
        <v>260</v>
      </c>
      <c r="O3102">
        <v>3.411764706</v>
      </c>
      <c r="P3102">
        <f>VLOOKUP(A3102, vlookup_table!$A:$E, 2, FALSE)</f>
        <v>0</v>
      </c>
      <c r="Q3102" s="2">
        <f>VLOOKUP(A3102, vlookup_table!$A:$E, 3, FALSE)</f>
        <v>2501</v>
      </c>
      <c r="R3102" s="1" t="str">
        <f>VLOOKUP(A3102, vlookup_table!$A:$E, 4, FALSE)</f>
        <v>C3</v>
      </c>
      <c r="S3102" s="2">
        <f>VLOOKUP(A3102, vlookup_table!$A:$E, 5, FALSE)</f>
        <v>5</v>
      </c>
      <c r="T3102">
        <f t="shared" si="288"/>
        <v>72</v>
      </c>
      <c r="U3102">
        <f t="shared" si="289"/>
        <v>1925</v>
      </c>
      <c r="V3102" s="4" t="str">
        <f t="shared" si="293"/>
        <v>01</v>
      </c>
      <c r="W3102" t="str">
        <f t="shared" si="290"/>
        <v>Ciudad</v>
      </c>
    </row>
    <row r="3103" spans="1:23" x14ac:dyDescent="0.35">
      <c r="A3103" s="2">
        <v>165287</v>
      </c>
      <c r="B3103" s="2" t="str">
        <f t="shared" si="291"/>
        <v>NA</v>
      </c>
      <c r="C3103" t="s">
        <v>4</v>
      </c>
      <c r="D3103" t="str">
        <f t="shared" si="292"/>
        <v>M</v>
      </c>
      <c r="E3103" t="s">
        <v>0</v>
      </c>
      <c r="F3103">
        <v>2811</v>
      </c>
      <c r="G3103">
        <v>524</v>
      </c>
      <c r="H3103">
        <v>645</v>
      </c>
      <c r="I3103">
        <v>72</v>
      </c>
      <c r="J3103">
        <v>23861</v>
      </c>
      <c r="K3103">
        <v>8</v>
      </c>
      <c r="L3103">
        <v>60</v>
      </c>
      <c r="M3103">
        <v>577</v>
      </c>
      <c r="N3103">
        <v>599</v>
      </c>
      <c r="O3103">
        <v>17.25</v>
      </c>
      <c r="P3103">
        <f>VLOOKUP(A3103, vlookup_table!$A:$E, 2, FALSE)</f>
        <v>1</v>
      </c>
      <c r="Q3103" s="2">
        <f>VLOOKUP(A3103, vlookup_table!$A:$E, 3, FALSE)</f>
        <v>5401</v>
      </c>
      <c r="R3103" s="1" t="str">
        <f>VLOOKUP(A3103, vlookup_table!$A:$E, 4, FALSE)</f>
        <v>C1</v>
      </c>
      <c r="S3103" s="2">
        <f>VLOOKUP(A3103, vlookup_table!$A:$E, 5, FALSE)</f>
        <v>22</v>
      </c>
      <c r="T3103">
        <f t="shared" si="288"/>
        <v>43</v>
      </c>
      <c r="U3103">
        <f t="shared" si="289"/>
        <v>1954</v>
      </c>
      <c r="V3103" s="4" t="str">
        <f t="shared" si="293"/>
        <v>01</v>
      </c>
      <c r="W3103" t="str">
        <f t="shared" si="290"/>
        <v>Ciudad</v>
      </c>
    </row>
    <row r="3104" spans="1:23" x14ac:dyDescent="0.35">
      <c r="A3104" s="2">
        <v>41569</v>
      </c>
      <c r="B3104" s="2" t="str">
        <f t="shared" si="291"/>
        <v>FL</v>
      </c>
      <c r="C3104" t="s">
        <v>7</v>
      </c>
      <c r="D3104" t="str">
        <f t="shared" si="292"/>
        <v>F</v>
      </c>
      <c r="E3104" t="s">
        <v>2</v>
      </c>
      <c r="F3104">
        <v>1079</v>
      </c>
      <c r="G3104">
        <v>347</v>
      </c>
      <c r="H3104">
        <v>756</v>
      </c>
      <c r="I3104">
        <v>2</v>
      </c>
      <c r="J3104">
        <v>24541</v>
      </c>
      <c r="K3104">
        <v>6</v>
      </c>
      <c r="L3104">
        <v>36</v>
      </c>
      <c r="M3104">
        <v>714</v>
      </c>
      <c r="N3104">
        <v>519</v>
      </c>
      <c r="O3104">
        <v>10</v>
      </c>
      <c r="P3104">
        <f>VLOOKUP(A3104, vlookup_table!$A:$E, 2, FALSE)</f>
        <v>0</v>
      </c>
      <c r="Q3104" s="2">
        <f>VLOOKUP(A3104, vlookup_table!$A:$E, 3, FALSE)</f>
        <v>2507</v>
      </c>
      <c r="R3104" s="1" t="str">
        <f>VLOOKUP(A3104, vlookup_table!$A:$E, 4, FALSE)</f>
        <v>U1</v>
      </c>
      <c r="S3104" s="2">
        <f>VLOOKUP(A3104, vlookup_table!$A:$E, 5, FALSE)</f>
        <v>18</v>
      </c>
      <c r="T3104">
        <f t="shared" si="288"/>
        <v>72</v>
      </c>
      <c r="U3104">
        <f t="shared" si="289"/>
        <v>1925</v>
      </c>
      <c r="V3104" s="4" t="str">
        <f t="shared" si="293"/>
        <v>07</v>
      </c>
      <c r="W3104" t="str">
        <f t="shared" si="290"/>
        <v>Urbano</v>
      </c>
    </row>
    <row r="3105" spans="1:23" x14ac:dyDescent="0.35">
      <c r="A3105" s="2">
        <v>1959</v>
      </c>
      <c r="B3105" s="2" t="str">
        <f t="shared" si="291"/>
        <v>NA</v>
      </c>
      <c r="C3105" t="s">
        <v>4</v>
      </c>
      <c r="D3105" t="str">
        <f t="shared" si="292"/>
        <v>F</v>
      </c>
      <c r="E3105" t="s">
        <v>2</v>
      </c>
      <c r="F3105">
        <v>2670</v>
      </c>
      <c r="G3105">
        <v>394</v>
      </c>
      <c r="H3105">
        <v>574</v>
      </c>
      <c r="I3105">
        <v>82</v>
      </c>
      <c r="J3105">
        <v>24896</v>
      </c>
      <c r="K3105">
        <v>18</v>
      </c>
      <c r="L3105">
        <v>29</v>
      </c>
      <c r="M3105">
        <v>493</v>
      </c>
      <c r="N3105">
        <v>461</v>
      </c>
      <c r="O3105">
        <v>35</v>
      </c>
      <c r="P3105">
        <f>VLOOKUP(A3105, vlookup_table!$A:$E, 2, FALSE)</f>
        <v>28</v>
      </c>
      <c r="Q3105" s="2">
        <f>VLOOKUP(A3105, vlookup_table!$A:$E, 3, FALSE)</f>
        <v>5801</v>
      </c>
      <c r="R3105" s="1" t="str">
        <f>VLOOKUP(A3105, vlookup_table!$A:$E, 4, FALSE)</f>
        <v>S1</v>
      </c>
      <c r="S3105" s="2">
        <f>VLOOKUP(A3105, vlookup_table!$A:$E, 5, FALSE)</f>
        <v>50</v>
      </c>
      <c r="T3105">
        <f t="shared" si="288"/>
        <v>39</v>
      </c>
      <c r="U3105">
        <f t="shared" si="289"/>
        <v>1958</v>
      </c>
      <c r="V3105" s="4" t="str">
        <f t="shared" si="293"/>
        <v>01</v>
      </c>
      <c r="W3105" t="str">
        <f t="shared" si="290"/>
        <v>Suburbano</v>
      </c>
    </row>
    <row r="3106" spans="1:23" x14ac:dyDescent="0.35">
      <c r="A3106" s="2">
        <v>182490</v>
      </c>
      <c r="B3106" s="2" t="str">
        <f t="shared" si="291"/>
        <v>NA</v>
      </c>
      <c r="C3106" t="s">
        <v>76</v>
      </c>
      <c r="D3106" t="str">
        <f t="shared" si="292"/>
        <v>M</v>
      </c>
      <c r="E3106" t="s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6.25</v>
      </c>
      <c r="P3106">
        <f>VLOOKUP(A3106, vlookup_table!$A:$E, 2, FALSE)</f>
        <v>1002</v>
      </c>
      <c r="Q3106" s="2">
        <f>VLOOKUP(A3106, vlookup_table!$A:$E, 3, FALSE)</f>
        <v>6311</v>
      </c>
      <c r="R3106" s="1" t="str">
        <f>VLOOKUP(A3106, vlookup_table!$A:$E, 4, FALSE)</f>
        <v>T2</v>
      </c>
      <c r="S3106" s="2">
        <f>VLOOKUP(A3106, vlookup_table!$A:$E, 5, FALSE)</f>
        <v>10</v>
      </c>
      <c r="T3106">
        <f t="shared" si="288"/>
        <v>34</v>
      </c>
      <c r="U3106">
        <f t="shared" si="289"/>
        <v>1963</v>
      </c>
      <c r="V3106" s="4" t="str">
        <f t="shared" si="293"/>
        <v>11</v>
      </c>
      <c r="W3106" t="str">
        <f t="shared" si="290"/>
        <v>Pueblo</v>
      </c>
    </row>
    <row r="3107" spans="1:23" x14ac:dyDescent="0.35">
      <c r="A3107" s="2">
        <v>87680</v>
      </c>
      <c r="B3107" s="2" t="str">
        <f t="shared" si="291"/>
        <v>NA</v>
      </c>
      <c r="C3107" t="s">
        <v>39</v>
      </c>
      <c r="D3107" t="str">
        <f t="shared" si="292"/>
        <v>F</v>
      </c>
      <c r="E3107" t="s">
        <v>38</v>
      </c>
      <c r="F3107">
        <v>828</v>
      </c>
      <c r="G3107">
        <v>236</v>
      </c>
      <c r="H3107">
        <v>329</v>
      </c>
      <c r="I3107">
        <v>10</v>
      </c>
      <c r="J3107">
        <v>12366</v>
      </c>
      <c r="K3107">
        <v>2</v>
      </c>
      <c r="L3107">
        <v>46</v>
      </c>
      <c r="M3107">
        <v>264</v>
      </c>
      <c r="N3107">
        <v>306</v>
      </c>
      <c r="O3107">
        <v>8.0434782610000006</v>
      </c>
      <c r="P3107">
        <f>VLOOKUP(A3107, vlookup_table!$A:$E, 2, FALSE)</f>
        <v>0</v>
      </c>
      <c r="Q3107" s="2">
        <f>VLOOKUP(A3107, vlookup_table!$A:$E, 3, FALSE)</f>
        <v>0</v>
      </c>
      <c r="R3107" s="1" t="str">
        <f>VLOOKUP(A3107, vlookup_table!$A:$E, 4, FALSE)</f>
        <v>R2</v>
      </c>
      <c r="S3107" s="2">
        <f>VLOOKUP(A3107, vlookup_table!$A:$E, 5, FALSE)</f>
        <v>12</v>
      </c>
      <c r="T3107">
        <f t="shared" si="288"/>
        <v>97</v>
      </c>
      <c r="U3107">
        <f t="shared" si="289"/>
        <v>1900</v>
      </c>
      <c r="V3107" s="4" t="str">
        <f t="shared" si="293"/>
        <v>0</v>
      </c>
      <c r="W3107" t="str">
        <f t="shared" si="290"/>
        <v>Rural</v>
      </c>
    </row>
    <row r="3108" spans="1:23" x14ac:dyDescent="0.35">
      <c r="A3108" s="2">
        <v>16643</v>
      </c>
      <c r="B3108" s="2" t="str">
        <f t="shared" si="291"/>
        <v>NC</v>
      </c>
      <c r="C3108" t="s">
        <v>18</v>
      </c>
      <c r="D3108" t="str">
        <f t="shared" si="292"/>
        <v>F</v>
      </c>
      <c r="E3108" t="s">
        <v>38</v>
      </c>
      <c r="F3108">
        <v>895</v>
      </c>
      <c r="G3108">
        <v>422</v>
      </c>
      <c r="H3108">
        <v>492</v>
      </c>
      <c r="I3108">
        <v>1</v>
      </c>
      <c r="J3108">
        <v>18352</v>
      </c>
      <c r="K3108">
        <v>2</v>
      </c>
      <c r="L3108">
        <v>58</v>
      </c>
      <c r="M3108">
        <v>458</v>
      </c>
      <c r="N3108">
        <v>452</v>
      </c>
      <c r="O3108">
        <v>13.66666667</v>
      </c>
      <c r="P3108">
        <f>VLOOKUP(A3108, vlookup_table!$A:$E, 2, FALSE)</f>
        <v>0</v>
      </c>
      <c r="Q3108" s="2">
        <f>VLOOKUP(A3108, vlookup_table!$A:$E, 3, FALSE)</f>
        <v>1401</v>
      </c>
      <c r="R3108" s="1" t="str">
        <f>VLOOKUP(A3108, vlookup_table!$A:$E, 4, FALSE)</f>
        <v>C1</v>
      </c>
      <c r="S3108" s="2">
        <f>VLOOKUP(A3108, vlookup_table!$A:$E, 5, FALSE)</f>
        <v>125</v>
      </c>
      <c r="T3108">
        <f t="shared" si="288"/>
        <v>83</v>
      </c>
      <c r="U3108">
        <f t="shared" si="289"/>
        <v>1914</v>
      </c>
      <c r="V3108" s="4" t="str">
        <f t="shared" si="293"/>
        <v>01</v>
      </c>
      <c r="W3108" t="str">
        <f t="shared" si="290"/>
        <v>Ciudad</v>
      </c>
    </row>
    <row r="3109" spans="1:23" x14ac:dyDescent="0.35">
      <c r="A3109" s="2">
        <v>27338</v>
      </c>
      <c r="B3109" s="2" t="str">
        <f t="shared" si="291"/>
        <v>NA</v>
      </c>
      <c r="C3109" t="s">
        <v>5</v>
      </c>
      <c r="D3109" t="str">
        <f t="shared" si="292"/>
        <v>NA</v>
      </c>
      <c r="F3109">
        <v>456</v>
      </c>
      <c r="G3109">
        <v>223</v>
      </c>
      <c r="H3109">
        <v>325</v>
      </c>
      <c r="I3109">
        <v>0</v>
      </c>
      <c r="J3109">
        <v>10736</v>
      </c>
      <c r="K3109">
        <v>0</v>
      </c>
      <c r="L3109">
        <v>50</v>
      </c>
      <c r="M3109">
        <v>267</v>
      </c>
      <c r="N3109">
        <v>272</v>
      </c>
      <c r="O3109">
        <v>5.6666666670000003</v>
      </c>
      <c r="P3109">
        <f>VLOOKUP(A3109, vlookup_table!$A:$E, 2, FALSE)</f>
        <v>2</v>
      </c>
      <c r="Q3109" s="2">
        <f>VLOOKUP(A3109, vlookup_table!$A:$E, 3, FALSE)</f>
        <v>0</v>
      </c>
      <c r="R3109" s="1" t="str">
        <f>VLOOKUP(A3109, vlookup_table!$A:$E, 4, FALSE)</f>
        <v>R3</v>
      </c>
      <c r="S3109" s="2">
        <f>VLOOKUP(A3109, vlookup_table!$A:$E, 5, FALSE)</f>
        <v>7</v>
      </c>
      <c r="T3109">
        <f t="shared" si="288"/>
        <v>97</v>
      </c>
      <c r="U3109">
        <f t="shared" si="289"/>
        <v>1900</v>
      </c>
      <c r="V3109" s="4" t="str">
        <f t="shared" si="293"/>
        <v>0</v>
      </c>
      <c r="W3109" t="str">
        <f t="shared" si="290"/>
        <v>Rural</v>
      </c>
    </row>
    <row r="3110" spans="1:23" x14ac:dyDescent="0.35">
      <c r="A3110" s="2">
        <v>155907</v>
      </c>
      <c r="B3110" s="2" t="str">
        <f t="shared" si="291"/>
        <v>NA</v>
      </c>
      <c r="C3110" t="s">
        <v>4</v>
      </c>
      <c r="D3110" t="str">
        <f t="shared" si="292"/>
        <v>F</v>
      </c>
      <c r="E3110" t="s">
        <v>2</v>
      </c>
      <c r="F3110">
        <v>713</v>
      </c>
      <c r="G3110">
        <v>212</v>
      </c>
      <c r="H3110">
        <v>276</v>
      </c>
      <c r="I3110">
        <v>2</v>
      </c>
      <c r="J3110">
        <v>11909</v>
      </c>
      <c r="K3110">
        <v>10</v>
      </c>
      <c r="L3110">
        <v>23</v>
      </c>
      <c r="M3110">
        <v>235</v>
      </c>
      <c r="N3110">
        <v>237</v>
      </c>
      <c r="O3110">
        <v>13</v>
      </c>
      <c r="P3110">
        <f>VLOOKUP(A3110, vlookup_table!$A:$E, 2, FALSE)</f>
        <v>2</v>
      </c>
      <c r="Q3110" s="2">
        <f>VLOOKUP(A3110, vlookup_table!$A:$E, 3, FALSE)</f>
        <v>0</v>
      </c>
      <c r="R3110" s="1" t="str">
        <f>VLOOKUP(A3110, vlookup_table!$A:$E, 4, FALSE)</f>
        <v>T3</v>
      </c>
      <c r="S3110" s="2">
        <f>VLOOKUP(A3110, vlookup_table!$A:$E, 5, FALSE)</f>
        <v>15</v>
      </c>
      <c r="T3110">
        <f t="shared" si="288"/>
        <v>97</v>
      </c>
      <c r="U3110">
        <f t="shared" si="289"/>
        <v>1900</v>
      </c>
      <c r="V3110" s="4" t="str">
        <f t="shared" si="293"/>
        <v>0</v>
      </c>
      <c r="W3110" t="str">
        <f t="shared" si="290"/>
        <v>Pueblo</v>
      </c>
    </row>
    <row r="3111" spans="1:23" x14ac:dyDescent="0.35">
      <c r="A3111" s="2">
        <v>144050</v>
      </c>
      <c r="B3111" s="2" t="str">
        <f t="shared" si="291"/>
        <v>NA</v>
      </c>
      <c r="C3111" t="s">
        <v>4</v>
      </c>
      <c r="D3111" t="str">
        <f t="shared" si="292"/>
        <v>M</v>
      </c>
      <c r="E3111" t="s">
        <v>0</v>
      </c>
      <c r="F3111">
        <v>5982</v>
      </c>
      <c r="G3111">
        <v>1500</v>
      </c>
      <c r="H3111">
        <v>1228</v>
      </c>
      <c r="I3111">
        <v>99</v>
      </c>
      <c r="J3111">
        <v>106273</v>
      </c>
      <c r="K3111">
        <v>34</v>
      </c>
      <c r="L3111">
        <v>41</v>
      </c>
      <c r="M3111">
        <v>1500</v>
      </c>
      <c r="N3111">
        <v>1214</v>
      </c>
      <c r="O3111">
        <v>22.5</v>
      </c>
      <c r="P3111">
        <f>VLOOKUP(A3111, vlookup_table!$A:$E, 2, FALSE)</f>
        <v>1</v>
      </c>
      <c r="Q3111" s="2">
        <f>VLOOKUP(A3111, vlookup_table!$A:$E, 3, FALSE)</f>
        <v>0</v>
      </c>
      <c r="R3111" s="1" t="str">
        <f>VLOOKUP(A3111, vlookup_table!$A:$E, 4, FALSE)</f>
        <v>S1</v>
      </c>
      <c r="S3111" s="2">
        <f>VLOOKUP(A3111, vlookup_table!$A:$E, 5, FALSE)</f>
        <v>22</v>
      </c>
      <c r="T3111">
        <f t="shared" si="288"/>
        <v>97</v>
      </c>
      <c r="U3111">
        <f t="shared" si="289"/>
        <v>1900</v>
      </c>
      <c r="V3111" s="4" t="str">
        <f t="shared" si="293"/>
        <v>0</v>
      </c>
      <c r="W3111" t="str">
        <f t="shared" si="290"/>
        <v>Suburbano</v>
      </c>
    </row>
    <row r="3112" spans="1:23" x14ac:dyDescent="0.35">
      <c r="A3112" s="2">
        <v>108420</v>
      </c>
      <c r="B3112" s="2" t="str">
        <f t="shared" si="291"/>
        <v>NA</v>
      </c>
      <c r="C3112" t="s">
        <v>31</v>
      </c>
      <c r="D3112" t="str">
        <f t="shared" si="292"/>
        <v>F</v>
      </c>
      <c r="E3112" t="s">
        <v>2</v>
      </c>
      <c r="F3112">
        <v>650</v>
      </c>
      <c r="G3112">
        <v>139</v>
      </c>
      <c r="H3112">
        <v>238</v>
      </c>
      <c r="I3112">
        <v>0</v>
      </c>
      <c r="J3112">
        <v>9698</v>
      </c>
      <c r="K3112">
        <v>6</v>
      </c>
      <c r="L3112">
        <v>75</v>
      </c>
      <c r="M3112">
        <v>131</v>
      </c>
      <c r="N3112">
        <v>243</v>
      </c>
      <c r="O3112">
        <v>8.9090909089999997</v>
      </c>
      <c r="P3112">
        <f>VLOOKUP(A3112, vlookup_table!$A:$E, 2, FALSE)</f>
        <v>0</v>
      </c>
      <c r="Q3112" s="2">
        <f>VLOOKUP(A3112, vlookup_table!$A:$E, 3, FALSE)</f>
        <v>3306</v>
      </c>
      <c r="R3112" s="1" t="str">
        <f>VLOOKUP(A3112, vlookup_table!$A:$E, 4, FALSE)</f>
        <v>C2</v>
      </c>
      <c r="S3112" s="2">
        <f>VLOOKUP(A3112, vlookup_table!$A:$E, 5, FALSE)</f>
        <v>13</v>
      </c>
      <c r="T3112">
        <f t="shared" si="288"/>
        <v>64</v>
      </c>
      <c r="U3112">
        <f t="shared" si="289"/>
        <v>1933</v>
      </c>
      <c r="V3112" s="4" t="str">
        <f t="shared" si="293"/>
        <v>06</v>
      </c>
      <c r="W3112" t="str">
        <f t="shared" si="290"/>
        <v>Ciudad</v>
      </c>
    </row>
    <row r="3113" spans="1:23" x14ac:dyDescent="0.35">
      <c r="A3113" s="2">
        <v>21373</v>
      </c>
      <c r="B3113" s="2" t="str">
        <f t="shared" si="291"/>
        <v>NC</v>
      </c>
      <c r="C3113" t="s">
        <v>18</v>
      </c>
      <c r="D3113" t="str">
        <f t="shared" si="292"/>
        <v>F</v>
      </c>
      <c r="E3113" t="s">
        <v>38</v>
      </c>
      <c r="F3113">
        <v>498</v>
      </c>
      <c r="G3113">
        <v>243</v>
      </c>
      <c r="H3113">
        <v>326</v>
      </c>
      <c r="I3113">
        <v>1</v>
      </c>
      <c r="J3113">
        <v>11462</v>
      </c>
      <c r="K3113">
        <v>0</v>
      </c>
      <c r="L3113">
        <v>86</v>
      </c>
      <c r="M3113">
        <v>284</v>
      </c>
      <c r="N3113">
        <v>285</v>
      </c>
      <c r="O3113">
        <v>5.1666666670000003</v>
      </c>
      <c r="P3113">
        <f>VLOOKUP(A3113, vlookup_table!$A:$E, 2, FALSE)</f>
        <v>0</v>
      </c>
      <c r="Q3113" s="2">
        <f>VLOOKUP(A3113, vlookup_table!$A:$E, 3, FALSE)</f>
        <v>5901</v>
      </c>
      <c r="R3113" s="1" t="str">
        <f>VLOOKUP(A3113, vlookup_table!$A:$E, 4, FALSE)</f>
        <v>T2</v>
      </c>
      <c r="S3113" s="2">
        <f>VLOOKUP(A3113, vlookup_table!$A:$E, 5, FALSE)</f>
        <v>7</v>
      </c>
      <c r="T3113">
        <f t="shared" si="288"/>
        <v>38</v>
      </c>
      <c r="U3113">
        <f t="shared" si="289"/>
        <v>1959</v>
      </c>
      <c r="V3113" s="4" t="str">
        <f t="shared" si="293"/>
        <v>01</v>
      </c>
      <c r="W3113" t="str">
        <f t="shared" si="290"/>
        <v>Pueblo</v>
      </c>
    </row>
    <row r="3114" spans="1:23" x14ac:dyDescent="0.35">
      <c r="A3114" s="2">
        <v>61108</v>
      </c>
      <c r="B3114" s="2" t="str">
        <f t="shared" si="291"/>
        <v>NA</v>
      </c>
      <c r="C3114" t="s">
        <v>16</v>
      </c>
      <c r="D3114" t="str">
        <f t="shared" si="292"/>
        <v>M</v>
      </c>
      <c r="E3114" t="s">
        <v>0</v>
      </c>
      <c r="F3114">
        <v>399</v>
      </c>
      <c r="G3114">
        <v>217</v>
      </c>
      <c r="H3114">
        <v>347</v>
      </c>
      <c r="I3114">
        <v>0</v>
      </c>
      <c r="J3114">
        <v>11919</v>
      </c>
      <c r="K3114">
        <v>2</v>
      </c>
      <c r="L3114">
        <v>78</v>
      </c>
      <c r="M3114">
        <v>309</v>
      </c>
      <c r="N3114">
        <v>279</v>
      </c>
      <c r="O3114">
        <v>7.2</v>
      </c>
      <c r="P3114">
        <f>VLOOKUP(A3114, vlookup_table!$A:$E, 2, FALSE)</f>
        <v>0</v>
      </c>
      <c r="Q3114" s="2">
        <f>VLOOKUP(A3114, vlookup_table!$A:$E, 3, FALSE)</f>
        <v>3701</v>
      </c>
      <c r="R3114" s="1" t="str">
        <f>VLOOKUP(A3114, vlookup_table!$A:$E, 4, FALSE)</f>
        <v>C3</v>
      </c>
      <c r="S3114" s="2">
        <f>VLOOKUP(A3114, vlookup_table!$A:$E, 5, FALSE)</f>
        <v>7</v>
      </c>
      <c r="T3114">
        <f t="shared" si="288"/>
        <v>60</v>
      </c>
      <c r="U3114">
        <f t="shared" si="289"/>
        <v>1937</v>
      </c>
      <c r="V3114" s="4" t="str">
        <f t="shared" si="293"/>
        <v>01</v>
      </c>
      <c r="W3114" t="str">
        <f t="shared" si="290"/>
        <v>Ciudad</v>
      </c>
    </row>
    <row r="3115" spans="1:23" x14ac:dyDescent="0.35">
      <c r="A3115" s="2">
        <v>87024</v>
      </c>
      <c r="B3115" s="2" t="str">
        <f t="shared" si="291"/>
        <v>NA</v>
      </c>
      <c r="C3115" t="s">
        <v>39</v>
      </c>
      <c r="D3115" t="str">
        <f t="shared" si="292"/>
        <v>F</v>
      </c>
      <c r="E3115" t="s">
        <v>38</v>
      </c>
      <c r="F3115">
        <v>395</v>
      </c>
      <c r="G3115">
        <v>135</v>
      </c>
      <c r="H3115">
        <v>186</v>
      </c>
      <c r="I3115">
        <v>0</v>
      </c>
      <c r="J3115">
        <v>5225</v>
      </c>
      <c r="K3115">
        <v>1</v>
      </c>
      <c r="L3115">
        <v>88</v>
      </c>
      <c r="M3115">
        <v>137</v>
      </c>
      <c r="N3115">
        <v>181</v>
      </c>
      <c r="O3115">
        <v>21.741111109999999</v>
      </c>
      <c r="P3115">
        <f>VLOOKUP(A3115, vlookup_table!$A:$E, 2, FALSE)</f>
        <v>0</v>
      </c>
      <c r="Q3115" s="2">
        <f>VLOOKUP(A3115, vlookup_table!$A:$E, 3, FALSE)</f>
        <v>0</v>
      </c>
      <c r="R3115" s="1" t="str">
        <f>VLOOKUP(A3115, vlookup_table!$A:$E, 4, FALSE)</f>
        <v>R2</v>
      </c>
      <c r="S3115" s="2">
        <f>VLOOKUP(A3115, vlookup_table!$A:$E, 5, FALSE)</f>
        <v>5</v>
      </c>
      <c r="T3115">
        <f t="shared" si="288"/>
        <v>97</v>
      </c>
      <c r="U3115">
        <f t="shared" si="289"/>
        <v>1900</v>
      </c>
      <c r="V3115" s="4" t="str">
        <f t="shared" si="293"/>
        <v>0</v>
      </c>
      <c r="W3115" t="str">
        <f t="shared" si="290"/>
        <v>Rural</v>
      </c>
    </row>
    <row r="3116" spans="1:23" x14ac:dyDescent="0.35">
      <c r="A3116" s="2">
        <v>179673</v>
      </c>
      <c r="B3116" s="2" t="str">
        <f t="shared" si="291"/>
        <v>WA</v>
      </c>
      <c r="C3116" t="s">
        <v>14</v>
      </c>
      <c r="D3116" t="str">
        <f t="shared" si="292"/>
        <v>M</v>
      </c>
      <c r="E3116" t="s">
        <v>13</v>
      </c>
      <c r="F3116">
        <v>1546</v>
      </c>
      <c r="G3116">
        <v>416</v>
      </c>
      <c r="H3116">
        <v>534</v>
      </c>
      <c r="I3116">
        <v>12</v>
      </c>
      <c r="J3116">
        <v>20632</v>
      </c>
      <c r="K3116">
        <v>9</v>
      </c>
      <c r="L3116">
        <v>43</v>
      </c>
      <c r="M3116">
        <v>508</v>
      </c>
      <c r="N3116">
        <v>489</v>
      </c>
      <c r="O3116">
        <v>3.6428571430000001</v>
      </c>
      <c r="P3116">
        <f>VLOOKUP(A3116, vlookup_table!$A:$E, 2, FALSE)</f>
        <v>1</v>
      </c>
      <c r="Q3116" s="2">
        <f>VLOOKUP(A3116, vlookup_table!$A:$E, 3, FALSE)</f>
        <v>1701</v>
      </c>
      <c r="R3116" s="1" t="str">
        <f>VLOOKUP(A3116, vlookup_table!$A:$E, 4, FALSE)</f>
        <v>U1</v>
      </c>
      <c r="S3116" s="2">
        <f>VLOOKUP(A3116, vlookup_table!$A:$E, 5, FALSE)</f>
        <v>5</v>
      </c>
      <c r="T3116">
        <f t="shared" si="288"/>
        <v>80</v>
      </c>
      <c r="U3116">
        <f t="shared" si="289"/>
        <v>1917</v>
      </c>
      <c r="V3116" s="4" t="str">
        <f t="shared" si="293"/>
        <v>01</v>
      </c>
      <c r="W3116" t="str">
        <f t="shared" si="290"/>
        <v>Urbano</v>
      </c>
    </row>
    <row r="3117" spans="1:23" x14ac:dyDescent="0.35">
      <c r="A3117" s="2">
        <v>179606</v>
      </c>
      <c r="B3117" s="2" t="str">
        <f t="shared" si="291"/>
        <v>WA</v>
      </c>
      <c r="C3117" t="s">
        <v>14</v>
      </c>
      <c r="D3117" t="str">
        <f t="shared" si="292"/>
        <v>F</v>
      </c>
      <c r="E3117" t="s">
        <v>2</v>
      </c>
      <c r="F3117">
        <v>1326</v>
      </c>
      <c r="G3117">
        <v>269</v>
      </c>
      <c r="H3117">
        <v>476</v>
      </c>
      <c r="I3117">
        <v>14</v>
      </c>
      <c r="J3117">
        <v>22329</v>
      </c>
      <c r="K3117">
        <v>6</v>
      </c>
      <c r="L3117">
        <v>42</v>
      </c>
      <c r="M3117">
        <v>401</v>
      </c>
      <c r="N3117">
        <v>347</v>
      </c>
      <c r="O3117">
        <v>7.25</v>
      </c>
      <c r="P3117">
        <f>VLOOKUP(A3117, vlookup_table!$A:$E, 2, FALSE)</f>
        <v>28</v>
      </c>
      <c r="Q3117" s="2">
        <f>VLOOKUP(A3117, vlookup_table!$A:$E, 3, FALSE)</f>
        <v>1910</v>
      </c>
      <c r="R3117" s="1" t="str">
        <f>VLOOKUP(A3117, vlookup_table!$A:$E, 4, FALSE)</f>
        <v>T1</v>
      </c>
      <c r="S3117" s="2">
        <f>VLOOKUP(A3117, vlookup_table!$A:$E, 5, FALSE)</f>
        <v>15</v>
      </c>
      <c r="T3117">
        <f t="shared" si="288"/>
        <v>78</v>
      </c>
      <c r="U3117">
        <f t="shared" si="289"/>
        <v>1919</v>
      </c>
      <c r="V3117" s="4" t="str">
        <f t="shared" si="293"/>
        <v>10</v>
      </c>
      <c r="W3117" t="str">
        <f t="shared" si="290"/>
        <v>Pueblo</v>
      </c>
    </row>
    <row r="3118" spans="1:23" x14ac:dyDescent="0.35">
      <c r="A3118" s="2">
        <v>144038</v>
      </c>
      <c r="B3118" s="2" t="str">
        <f t="shared" si="291"/>
        <v>NA</v>
      </c>
      <c r="C3118" t="s">
        <v>4</v>
      </c>
      <c r="D3118" t="str">
        <f t="shared" si="292"/>
        <v>F</v>
      </c>
      <c r="E3118" t="s">
        <v>2</v>
      </c>
      <c r="F3118">
        <v>5000</v>
      </c>
      <c r="G3118">
        <v>405</v>
      </c>
      <c r="H3118">
        <v>711</v>
      </c>
      <c r="I3118">
        <v>98</v>
      </c>
      <c r="J3118">
        <v>33566</v>
      </c>
      <c r="K3118">
        <v>40</v>
      </c>
      <c r="L3118">
        <v>21</v>
      </c>
      <c r="M3118">
        <v>618</v>
      </c>
      <c r="N3118">
        <v>541</v>
      </c>
      <c r="O3118">
        <v>20</v>
      </c>
      <c r="P3118">
        <f>VLOOKUP(A3118, vlookup_table!$A:$E, 2, FALSE)</f>
        <v>0</v>
      </c>
      <c r="Q3118" s="2">
        <f>VLOOKUP(A3118, vlookup_table!$A:$E, 3, FALSE)</f>
        <v>0</v>
      </c>
      <c r="R3118" s="1" t="str">
        <f>VLOOKUP(A3118, vlookup_table!$A:$E, 4, FALSE)</f>
        <v>U4</v>
      </c>
      <c r="S3118" s="2">
        <f>VLOOKUP(A3118, vlookup_table!$A:$E, 5, FALSE)</f>
        <v>50</v>
      </c>
      <c r="T3118">
        <f t="shared" si="288"/>
        <v>97</v>
      </c>
      <c r="U3118">
        <f t="shared" si="289"/>
        <v>1900</v>
      </c>
      <c r="V3118" s="4" t="str">
        <f t="shared" si="293"/>
        <v>0</v>
      </c>
      <c r="W3118" t="str">
        <f t="shared" si="290"/>
        <v>Urbano</v>
      </c>
    </row>
    <row r="3119" spans="1:23" x14ac:dyDescent="0.35">
      <c r="A3119" s="2">
        <v>5496</v>
      </c>
      <c r="B3119" s="2" t="str">
        <f t="shared" si="291"/>
        <v>NA</v>
      </c>
      <c r="C3119" t="s">
        <v>3</v>
      </c>
      <c r="D3119" t="str">
        <f t="shared" si="292"/>
        <v>M</v>
      </c>
      <c r="E3119" t="s">
        <v>0</v>
      </c>
      <c r="F3119">
        <v>323</v>
      </c>
      <c r="G3119">
        <v>125</v>
      </c>
      <c r="H3119">
        <v>201</v>
      </c>
      <c r="I3119">
        <v>0</v>
      </c>
      <c r="J3119">
        <v>7798</v>
      </c>
      <c r="K3119">
        <v>0</v>
      </c>
      <c r="L3119">
        <v>82</v>
      </c>
      <c r="M3119">
        <v>149</v>
      </c>
      <c r="N3119">
        <v>157</v>
      </c>
      <c r="O3119">
        <v>11.5</v>
      </c>
      <c r="P3119">
        <f>VLOOKUP(A3119, vlookup_table!$A:$E, 2, FALSE)</f>
        <v>1</v>
      </c>
      <c r="Q3119" s="2">
        <f>VLOOKUP(A3119, vlookup_table!$A:$E, 3, FALSE)</f>
        <v>1309</v>
      </c>
      <c r="R3119" s="1" t="str">
        <f>VLOOKUP(A3119, vlookup_table!$A:$E, 4, FALSE)</f>
        <v>R3</v>
      </c>
      <c r="S3119" s="2">
        <f>VLOOKUP(A3119, vlookup_table!$A:$E, 5, FALSE)</f>
        <v>5</v>
      </c>
      <c r="T3119">
        <f t="shared" si="288"/>
        <v>84</v>
      </c>
      <c r="U3119">
        <f t="shared" si="289"/>
        <v>1913</v>
      </c>
      <c r="V3119" s="4" t="str">
        <f t="shared" si="293"/>
        <v>09</v>
      </c>
      <c r="W3119" t="str">
        <f t="shared" si="290"/>
        <v>Rural</v>
      </c>
    </row>
    <row r="3120" spans="1:23" x14ac:dyDescent="0.35">
      <c r="A3120" s="2">
        <v>118805</v>
      </c>
      <c r="B3120" s="2" t="str">
        <f t="shared" si="291"/>
        <v>TX</v>
      </c>
      <c r="C3120" t="s">
        <v>6</v>
      </c>
      <c r="D3120" t="str">
        <f t="shared" si="292"/>
        <v>F</v>
      </c>
      <c r="E3120" t="s">
        <v>2</v>
      </c>
      <c r="F3120">
        <v>1095</v>
      </c>
      <c r="G3120">
        <v>520</v>
      </c>
      <c r="H3120">
        <v>648</v>
      </c>
      <c r="I3120">
        <v>1</v>
      </c>
      <c r="J3120">
        <v>20341</v>
      </c>
      <c r="K3120">
        <v>1</v>
      </c>
      <c r="L3120">
        <v>56</v>
      </c>
      <c r="M3120">
        <v>600</v>
      </c>
      <c r="N3120">
        <v>584</v>
      </c>
      <c r="O3120">
        <v>10</v>
      </c>
      <c r="P3120">
        <f>VLOOKUP(A3120, vlookup_table!$A:$E, 2, FALSE)</f>
        <v>2</v>
      </c>
      <c r="Q3120" s="2">
        <f>VLOOKUP(A3120, vlookup_table!$A:$E, 3, FALSE)</f>
        <v>4304</v>
      </c>
      <c r="R3120" s="1" t="str">
        <f>VLOOKUP(A3120, vlookup_table!$A:$E, 4, FALSE)</f>
        <v>C1</v>
      </c>
      <c r="S3120" s="2">
        <f>VLOOKUP(A3120, vlookup_table!$A:$E, 5, FALSE)</f>
        <v>20</v>
      </c>
      <c r="T3120">
        <f t="shared" si="288"/>
        <v>54</v>
      </c>
      <c r="U3120">
        <f t="shared" si="289"/>
        <v>1943</v>
      </c>
      <c r="V3120" s="4" t="str">
        <f t="shared" si="293"/>
        <v>04</v>
      </c>
      <c r="W3120" t="str">
        <f t="shared" si="290"/>
        <v>Ciudad</v>
      </c>
    </row>
    <row r="3121" spans="1:23" x14ac:dyDescent="0.35">
      <c r="A3121" s="2">
        <v>66300</v>
      </c>
      <c r="B3121" s="2" t="str">
        <f t="shared" si="291"/>
        <v>MI</v>
      </c>
      <c r="C3121" t="s">
        <v>1</v>
      </c>
      <c r="D3121" t="str">
        <f t="shared" si="292"/>
        <v>M</v>
      </c>
      <c r="E3121" t="s">
        <v>0</v>
      </c>
      <c r="F3121">
        <v>675</v>
      </c>
      <c r="G3121">
        <v>178</v>
      </c>
      <c r="H3121">
        <v>303</v>
      </c>
      <c r="I3121">
        <v>0</v>
      </c>
      <c r="J3121">
        <v>13159</v>
      </c>
      <c r="K3121">
        <v>4</v>
      </c>
      <c r="L3121">
        <v>79</v>
      </c>
      <c r="M3121">
        <v>249</v>
      </c>
      <c r="N3121">
        <v>254</v>
      </c>
      <c r="O3121">
        <v>11.53846154</v>
      </c>
      <c r="P3121">
        <f>VLOOKUP(A3121, vlookup_table!$A:$E, 2, FALSE)</f>
        <v>1</v>
      </c>
      <c r="Q3121" s="2">
        <f>VLOOKUP(A3121, vlookup_table!$A:$E, 3, FALSE)</f>
        <v>811</v>
      </c>
      <c r="R3121" s="1" t="str">
        <f>VLOOKUP(A3121, vlookup_table!$A:$E, 4, FALSE)</f>
        <v>U1</v>
      </c>
      <c r="S3121" s="2">
        <f>VLOOKUP(A3121, vlookup_table!$A:$E, 5, FALSE)</f>
        <v>14</v>
      </c>
      <c r="T3121">
        <f t="shared" si="288"/>
        <v>89</v>
      </c>
      <c r="U3121">
        <f t="shared" si="289"/>
        <v>1908</v>
      </c>
      <c r="V3121" s="4" t="str">
        <f t="shared" si="293"/>
        <v>11</v>
      </c>
      <c r="W3121" t="str">
        <f t="shared" si="290"/>
        <v>Urbano</v>
      </c>
    </row>
    <row r="3122" spans="1:23" x14ac:dyDescent="0.35">
      <c r="A3122" s="2">
        <v>168648</v>
      </c>
      <c r="B3122" s="2" t="str">
        <f t="shared" si="291"/>
        <v>NA</v>
      </c>
      <c r="C3122" t="s">
        <v>4</v>
      </c>
      <c r="D3122" t="str">
        <f t="shared" si="292"/>
        <v>M</v>
      </c>
      <c r="E3122" t="s">
        <v>0</v>
      </c>
      <c r="F3122">
        <v>1685</v>
      </c>
      <c r="G3122">
        <v>265</v>
      </c>
      <c r="H3122">
        <v>408</v>
      </c>
      <c r="I3122">
        <v>34</v>
      </c>
      <c r="J3122">
        <v>18752</v>
      </c>
      <c r="K3122">
        <v>7</v>
      </c>
      <c r="L3122">
        <v>41</v>
      </c>
      <c r="M3122">
        <v>340</v>
      </c>
      <c r="N3122">
        <v>325</v>
      </c>
      <c r="O3122">
        <v>7.5454545450000001</v>
      </c>
      <c r="P3122">
        <f>VLOOKUP(A3122, vlookup_table!$A:$E, 2, FALSE)</f>
        <v>1002</v>
      </c>
      <c r="Q3122" s="2">
        <f>VLOOKUP(A3122, vlookup_table!$A:$E, 3, FALSE)</f>
        <v>4210</v>
      </c>
      <c r="R3122" s="1" t="str">
        <f>VLOOKUP(A3122, vlookup_table!$A:$E, 4, FALSE)</f>
        <v>S1</v>
      </c>
      <c r="S3122" s="2">
        <f>VLOOKUP(A3122, vlookup_table!$A:$E, 5, FALSE)</f>
        <v>14</v>
      </c>
      <c r="T3122">
        <f t="shared" si="288"/>
        <v>55</v>
      </c>
      <c r="U3122">
        <f t="shared" si="289"/>
        <v>1942</v>
      </c>
      <c r="V3122" s="4" t="str">
        <f t="shared" si="293"/>
        <v>10</v>
      </c>
      <c r="W3122" t="str">
        <f t="shared" si="290"/>
        <v>Suburbano</v>
      </c>
    </row>
    <row r="3123" spans="1:23" x14ac:dyDescent="0.35">
      <c r="A3123" s="2">
        <v>33420</v>
      </c>
      <c r="B3123" s="2" t="str">
        <f t="shared" si="291"/>
        <v>FL</v>
      </c>
      <c r="C3123" t="s">
        <v>7</v>
      </c>
      <c r="D3123" t="str">
        <f t="shared" si="292"/>
        <v>M</v>
      </c>
      <c r="E3123" t="s">
        <v>0</v>
      </c>
      <c r="F3123">
        <v>702</v>
      </c>
      <c r="G3123">
        <v>403</v>
      </c>
      <c r="H3123">
        <v>468</v>
      </c>
      <c r="I3123">
        <v>1</v>
      </c>
      <c r="J3123">
        <v>14780</v>
      </c>
      <c r="K3123">
        <v>8</v>
      </c>
      <c r="L3123">
        <v>45</v>
      </c>
      <c r="M3123">
        <v>423</v>
      </c>
      <c r="N3123">
        <v>419</v>
      </c>
      <c r="O3123">
        <v>12.2195122</v>
      </c>
      <c r="P3123">
        <f>VLOOKUP(A3123, vlookup_table!$A:$E, 2, FALSE)</f>
        <v>1</v>
      </c>
      <c r="Q3123" s="2">
        <f>VLOOKUP(A3123, vlookup_table!$A:$E, 3, FALSE)</f>
        <v>4210</v>
      </c>
      <c r="R3123" s="1" t="str">
        <f>VLOOKUP(A3123, vlookup_table!$A:$E, 4, FALSE)</f>
        <v>C1</v>
      </c>
      <c r="S3123" s="2">
        <f>VLOOKUP(A3123, vlookup_table!$A:$E, 5, FALSE)</f>
        <v>25</v>
      </c>
      <c r="T3123">
        <f t="shared" si="288"/>
        <v>55</v>
      </c>
      <c r="U3123">
        <f t="shared" si="289"/>
        <v>1942</v>
      </c>
      <c r="V3123" s="4" t="str">
        <f t="shared" si="293"/>
        <v>10</v>
      </c>
      <c r="W3123" t="str">
        <f t="shared" si="290"/>
        <v>Ciudad</v>
      </c>
    </row>
    <row r="3124" spans="1:23" x14ac:dyDescent="0.35">
      <c r="A3124" s="2">
        <v>139141</v>
      </c>
      <c r="B3124" s="2" t="str">
        <f t="shared" si="291"/>
        <v>NA</v>
      </c>
      <c r="C3124" t="s">
        <v>29</v>
      </c>
      <c r="D3124" t="str">
        <f t="shared" si="292"/>
        <v>M</v>
      </c>
      <c r="E3124" t="s">
        <v>0</v>
      </c>
      <c r="F3124">
        <v>601</v>
      </c>
      <c r="G3124">
        <v>206</v>
      </c>
      <c r="H3124">
        <v>289</v>
      </c>
      <c r="I3124">
        <v>1</v>
      </c>
      <c r="J3124">
        <v>9801</v>
      </c>
      <c r="K3124">
        <v>1</v>
      </c>
      <c r="L3124">
        <v>69</v>
      </c>
      <c r="M3124">
        <v>225</v>
      </c>
      <c r="N3124">
        <v>251</v>
      </c>
      <c r="O3124">
        <v>13</v>
      </c>
      <c r="P3124">
        <f>VLOOKUP(A3124, vlookup_table!$A:$E, 2, FALSE)</f>
        <v>1</v>
      </c>
      <c r="Q3124" s="2">
        <f>VLOOKUP(A3124, vlookup_table!$A:$E, 3, FALSE)</f>
        <v>5801</v>
      </c>
      <c r="R3124" s="1" t="str">
        <f>VLOOKUP(A3124, vlookup_table!$A:$E, 4, FALSE)</f>
        <v>T2</v>
      </c>
      <c r="S3124" s="2">
        <f>VLOOKUP(A3124, vlookup_table!$A:$E, 5, FALSE)</f>
        <v>25</v>
      </c>
      <c r="T3124">
        <f t="shared" si="288"/>
        <v>39</v>
      </c>
      <c r="U3124">
        <f t="shared" si="289"/>
        <v>1958</v>
      </c>
      <c r="V3124" s="4" t="str">
        <f t="shared" si="293"/>
        <v>01</v>
      </c>
      <c r="W3124" t="str">
        <f t="shared" si="290"/>
        <v>Pueblo</v>
      </c>
    </row>
    <row r="3125" spans="1:23" x14ac:dyDescent="0.35">
      <c r="A3125" s="2">
        <v>182056</v>
      </c>
      <c r="B3125" s="2" t="str">
        <f t="shared" si="291"/>
        <v>WA</v>
      </c>
      <c r="C3125" t="s">
        <v>14</v>
      </c>
      <c r="D3125" t="str">
        <f t="shared" si="292"/>
        <v>M</v>
      </c>
      <c r="E3125" t="s">
        <v>13</v>
      </c>
      <c r="F3125">
        <v>558</v>
      </c>
      <c r="G3125">
        <v>211</v>
      </c>
      <c r="H3125">
        <v>285</v>
      </c>
      <c r="I3125">
        <v>0</v>
      </c>
      <c r="J3125">
        <v>8733</v>
      </c>
      <c r="K3125">
        <v>6</v>
      </c>
      <c r="L3125">
        <v>56</v>
      </c>
      <c r="M3125">
        <v>227</v>
      </c>
      <c r="N3125">
        <v>247</v>
      </c>
      <c r="O3125">
        <v>2.4634146339999998</v>
      </c>
      <c r="P3125">
        <f>VLOOKUP(A3125, vlookup_table!$A:$E, 2, FALSE)</f>
        <v>1</v>
      </c>
      <c r="Q3125" s="2">
        <f>VLOOKUP(A3125, vlookup_table!$A:$E, 3, FALSE)</f>
        <v>3002</v>
      </c>
      <c r="R3125" s="1" t="str">
        <f>VLOOKUP(A3125, vlookup_table!$A:$E, 4, FALSE)</f>
        <v>U3</v>
      </c>
      <c r="S3125" s="2">
        <f>VLOOKUP(A3125, vlookup_table!$A:$E, 5, FALSE)</f>
        <v>5</v>
      </c>
      <c r="T3125">
        <f t="shared" si="288"/>
        <v>67</v>
      </c>
      <c r="U3125">
        <f t="shared" si="289"/>
        <v>1930</v>
      </c>
      <c r="V3125" s="4" t="str">
        <f t="shared" si="293"/>
        <v>02</v>
      </c>
      <c r="W3125" t="str">
        <f t="shared" si="290"/>
        <v>Urbano</v>
      </c>
    </row>
    <row r="3126" spans="1:23" x14ac:dyDescent="0.35">
      <c r="A3126" s="2">
        <v>15384</v>
      </c>
      <c r="B3126" s="2" t="str">
        <f t="shared" si="291"/>
        <v>NC</v>
      </c>
      <c r="C3126" t="s">
        <v>18</v>
      </c>
      <c r="D3126" t="str">
        <f t="shared" si="292"/>
        <v>F</v>
      </c>
      <c r="E3126" t="s">
        <v>38</v>
      </c>
      <c r="F3126">
        <v>452</v>
      </c>
      <c r="G3126">
        <v>219</v>
      </c>
      <c r="H3126">
        <v>268</v>
      </c>
      <c r="I3126">
        <v>0</v>
      </c>
      <c r="J3126">
        <v>8728</v>
      </c>
      <c r="K3126">
        <v>0</v>
      </c>
      <c r="L3126">
        <v>88</v>
      </c>
      <c r="M3126">
        <v>246</v>
      </c>
      <c r="N3126">
        <v>261</v>
      </c>
      <c r="O3126">
        <v>10</v>
      </c>
      <c r="P3126">
        <f>VLOOKUP(A3126, vlookup_table!$A:$E, 2, FALSE)</f>
        <v>28</v>
      </c>
      <c r="Q3126" s="2">
        <f>VLOOKUP(A3126, vlookup_table!$A:$E, 3, FALSE)</f>
        <v>3801</v>
      </c>
      <c r="R3126" s="1" t="str">
        <f>VLOOKUP(A3126, vlookup_table!$A:$E, 4, FALSE)</f>
        <v>C2</v>
      </c>
      <c r="S3126" s="2">
        <f>VLOOKUP(A3126, vlookup_table!$A:$E, 5, FALSE)</f>
        <v>15</v>
      </c>
      <c r="T3126">
        <f t="shared" si="288"/>
        <v>59</v>
      </c>
      <c r="U3126">
        <f t="shared" si="289"/>
        <v>1938</v>
      </c>
      <c r="V3126" s="4" t="str">
        <f t="shared" si="293"/>
        <v>01</v>
      </c>
      <c r="W3126" t="str">
        <f t="shared" si="290"/>
        <v>Ciudad</v>
      </c>
    </row>
    <row r="3127" spans="1:23" x14ac:dyDescent="0.35">
      <c r="A3127" s="2">
        <v>171083</v>
      </c>
      <c r="B3127" s="2" t="str">
        <f t="shared" si="291"/>
        <v>NA</v>
      </c>
      <c r="C3127" t="s">
        <v>4</v>
      </c>
      <c r="D3127" t="str">
        <f t="shared" si="292"/>
        <v>F</v>
      </c>
      <c r="E3127" t="s">
        <v>2</v>
      </c>
      <c r="F3127">
        <v>882</v>
      </c>
      <c r="G3127">
        <v>349</v>
      </c>
      <c r="H3127">
        <v>410</v>
      </c>
      <c r="I3127">
        <v>0</v>
      </c>
      <c r="J3127">
        <v>13153</v>
      </c>
      <c r="K3127">
        <v>9</v>
      </c>
      <c r="L3127">
        <v>45</v>
      </c>
      <c r="M3127">
        <v>373</v>
      </c>
      <c r="N3127">
        <v>372</v>
      </c>
      <c r="O3127">
        <v>16.518518520000001</v>
      </c>
      <c r="P3127">
        <f>VLOOKUP(A3127, vlookup_table!$A:$E, 2, FALSE)</f>
        <v>0</v>
      </c>
      <c r="Q3127" s="2">
        <f>VLOOKUP(A3127, vlookup_table!$A:$E, 3, FALSE)</f>
        <v>4301</v>
      </c>
      <c r="R3127" s="1" t="str">
        <f>VLOOKUP(A3127, vlookup_table!$A:$E, 4, FALSE)</f>
        <v>S2</v>
      </c>
      <c r="S3127" s="2">
        <f>VLOOKUP(A3127, vlookup_table!$A:$E, 5, FALSE)</f>
        <v>25</v>
      </c>
      <c r="T3127">
        <f t="shared" si="288"/>
        <v>54</v>
      </c>
      <c r="U3127">
        <f t="shared" si="289"/>
        <v>1943</v>
      </c>
      <c r="V3127" s="4" t="str">
        <f t="shared" si="293"/>
        <v>01</v>
      </c>
      <c r="W3127" t="str">
        <f t="shared" si="290"/>
        <v>Suburbano</v>
      </c>
    </row>
    <row r="3128" spans="1:23" x14ac:dyDescent="0.35">
      <c r="A3128" s="2">
        <v>171581</v>
      </c>
      <c r="B3128" s="2" t="str">
        <f t="shared" si="291"/>
        <v>NA</v>
      </c>
      <c r="C3128" t="s">
        <v>4</v>
      </c>
      <c r="D3128" t="str">
        <f t="shared" si="292"/>
        <v>M</v>
      </c>
      <c r="E3128" t="s">
        <v>0</v>
      </c>
      <c r="F3128">
        <v>2644</v>
      </c>
      <c r="G3128">
        <v>440</v>
      </c>
      <c r="H3128">
        <v>566</v>
      </c>
      <c r="I3128">
        <v>56</v>
      </c>
      <c r="J3128">
        <v>18944</v>
      </c>
      <c r="K3128">
        <v>4</v>
      </c>
      <c r="L3128">
        <v>58</v>
      </c>
      <c r="M3128">
        <v>447</v>
      </c>
      <c r="N3128">
        <v>555</v>
      </c>
      <c r="O3128">
        <v>12.5</v>
      </c>
      <c r="P3128">
        <f>VLOOKUP(A3128, vlookup_table!$A:$E, 2, FALSE)</f>
        <v>1</v>
      </c>
      <c r="Q3128" s="2">
        <f>VLOOKUP(A3128, vlookup_table!$A:$E, 3, FALSE)</f>
        <v>1001</v>
      </c>
      <c r="R3128" s="1" t="str">
        <f>VLOOKUP(A3128, vlookup_table!$A:$E, 4, FALSE)</f>
        <v>S1</v>
      </c>
      <c r="S3128" s="2">
        <f>VLOOKUP(A3128, vlookup_table!$A:$E, 5, FALSE)</f>
        <v>5</v>
      </c>
      <c r="T3128">
        <f t="shared" si="288"/>
        <v>87</v>
      </c>
      <c r="U3128">
        <f t="shared" si="289"/>
        <v>1910</v>
      </c>
      <c r="V3128" s="4" t="str">
        <f t="shared" si="293"/>
        <v>01</v>
      </c>
      <c r="W3128" t="str">
        <f t="shared" si="290"/>
        <v>Suburbano</v>
      </c>
    </row>
    <row r="3129" spans="1:23" x14ac:dyDescent="0.35">
      <c r="A3129" s="2">
        <v>13288</v>
      </c>
      <c r="B3129" s="2" t="str">
        <f t="shared" si="291"/>
        <v>FL</v>
      </c>
      <c r="C3129" t="s">
        <v>7</v>
      </c>
      <c r="D3129" t="str">
        <f t="shared" si="292"/>
        <v>F</v>
      </c>
      <c r="E3129" t="s">
        <v>2</v>
      </c>
      <c r="F3129">
        <v>896</v>
      </c>
      <c r="G3129">
        <v>392</v>
      </c>
      <c r="H3129">
        <v>520</v>
      </c>
      <c r="I3129">
        <v>7</v>
      </c>
      <c r="J3129">
        <v>21975</v>
      </c>
      <c r="K3129">
        <v>6</v>
      </c>
      <c r="L3129">
        <v>16</v>
      </c>
      <c r="M3129">
        <v>430</v>
      </c>
      <c r="N3129">
        <v>466</v>
      </c>
      <c r="O3129">
        <v>15.3</v>
      </c>
      <c r="P3129">
        <f>VLOOKUP(A3129, vlookup_table!$A:$E, 2, FALSE)</f>
        <v>0</v>
      </c>
      <c r="Q3129" s="2">
        <f>VLOOKUP(A3129, vlookup_table!$A:$E, 3, FALSE)</f>
        <v>4901</v>
      </c>
      <c r="R3129" s="1" t="str">
        <f>VLOOKUP(A3129, vlookup_table!$A:$E, 4, FALSE)</f>
        <v>C2</v>
      </c>
      <c r="S3129" s="2">
        <f>VLOOKUP(A3129, vlookup_table!$A:$E, 5, FALSE)</f>
        <v>20</v>
      </c>
      <c r="T3129">
        <f t="shared" si="288"/>
        <v>48</v>
      </c>
      <c r="U3129">
        <f t="shared" si="289"/>
        <v>1949</v>
      </c>
      <c r="V3129" s="4" t="str">
        <f t="shared" si="293"/>
        <v>01</v>
      </c>
      <c r="W3129" t="str">
        <f t="shared" si="290"/>
        <v>Ciudad</v>
      </c>
    </row>
    <row r="3130" spans="1:23" x14ac:dyDescent="0.35">
      <c r="A3130" s="2">
        <v>102589</v>
      </c>
      <c r="B3130" s="2" t="str">
        <f t="shared" si="291"/>
        <v>MO</v>
      </c>
      <c r="C3130" t="s">
        <v>8</v>
      </c>
      <c r="D3130" t="str">
        <f t="shared" si="292"/>
        <v>M</v>
      </c>
      <c r="E3130" t="s">
        <v>0</v>
      </c>
      <c r="F3130">
        <v>465</v>
      </c>
      <c r="G3130">
        <v>266</v>
      </c>
      <c r="H3130">
        <v>313</v>
      </c>
      <c r="I3130">
        <v>0</v>
      </c>
      <c r="J3130">
        <v>10037</v>
      </c>
      <c r="K3130">
        <v>1</v>
      </c>
      <c r="L3130">
        <v>79</v>
      </c>
      <c r="M3130">
        <v>292</v>
      </c>
      <c r="N3130">
        <v>285</v>
      </c>
      <c r="O3130">
        <v>7.733333333</v>
      </c>
      <c r="P3130">
        <f>VLOOKUP(A3130, vlookup_table!$A:$E, 2, FALSE)</f>
        <v>0</v>
      </c>
      <c r="Q3130" s="2">
        <f>VLOOKUP(A3130, vlookup_table!$A:$E, 3, FALSE)</f>
        <v>2607</v>
      </c>
      <c r="R3130" s="1" t="str">
        <f>VLOOKUP(A3130, vlookup_table!$A:$E, 4, FALSE)</f>
        <v>R2</v>
      </c>
      <c r="S3130" s="2">
        <f>VLOOKUP(A3130, vlookup_table!$A:$E, 5, FALSE)</f>
        <v>100</v>
      </c>
      <c r="T3130">
        <f t="shared" si="288"/>
        <v>71</v>
      </c>
      <c r="U3130">
        <f t="shared" si="289"/>
        <v>1926</v>
      </c>
      <c r="V3130" s="4" t="str">
        <f t="shared" si="293"/>
        <v>07</v>
      </c>
      <c r="W3130" t="str">
        <f t="shared" si="290"/>
        <v>Rural</v>
      </c>
    </row>
    <row r="3131" spans="1:23" x14ac:dyDescent="0.35">
      <c r="A3131" s="2">
        <v>43119</v>
      </c>
      <c r="B3131" s="2" t="str">
        <f t="shared" si="291"/>
        <v>FL</v>
      </c>
      <c r="C3131" t="s">
        <v>7</v>
      </c>
      <c r="D3131" t="str">
        <f t="shared" si="292"/>
        <v>F</v>
      </c>
      <c r="E3131" t="s">
        <v>2</v>
      </c>
      <c r="F3131">
        <v>845</v>
      </c>
      <c r="G3131">
        <v>334</v>
      </c>
      <c r="H3131">
        <v>511</v>
      </c>
      <c r="I3131">
        <v>13</v>
      </c>
      <c r="J3131">
        <v>25715</v>
      </c>
      <c r="K3131">
        <v>6</v>
      </c>
      <c r="L3131">
        <v>10</v>
      </c>
      <c r="M3131">
        <v>351</v>
      </c>
      <c r="N3131">
        <v>496</v>
      </c>
      <c r="O3131">
        <v>6.25</v>
      </c>
      <c r="P3131">
        <f>VLOOKUP(A3131, vlookup_table!$A:$E, 2, FALSE)</f>
        <v>0</v>
      </c>
      <c r="Q3131" s="2">
        <f>VLOOKUP(A3131, vlookup_table!$A:$E, 3, FALSE)</f>
        <v>0</v>
      </c>
      <c r="R3131" s="1" t="str">
        <f>VLOOKUP(A3131, vlookup_table!$A:$E, 4, FALSE)</f>
        <v>C2</v>
      </c>
      <c r="S3131" s="2">
        <f>VLOOKUP(A3131, vlookup_table!$A:$E, 5, FALSE)</f>
        <v>9</v>
      </c>
      <c r="T3131">
        <f t="shared" si="288"/>
        <v>97</v>
      </c>
      <c r="U3131">
        <f t="shared" si="289"/>
        <v>1900</v>
      </c>
      <c r="V3131" s="4" t="str">
        <f t="shared" si="293"/>
        <v>0</v>
      </c>
      <c r="W3131" t="str">
        <f t="shared" si="290"/>
        <v>Ciudad</v>
      </c>
    </row>
    <row r="3132" spans="1:23" x14ac:dyDescent="0.35">
      <c r="A3132" s="2">
        <v>167202</v>
      </c>
      <c r="B3132" s="2" t="str">
        <f t="shared" si="291"/>
        <v>NA</v>
      </c>
      <c r="C3132" t="s">
        <v>4</v>
      </c>
      <c r="D3132" t="str">
        <f t="shared" si="292"/>
        <v>F</v>
      </c>
      <c r="E3132" t="s">
        <v>2</v>
      </c>
      <c r="F3132">
        <v>2907</v>
      </c>
      <c r="G3132">
        <v>420</v>
      </c>
      <c r="H3132">
        <v>547</v>
      </c>
      <c r="I3132">
        <v>88</v>
      </c>
      <c r="J3132">
        <v>18195</v>
      </c>
      <c r="K3132">
        <v>1</v>
      </c>
      <c r="L3132">
        <v>59</v>
      </c>
      <c r="M3132">
        <v>514</v>
      </c>
      <c r="N3132">
        <v>463</v>
      </c>
      <c r="O3132">
        <v>9</v>
      </c>
      <c r="P3132">
        <f>VLOOKUP(A3132, vlookup_table!$A:$E, 2, FALSE)</f>
        <v>0</v>
      </c>
      <c r="Q3132" s="2">
        <f>VLOOKUP(A3132, vlookup_table!$A:$E, 3, FALSE)</f>
        <v>1101</v>
      </c>
      <c r="R3132" s="1" t="str">
        <f>VLOOKUP(A3132, vlookup_table!$A:$E, 4, FALSE)</f>
        <v>S1</v>
      </c>
      <c r="S3132" s="2">
        <f>VLOOKUP(A3132, vlookup_table!$A:$E, 5, FALSE)</f>
        <v>15</v>
      </c>
      <c r="T3132">
        <f t="shared" si="288"/>
        <v>86</v>
      </c>
      <c r="U3132">
        <f t="shared" si="289"/>
        <v>1911</v>
      </c>
      <c r="V3132" s="4" t="str">
        <f t="shared" si="293"/>
        <v>01</v>
      </c>
      <c r="W3132" t="str">
        <f t="shared" si="290"/>
        <v>Suburbano</v>
      </c>
    </row>
    <row r="3133" spans="1:23" x14ac:dyDescent="0.35">
      <c r="A3133" s="2">
        <v>143332</v>
      </c>
      <c r="B3133" s="2" t="str">
        <f t="shared" si="291"/>
        <v>NA</v>
      </c>
      <c r="C3133" t="s">
        <v>4</v>
      </c>
      <c r="D3133" t="str">
        <f t="shared" si="292"/>
        <v>M</v>
      </c>
      <c r="E3133" t="s">
        <v>0</v>
      </c>
      <c r="F3133">
        <v>1964</v>
      </c>
      <c r="G3133">
        <v>401</v>
      </c>
      <c r="H3133">
        <v>540</v>
      </c>
      <c r="I3133">
        <v>48</v>
      </c>
      <c r="J3133">
        <v>15640</v>
      </c>
      <c r="K3133">
        <v>22</v>
      </c>
      <c r="L3133">
        <v>47</v>
      </c>
      <c r="M3133">
        <v>487</v>
      </c>
      <c r="N3133">
        <v>419</v>
      </c>
      <c r="O3133">
        <v>10.16666667</v>
      </c>
      <c r="P3133">
        <f>VLOOKUP(A3133, vlookup_table!$A:$E, 2, FALSE)</f>
        <v>1</v>
      </c>
      <c r="Q3133" s="2">
        <f>VLOOKUP(A3133, vlookup_table!$A:$E, 3, FALSE)</f>
        <v>3101</v>
      </c>
      <c r="R3133" s="1" t="str">
        <f>VLOOKUP(A3133, vlookup_table!$A:$E, 4, FALSE)</f>
        <v>U1</v>
      </c>
      <c r="S3133" s="2">
        <f>VLOOKUP(A3133, vlookup_table!$A:$E, 5, FALSE)</f>
        <v>13</v>
      </c>
      <c r="T3133">
        <f t="shared" si="288"/>
        <v>66</v>
      </c>
      <c r="U3133">
        <f t="shared" si="289"/>
        <v>1931</v>
      </c>
      <c r="V3133" s="4" t="str">
        <f t="shared" si="293"/>
        <v>01</v>
      </c>
      <c r="W3133" t="str">
        <f t="shared" si="290"/>
        <v>Urbano</v>
      </c>
    </row>
    <row r="3134" spans="1:23" x14ac:dyDescent="0.35">
      <c r="A3134" s="2">
        <v>126945</v>
      </c>
      <c r="B3134" s="2" t="str">
        <f t="shared" si="291"/>
        <v>TX</v>
      </c>
      <c r="C3134" t="s">
        <v>6</v>
      </c>
      <c r="D3134" t="str">
        <f t="shared" si="292"/>
        <v>M</v>
      </c>
      <c r="E3134" t="s">
        <v>0</v>
      </c>
      <c r="F3134">
        <v>783</v>
      </c>
      <c r="G3134">
        <v>319</v>
      </c>
      <c r="H3134">
        <v>350</v>
      </c>
      <c r="I3134">
        <v>0</v>
      </c>
      <c r="J3134">
        <v>10631</v>
      </c>
      <c r="K3134">
        <v>0</v>
      </c>
      <c r="L3134">
        <v>71</v>
      </c>
      <c r="M3134">
        <v>350</v>
      </c>
      <c r="N3134">
        <v>340</v>
      </c>
      <c r="O3134">
        <v>10.45454546</v>
      </c>
      <c r="P3134">
        <f>VLOOKUP(A3134, vlookup_table!$A:$E, 2, FALSE)</f>
        <v>1</v>
      </c>
      <c r="Q3134" s="2">
        <f>VLOOKUP(A3134, vlookup_table!$A:$E, 3, FALSE)</f>
        <v>5504</v>
      </c>
      <c r="R3134" s="1" t="str">
        <f>VLOOKUP(A3134, vlookup_table!$A:$E, 4, FALSE)</f>
        <v>T1</v>
      </c>
      <c r="S3134" s="2">
        <f>VLOOKUP(A3134, vlookup_table!$A:$E, 5, FALSE)</f>
        <v>10</v>
      </c>
      <c r="T3134">
        <f t="shared" si="288"/>
        <v>42</v>
      </c>
      <c r="U3134">
        <f t="shared" si="289"/>
        <v>1955</v>
      </c>
      <c r="V3134" s="4" t="str">
        <f t="shared" si="293"/>
        <v>04</v>
      </c>
      <c r="W3134" t="str">
        <f t="shared" si="290"/>
        <v>Pueblo</v>
      </c>
    </row>
    <row r="3135" spans="1:23" x14ac:dyDescent="0.35">
      <c r="A3135" s="2">
        <v>137900</v>
      </c>
      <c r="B3135" s="2" t="str">
        <f t="shared" si="291"/>
        <v>AZ</v>
      </c>
      <c r="C3135" t="s">
        <v>9</v>
      </c>
      <c r="D3135" t="str">
        <f t="shared" si="292"/>
        <v>M</v>
      </c>
      <c r="E3135" t="s">
        <v>0</v>
      </c>
      <c r="F3135">
        <v>483</v>
      </c>
      <c r="G3135">
        <v>198</v>
      </c>
      <c r="H3135">
        <v>283</v>
      </c>
      <c r="I3135">
        <v>0</v>
      </c>
      <c r="J3135">
        <v>9290</v>
      </c>
      <c r="K3135">
        <v>7</v>
      </c>
      <c r="L3135">
        <v>46</v>
      </c>
      <c r="M3135">
        <v>231</v>
      </c>
      <c r="N3135">
        <v>245</v>
      </c>
      <c r="O3135">
        <v>4.8333333329999997</v>
      </c>
      <c r="P3135">
        <f>VLOOKUP(A3135, vlookup_table!$A:$E, 2, FALSE)</f>
        <v>2</v>
      </c>
      <c r="Q3135" s="2">
        <f>VLOOKUP(A3135, vlookup_table!$A:$E, 3, FALSE)</f>
        <v>3008</v>
      </c>
      <c r="R3135" s="1" t="str">
        <f>VLOOKUP(A3135, vlookup_table!$A:$E, 4, FALSE)</f>
        <v>R2</v>
      </c>
      <c r="S3135" s="2">
        <f>VLOOKUP(A3135, vlookup_table!$A:$E, 5, FALSE)</f>
        <v>5</v>
      </c>
      <c r="T3135">
        <f t="shared" si="288"/>
        <v>67</v>
      </c>
      <c r="U3135">
        <f t="shared" si="289"/>
        <v>1930</v>
      </c>
      <c r="V3135" s="4" t="str">
        <f t="shared" si="293"/>
        <v>08</v>
      </c>
      <c r="W3135" t="str">
        <f t="shared" si="290"/>
        <v>Rural</v>
      </c>
    </row>
    <row r="3136" spans="1:23" x14ac:dyDescent="0.35">
      <c r="A3136" s="2">
        <v>47161</v>
      </c>
      <c r="B3136" s="2" t="str">
        <f t="shared" si="291"/>
        <v>AL</v>
      </c>
      <c r="C3136" t="s">
        <v>23</v>
      </c>
      <c r="D3136" t="str">
        <f t="shared" si="292"/>
        <v>M</v>
      </c>
      <c r="E3136" t="s">
        <v>22</v>
      </c>
      <c r="F3136">
        <v>661</v>
      </c>
      <c r="G3136">
        <v>332</v>
      </c>
      <c r="H3136">
        <v>415</v>
      </c>
      <c r="I3136">
        <v>0</v>
      </c>
      <c r="J3136">
        <v>15892</v>
      </c>
      <c r="K3136">
        <v>0</v>
      </c>
      <c r="L3136">
        <v>80</v>
      </c>
      <c r="M3136">
        <v>347</v>
      </c>
      <c r="N3136">
        <v>380</v>
      </c>
      <c r="O3136">
        <v>8.8000000000000007</v>
      </c>
      <c r="P3136">
        <f>VLOOKUP(A3136, vlookup_table!$A:$E, 2, FALSE)</f>
        <v>1</v>
      </c>
      <c r="Q3136" s="2">
        <f>VLOOKUP(A3136, vlookup_table!$A:$E, 3, FALSE)</f>
        <v>1911</v>
      </c>
      <c r="R3136" s="1" t="str">
        <f>VLOOKUP(A3136, vlookup_table!$A:$E, 4, FALSE)</f>
        <v>S1</v>
      </c>
      <c r="S3136" s="2">
        <f>VLOOKUP(A3136, vlookup_table!$A:$E, 5, FALSE)</f>
        <v>10</v>
      </c>
      <c r="T3136">
        <f t="shared" si="288"/>
        <v>78</v>
      </c>
      <c r="U3136">
        <f t="shared" si="289"/>
        <v>1919</v>
      </c>
      <c r="V3136" s="4" t="str">
        <f t="shared" si="293"/>
        <v>11</v>
      </c>
      <c r="W3136" t="str">
        <f t="shared" si="290"/>
        <v>Suburbano</v>
      </c>
    </row>
    <row r="3137" spans="1:23" x14ac:dyDescent="0.35">
      <c r="A3137" s="2">
        <v>48551</v>
      </c>
      <c r="B3137" s="2" t="str">
        <f t="shared" si="291"/>
        <v>AL</v>
      </c>
      <c r="C3137" t="s">
        <v>23</v>
      </c>
      <c r="D3137" t="str">
        <f t="shared" si="292"/>
        <v>F</v>
      </c>
      <c r="E3137" t="s">
        <v>2</v>
      </c>
      <c r="F3137">
        <v>380</v>
      </c>
      <c r="G3137">
        <v>152</v>
      </c>
      <c r="H3137">
        <v>261</v>
      </c>
      <c r="I3137">
        <v>1</v>
      </c>
      <c r="J3137">
        <v>8807</v>
      </c>
      <c r="K3137">
        <v>2</v>
      </c>
      <c r="L3137">
        <v>88</v>
      </c>
      <c r="M3137">
        <v>179</v>
      </c>
      <c r="N3137">
        <v>227</v>
      </c>
      <c r="O3137">
        <v>15</v>
      </c>
      <c r="P3137">
        <f>VLOOKUP(A3137, vlookup_table!$A:$E, 2, FALSE)</f>
        <v>0</v>
      </c>
      <c r="Q3137" s="2">
        <f>VLOOKUP(A3137, vlookup_table!$A:$E, 3, FALSE)</f>
        <v>4401</v>
      </c>
      <c r="R3137" s="1" t="str">
        <f>VLOOKUP(A3137, vlookup_table!$A:$E, 4, FALSE)</f>
        <v>R3</v>
      </c>
      <c r="S3137" s="2">
        <f>VLOOKUP(A3137, vlookup_table!$A:$E, 5, FALSE)</f>
        <v>20</v>
      </c>
      <c r="T3137">
        <f t="shared" si="288"/>
        <v>53</v>
      </c>
      <c r="U3137">
        <f t="shared" si="289"/>
        <v>1944</v>
      </c>
      <c r="V3137" s="4" t="str">
        <f t="shared" si="293"/>
        <v>01</v>
      </c>
      <c r="W3137" t="str">
        <f t="shared" si="290"/>
        <v>Rural</v>
      </c>
    </row>
    <row r="3138" spans="1:23" x14ac:dyDescent="0.35">
      <c r="A3138" s="2">
        <v>186482</v>
      </c>
      <c r="B3138" s="2" t="str">
        <f t="shared" si="291"/>
        <v>NA</v>
      </c>
      <c r="C3138" t="s">
        <v>36</v>
      </c>
      <c r="D3138" t="str">
        <f t="shared" si="292"/>
        <v>M</v>
      </c>
      <c r="E3138" t="s">
        <v>0</v>
      </c>
      <c r="F3138">
        <v>670</v>
      </c>
      <c r="G3138">
        <v>410</v>
      </c>
      <c r="H3138">
        <v>433</v>
      </c>
      <c r="I3138">
        <v>0</v>
      </c>
      <c r="J3138">
        <v>13151</v>
      </c>
      <c r="K3138">
        <v>0</v>
      </c>
      <c r="L3138">
        <v>65</v>
      </c>
      <c r="M3138">
        <v>413</v>
      </c>
      <c r="N3138">
        <v>432</v>
      </c>
      <c r="O3138">
        <v>7.8333333329999997</v>
      </c>
      <c r="P3138">
        <f>VLOOKUP(A3138, vlookup_table!$A:$E, 2, FALSE)</f>
        <v>1</v>
      </c>
      <c r="Q3138" s="2">
        <f>VLOOKUP(A3138, vlookup_table!$A:$E, 3, FALSE)</f>
        <v>5101</v>
      </c>
      <c r="R3138" s="1" t="str">
        <f>VLOOKUP(A3138, vlookup_table!$A:$E, 4, FALSE)</f>
        <v>S2</v>
      </c>
      <c r="S3138" s="2">
        <f>VLOOKUP(A3138, vlookup_table!$A:$E, 5, FALSE)</f>
        <v>15</v>
      </c>
      <c r="T3138">
        <f t="shared" ref="T3138:T3201" si="294">$Y$2-U3138</f>
        <v>46</v>
      </c>
      <c r="U3138">
        <f t="shared" ref="U3138:U3201" si="295">1900 + INT(Q3138/100)</f>
        <v>1951</v>
      </c>
      <c r="V3138" s="4" t="str">
        <f t="shared" si="293"/>
        <v>01</v>
      </c>
      <c r="W3138" t="str">
        <f t="shared" ref="W3138:W3201" si="296">IF(LEFT(R3138,1)="C","Ciudad",
IF(LEFT(R3138,1)="T","Pueblo",
IF(LEFT(R3138,1)="R","Rural",
IF(LEFT(R3138,1)="S","Suburbano",
IF(LEFT(R3138,1)="U","Urbano","Desconocido")))))</f>
        <v>Suburbano</v>
      </c>
    </row>
    <row r="3139" spans="1:23" x14ac:dyDescent="0.35">
      <c r="A3139" s="2">
        <v>97537</v>
      </c>
      <c r="B3139" s="2" t="str">
        <f t="shared" ref="B3139:B3202" si="297">IF(OR(C3139="California",C3139="Cali"),"CA",
IF(OR(C3139="Arizona",C3139="AZ"),"AZ",
IF(OR(C3139="Washington",C3139="WA"),"WA",
IF(OR(C3139="Nevada",C3139="NV"),"NV",
IF(OR(C3139="Texas",C3139="TX"),"TX",
IF(OR(C3139="Oregon",C3139="OR"),"OR",
IF(OR(C3139="Florida",C3139="FL"),"FL",
IF(OR(C3139="Illinois",C3139="IL"),"IL",
IF(OR(C3139="North Carolina",C3139="NC"),"NC",
IF(OR(C3139="South Carolina",C3139="SC"),"SC",
IF(OR(C3139="New Jersey",C3139="NJ"),"NJ",
IF(OR(C3139="Missouri",C3139="MO"),"MO",
IF(OR(C3139="Alabama",C3139="AL"),"AL",
IF(OR(C3139="Colorado",C3139="CO"),"CO",
IF(OR(C3139="Michigan",C3139="MI"),"MI",
IF(OR(C3139="New York",C3139="NY"),"NY",
IF(OR(C3139="Arkansas",C3139="AR"),"AR",
"NA")))))))))))))))))</f>
        <v>IL</v>
      </c>
      <c r="C3139" t="s">
        <v>25</v>
      </c>
      <c r="D3139" t="str">
        <f t="shared" ref="D3139:D3202" si="298">IF(OR(E3139="F", E3139="female", E3139="Femal"),"F",
IF(OR(E3139="M", E3139="Male"),"M",
"NA"))</f>
        <v>M</v>
      </c>
      <c r="E3139" t="s">
        <v>0</v>
      </c>
      <c r="F3139">
        <v>316</v>
      </c>
      <c r="G3139">
        <v>200</v>
      </c>
      <c r="H3139">
        <v>278</v>
      </c>
      <c r="I3139">
        <v>0</v>
      </c>
      <c r="J3139">
        <v>9619</v>
      </c>
      <c r="K3139">
        <v>1</v>
      </c>
      <c r="L3139">
        <v>86</v>
      </c>
      <c r="M3139">
        <v>256</v>
      </c>
      <c r="N3139">
        <v>237</v>
      </c>
      <c r="O3139">
        <v>4.1428571429999996</v>
      </c>
      <c r="P3139">
        <f>VLOOKUP(A3139, vlookup_table!$A:$E, 2, FALSE)</f>
        <v>1</v>
      </c>
      <c r="Q3139" s="2">
        <f>VLOOKUP(A3139, vlookup_table!$A:$E, 3, FALSE)</f>
        <v>7001</v>
      </c>
      <c r="R3139" s="1" t="str">
        <f>VLOOKUP(A3139, vlookup_table!$A:$E, 4, FALSE)</f>
        <v>T3</v>
      </c>
      <c r="S3139" s="2">
        <f>VLOOKUP(A3139, vlookup_table!$A:$E, 5, FALSE)</f>
        <v>4</v>
      </c>
      <c r="T3139">
        <f t="shared" si="294"/>
        <v>27</v>
      </c>
      <c r="U3139">
        <f t="shared" si="295"/>
        <v>1970</v>
      </c>
      <c r="V3139" s="4" t="str">
        <f t="shared" ref="V3139:V3202" si="299">RIGHT(Q3139,2)</f>
        <v>01</v>
      </c>
      <c r="W3139" t="str">
        <f t="shared" si="296"/>
        <v>Pueblo</v>
      </c>
    </row>
    <row r="3140" spans="1:23" x14ac:dyDescent="0.35">
      <c r="A3140" s="2">
        <v>175782</v>
      </c>
      <c r="B3140" s="2" t="str">
        <f t="shared" si="297"/>
        <v>OR</v>
      </c>
      <c r="C3140" t="s">
        <v>26</v>
      </c>
      <c r="D3140" t="str">
        <f t="shared" si="298"/>
        <v>F</v>
      </c>
      <c r="E3140" t="s">
        <v>2</v>
      </c>
      <c r="F3140">
        <v>953</v>
      </c>
      <c r="G3140">
        <v>319</v>
      </c>
      <c r="H3140">
        <v>455</v>
      </c>
      <c r="I3140">
        <v>1</v>
      </c>
      <c r="J3140">
        <v>15729</v>
      </c>
      <c r="K3140">
        <v>3</v>
      </c>
      <c r="L3140">
        <v>45</v>
      </c>
      <c r="M3140">
        <v>379</v>
      </c>
      <c r="N3140">
        <v>387</v>
      </c>
      <c r="O3140">
        <v>15</v>
      </c>
      <c r="P3140">
        <f>VLOOKUP(A3140, vlookup_table!$A:$E, 2, FALSE)</f>
        <v>0</v>
      </c>
      <c r="Q3140" s="2">
        <f>VLOOKUP(A3140, vlookup_table!$A:$E, 3, FALSE)</f>
        <v>0</v>
      </c>
      <c r="R3140" s="1" t="str">
        <f>VLOOKUP(A3140, vlookup_table!$A:$E, 4, FALSE)</f>
        <v>S2</v>
      </c>
      <c r="S3140" s="2">
        <f>VLOOKUP(A3140, vlookup_table!$A:$E, 5, FALSE)</f>
        <v>21</v>
      </c>
      <c r="T3140">
        <f t="shared" si="294"/>
        <v>97</v>
      </c>
      <c r="U3140">
        <f t="shared" si="295"/>
        <v>1900</v>
      </c>
      <c r="V3140" s="4" t="str">
        <f t="shared" si="299"/>
        <v>0</v>
      </c>
      <c r="W3140" t="str">
        <f t="shared" si="296"/>
        <v>Suburbano</v>
      </c>
    </row>
    <row r="3141" spans="1:23" x14ac:dyDescent="0.35">
      <c r="A3141" s="2">
        <v>2691</v>
      </c>
      <c r="B3141" s="2" t="str">
        <f t="shared" si="297"/>
        <v>NV</v>
      </c>
      <c r="C3141" t="s">
        <v>35</v>
      </c>
      <c r="D3141" t="str">
        <f t="shared" si="298"/>
        <v>NA</v>
      </c>
      <c r="F3141">
        <v>834</v>
      </c>
      <c r="G3141">
        <v>260</v>
      </c>
      <c r="H3141">
        <v>340</v>
      </c>
      <c r="I3141">
        <v>0</v>
      </c>
      <c r="J3141">
        <v>13687</v>
      </c>
      <c r="K3141">
        <v>9</v>
      </c>
      <c r="L3141">
        <v>26</v>
      </c>
      <c r="M3141">
        <v>311</v>
      </c>
      <c r="N3141">
        <v>297</v>
      </c>
      <c r="O3141">
        <v>10.25</v>
      </c>
      <c r="P3141">
        <f>VLOOKUP(A3141, vlookup_table!$A:$E, 2, FALSE)</f>
        <v>1</v>
      </c>
      <c r="Q3141" s="2">
        <f>VLOOKUP(A3141, vlookup_table!$A:$E, 3, FALSE)</f>
        <v>0</v>
      </c>
      <c r="R3141" s="1" t="str">
        <f>VLOOKUP(A3141, vlookup_table!$A:$E, 4, FALSE)</f>
        <v>C2</v>
      </c>
      <c r="S3141" s="2">
        <f>VLOOKUP(A3141, vlookup_table!$A:$E, 5, FALSE)</f>
        <v>16</v>
      </c>
      <c r="T3141">
        <f t="shared" si="294"/>
        <v>97</v>
      </c>
      <c r="U3141">
        <f t="shared" si="295"/>
        <v>1900</v>
      </c>
      <c r="V3141" s="4" t="str">
        <f t="shared" si="299"/>
        <v>0</v>
      </c>
      <c r="W3141" t="str">
        <f t="shared" si="296"/>
        <v>Ciudad</v>
      </c>
    </row>
    <row r="3142" spans="1:23" x14ac:dyDescent="0.35">
      <c r="A3142" s="2">
        <v>39031</v>
      </c>
      <c r="B3142" s="2" t="str">
        <f t="shared" si="297"/>
        <v>FL</v>
      </c>
      <c r="C3142" t="s">
        <v>7</v>
      </c>
      <c r="D3142" t="str">
        <f t="shared" si="298"/>
        <v>F</v>
      </c>
      <c r="E3142" t="s">
        <v>2</v>
      </c>
      <c r="F3142">
        <v>1200</v>
      </c>
      <c r="G3142">
        <v>537</v>
      </c>
      <c r="H3142">
        <v>643</v>
      </c>
      <c r="I3142">
        <v>4</v>
      </c>
      <c r="J3142">
        <v>22219</v>
      </c>
      <c r="K3142">
        <v>9</v>
      </c>
      <c r="L3142">
        <v>26</v>
      </c>
      <c r="M3142">
        <v>613</v>
      </c>
      <c r="N3142">
        <v>576</v>
      </c>
      <c r="O3142">
        <v>7.8571428570000004</v>
      </c>
      <c r="P3142">
        <f>VLOOKUP(A3142, vlookup_table!$A:$E, 2, FALSE)</f>
        <v>0</v>
      </c>
      <c r="Q3142" s="2">
        <f>VLOOKUP(A3142, vlookup_table!$A:$E, 3, FALSE)</f>
        <v>5401</v>
      </c>
      <c r="R3142" s="1" t="str">
        <f>VLOOKUP(A3142, vlookup_table!$A:$E, 4, FALSE)</f>
        <v>U1</v>
      </c>
      <c r="S3142" s="2">
        <f>VLOOKUP(A3142, vlookup_table!$A:$E, 5, FALSE)</f>
        <v>15</v>
      </c>
      <c r="T3142">
        <f t="shared" si="294"/>
        <v>43</v>
      </c>
      <c r="U3142">
        <f t="shared" si="295"/>
        <v>1954</v>
      </c>
      <c r="V3142" s="4" t="str">
        <f t="shared" si="299"/>
        <v>01</v>
      </c>
      <c r="W3142" t="str">
        <f t="shared" si="296"/>
        <v>Urbano</v>
      </c>
    </row>
    <row r="3143" spans="1:23" x14ac:dyDescent="0.35">
      <c r="A3143" s="2">
        <v>94902</v>
      </c>
      <c r="B3143" s="2" t="str">
        <f t="shared" si="297"/>
        <v>IL</v>
      </c>
      <c r="C3143" t="s">
        <v>25</v>
      </c>
      <c r="D3143" t="str">
        <f t="shared" si="298"/>
        <v>M</v>
      </c>
      <c r="E3143" t="s">
        <v>0</v>
      </c>
      <c r="F3143">
        <v>1031</v>
      </c>
      <c r="G3143">
        <v>305</v>
      </c>
      <c r="H3143">
        <v>437</v>
      </c>
      <c r="I3143">
        <v>0</v>
      </c>
      <c r="J3143">
        <v>15146</v>
      </c>
      <c r="K3143">
        <v>34</v>
      </c>
      <c r="L3143">
        <v>56</v>
      </c>
      <c r="M3143">
        <v>390</v>
      </c>
      <c r="N3143">
        <v>383</v>
      </c>
      <c r="O3143">
        <v>30</v>
      </c>
      <c r="P3143">
        <f>VLOOKUP(A3143, vlookup_table!$A:$E, 2, FALSE)</f>
        <v>1</v>
      </c>
      <c r="Q3143" s="2">
        <f>VLOOKUP(A3143, vlookup_table!$A:$E, 3, FALSE)</f>
        <v>0</v>
      </c>
      <c r="R3143" s="1" t="str">
        <f>VLOOKUP(A3143, vlookup_table!$A:$E, 4, FALSE)</f>
        <v>U1</v>
      </c>
      <c r="S3143" s="2">
        <f>VLOOKUP(A3143, vlookup_table!$A:$E, 5, FALSE)</f>
        <v>30</v>
      </c>
      <c r="T3143">
        <f t="shared" si="294"/>
        <v>97</v>
      </c>
      <c r="U3143">
        <f t="shared" si="295"/>
        <v>1900</v>
      </c>
      <c r="V3143" s="4" t="str">
        <f t="shared" si="299"/>
        <v>0</v>
      </c>
      <c r="W3143" t="str">
        <f t="shared" si="296"/>
        <v>Urbano</v>
      </c>
    </row>
    <row r="3144" spans="1:23" x14ac:dyDescent="0.35">
      <c r="A3144" s="2">
        <v>60104</v>
      </c>
      <c r="B3144" s="2" t="str">
        <f t="shared" si="297"/>
        <v>NV</v>
      </c>
      <c r="C3144" t="s">
        <v>35</v>
      </c>
      <c r="D3144" t="str">
        <f t="shared" si="298"/>
        <v>F</v>
      </c>
      <c r="E3144" t="s">
        <v>2</v>
      </c>
      <c r="F3144">
        <v>891</v>
      </c>
      <c r="G3144">
        <v>442</v>
      </c>
      <c r="H3144">
        <v>440</v>
      </c>
      <c r="I3144">
        <v>0</v>
      </c>
      <c r="J3144">
        <v>13070</v>
      </c>
      <c r="K3144">
        <v>3</v>
      </c>
      <c r="L3144">
        <v>18</v>
      </c>
      <c r="M3144">
        <v>446</v>
      </c>
      <c r="N3144">
        <v>439</v>
      </c>
      <c r="O3144">
        <v>8.7142857140000007</v>
      </c>
      <c r="P3144">
        <f>VLOOKUP(A3144, vlookup_table!$A:$E, 2, FALSE)</f>
        <v>28</v>
      </c>
      <c r="Q3144" s="2">
        <f>VLOOKUP(A3144, vlookup_table!$A:$E, 3, FALSE)</f>
        <v>0</v>
      </c>
      <c r="R3144" s="1" t="str">
        <f>VLOOKUP(A3144, vlookup_table!$A:$E, 4, FALSE)</f>
        <v>S2</v>
      </c>
      <c r="S3144" s="2">
        <f>VLOOKUP(A3144, vlookup_table!$A:$E, 5, FALSE)</f>
        <v>5</v>
      </c>
      <c r="T3144">
        <f t="shared" si="294"/>
        <v>97</v>
      </c>
      <c r="U3144">
        <f t="shared" si="295"/>
        <v>1900</v>
      </c>
      <c r="V3144" s="4" t="str">
        <f t="shared" si="299"/>
        <v>0</v>
      </c>
      <c r="W3144" t="str">
        <f t="shared" si="296"/>
        <v>Suburbano</v>
      </c>
    </row>
    <row r="3145" spans="1:23" x14ac:dyDescent="0.35">
      <c r="A3145" s="2">
        <v>163843</v>
      </c>
      <c r="B3145" s="2" t="str">
        <f t="shared" si="297"/>
        <v>NA</v>
      </c>
      <c r="C3145" t="s">
        <v>4</v>
      </c>
      <c r="D3145" t="str">
        <f t="shared" si="298"/>
        <v>M</v>
      </c>
      <c r="E3145" t="s">
        <v>0</v>
      </c>
      <c r="F3145">
        <v>3543</v>
      </c>
      <c r="G3145">
        <v>484</v>
      </c>
      <c r="H3145">
        <v>624</v>
      </c>
      <c r="I3145">
        <v>92</v>
      </c>
      <c r="J3145">
        <v>21140</v>
      </c>
      <c r="K3145">
        <v>28</v>
      </c>
      <c r="L3145">
        <v>44</v>
      </c>
      <c r="M3145">
        <v>575</v>
      </c>
      <c r="N3145">
        <v>556</v>
      </c>
      <c r="O3145">
        <v>10.6</v>
      </c>
      <c r="P3145">
        <f>VLOOKUP(A3145, vlookup_table!$A:$E, 2, FALSE)</f>
        <v>1</v>
      </c>
      <c r="Q3145" s="2">
        <f>VLOOKUP(A3145, vlookup_table!$A:$E, 3, FALSE)</f>
        <v>4609</v>
      </c>
      <c r="R3145" s="1" t="str">
        <f>VLOOKUP(A3145, vlookup_table!$A:$E, 4, FALSE)</f>
        <v>S1</v>
      </c>
      <c r="S3145" s="2">
        <f>VLOOKUP(A3145, vlookup_table!$A:$E, 5, FALSE)</f>
        <v>16</v>
      </c>
      <c r="T3145">
        <f t="shared" si="294"/>
        <v>51</v>
      </c>
      <c r="U3145">
        <f t="shared" si="295"/>
        <v>1946</v>
      </c>
      <c r="V3145" s="4" t="str">
        <f t="shared" si="299"/>
        <v>09</v>
      </c>
      <c r="W3145" t="str">
        <f t="shared" si="296"/>
        <v>Suburbano</v>
      </c>
    </row>
    <row r="3146" spans="1:23" x14ac:dyDescent="0.35">
      <c r="A3146" s="2">
        <v>8768</v>
      </c>
      <c r="B3146" s="2" t="str">
        <f t="shared" si="297"/>
        <v>NA</v>
      </c>
      <c r="C3146" t="s">
        <v>4</v>
      </c>
      <c r="D3146" t="str">
        <f t="shared" si="298"/>
        <v>M</v>
      </c>
      <c r="E3146" t="s">
        <v>0</v>
      </c>
      <c r="F3146">
        <v>1547</v>
      </c>
      <c r="G3146">
        <v>516</v>
      </c>
      <c r="H3146">
        <v>526</v>
      </c>
      <c r="I3146">
        <v>16</v>
      </c>
      <c r="J3146">
        <v>13896</v>
      </c>
      <c r="K3146">
        <v>15</v>
      </c>
      <c r="L3146">
        <v>60</v>
      </c>
      <c r="M3146">
        <v>522</v>
      </c>
      <c r="N3146">
        <v>529</v>
      </c>
      <c r="O3146">
        <v>12.6</v>
      </c>
      <c r="P3146">
        <f>VLOOKUP(A3146, vlookup_table!$A:$E, 2, FALSE)</f>
        <v>2</v>
      </c>
      <c r="Q3146" s="2">
        <f>VLOOKUP(A3146, vlookup_table!$A:$E, 3, FALSE)</f>
        <v>1901</v>
      </c>
      <c r="R3146" s="1" t="str">
        <f>VLOOKUP(A3146, vlookup_table!$A:$E, 4, FALSE)</f>
        <v/>
      </c>
      <c r="S3146" s="2">
        <f>VLOOKUP(A3146, vlookup_table!$A:$E, 5, FALSE)</f>
        <v>15</v>
      </c>
      <c r="T3146">
        <f t="shared" si="294"/>
        <v>78</v>
      </c>
      <c r="U3146">
        <f t="shared" si="295"/>
        <v>1919</v>
      </c>
      <c r="V3146" s="4" t="str">
        <f t="shared" si="299"/>
        <v>01</v>
      </c>
      <c r="W3146" t="str">
        <f t="shared" si="296"/>
        <v>Desconocido</v>
      </c>
    </row>
    <row r="3147" spans="1:23" x14ac:dyDescent="0.35">
      <c r="A3147" s="2">
        <v>190626</v>
      </c>
      <c r="B3147" s="2" t="str">
        <f t="shared" si="297"/>
        <v>FL</v>
      </c>
      <c r="C3147" t="s">
        <v>7</v>
      </c>
      <c r="D3147" t="str">
        <f t="shared" si="298"/>
        <v>M</v>
      </c>
      <c r="E3147" t="s">
        <v>0</v>
      </c>
      <c r="F3147">
        <v>768</v>
      </c>
      <c r="G3147">
        <v>174</v>
      </c>
      <c r="H3147">
        <v>249</v>
      </c>
      <c r="I3147">
        <v>7</v>
      </c>
      <c r="J3147">
        <v>7802</v>
      </c>
      <c r="K3147">
        <v>6</v>
      </c>
      <c r="L3147">
        <v>41</v>
      </c>
      <c r="M3147">
        <v>201</v>
      </c>
      <c r="N3147">
        <v>220</v>
      </c>
      <c r="O3147">
        <v>8.7857142859999993</v>
      </c>
      <c r="P3147">
        <f>VLOOKUP(A3147, vlookup_table!$A:$E, 2, FALSE)</f>
        <v>0</v>
      </c>
      <c r="Q3147" s="2">
        <f>VLOOKUP(A3147, vlookup_table!$A:$E, 3, FALSE)</f>
        <v>2904</v>
      </c>
      <c r="R3147" s="1" t="str">
        <f>VLOOKUP(A3147, vlookup_table!$A:$E, 4, FALSE)</f>
        <v>C3</v>
      </c>
      <c r="S3147" s="2">
        <f>VLOOKUP(A3147, vlookup_table!$A:$E, 5, FALSE)</f>
        <v>10</v>
      </c>
      <c r="T3147">
        <f t="shared" si="294"/>
        <v>68</v>
      </c>
      <c r="U3147">
        <f t="shared" si="295"/>
        <v>1929</v>
      </c>
      <c r="V3147" s="4" t="str">
        <f t="shared" si="299"/>
        <v>04</v>
      </c>
      <c r="W3147" t="str">
        <f t="shared" si="296"/>
        <v>Ciudad</v>
      </c>
    </row>
    <row r="3148" spans="1:23" x14ac:dyDescent="0.35">
      <c r="A3148" s="2">
        <v>145786</v>
      </c>
      <c r="B3148" s="2" t="str">
        <f t="shared" si="297"/>
        <v>NA</v>
      </c>
      <c r="C3148" t="s">
        <v>4</v>
      </c>
      <c r="D3148" t="str">
        <f t="shared" si="298"/>
        <v>M</v>
      </c>
      <c r="E3148" t="s">
        <v>0</v>
      </c>
      <c r="F3148">
        <v>2126</v>
      </c>
      <c r="G3148">
        <v>498</v>
      </c>
      <c r="H3148">
        <v>523</v>
      </c>
      <c r="I3148">
        <v>63</v>
      </c>
      <c r="J3148">
        <v>13783</v>
      </c>
      <c r="K3148">
        <v>7</v>
      </c>
      <c r="L3148">
        <v>61</v>
      </c>
      <c r="M3148">
        <v>510</v>
      </c>
      <c r="N3148">
        <v>489</v>
      </c>
      <c r="O3148">
        <v>7.3</v>
      </c>
      <c r="P3148">
        <f>VLOOKUP(A3148, vlookup_table!$A:$E, 2, FALSE)</f>
        <v>1</v>
      </c>
      <c r="Q3148" s="2">
        <f>VLOOKUP(A3148, vlookup_table!$A:$E, 3, FALSE)</f>
        <v>1904</v>
      </c>
      <c r="R3148" s="1" t="str">
        <f>VLOOKUP(A3148, vlookup_table!$A:$E, 4, FALSE)</f>
        <v>U2</v>
      </c>
      <c r="S3148" s="2">
        <f>VLOOKUP(A3148, vlookup_table!$A:$E, 5, FALSE)</f>
        <v>20</v>
      </c>
      <c r="T3148">
        <f t="shared" si="294"/>
        <v>78</v>
      </c>
      <c r="U3148">
        <f t="shared" si="295"/>
        <v>1919</v>
      </c>
      <c r="V3148" s="4" t="str">
        <f t="shared" si="299"/>
        <v>04</v>
      </c>
      <c r="W3148" t="str">
        <f t="shared" si="296"/>
        <v>Urbano</v>
      </c>
    </row>
    <row r="3149" spans="1:23" x14ac:dyDescent="0.35">
      <c r="A3149" s="2">
        <v>1927</v>
      </c>
      <c r="B3149" s="2" t="str">
        <f t="shared" si="297"/>
        <v>WA</v>
      </c>
      <c r="C3149" t="s">
        <v>14</v>
      </c>
      <c r="D3149" t="str">
        <f t="shared" si="298"/>
        <v>F</v>
      </c>
      <c r="E3149" t="s">
        <v>2</v>
      </c>
      <c r="F3149">
        <v>1133</v>
      </c>
      <c r="G3149">
        <v>615</v>
      </c>
      <c r="H3149">
        <v>681</v>
      </c>
      <c r="I3149">
        <v>6</v>
      </c>
      <c r="J3149">
        <v>22163</v>
      </c>
      <c r="K3149">
        <v>3</v>
      </c>
      <c r="L3149">
        <v>36</v>
      </c>
      <c r="M3149">
        <v>626</v>
      </c>
      <c r="N3149">
        <v>651</v>
      </c>
      <c r="O3149">
        <v>13.33333333</v>
      </c>
      <c r="P3149">
        <f>VLOOKUP(A3149, vlookup_table!$A:$E, 2, FALSE)</f>
        <v>0</v>
      </c>
      <c r="Q3149" s="2">
        <f>VLOOKUP(A3149, vlookup_table!$A:$E, 3, FALSE)</f>
        <v>5801</v>
      </c>
      <c r="R3149" s="1" t="str">
        <f>VLOOKUP(A3149, vlookup_table!$A:$E, 4, FALSE)</f>
        <v>T1</v>
      </c>
      <c r="S3149" s="2">
        <f>VLOOKUP(A3149, vlookup_table!$A:$E, 5, FALSE)</f>
        <v>15</v>
      </c>
      <c r="T3149">
        <f t="shared" si="294"/>
        <v>39</v>
      </c>
      <c r="U3149">
        <f t="shared" si="295"/>
        <v>1958</v>
      </c>
      <c r="V3149" s="4" t="str">
        <f t="shared" si="299"/>
        <v>01</v>
      </c>
      <c r="W3149" t="str">
        <f t="shared" si="296"/>
        <v>Pueblo</v>
      </c>
    </row>
    <row r="3150" spans="1:23" x14ac:dyDescent="0.35">
      <c r="A3150" s="2">
        <v>157100</v>
      </c>
      <c r="B3150" s="2" t="str">
        <f t="shared" si="297"/>
        <v>NA</v>
      </c>
      <c r="C3150" t="s">
        <v>4</v>
      </c>
      <c r="D3150" t="str">
        <f t="shared" si="298"/>
        <v>F</v>
      </c>
      <c r="E3150" t="s">
        <v>2</v>
      </c>
      <c r="F3150">
        <v>2556</v>
      </c>
      <c r="G3150">
        <v>490</v>
      </c>
      <c r="H3150">
        <v>744</v>
      </c>
      <c r="I3150">
        <v>88</v>
      </c>
      <c r="J3150">
        <v>40178</v>
      </c>
      <c r="K3150">
        <v>14</v>
      </c>
      <c r="L3150">
        <v>27</v>
      </c>
      <c r="M3150">
        <v>670</v>
      </c>
      <c r="N3150">
        <v>610</v>
      </c>
      <c r="O3150">
        <v>17.272727270000001</v>
      </c>
      <c r="P3150">
        <f>VLOOKUP(A3150, vlookup_table!$A:$E, 2, FALSE)</f>
        <v>0</v>
      </c>
      <c r="Q3150" s="2">
        <f>VLOOKUP(A3150, vlookup_table!$A:$E, 3, FALSE)</f>
        <v>4703</v>
      </c>
      <c r="R3150" s="1" t="str">
        <f>VLOOKUP(A3150, vlookup_table!$A:$E, 4, FALSE)</f>
        <v>T1</v>
      </c>
      <c r="S3150" s="2">
        <f>VLOOKUP(A3150, vlookup_table!$A:$E, 5, FALSE)</f>
        <v>27</v>
      </c>
      <c r="T3150">
        <f t="shared" si="294"/>
        <v>50</v>
      </c>
      <c r="U3150">
        <f t="shared" si="295"/>
        <v>1947</v>
      </c>
      <c r="V3150" s="4" t="str">
        <f t="shared" si="299"/>
        <v>03</v>
      </c>
      <c r="W3150" t="str">
        <f t="shared" si="296"/>
        <v>Pueblo</v>
      </c>
    </row>
    <row r="3151" spans="1:23" x14ac:dyDescent="0.35">
      <c r="A3151" s="2">
        <v>166870</v>
      </c>
      <c r="B3151" s="2" t="str">
        <f t="shared" si="297"/>
        <v>NA</v>
      </c>
      <c r="C3151" t="s">
        <v>4</v>
      </c>
      <c r="D3151" t="str">
        <f t="shared" si="298"/>
        <v>F</v>
      </c>
      <c r="E3151" t="s">
        <v>2</v>
      </c>
      <c r="F3151">
        <v>3700</v>
      </c>
      <c r="G3151">
        <v>444</v>
      </c>
      <c r="H3151">
        <v>667</v>
      </c>
      <c r="I3151">
        <v>91</v>
      </c>
      <c r="J3151">
        <v>31003</v>
      </c>
      <c r="K3151">
        <v>14</v>
      </c>
      <c r="L3151">
        <v>58</v>
      </c>
      <c r="M3151">
        <v>583</v>
      </c>
      <c r="N3151">
        <v>559</v>
      </c>
      <c r="O3151">
        <v>12.5</v>
      </c>
      <c r="P3151">
        <f>VLOOKUP(A3151, vlookup_table!$A:$E, 2, FALSE)</f>
        <v>28</v>
      </c>
      <c r="Q3151" s="2">
        <f>VLOOKUP(A3151, vlookup_table!$A:$E, 3, FALSE)</f>
        <v>0</v>
      </c>
      <c r="R3151" s="1" t="str">
        <f>VLOOKUP(A3151, vlookup_table!$A:$E, 4, FALSE)</f>
        <v>S1</v>
      </c>
      <c r="S3151" s="2">
        <f>VLOOKUP(A3151, vlookup_table!$A:$E, 5, FALSE)</f>
        <v>14</v>
      </c>
      <c r="T3151">
        <f t="shared" si="294"/>
        <v>97</v>
      </c>
      <c r="U3151">
        <f t="shared" si="295"/>
        <v>1900</v>
      </c>
      <c r="V3151" s="4" t="str">
        <f t="shared" si="299"/>
        <v>0</v>
      </c>
      <c r="W3151" t="str">
        <f t="shared" si="296"/>
        <v>Suburbano</v>
      </c>
    </row>
    <row r="3152" spans="1:23" x14ac:dyDescent="0.35">
      <c r="A3152" s="2">
        <v>108724</v>
      </c>
      <c r="B3152" s="2" t="str">
        <f t="shared" si="297"/>
        <v>NA</v>
      </c>
      <c r="C3152" t="s">
        <v>31</v>
      </c>
      <c r="D3152" t="str">
        <f t="shared" si="298"/>
        <v>M</v>
      </c>
      <c r="E3152" t="s">
        <v>0</v>
      </c>
      <c r="F3152">
        <v>565</v>
      </c>
      <c r="G3152">
        <v>259</v>
      </c>
      <c r="H3152">
        <v>339</v>
      </c>
      <c r="I3152">
        <v>4</v>
      </c>
      <c r="J3152">
        <v>11314</v>
      </c>
      <c r="K3152">
        <v>0</v>
      </c>
      <c r="L3152">
        <v>89</v>
      </c>
      <c r="M3152">
        <v>293</v>
      </c>
      <c r="N3152">
        <v>305</v>
      </c>
      <c r="O3152">
        <v>6.846153846</v>
      </c>
      <c r="P3152">
        <f>VLOOKUP(A3152, vlookup_table!$A:$E, 2, FALSE)</f>
        <v>1002</v>
      </c>
      <c r="Q3152" s="2">
        <f>VLOOKUP(A3152, vlookup_table!$A:$E, 3, FALSE)</f>
        <v>4001</v>
      </c>
      <c r="R3152" s="1" t="str">
        <f>VLOOKUP(A3152, vlookup_table!$A:$E, 4, FALSE)</f>
        <v>T2</v>
      </c>
      <c r="S3152" s="2">
        <f>VLOOKUP(A3152, vlookup_table!$A:$E, 5, FALSE)</f>
        <v>12</v>
      </c>
      <c r="T3152">
        <f t="shared" si="294"/>
        <v>57</v>
      </c>
      <c r="U3152">
        <f t="shared" si="295"/>
        <v>1940</v>
      </c>
      <c r="V3152" s="4" t="str">
        <f t="shared" si="299"/>
        <v>01</v>
      </c>
      <c r="W3152" t="str">
        <f t="shared" si="296"/>
        <v>Pueblo</v>
      </c>
    </row>
    <row r="3153" spans="1:23" x14ac:dyDescent="0.35">
      <c r="A3153" s="2">
        <v>62400</v>
      </c>
      <c r="B3153" s="2" t="str">
        <f t="shared" si="297"/>
        <v>NA</v>
      </c>
      <c r="C3153" t="s">
        <v>16</v>
      </c>
      <c r="D3153" t="str">
        <f t="shared" si="298"/>
        <v>F</v>
      </c>
      <c r="E3153" t="s">
        <v>2</v>
      </c>
      <c r="F3153">
        <v>975</v>
      </c>
      <c r="G3153">
        <v>301</v>
      </c>
      <c r="H3153">
        <v>393</v>
      </c>
      <c r="I3153">
        <v>1</v>
      </c>
      <c r="J3153">
        <v>17572</v>
      </c>
      <c r="K3153">
        <v>4</v>
      </c>
      <c r="L3153">
        <v>51</v>
      </c>
      <c r="M3153">
        <v>366</v>
      </c>
      <c r="N3153">
        <v>322</v>
      </c>
      <c r="O3153">
        <v>3.407407407</v>
      </c>
      <c r="P3153">
        <f>VLOOKUP(A3153, vlookup_table!$A:$E, 2, FALSE)</f>
        <v>0</v>
      </c>
      <c r="Q3153" s="2">
        <f>VLOOKUP(A3153, vlookup_table!$A:$E, 3, FALSE)</f>
        <v>1801</v>
      </c>
      <c r="R3153" s="1" t="str">
        <f>VLOOKUP(A3153, vlookup_table!$A:$E, 4, FALSE)</f>
        <v>S2</v>
      </c>
      <c r="S3153" s="2">
        <f>VLOOKUP(A3153, vlookup_table!$A:$E, 5, FALSE)</f>
        <v>3</v>
      </c>
      <c r="T3153">
        <f t="shared" si="294"/>
        <v>79</v>
      </c>
      <c r="U3153">
        <f t="shared" si="295"/>
        <v>1918</v>
      </c>
      <c r="V3153" s="4" t="str">
        <f t="shared" si="299"/>
        <v>01</v>
      </c>
      <c r="W3153" t="str">
        <f t="shared" si="296"/>
        <v>Suburbano</v>
      </c>
    </row>
    <row r="3154" spans="1:23" x14ac:dyDescent="0.35">
      <c r="A3154" s="2">
        <v>19864</v>
      </c>
      <c r="B3154" s="2" t="str">
        <f t="shared" si="297"/>
        <v>NC</v>
      </c>
      <c r="C3154" t="s">
        <v>18</v>
      </c>
      <c r="D3154" t="str">
        <f t="shared" si="298"/>
        <v>M</v>
      </c>
      <c r="E3154" t="s">
        <v>0</v>
      </c>
      <c r="F3154">
        <v>632</v>
      </c>
      <c r="G3154">
        <v>343</v>
      </c>
      <c r="H3154">
        <v>340</v>
      </c>
      <c r="I3154">
        <v>0</v>
      </c>
      <c r="J3154">
        <v>10586</v>
      </c>
      <c r="K3154">
        <v>11</v>
      </c>
      <c r="L3154">
        <v>36</v>
      </c>
      <c r="M3154">
        <v>316</v>
      </c>
      <c r="N3154">
        <v>344</v>
      </c>
      <c r="O3154">
        <v>5.2857142860000002</v>
      </c>
      <c r="P3154">
        <f>VLOOKUP(A3154, vlookup_table!$A:$E, 2, FALSE)</f>
        <v>1</v>
      </c>
      <c r="Q3154" s="2">
        <f>VLOOKUP(A3154, vlookup_table!$A:$E, 3, FALSE)</f>
        <v>4001</v>
      </c>
      <c r="R3154" s="1" t="str">
        <f>VLOOKUP(A3154, vlookup_table!$A:$E, 4, FALSE)</f>
        <v>C2</v>
      </c>
      <c r="S3154" s="2">
        <f>VLOOKUP(A3154, vlookup_table!$A:$E, 5, FALSE)</f>
        <v>5</v>
      </c>
      <c r="T3154">
        <f t="shared" si="294"/>
        <v>57</v>
      </c>
      <c r="U3154">
        <f t="shared" si="295"/>
        <v>1940</v>
      </c>
      <c r="V3154" s="4" t="str">
        <f t="shared" si="299"/>
        <v>01</v>
      </c>
      <c r="W3154" t="str">
        <f t="shared" si="296"/>
        <v>Ciudad</v>
      </c>
    </row>
    <row r="3155" spans="1:23" x14ac:dyDescent="0.35">
      <c r="A3155" s="2">
        <v>11961</v>
      </c>
      <c r="B3155" s="2" t="str">
        <f t="shared" si="297"/>
        <v>NA</v>
      </c>
      <c r="C3155" t="s">
        <v>4</v>
      </c>
      <c r="D3155" t="str">
        <f t="shared" si="298"/>
        <v>F</v>
      </c>
      <c r="E3155" t="s">
        <v>2</v>
      </c>
      <c r="F3155">
        <v>2645</v>
      </c>
      <c r="G3155">
        <v>644</v>
      </c>
      <c r="H3155">
        <v>697</v>
      </c>
      <c r="I3155">
        <v>87</v>
      </c>
      <c r="J3155">
        <v>20782</v>
      </c>
      <c r="K3155">
        <v>26</v>
      </c>
      <c r="L3155">
        <v>46</v>
      </c>
      <c r="M3155">
        <v>655</v>
      </c>
      <c r="N3155">
        <v>682</v>
      </c>
      <c r="O3155">
        <v>21.6</v>
      </c>
      <c r="P3155">
        <f>VLOOKUP(A3155, vlookup_table!$A:$E, 2, FALSE)</f>
        <v>0</v>
      </c>
      <c r="Q3155" s="2">
        <f>VLOOKUP(A3155, vlookup_table!$A:$E, 3, FALSE)</f>
        <v>5801</v>
      </c>
      <c r="R3155" s="1" t="str">
        <f>VLOOKUP(A3155, vlookup_table!$A:$E, 4, FALSE)</f>
        <v>S1</v>
      </c>
      <c r="S3155" s="2">
        <f>VLOOKUP(A3155, vlookup_table!$A:$E, 5, FALSE)</f>
        <v>25</v>
      </c>
      <c r="T3155">
        <f t="shared" si="294"/>
        <v>39</v>
      </c>
      <c r="U3155">
        <f t="shared" si="295"/>
        <v>1958</v>
      </c>
      <c r="V3155" s="4" t="str">
        <f t="shared" si="299"/>
        <v>01</v>
      </c>
      <c r="W3155" t="str">
        <f t="shared" si="296"/>
        <v>Suburbano</v>
      </c>
    </row>
    <row r="3156" spans="1:23" x14ac:dyDescent="0.35">
      <c r="A3156" s="2">
        <v>20302</v>
      </c>
      <c r="B3156" s="2" t="str">
        <f t="shared" si="297"/>
        <v>NC</v>
      </c>
      <c r="C3156" t="s">
        <v>18</v>
      </c>
      <c r="D3156" t="str">
        <f t="shared" si="298"/>
        <v>NA</v>
      </c>
      <c r="F3156">
        <v>401</v>
      </c>
      <c r="G3156">
        <v>202</v>
      </c>
      <c r="H3156">
        <v>289</v>
      </c>
      <c r="I3156">
        <v>0</v>
      </c>
      <c r="J3156">
        <v>9283</v>
      </c>
      <c r="K3156">
        <v>1</v>
      </c>
      <c r="L3156">
        <v>89</v>
      </c>
      <c r="M3156">
        <v>259</v>
      </c>
      <c r="N3156">
        <v>243</v>
      </c>
      <c r="O3156">
        <v>3.8235294120000001</v>
      </c>
      <c r="P3156">
        <f>VLOOKUP(A3156, vlookup_table!$A:$E, 2, FALSE)</f>
        <v>0</v>
      </c>
      <c r="Q3156" s="2">
        <f>VLOOKUP(A3156, vlookup_table!$A:$E, 3, FALSE)</f>
        <v>0</v>
      </c>
      <c r="R3156" s="1" t="str">
        <f>VLOOKUP(A3156, vlookup_table!$A:$E, 4, FALSE)</f>
        <v>R3</v>
      </c>
      <c r="S3156" s="2">
        <f>VLOOKUP(A3156, vlookup_table!$A:$E, 5, FALSE)</f>
        <v>1</v>
      </c>
      <c r="T3156">
        <f t="shared" si="294"/>
        <v>97</v>
      </c>
      <c r="U3156">
        <f t="shared" si="295"/>
        <v>1900</v>
      </c>
      <c r="V3156" s="4" t="str">
        <f t="shared" si="299"/>
        <v>0</v>
      </c>
      <c r="W3156" t="str">
        <f t="shared" si="296"/>
        <v>Rural</v>
      </c>
    </row>
    <row r="3157" spans="1:23" x14ac:dyDescent="0.35">
      <c r="A3157" s="2">
        <v>188190</v>
      </c>
      <c r="B3157" s="2" t="str">
        <f t="shared" si="297"/>
        <v>SC</v>
      </c>
      <c r="C3157" t="s">
        <v>11</v>
      </c>
      <c r="D3157" t="str">
        <f t="shared" si="298"/>
        <v>F</v>
      </c>
      <c r="E3157" t="s">
        <v>2</v>
      </c>
      <c r="F3157">
        <v>918</v>
      </c>
      <c r="G3157">
        <v>315</v>
      </c>
      <c r="H3157">
        <v>398</v>
      </c>
      <c r="I3157">
        <v>3</v>
      </c>
      <c r="J3157">
        <v>16983</v>
      </c>
      <c r="K3157">
        <v>1</v>
      </c>
      <c r="L3157">
        <v>26</v>
      </c>
      <c r="M3157">
        <v>335</v>
      </c>
      <c r="N3157">
        <v>349</v>
      </c>
      <c r="O3157">
        <v>5.766666667</v>
      </c>
      <c r="P3157">
        <f>VLOOKUP(A3157, vlookup_table!$A:$E, 2, FALSE)</f>
        <v>0</v>
      </c>
      <c r="Q3157" s="2">
        <f>VLOOKUP(A3157, vlookup_table!$A:$E, 3, FALSE)</f>
        <v>2001</v>
      </c>
      <c r="R3157" s="1" t="str">
        <f>VLOOKUP(A3157, vlookup_table!$A:$E, 4, FALSE)</f>
        <v>T3</v>
      </c>
      <c r="S3157" s="2">
        <f>VLOOKUP(A3157, vlookup_table!$A:$E, 5, FALSE)</f>
        <v>5</v>
      </c>
      <c r="T3157">
        <f t="shared" si="294"/>
        <v>77</v>
      </c>
      <c r="U3157">
        <f t="shared" si="295"/>
        <v>1920</v>
      </c>
      <c r="V3157" s="4" t="str">
        <f t="shared" si="299"/>
        <v>01</v>
      </c>
      <c r="W3157" t="str">
        <f t="shared" si="296"/>
        <v>Pueblo</v>
      </c>
    </row>
    <row r="3158" spans="1:23" x14ac:dyDescent="0.35">
      <c r="A3158" s="2">
        <v>174974</v>
      </c>
      <c r="B3158" s="2" t="str">
        <f t="shared" si="297"/>
        <v>OR</v>
      </c>
      <c r="C3158" t="s">
        <v>26</v>
      </c>
      <c r="D3158" t="str">
        <f t="shared" si="298"/>
        <v>M</v>
      </c>
      <c r="E3158" t="s">
        <v>0</v>
      </c>
      <c r="F3158">
        <v>515</v>
      </c>
      <c r="G3158">
        <v>203</v>
      </c>
      <c r="H3158">
        <v>301</v>
      </c>
      <c r="I3158">
        <v>1</v>
      </c>
      <c r="J3158">
        <v>11169</v>
      </c>
      <c r="K3158">
        <v>2</v>
      </c>
      <c r="L3158">
        <v>56</v>
      </c>
      <c r="M3158">
        <v>256</v>
      </c>
      <c r="N3158">
        <v>265</v>
      </c>
      <c r="O3158">
        <v>7.2727272730000001</v>
      </c>
      <c r="P3158">
        <f>VLOOKUP(A3158, vlookup_table!$A:$E, 2, FALSE)</f>
        <v>0</v>
      </c>
      <c r="Q3158" s="2">
        <f>VLOOKUP(A3158, vlookup_table!$A:$E, 3, FALSE)</f>
        <v>2603</v>
      </c>
      <c r="R3158" s="1" t="str">
        <f>VLOOKUP(A3158, vlookup_table!$A:$E, 4, FALSE)</f>
        <v>R2</v>
      </c>
      <c r="S3158" s="2">
        <f>VLOOKUP(A3158, vlookup_table!$A:$E, 5, FALSE)</f>
        <v>10</v>
      </c>
      <c r="T3158">
        <f t="shared" si="294"/>
        <v>71</v>
      </c>
      <c r="U3158">
        <f t="shared" si="295"/>
        <v>1926</v>
      </c>
      <c r="V3158" s="4" t="str">
        <f t="shared" si="299"/>
        <v>03</v>
      </c>
      <c r="W3158" t="str">
        <f t="shared" si="296"/>
        <v>Rural</v>
      </c>
    </row>
    <row r="3159" spans="1:23" x14ac:dyDescent="0.35">
      <c r="A3159" s="2">
        <v>97315</v>
      </c>
      <c r="B3159" s="2" t="str">
        <f t="shared" si="297"/>
        <v>IL</v>
      </c>
      <c r="C3159" t="s">
        <v>25</v>
      </c>
      <c r="D3159" t="str">
        <f t="shared" si="298"/>
        <v>M</v>
      </c>
      <c r="E3159" t="s">
        <v>0</v>
      </c>
      <c r="F3159">
        <v>875</v>
      </c>
      <c r="G3159">
        <v>221</v>
      </c>
      <c r="H3159">
        <v>241</v>
      </c>
      <c r="I3159">
        <v>0</v>
      </c>
      <c r="J3159">
        <v>8941</v>
      </c>
      <c r="K3159">
        <v>0</v>
      </c>
      <c r="L3159">
        <v>79</v>
      </c>
      <c r="M3159">
        <v>218</v>
      </c>
      <c r="N3159">
        <v>243</v>
      </c>
      <c r="O3159">
        <v>7.6</v>
      </c>
      <c r="P3159">
        <f>VLOOKUP(A3159, vlookup_table!$A:$E, 2, FALSE)</f>
        <v>1</v>
      </c>
      <c r="Q3159" s="2">
        <f>VLOOKUP(A3159, vlookup_table!$A:$E, 3, FALSE)</f>
        <v>2801</v>
      </c>
      <c r="R3159" s="1" t="str">
        <f>VLOOKUP(A3159, vlookup_table!$A:$E, 4, FALSE)</f>
        <v>C3</v>
      </c>
      <c r="S3159" s="2">
        <f>VLOOKUP(A3159, vlookup_table!$A:$E, 5, FALSE)</f>
        <v>14</v>
      </c>
      <c r="T3159">
        <f t="shared" si="294"/>
        <v>69</v>
      </c>
      <c r="U3159">
        <f t="shared" si="295"/>
        <v>1928</v>
      </c>
      <c r="V3159" s="4" t="str">
        <f t="shared" si="299"/>
        <v>01</v>
      </c>
      <c r="W3159" t="str">
        <f t="shared" si="296"/>
        <v>Ciudad</v>
      </c>
    </row>
    <row r="3160" spans="1:23" x14ac:dyDescent="0.35">
      <c r="A3160" s="2">
        <v>111981</v>
      </c>
      <c r="B3160" s="2" t="str">
        <f t="shared" si="297"/>
        <v>AR</v>
      </c>
      <c r="C3160" t="s">
        <v>27</v>
      </c>
      <c r="D3160" t="str">
        <f t="shared" si="298"/>
        <v>F</v>
      </c>
      <c r="E3160" t="s">
        <v>37</v>
      </c>
      <c r="F3160">
        <v>439</v>
      </c>
      <c r="G3160">
        <v>192</v>
      </c>
      <c r="H3160">
        <v>249</v>
      </c>
      <c r="I3160">
        <v>0</v>
      </c>
      <c r="J3160">
        <v>10106</v>
      </c>
      <c r="K3160">
        <v>1</v>
      </c>
      <c r="L3160">
        <v>31</v>
      </c>
      <c r="M3160">
        <v>226</v>
      </c>
      <c r="N3160">
        <v>217</v>
      </c>
      <c r="O3160">
        <v>8</v>
      </c>
      <c r="P3160">
        <f>VLOOKUP(A3160, vlookup_table!$A:$E, 2, FALSE)</f>
        <v>2</v>
      </c>
      <c r="Q3160" s="2">
        <f>VLOOKUP(A3160, vlookup_table!$A:$E, 3, FALSE)</f>
        <v>0</v>
      </c>
      <c r="R3160" s="1" t="str">
        <f>VLOOKUP(A3160, vlookup_table!$A:$E, 4, FALSE)</f>
        <v>R2</v>
      </c>
      <c r="S3160" s="2">
        <f>VLOOKUP(A3160, vlookup_table!$A:$E, 5, FALSE)</f>
        <v>20</v>
      </c>
      <c r="T3160">
        <f t="shared" si="294"/>
        <v>97</v>
      </c>
      <c r="U3160">
        <f t="shared" si="295"/>
        <v>1900</v>
      </c>
      <c r="V3160" s="4" t="str">
        <f t="shared" si="299"/>
        <v>0</v>
      </c>
      <c r="W3160" t="str">
        <f t="shared" si="296"/>
        <v>Rural</v>
      </c>
    </row>
    <row r="3161" spans="1:23" x14ac:dyDescent="0.35">
      <c r="A3161" s="2">
        <v>118361</v>
      </c>
      <c r="B3161" s="2" t="str">
        <f t="shared" si="297"/>
        <v>TX</v>
      </c>
      <c r="C3161" t="s">
        <v>6</v>
      </c>
      <c r="D3161" t="str">
        <f t="shared" si="298"/>
        <v>F</v>
      </c>
      <c r="E3161" t="s">
        <v>2</v>
      </c>
      <c r="F3161">
        <v>962</v>
      </c>
      <c r="G3161">
        <v>389</v>
      </c>
      <c r="H3161">
        <v>409</v>
      </c>
      <c r="I3161">
        <v>3</v>
      </c>
      <c r="J3161">
        <v>15980</v>
      </c>
      <c r="K3161">
        <v>0</v>
      </c>
      <c r="L3161">
        <v>45</v>
      </c>
      <c r="M3161">
        <v>369</v>
      </c>
      <c r="N3161">
        <v>415</v>
      </c>
      <c r="O3161">
        <v>9.2777777780000008</v>
      </c>
      <c r="P3161">
        <f>VLOOKUP(A3161, vlookup_table!$A:$E, 2, FALSE)</f>
        <v>2</v>
      </c>
      <c r="Q3161" s="2">
        <f>VLOOKUP(A3161, vlookup_table!$A:$E, 3, FALSE)</f>
        <v>2209</v>
      </c>
      <c r="R3161" s="1" t="str">
        <f>VLOOKUP(A3161, vlookup_table!$A:$E, 4, FALSE)</f>
        <v>R1</v>
      </c>
      <c r="S3161" s="2">
        <f>VLOOKUP(A3161, vlookup_table!$A:$E, 5, FALSE)</f>
        <v>10</v>
      </c>
      <c r="T3161">
        <f t="shared" si="294"/>
        <v>75</v>
      </c>
      <c r="U3161">
        <f t="shared" si="295"/>
        <v>1922</v>
      </c>
      <c r="V3161" s="4" t="str">
        <f t="shared" si="299"/>
        <v>09</v>
      </c>
      <c r="W3161" t="str">
        <f t="shared" si="296"/>
        <v>Rural</v>
      </c>
    </row>
    <row r="3162" spans="1:23" x14ac:dyDescent="0.35">
      <c r="A3162" s="2">
        <v>131434</v>
      </c>
      <c r="B3162" s="2" t="str">
        <f t="shared" si="297"/>
        <v>CO</v>
      </c>
      <c r="C3162" t="s">
        <v>20</v>
      </c>
      <c r="D3162" t="str">
        <f t="shared" si="298"/>
        <v>F</v>
      </c>
      <c r="E3162" t="s">
        <v>2</v>
      </c>
      <c r="F3162">
        <v>862</v>
      </c>
      <c r="G3162">
        <v>247</v>
      </c>
      <c r="H3162">
        <v>316</v>
      </c>
      <c r="I3162">
        <v>1</v>
      </c>
      <c r="J3162">
        <v>11640</v>
      </c>
      <c r="K3162">
        <v>5</v>
      </c>
      <c r="L3162">
        <v>25</v>
      </c>
      <c r="M3162">
        <v>301</v>
      </c>
      <c r="N3162">
        <v>283</v>
      </c>
      <c r="O3162">
        <v>20</v>
      </c>
      <c r="P3162">
        <f>VLOOKUP(A3162, vlookup_table!$A:$E, 2, FALSE)</f>
        <v>0</v>
      </c>
      <c r="Q3162" s="2">
        <f>VLOOKUP(A3162, vlookup_table!$A:$E, 3, FALSE)</f>
        <v>2601</v>
      </c>
      <c r="R3162" s="1" t="str">
        <f>VLOOKUP(A3162, vlookup_table!$A:$E, 4, FALSE)</f>
        <v>R1</v>
      </c>
      <c r="S3162" s="2">
        <f>VLOOKUP(A3162, vlookup_table!$A:$E, 5, FALSE)</f>
        <v>20</v>
      </c>
      <c r="T3162">
        <f t="shared" si="294"/>
        <v>71</v>
      </c>
      <c r="U3162">
        <f t="shared" si="295"/>
        <v>1926</v>
      </c>
      <c r="V3162" s="4" t="str">
        <f t="shared" si="299"/>
        <v>01</v>
      </c>
      <c r="W3162" t="str">
        <f t="shared" si="296"/>
        <v>Rural</v>
      </c>
    </row>
    <row r="3163" spans="1:23" x14ac:dyDescent="0.35">
      <c r="A3163" s="2">
        <v>55503</v>
      </c>
      <c r="B3163" s="2" t="str">
        <f t="shared" si="297"/>
        <v>NA</v>
      </c>
      <c r="C3163" t="s">
        <v>34</v>
      </c>
      <c r="D3163" t="str">
        <f t="shared" si="298"/>
        <v>M</v>
      </c>
      <c r="E3163" t="s">
        <v>0</v>
      </c>
      <c r="F3163">
        <v>506</v>
      </c>
      <c r="G3163">
        <v>155</v>
      </c>
      <c r="H3163">
        <v>289</v>
      </c>
      <c r="I3163">
        <v>1</v>
      </c>
      <c r="J3163">
        <v>7983</v>
      </c>
      <c r="K3163">
        <v>0</v>
      </c>
      <c r="L3163">
        <v>84</v>
      </c>
      <c r="M3163">
        <v>245</v>
      </c>
      <c r="N3163">
        <v>231</v>
      </c>
      <c r="O3163">
        <v>8.4</v>
      </c>
      <c r="P3163">
        <f>VLOOKUP(A3163, vlookup_table!$A:$E, 2, FALSE)</f>
        <v>0</v>
      </c>
      <c r="Q3163" s="2">
        <f>VLOOKUP(A3163, vlookup_table!$A:$E, 3, FALSE)</f>
        <v>1401</v>
      </c>
      <c r="R3163" s="1" t="str">
        <f>VLOOKUP(A3163, vlookup_table!$A:$E, 4, FALSE)</f>
        <v>R2</v>
      </c>
      <c r="S3163" s="2">
        <f>VLOOKUP(A3163, vlookup_table!$A:$E, 5, FALSE)</f>
        <v>10</v>
      </c>
      <c r="T3163">
        <f t="shared" si="294"/>
        <v>83</v>
      </c>
      <c r="U3163">
        <f t="shared" si="295"/>
        <v>1914</v>
      </c>
      <c r="V3163" s="4" t="str">
        <f t="shared" si="299"/>
        <v>01</v>
      </c>
      <c r="W3163" t="str">
        <f t="shared" si="296"/>
        <v>Rural</v>
      </c>
    </row>
    <row r="3164" spans="1:23" x14ac:dyDescent="0.35">
      <c r="A3164" s="2">
        <v>106862</v>
      </c>
      <c r="B3164" s="2" t="str">
        <f t="shared" si="297"/>
        <v>NA</v>
      </c>
      <c r="C3164" t="s">
        <v>36</v>
      </c>
      <c r="D3164" t="str">
        <f t="shared" si="298"/>
        <v>F</v>
      </c>
      <c r="E3164" t="s">
        <v>2</v>
      </c>
      <c r="F3164">
        <v>600</v>
      </c>
      <c r="G3164">
        <v>362</v>
      </c>
      <c r="H3164">
        <v>426</v>
      </c>
      <c r="I3164">
        <v>1</v>
      </c>
      <c r="J3164">
        <v>13652</v>
      </c>
      <c r="K3164">
        <v>1</v>
      </c>
      <c r="L3164">
        <v>62</v>
      </c>
      <c r="M3164">
        <v>377</v>
      </c>
      <c r="N3164">
        <v>392</v>
      </c>
      <c r="O3164">
        <v>3.7619047619999999</v>
      </c>
      <c r="P3164">
        <f>VLOOKUP(A3164, vlookup_table!$A:$E, 2, FALSE)</f>
        <v>0</v>
      </c>
      <c r="Q3164" s="2">
        <f>VLOOKUP(A3164, vlookup_table!$A:$E, 3, FALSE)</f>
        <v>5101</v>
      </c>
      <c r="R3164" s="1" t="str">
        <f>VLOOKUP(A3164, vlookup_table!$A:$E, 4, FALSE)</f>
        <v>S2</v>
      </c>
      <c r="S3164" s="2">
        <f>VLOOKUP(A3164, vlookup_table!$A:$E, 5, FALSE)</f>
        <v>10</v>
      </c>
      <c r="T3164">
        <f t="shared" si="294"/>
        <v>46</v>
      </c>
      <c r="U3164">
        <f t="shared" si="295"/>
        <v>1951</v>
      </c>
      <c r="V3164" s="4" t="str">
        <f t="shared" si="299"/>
        <v>01</v>
      </c>
      <c r="W3164" t="str">
        <f t="shared" si="296"/>
        <v>Suburbano</v>
      </c>
    </row>
    <row r="3165" spans="1:23" x14ac:dyDescent="0.35">
      <c r="A3165" s="2">
        <v>119315</v>
      </c>
      <c r="B3165" s="2" t="str">
        <f t="shared" si="297"/>
        <v>TX</v>
      </c>
      <c r="C3165" t="s">
        <v>6</v>
      </c>
      <c r="D3165" t="str">
        <f t="shared" si="298"/>
        <v>F</v>
      </c>
      <c r="E3165" t="s">
        <v>2</v>
      </c>
      <c r="F3165">
        <v>345</v>
      </c>
      <c r="G3165">
        <v>202</v>
      </c>
      <c r="H3165">
        <v>209</v>
      </c>
      <c r="I3165">
        <v>0</v>
      </c>
      <c r="J3165">
        <v>5623</v>
      </c>
      <c r="K3165">
        <v>28</v>
      </c>
      <c r="L3165">
        <v>62</v>
      </c>
      <c r="M3165">
        <v>206</v>
      </c>
      <c r="N3165">
        <v>208</v>
      </c>
      <c r="O3165">
        <v>8.8333333330000006</v>
      </c>
      <c r="P3165">
        <f>VLOOKUP(A3165, vlookup_table!$A:$E, 2, FALSE)</f>
        <v>0</v>
      </c>
      <c r="Q3165" s="2">
        <f>VLOOKUP(A3165, vlookup_table!$A:$E, 3, FALSE)</f>
        <v>7301</v>
      </c>
      <c r="R3165" s="1" t="str">
        <f>VLOOKUP(A3165, vlookup_table!$A:$E, 4, FALSE)</f>
        <v>C3</v>
      </c>
      <c r="S3165" s="2">
        <f>VLOOKUP(A3165, vlookup_table!$A:$E, 5, FALSE)</f>
        <v>13</v>
      </c>
      <c r="T3165">
        <f t="shared" si="294"/>
        <v>24</v>
      </c>
      <c r="U3165">
        <f t="shared" si="295"/>
        <v>1973</v>
      </c>
      <c r="V3165" s="4" t="str">
        <f t="shared" si="299"/>
        <v>01</v>
      </c>
      <c r="W3165" t="str">
        <f t="shared" si="296"/>
        <v>Ciudad</v>
      </c>
    </row>
    <row r="3166" spans="1:23" x14ac:dyDescent="0.35">
      <c r="A3166" s="2">
        <v>27010</v>
      </c>
      <c r="B3166" s="2" t="str">
        <f t="shared" si="297"/>
        <v>NA</v>
      </c>
      <c r="C3166" t="s">
        <v>5</v>
      </c>
      <c r="D3166" t="str">
        <f t="shared" si="298"/>
        <v>NA</v>
      </c>
      <c r="F3166">
        <v>952</v>
      </c>
      <c r="G3166">
        <v>468</v>
      </c>
      <c r="H3166">
        <v>565</v>
      </c>
      <c r="I3166">
        <v>1</v>
      </c>
      <c r="J3166">
        <v>18812</v>
      </c>
      <c r="K3166">
        <v>2</v>
      </c>
      <c r="L3166">
        <v>46</v>
      </c>
      <c r="M3166">
        <v>521</v>
      </c>
      <c r="N3166">
        <v>526</v>
      </c>
      <c r="O3166">
        <v>10.375</v>
      </c>
      <c r="P3166">
        <f>VLOOKUP(A3166, vlookup_table!$A:$E, 2, FALSE)</f>
        <v>0</v>
      </c>
      <c r="Q3166" s="2">
        <f>VLOOKUP(A3166, vlookup_table!$A:$E, 3, FALSE)</f>
        <v>0</v>
      </c>
      <c r="R3166" s="1" t="str">
        <f>VLOOKUP(A3166, vlookup_table!$A:$E, 4, FALSE)</f>
        <v>T2</v>
      </c>
      <c r="S3166" s="2">
        <f>VLOOKUP(A3166, vlookup_table!$A:$E, 5, FALSE)</f>
        <v>16</v>
      </c>
      <c r="T3166">
        <f t="shared" si="294"/>
        <v>97</v>
      </c>
      <c r="U3166">
        <f t="shared" si="295"/>
        <v>1900</v>
      </c>
      <c r="V3166" s="4" t="str">
        <f t="shared" si="299"/>
        <v>0</v>
      </c>
      <c r="W3166" t="str">
        <f t="shared" si="296"/>
        <v>Pueblo</v>
      </c>
    </row>
    <row r="3167" spans="1:23" x14ac:dyDescent="0.35">
      <c r="A3167" s="2">
        <v>186448</v>
      </c>
      <c r="B3167" s="2" t="str">
        <f t="shared" si="297"/>
        <v>NA</v>
      </c>
      <c r="C3167" t="s">
        <v>4</v>
      </c>
      <c r="D3167" t="str">
        <f t="shared" si="298"/>
        <v>M</v>
      </c>
      <c r="E3167" t="s">
        <v>0</v>
      </c>
      <c r="F3167">
        <v>5725</v>
      </c>
      <c r="G3167">
        <v>610</v>
      </c>
      <c r="H3167">
        <v>807</v>
      </c>
      <c r="I3167">
        <v>97</v>
      </c>
      <c r="J3167">
        <v>53158</v>
      </c>
      <c r="K3167">
        <v>13</v>
      </c>
      <c r="L3167">
        <v>22</v>
      </c>
      <c r="M3167">
        <v>763</v>
      </c>
      <c r="N3167">
        <v>698</v>
      </c>
      <c r="O3167">
        <v>5.6060606059999998</v>
      </c>
      <c r="P3167">
        <f>VLOOKUP(A3167, vlookup_table!$A:$E, 2, FALSE)</f>
        <v>2</v>
      </c>
      <c r="Q3167" s="2">
        <f>VLOOKUP(A3167, vlookup_table!$A:$E, 3, FALSE)</f>
        <v>0</v>
      </c>
      <c r="R3167" s="1" t="str">
        <f>VLOOKUP(A3167, vlookup_table!$A:$E, 4, FALSE)</f>
        <v>S1</v>
      </c>
      <c r="S3167" s="2">
        <f>VLOOKUP(A3167, vlookup_table!$A:$E, 5, FALSE)</f>
        <v>10</v>
      </c>
      <c r="T3167">
        <f t="shared" si="294"/>
        <v>97</v>
      </c>
      <c r="U3167">
        <f t="shared" si="295"/>
        <v>1900</v>
      </c>
      <c r="V3167" s="4" t="str">
        <f t="shared" si="299"/>
        <v>0</v>
      </c>
      <c r="W3167" t="str">
        <f t="shared" si="296"/>
        <v>Suburbano</v>
      </c>
    </row>
    <row r="3168" spans="1:23" x14ac:dyDescent="0.35">
      <c r="A3168" s="2">
        <v>92348</v>
      </c>
      <c r="B3168" s="2" t="str">
        <f t="shared" si="297"/>
        <v>IL</v>
      </c>
      <c r="C3168" t="s">
        <v>25</v>
      </c>
      <c r="D3168" t="str">
        <f t="shared" si="298"/>
        <v>F</v>
      </c>
      <c r="E3168" t="s">
        <v>2</v>
      </c>
      <c r="F3168">
        <v>2016</v>
      </c>
      <c r="G3168">
        <v>618</v>
      </c>
      <c r="H3168">
        <v>725</v>
      </c>
      <c r="I3168">
        <v>51</v>
      </c>
      <c r="J3168">
        <v>26626</v>
      </c>
      <c r="K3168">
        <v>5</v>
      </c>
      <c r="L3168">
        <v>79</v>
      </c>
      <c r="M3168">
        <v>633</v>
      </c>
      <c r="N3168">
        <v>700</v>
      </c>
      <c r="O3168">
        <v>8.6</v>
      </c>
      <c r="P3168">
        <f>VLOOKUP(A3168, vlookup_table!$A:$E, 2, FALSE)</f>
        <v>0</v>
      </c>
      <c r="Q3168" s="2">
        <f>VLOOKUP(A3168, vlookup_table!$A:$E, 3, FALSE)</f>
        <v>4201</v>
      </c>
      <c r="R3168" s="1" t="str">
        <f>VLOOKUP(A3168, vlookup_table!$A:$E, 4, FALSE)</f>
        <v>S1</v>
      </c>
      <c r="S3168" s="2">
        <f>VLOOKUP(A3168, vlookup_table!$A:$E, 5, FALSE)</f>
        <v>10</v>
      </c>
      <c r="T3168">
        <f t="shared" si="294"/>
        <v>55</v>
      </c>
      <c r="U3168">
        <f t="shared" si="295"/>
        <v>1942</v>
      </c>
      <c r="V3168" s="4" t="str">
        <f t="shared" si="299"/>
        <v>01</v>
      </c>
      <c r="W3168" t="str">
        <f t="shared" si="296"/>
        <v>Suburbano</v>
      </c>
    </row>
    <row r="3169" spans="1:23" x14ac:dyDescent="0.35">
      <c r="A3169" s="2">
        <v>115179</v>
      </c>
      <c r="B3169" s="2" t="str">
        <f t="shared" si="297"/>
        <v>NA</v>
      </c>
      <c r="C3169" t="s">
        <v>32</v>
      </c>
      <c r="D3169" t="str">
        <f t="shared" si="298"/>
        <v>F</v>
      </c>
      <c r="E3169" t="s">
        <v>2</v>
      </c>
      <c r="F3169">
        <v>660</v>
      </c>
      <c r="G3169">
        <v>328</v>
      </c>
      <c r="H3169">
        <v>394</v>
      </c>
      <c r="I3169">
        <v>0</v>
      </c>
      <c r="J3169">
        <v>13846</v>
      </c>
      <c r="K3169">
        <v>2</v>
      </c>
      <c r="L3169">
        <v>59</v>
      </c>
      <c r="M3169">
        <v>405</v>
      </c>
      <c r="N3169">
        <v>375</v>
      </c>
      <c r="O3169">
        <v>15</v>
      </c>
      <c r="P3169">
        <f>VLOOKUP(A3169, vlookup_table!$A:$E, 2, FALSE)</f>
        <v>0</v>
      </c>
      <c r="Q3169" s="2">
        <f>VLOOKUP(A3169, vlookup_table!$A:$E, 3, FALSE)</f>
        <v>6601</v>
      </c>
      <c r="R3169" s="1" t="str">
        <f>VLOOKUP(A3169, vlookup_table!$A:$E, 4, FALSE)</f>
        <v>T2</v>
      </c>
      <c r="S3169" s="2">
        <f>VLOOKUP(A3169, vlookup_table!$A:$E, 5, FALSE)</f>
        <v>10</v>
      </c>
      <c r="T3169">
        <f t="shared" si="294"/>
        <v>31</v>
      </c>
      <c r="U3169">
        <f t="shared" si="295"/>
        <v>1966</v>
      </c>
      <c r="V3169" s="4" t="str">
        <f t="shared" si="299"/>
        <v>01</v>
      </c>
      <c r="W3169" t="str">
        <f t="shared" si="296"/>
        <v>Pueblo</v>
      </c>
    </row>
    <row r="3170" spans="1:23" x14ac:dyDescent="0.35">
      <c r="A3170" s="2">
        <v>27039</v>
      </c>
      <c r="B3170" s="2" t="str">
        <f t="shared" si="297"/>
        <v>NA</v>
      </c>
      <c r="C3170" t="s">
        <v>5</v>
      </c>
      <c r="D3170" t="str">
        <f t="shared" si="298"/>
        <v>F</v>
      </c>
      <c r="E3170" t="s">
        <v>2</v>
      </c>
      <c r="F3170">
        <v>562</v>
      </c>
      <c r="G3170">
        <v>280</v>
      </c>
      <c r="H3170">
        <v>341</v>
      </c>
      <c r="I3170">
        <v>1</v>
      </c>
      <c r="J3170">
        <v>10622</v>
      </c>
      <c r="K3170">
        <v>0</v>
      </c>
      <c r="L3170">
        <v>75</v>
      </c>
      <c r="M3170">
        <v>300</v>
      </c>
      <c r="N3170">
        <v>311</v>
      </c>
      <c r="O3170">
        <v>15</v>
      </c>
      <c r="P3170">
        <f>VLOOKUP(A3170, vlookup_table!$A:$E, 2, FALSE)</f>
        <v>2</v>
      </c>
      <c r="Q3170" s="2">
        <f>VLOOKUP(A3170, vlookup_table!$A:$E, 3, FALSE)</f>
        <v>0</v>
      </c>
      <c r="R3170" s="1" t="str">
        <f>VLOOKUP(A3170, vlookup_table!$A:$E, 4, FALSE)</f>
        <v>R2</v>
      </c>
      <c r="S3170" s="2">
        <f>VLOOKUP(A3170, vlookup_table!$A:$E, 5, FALSE)</f>
        <v>15</v>
      </c>
      <c r="T3170">
        <f t="shared" si="294"/>
        <v>97</v>
      </c>
      <c r="U3170">
        <f t="shared" si="295"/>
        <v>1900</v>
      </c>
      <c r="V3170" s="4" t="str">
        <f t="shared" si="299"/>
        <v>0</v>
      </c>
      <c r="W3170" t="str">
        <f t="shared" si="296"/>
        <v>Rural</v>
      </c>
    </row>
    <row r="3171" spans="1:23" x14ac:dyDescent="0.35">
      <c r="A3171" s="2">
        <v>27968</v>
      </c>
      <c r="B3171" s="2" t="str">
        <f t="shared" si="297"/>
        <v>NA</v>
      </c>
      <c r="C3171" t="s">
        <v>5</v>
      </c>
      <c r="D3171" t="str">
        <f t="shared" si="298"/>
        <v>F</v>
      </c>
      <c r="E3171" t="s">
        <v>2</v>
      </c>
      <c r="F3171">
        <v>3077</v>
      </c>
      <c r="G3171">
        <v>620</v>
      </c>
      <c r="H3171">
        <v>692</v>
      </c>
      <c r="I3171">
        <v>70</v>
      </c>
      <c r="J3171">
        <v>29524</v>
      </c>
      <c r="K3171">
        <v>8</v>
      </c>
      <c r="L3171">
        <v>10</v>
      </c>
      <c r="M3171">
        <v>754</v>
      </c>
      <c r="N3171">
        <v>617</v>
      </c>
      <c r="O3171">
        <v>5.2727272730000001</v>
      </c>
      <c r="P3171">
        <f>VLOOKUP(A3171, vlookup_table!$A:$E, 2, FALSE)</f>
        <v>2</v>
      </c>
      <c r="Q3171" s="2">
        <f>VLOOKUP(A3171, vlookup_table!$A:$E, 3, FALSE)</f>
        <v>0</v>
      </c>
      <c r="R3171" s="1" t="str">
        <f>VLOOKUP(A3171, vlookup_table!$A:$E, 4, FALSE)</f>
        <v>R2</v>
      </c>
      <c r="S3171" s="2">
        <f>VLOOKUP(A3171, vlookup_table!$A:$E, 5, FALSE)</f>
        <v>5</v>
      </c>
      <c r="T3171">
        <f t="shared" si="294"/>
        <v>97</v>
      </c>
      <c r="U3171">
        <f t="shared" si="295"/>
        <v>1900</v>
      </c>
      <c r="V3171" s="4" t="str">
        <f t="shared" si="299"/>
        <v>0</v>
      </c>
      <c r="W3171" t="str">
        <f t="shared" si="296"/>
        <v>Rural</v>
      </c>
    </row>
    <row r="3172" spans="1:23" x14ac:dyDescent="0.35">
      <c r="A3172" s="2">
        <v>86985</v>
      </c>
      <c r="B3172" s="2" t="str">
        <f t="shared" si="297"/>
        <v>NA</v>
      </c>
      <c r="C3172" t="s">
        <v>39</v>
      </c>
      <c r="D3172" t="str">
        <f t="shared" si="298"/>
        <v>F</v>
      </c>
      <c r="E3172" t="s">
        <v>38</v>
      </c>
      <c r="F3172">
        <v>832</v>
      </c>
      <c r="G3172">
        <v>419</v>
      </c>
      <c r="H3172">
        <v>476</v>
      </c>
      <c r="I3172">
        <v>1</v>
      </c>
      <c r="J3172">
        <v>15659</v>
      </c>
      <c r="K3172">
        <v>0</v>
      </c>
      <c r="L3172">
        <v>57</v>
      </c>
      <c r="M3172">
        <v>433</v>
      </c>
      <c r="N3172">
        <v>480</v>
      </c>
      <c r="O3172">
        <v>9.153846154</v>
      </c>
      <c r="P3172">
        <f>VLOOKUP(A3172, vlookup_table!$A:$E, 2, FALSE)</f>
        <v>0</v>
      </c>
      <c r="Q3172" s="2">
        <f>VLOOKUP(A3172, vlookup_table!$A:$E, 3, FALSE)</f>
        <v>4401</v>
      </c>
      <c r="R3172" s="1" t="str">
        <f>VLOOKUP(A3172, vlookup_table!$A:$E, 4, FALSE)</f>
        <v>C2</v>
      </c>
      <c r="S3172" s="2">
        <f>VLOOKUP(A3172, vlookup_table!$A:$E, 5, FALSE)</f>
        <v>15</v>
      </c>
      <c r="T3172">
        <f t="shared" si="294"/>
        <v>53</v>
      </c>
      <c r="U3172">
        <f t="shared" si="295"/>
        <v>1944</v>
      </c>
      <c r="V3172" s="4" t="str">
        <f t="shared" si="299"/>
        <v>01</v>
      </c>
      <c r="W3172" t="str">
        <f t="shared" si="296"/>
        <v>Ciudad</v>
      </c>
    </row>
    <row r="3173" spans="1:23" x14ac:dyDescent="0.35">
      <c r="A3173" s="2">
        <v>23989</v>
      </c>
      <c r="B3173" s="2" t="str">
        <f t="shared" si="297"/>
        <v>SC</v>
      </c>
      <c r="C3173" t="s">
        <v>11</v>
      </c>
      <c r="D3173" t="str">
        <f t="shared" si="298"/>
        <v>F</v>
      </c>
      <c r="E3173" t="s">
        <v>2</v>
      </c>
      <c r="F3173">
        <v>517</v>
      </c>
      <c r="G3173">
        <v>197</v>
      </c>
      <c r="H3173">
        <v>317</v>
      </c>
      <c r="I3173">
        <v>0</v>
      </c>
      <c r="J3173">
        <v>11616</v>
      </c>
      <c r="K3173">
        <v>0</v>
      </c>
      <c r="L3173">
        <v>83</v>
      </c>
      <c r="M3173">
        <v>266</v>
      </c>
      <c r="N3173">
        <v>243</v>
      </c>
      <c r="O3173">
        <v>8.3333333330000006</v>
      </c>
      <c r="P3173">
        <f>VLOOKUP(A3173, vlookup_table!$A:$E, 2, FALSE)</f>
        <v>2</v>
      </c>
      <c r="Q3173" s="2">
        <f>VLOOKUP(A3173, vlookup_table!$A:$E, 3, FALSE)</f>
        <v>2501</v>
      </c>
      <c r="R3173" s="1" t="str">
        <f>VLOOKUP(A3173, vlookup_table!$A:$E, 4, FALSE)</f>
        <v>T2</v>
      </c>
      <c r="S3173" s="2">
        <f>VLOOKUP(A3173, vlookup_table!$A:$E, 5, FALSE)</f>
        <v>15</v>
      </c>
      <c r="T3173">
        <f t="shared" si="294"/>
        <v>72</v>
      </c>
      <c r="U3173">
        <f t="shared" si="295"/>
        <v>1925</v>
      </c>
      <c r="V3173" s="4" t="str">
        <f t="shared" si="299"/>
        <v>01</v>
      </c>
      <c r="W3173" t="str">
        <f t="shared" si="296"/>
        <v>Pueblo</v>
      </c>
    </row>
    <row r="3174" spans="1:23" x14ac:dyDescent="0.35">
      <c r="A3174" s="2">
        <v>155114</v>
      </c>
      <c r="B3174" s="2" t="str">
        <f t="shared" si="297"/>
        <v>NA</v>
      </c>
      <c r="C3174" t="s">
        <v>4</v>
      </c>
      <c r="D3174" t="str">
        <f t="shared" si="298"/>
        <v>NA</v>
      </c>
      <c r="F3174">
        <v>1176</v>
      </c>
      <c r="G3174">
        <v>251</v>
      </c>
      <c r="H3174">
        <v>373</v>
      </c>
      <c r="I3174">
        <v>10</v>
      </c>
      <c r="J3174">
        <v>13924</v>
      </c>
      <c r="K3174">
        <v>2</v>
      </c>
      <c r="L3174">
        <v>54</v>
      </c>
      <c r="M3174">
        <v>314</v>
      </c>
      <c r="N3174">
        <v>308</v>
      </c>
      <c r="O3174">
        <v>9.1111111109999996</v>
      </c>
      <c r="P3174">
        <f>VLOOKUP(A3174, vlookup_table!$A:$E, 2, FALSE)</f>
        <v>0</v>
      </c>
      <c r="Q3174" s="2">
        <f>VLOOKUP(A3174, vlookup_table!$A:$E, 3, FALSE)</f>
        <v>8108</v>
      </c>
      <c r="R3174" s="1" t="str">
        <f>VLOOKUP(A3174, vlookup_table!$A:$E, 4, FALSE)</f>
        <v>S2</v>
      </c>
      <c r="S3174" s="2">
        <f>VLOOKUP(A3174, vlookup_table!$A:$E, 5, FALSE)</f>
        <v>14</v>
      </c>
      <c r="T3174">
        <f t="shared" si="294"/>
        <v>16</v>
      </c>
      <c r="U3174">
        <f t="shared" si="295"/>
        <v>1981</v>
      </c>
      <c r="V3174" s="4" t="str">
        <f t="shared" si="299"/>
        <v>08</v>
      </c>
      <c r="W3174" t="str">
        <f t="shared" si="296"/>
        <v>Suburbano</v>
      </c>
    </row>
    <row r="3175" spans="1:23" x14ac:dyDescent="0.35">
      <c r="A3175" s="2">
        <v>35914</v>
      </c>
      <c r="B3175" s="2" t="str">
        <f t="shared" si="297"/>
        <v>FL</v>
      </c>
      <c r="C3175" t="s">
        <v>7</v>
      </c>
      <c r="D3175" t="str">
        <f t="shared" si="298"/>
        <v>M</v>
      </c>
      <c r="E3175" t="s">
        <v>0</v>
      </c>
      <c r="F3175">
        <v>693</v>
      </c>
      <c r="G3175">
        <v>373</v>
      </c>
      <c r="H3175">
        <v>463</v>
      </c>
      <c r="I3175">
        <v>7</v>
      </c>
      <c r="J3175">
        <v>16854</v>
      </c>
      <c r="K3175">
        <v>1</v>
      </c>
      <c r="L3175">
        <v>24</v>
      </c>
      <c r="M3175">
        <v>457</v>
      </c>
      <c r="N3175">
        <v>413</v>
      </c>
      <c r="O3175">
        <v>4.3</v>
      </c>
      <c r="P3175">
        <f>VLOOKUP(A3175, vlookup_table!$A:$E, 2, FALSE)</f>
        <v>1</v>
      </c>
      <c r="Q3175" s="2">
        <f>VLOOKUP(A3175, vlookup_table!$A:$E, 3, FALSE)</f>
        <v>2802</v>
      </c>
      <c r="R3175" s="1" t="str">
        <f>VLOOKUP(A3175, vlookup_table!$A:$E, 4, FALSE)</f>
        <v>S2</v>
      </c>
      <c r="S3175" s="2">
        <f>VLOOKUP(A3175, vlookup_table!$A:$E, 5, FALSE)</f>
        <v>2</v>
      </c>
      <c r="T3175">
        <f t="shared" si="294"/>
        <v>69</v>
      </c>
      <c r="U3175">
        <f t="shared" si="295"/>
        <v>1928</v>
      </c>
      <c r="V3175" s="4" t="str">
        <f t="shared" si="299"/>
        <v>02</v>
      </c>
      <c r="W3175" t="str">
        <f t="shared" si="296"/>
        <v>Suburbano</v>
      </c>
    </row>
    <row r="3176" spans="1:23" x14ac:dyDescent="0.35">
      <c r="A3176" s="2">
        <v>92148</v>
      </c>
      <c r="B3176" s="2" t="str">
        <f t="shared" si="297"/>
        <v>IL</v>
      </c>
      <c r="C3176" t="s">
        <v>25</v>
      </c>
      <c r="D3176" t="str">
        <f t="shared" si="298"/>
        <v>M</v>
      </c>
      <c r="E3176" t="s">
        <v>0</v>
      </c>
      <c r="F3176">
        <v>1418</v>
      </c>
      <c r="G3176">
        <v>415</v>
      </c>
      <c r="H3176">
        <v>551</v>
      </c>
      <c r="I3176">
        <v>23</v>
      </c>
      <c r="J3176">
        <v>26282</v>
      </c>
      <c r="K3176">
        <v>3</v>
      </c>
      <c r="L3176">
        <v>68</v>
      </c>
      <c r="M3176">
        <v>507</v>
      </c>
      <c r="N3176">
        <v>467</v>
      </c>
      <c r="O3176">
        <v>16.5</v>
      </c>
      <c r="P3176">
        <f>VLOOKUP(A3176, vlookup_table!$A:$E, 2, FALSE)</f>
        <v>1</v>
      </c>
      <c r="Q3176" s="2">
        <f>VLOOKUP(A3176, vlookup_table!$A:$E, 3, FALSE)</f>
        <v>6001</v>
      </c>
      <c r="R3176" s="1" t="str">
        <f>VLOOKUP(A3176, vlookup_table!$A:$E, 4, FALSE)</f>
        <v>C1</v>
      </c>
      <c r="S3176" s="2">
        <f>VLOOKUP(A3176, vlookup_table!$A:$E, 5, FALSE)</f>
        <v>25</v>
      </c>
      <c r="T3176">
        <f t="shared" si="294"/>
        <v>37</v>
      </c>
      <c r="U3176">
        <f t="shared" si="295"/>
        <v>1960</v>
      </c>
      <c r="V3176" s="4" t="str">
        <f t="shared" si="299"/>
        <v>01</v>
      </c>
      <c r="W3176" t="str">
        <f t="shared" si="296"/>
        <v>Ciudad</v>
      </c>
    </row>
    <row r="3177" spans="1:23" x14ac:dyDescent="0.35">
      <c r="A3177" s="2">
        <v>94177</v>
      </c>
      <c r="B3177" s="2" t="str">
        <f t="shared" si="297"/>
        <v>IL</v>
      </c>
      <c r="C3177" t="s">
        <v>25</v>
      </c>
      <c r="D3177" t="str">
        <f t="shared" si="298"/>
        <v>F</v>
      </c>
      <c r="E3177" t="s">
        <v>2</v>
      </c>
      <c r="F3177">
        <v>904</v>
      </c>
      <c r="G3177">
        <v>339</v>
      </c>
      <c r="H3177">
        <v>435</v>
      </c>
      <c r="I3177">
        <v>0</v>
      </c>
      <c r="J3177">
        <v>16711</v>
      </c>
      <c r="K3177">
        <v>10</v>
      </c>
      <c r="L3177">
        <v>78</v>
      </c>
      <c r="M3177">
        <v>394</v>
      </c>
      <c r="N3177">
        <v>391</v>
      </c>
      <c r="O3177">
        <v>5.5625</v>
      </c>
      <c r="P3177">
        <f>VLOOKUP(A3177, vlookup_table!$A:$E, 2, FALSE)</f>
        <v>28</v>
      </c>
      <c r="Q3177" s="2">
        <f>VLOOKUP(A3177, vlookup_table!$A:$E, 3, FALSE)</f>
        <v>3203</v>
      </c>
      <c r="R3177" s="1" t="str">
        <f>VLOOKUP(A3177, vlookup_table!$A:$E, 4, FALSE)</f>
        <v>S2</v>
      </c>
      <c r="S3177" s="2">
        <f>VLOOKUP(A3177, vlookup_table!$A:$E, 5, FALSE)</f>
        <v>11</v>
      </c>
      <c r="T3177">
        <f t="shared" si="294"/>
        <v>65</v>
      </c>
      <c r="U3177">
        <f t="shared" si="295"/>
        <v>1932</v>
      </c>
      <c r="V3177" s="4" t="str">
        <f t="shared" si="299"/>
        <v>03</v>
      </c>
      <c r="W3177" t="str">
        <f t="shared" si="296"/>
        <v>Suburbano</v>
      </c>
    </row>
    <row r="3178" spans="1:23" x14ac:dyDescent="0.35">
      <c r="A3178" s="2">
        <v>24902</v>
      </c>
      <c r="B3178" s="2" t="str">
        <f t="shared" si="297"/>
        <v>SC</v>
      </c>
      <c r="C3178" t="s">
        <v>11</v>
      </c>
      <c r="D3178" t="str">
        <f t="shared" si="298"/>
        <v>M</v>
      </c>
      <c r="E3178" t="s">
        <v>0</v>
      </c>
      <c r="F3178">
        <v>473</v>
      </c>
      <c r="G3178">
        <v>259</v>
      </c>
      <c r="H3178">
        <v>356</v>
      </c>
      <c r="I3178">
        <v>0</v>
      </c>
      <c r="J3178">
        <v>11727</v>
      </c>
      <c r="K3178">
        <v>0</v>
      </c>
      <c r="L3178">
        <v>83</v>
      </c>
      <c r="M3178">
        <v>296</v>
      </c>
      <c r="N3178">
        <v>287</v>
      </c>
      <c r="O3178">
        <v>7.1666666670000003</v>
      </c>
      <c r="P3178">
        <f>VLOOKUP(A3178, vlookup_table!$A:$E, 2, FALSE)</f>
        <v>0</v>
      </c>
      <c r="Q3178" s="2">
        <f>VLOOKUP(A3178, vlookup_table!$A:$E, 3, FALSE)</f>
        <v>0</v>
      </c>
      <c r="R3178" s="1" t="str">
        <f>VLOOKUP(A3178, vlookup_table!$A:$E, 4, FALSE)</f>
        <v>T2</v>
      </c>
      <c r="S3178" s="2">
        <f>VLOOKUP(A3178, vlookup_table!$A:$E, 5, FALSE)</f>
        <v>8</v>
      </c>
      <c r="T3178">
        <f t="shared" si="294"/>
        <v>97</v>
      </c>
      <c r="U3178">
        <f t="shared" si="295"/>
        <v>1900</v>
      </c>
      <c r="V3178" s="4" t="str">
        <f t="shared" si="299"/>
        <v>0</v>
      </c>
      <c r="W3178" t="str">
        <f t="shared" si="296"/>
        <v>Pueblo</v>
      </c>
    </row>
    <row r="3179" spans="1:23" x14ac:dyDescent="0.35">
      <c r="A3179" s="2">
        <v>178433</v>
      </c>
      <c r="B3179" s="2" t="str">
        <f t="shared" si="297"/>
        <v>NA</v>
      </c>
      <c r="C3179" t="s">
        <v>21</v>
      </c>
      <c r="D3179" t="str">
        <f t="shared" si="298"/>
        <v>M</v>
      </c>
      <c r="E3179" t="s">
        <v>0</v>
      </c>
      <c r="F3179">
        <v>605</v>
      </c>
      <c r="G3179">
        <v>213</v>
      </c>
      <c r="H3179">
        <v>303</v>
      </c>
      <c r="I3179">
        <v>3</v>
      </c>
      <c r="J3179">
        <v>10788</v>
      </c>
      <c r="K3179">
        <v>2</v>
      </c>
      <c r="L3179">
        <v>38</v>
      </c>
      <c r="M3179">
        <v>241</v>
      </c>
      <c r="N3179">
        <v>269</v>
      </c>
      <c r="O3179">
        <v>19.600000000000001</v>
      </c>
      <c r="P3179">
        <f>VLOOKUP(A3179, vlookup_table!$A:$E, 2, FALSE)</f>
        <v>2</v>
      </c>
      <c r="Q3179" s="2">
        <f>VLOOKUP(A3179, vlookup_table!$A:$E, 3, FALSE)</f>
        <v>3503</v>
      </c>
      <c r="R3179" s="1" t="str">
        <f>VLOOKUP(A3179, vlookup_table!$A:$E, 4, FALSE)</f>
        <v>S1</v>
      </c>
      <c r="S3179" s="2">
        <f>VLOOKUP(A3179, vlookup_table!$A:$E, 5, FALSE)</f>
        <v>35</v>
      </c>
      <c r="T3179">
        <f t="shared" si="294"/>
        <v>62</v>
      </c>
      <c r="U3179">
        <f t="shared" si="295"/>
        <v>1935</v>
      </c>
      <c r="V3179" s="4" t="str">
        <f t="shared" si="299"/>
        <v>03</v>
      </c>
      <c r="W3179" t="str">
        <f t="shared" si="296"/>
        <v>Suburbano</v>
      </c>
    </row>
    <row r="3180" spans="1:23" x14ac:dyDescent="0.35">
      <c r="A3180" s="2">
        <v>18466</v>
      </c>
      <c r="B3180" s="2" t="str">
        <f t="shared" si="297"/>
        <v>NC</v>
      </c>
      <c r="C3180" t="s">
        <v>18</v>
      </c>
      <c r="D3180" t="str">
        <f t="shared" si="298"/>
        <v>F</v>
      </c>
      <c r="E3180" t="s">
        <v>38</v>
      </c>
      <c r="F3180">
        <v>594</v>
      </c>
      <c r="G3180">
        <v>267</v>
      </c>
      <c r="H3180">
        <v>309</v>
      </c>
      <c r="I3180">
        <v>2</v>
      </c>
      <c r="J3180">
        <v>10466</v>
      </c>
      <c r="K3180">
        <v>1</v>
      </c>
      <c r="L3180">
        <v>71</v>
      </c>
      <c r="M3180">
        <v>287</v>
      </c>
      <c r="N3180">
        <v>287</v>
      </c>
      <c r="O3180">
        <v>3.9285714289999998</v>
      </c>
      <c r="P3180">
        <f>VLOOKUP(A3180, vlookup_table!$A:$E, 2, FALSE)</f>
        <v>2</v>
      </c>
      <c r="Q3180" s="2">
        <f>VLOOKUP(A3180, vlookup_table!$A:$E, 3, FALSE)</f>
        <v>5801</v>
      </c>
      <c r="R3180" s="1" t="str">
        <f>VLOOKUP(A3180, vlookup_table!$A:$E, 4, FALSE)</f>
        <v>R2</v>
      </c>
      <c r="S3180" s="2">
        <f>VLOOKUP(A3180, vlookup_table!$A:$E, 5, FALSE)</f>
        <v>6</v>
      </c>
      <c r="T3180">
        <f t="shared" si="294"/>
        <v>39</v>
      </c>
      <c r="U3180">
        <f t="shared" si="295"/>
        <v>1958</v>
      </c>
      <c r="V3180" s="4" t="str">
        <f t="shared" si="299"/>
        <v>01</v>
      </c>
      <c r="W3180" t="str">
        <f t="shared" si="296"/>
        <v>Rural</v>
      </c>
    </row>
    <row r="3181" spans="1:23" x14ac:dyDescent="0.35">
      <c r="A3181" s="2">
        <v>157425</v>
      </c>
      <c r="B3181" s="2" t="str">
        <f t="shared" si="297"/>
        <v>NA</v>
      </c>
      <c r="C3181" t="s">
        <v>4</v>
      </c>
      <c r="D3181" t="str">
        <f t="shared" si="298"/>
        <v>M</v>
      </c>
      <c r="E3181" t="s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22.5</v>
      </c>
      <c r="P3181">
        <f>VLOOKUP(A3181, vlookup_table!$A:$E, 2, FALSE)</f>
        <v>1</v>
      </c>
      <c r="Q3181" s="2">
        <f>VLOOKUP(A3181, vlookup_table!$A:$E, 3, FALSE)</f>
        <v>4501</v>
      </c>
      <c r="R3181" s="1" t="str">
        <f>VLOOKUP(A3181, vlookup_table!$A:$E, 4, FALSE)</f>
        <v/>
      </c>
      <c r="S3181" s="2">
        <f>VLOOKUP(A3181, vlookup_table!$A:$E, 5, FALSE)</f>
        <v>25</v>
      </c>
      <c r="T3181">
        <f t="shared" si="294"/>
        <v>52</v>
      </c>
      <c r="U3181">
        <f t="shared" si="295"/>
        <v>1945</v>
      </c>
      <c r="V3181" s="4" t="str">
        <f t="shared" si="299"/>
        <v>01</v>
      </c>
      <c r="W3181" t="str">
        <f t="shared" si="296"/>
        <v>Desconocido</v>
      </c>
    </row>
    <row r="3182" spans="1:23" x14ac:dyDescent="0.35">
      <c r="A3182" s="2">
        <v>166891</v>
      </c>
      <c r="B3182" s="2" t="str">
        <f t="shared" si="297"/>
        <v>NA</v>
      </c>
      <c r="C3182" t="s">
        <v>4</v>
      </c>
      <c r="D3182" t="str">
        <f t="shared" si="298"/>
        <v>M</v>
      </c>
      <c r="E3182" t="s">
        <v>0</v>
      </c>
      <c r="F3182">
        <v>4244</v>
      </c>
      <c r="G3182">
        <v>613</v>
      </c>
      <c r="H3182">
        <v>845</v>
      </c>
      <c r="I3182">
        <v>94</v>
      </c>
      <c r="J3182">
        <v>31903</v>
      </c>
      <c r="K3182">
        <v>4</v>
      </c>
      <c r="L3182">
        <v>49</v>
      </c>
      <c r="M3182">
        <v>818</v>
      </c>
      <c r="N3182">
        <v>708</v>
      </c>
      <c r="O3182">
        <v>7.3571428570000004</v>
      </c>
      <c r="P3182">
        <f>VLOOKUP(A3182, vlookup_table!$A:$E, 2, FALSE)</f>
        <v>2</v>
      </c>
      <c r="Q3182" s="2">
        <f>VLOOKUP(A3182, vlookup_table!$A:$E, 3, FALSE)</f>
        <v>2906</v>
      </c>
      <c r="R3182" s="1" t="str">
        <f>VLOOKUP(A3182, vlookup_table!$A:$E, 4, FALSE)</f>
        <v>S1</v>
      </c>
      <c r="S3182" s="2">
        <f>VLOOKUP(A3182, vlookup_table!$A:$E, 5, FALSE)</f>
        <v>10</v>
      </c>
      <c r="T3182">
        <f t="shared" si="294"/>
        <v>68</v>
      </c>
      <c r="U3182">
        <f t="shared" si="295"/>
        <v>1929</v>
      </c>
      <c r="V3182" s="4" t="str">
        <f t="shared" si="299"/>
        <v>06</v>
      </c>
      <c r="W3182" t="str">
        <f t="shared" si="296"/>
        <v>Suburbano</v>
      </c>
    </row>
    <row r="3183" spans="1:23" x14ac:dyDescent="0.35">
      <c r="A3183" s="2">
        <v>54530</v>
      </c>
      <c r="B3183" s="2" t="str">
        <f t="shared" si="297"/>
        <v>NA</v>
      </c>
      <c r="C3183" t="s">
        <v>34</v>
      </c>
      <c r="D3183" t="str">
        <f t="shared" si="298"/>
        <v>M</v>
      </c>
      <c r="E3183" t="s">
        <v>0</v>
      </c>
      <c r="F3183">
        <v>448</v>
      </c>
      <c r="G3183">
        <v>195</v>
      </c>
      <c r="H3183">
        <v>286</v>
      </c>
      <c r="I3183">
        <v>0</v>
      </c>
      <c r="J3183">
        <v>8183</v>
      </c>
      <c r="K3183">
        <v>0</v>
      </c>
      <c r="L3183">
        <v>64</v>
      </c>
      <c r="M3183">
        <v>224</v>
      </c>
      <c r="N3183">
        <v>247</v>
      </c>
      <c r="O3183">
        <v>9.9166666669999994</v>
      </c>
      <c r="P3183">
        <f>VLOOKUP(A3183, vlookup_table!$A:$E, 2, FALSE)</f>
        <v>1</v>
      </c>
      <c r="Q3183" s="2">
        <f>VLOOKUP(A3183, vlookup_table!$A:$E, 3, FALSE)</f>
        <v>0</v>
      </c>
      <c r="R3183" s="1" t="str">
        <f>VLOOKUP(A3183, vlookup_table!$A:$E, 4, FALSE)</f>
        <v>R3</v>
      </c>
      <c r="S3183" s="2">
        <f>VLOOKUP(A3183, vlookup_table!$A:$E, 5, FALSE)</f>
        <v>10</v>
      </c>
      <c r="T3183">
        <f t="shared" si="294"/>
        <v>97</v>
      </c>
      <c r="U3183">
        <f t="shared" si="295"/>
        <v>1900</v>
      </c>
      <c r="V3183" s="4" t="str">
        <f t="shared" si="299"/>
        <v>0</v>
      </c>
      <c r="W3183" t="str">
        <f t="shared" si="296"/>
        <v>Rural</v>
      </c>
    </row>
    <row r="3184" spans="1:23" x14ac:dyDescent="0.35">
      <c r="A3184" s="2">
        <v>41819</v>
      </c>
      <c r="B3184" s="2" t="str">
        <f t="shared" si="297"/>
        <v>FL</v>
      </c>
      <c r="C3184" t="s">
        <v>7</v>
      </c>
      <c r="D3184" t="str">
        <f t="shared" si="298"/>
        <v>M</v>
      </c>
      <c r="E3184" t="s">
        <v>0</v>
      </c>
      <c r="F3184">
        <v>467</v>
      </c>
      <c r="G3184">
        <v>192</v>
      </c>
      <c r="H3184">
        <v>323</v>
      </c>
      <c r="I3184">
        <v>0</v>
      </c>
      <c r="J3184">
        <v>10376</v>
      </c>
      <c r="K3184">
        <v>6</v>
      </c>
      <c r="L3184">
        <v>33</v>
      </c>
      <c r="M3184">
        <v>261</v>
      </c>
      <c r="N3184">
        <v>261</v>
      </c>
      <c r="O3184">
        <v>10</v>
      </c>
      <c r="P3184">
        <f>VLOOKUP(A3184, vlookup_table!$A:$E, 2, FALSE)</f>
        <v>1</v>
      </c>
      <c r="Q3184" s="2">
        <f>VLOOKUP(A3184, vlookup_table!$A:$E, 3, FALSE)</f>
        <v>4801</v>
      </c>
      <c r="R3184" s="1" t="str">
        <f>VLOOKUP(A3184, vlookup_table!$A:$E, 4, FALSE)</f>
        <v>U4</v>
      </c>
      <c r="S3184" s="2">
        <f>VLOOKUP(A3184, vlookup_table!$A:$E, 5, FALSE)</f>
        <v>15</v>
      </c>
      <c r="T3184">
        <f t="shared" si="294"/>
        <v>49</v>
      </c>
      <c r="U3184">
        <f t="shared" si="295"/>
        <v>1948</v>
      </c>
      <c r="V3184" s="4" t="str">
        <f t="shared" si="299"/>
        <v>01</v>
      </c>
      <c r="W3184" t="str">
        <f t="shared" si="296"/>
        <v>Urbano</v>
      </c>
    </row>
    <row r="3185" spans="1:23" x14ac:dyDescent="0.35">
      <c r="A3185" s="2">
        <v>148636</v>
      </c>
      <c r="B3185" s="2" t="str">
        <f t="shared" si="297"/>
        <v>NA</v>
      </c>
      <c r="C3185" t="s">
        <v>4</v>
      </c>
      <c r="D3185" t="str">
        <f t="shared" si="298"/>
        <v>F</v>
      </c>
      <c r="E3185" t="s">
        <v>2</v>
      </c>
      <c r="F3185">
        <v>2392</v>
      </c>
      <c r="G3185">
        <v>257</v>
      </c>
      <c r="H3185">
        <v>406</v>
      </c>
      <c r="I3185">
        <v>74</v>
      </c>
      <c r="J3185">
        <v>13896</v>
      </c>
      <c r="K3185">
        <v>43</v>
      </c>
      <c r="L3185">
        <v>27</v>
      </c>
      <c r="M3185">
        <v>365</v>
      </c>
      <c r="N3185">
        <v>316</v>
      </c>
      <c r="O3185">
        <v>11</v>
      </c>
      <c r="P3185">
        <f>VLOOKUP(A3185, vlookup_table!$A:$E, 2, FALSE)</f>
        <v>0</v>
      </c>
      <c r="Q3185" s="2">
        <f>VLOOKUP(A3185, vlookup_table!$A:$E, 3, FALSE)</f>
        <v>1201</v>
      </c>
      <c r="R3185" s="1" t="str">
        <f>VLOOKUP(A3185, vlookup_table!$A:$E, 4, FALSE)</f>
        <v>U2</v>
      </c>
      <c r="S3185" s="2">
        <f>VLOOKUP(A3185, vlookup_table!$A:$E, 5, FALSE)</f>
        <v>10</v>
      </c>
      <c r="T3185">
        <f t="shared" si="294"/>
        <v>85</v>
      </c>
      <c r="U3185">
        <f t="shared" si="295"/>
        <v>1912</v>
      </c>
      <c r="V3185" s="4" t="str">
        <f t="shared" si="299"/>
        <v>01</v>
      </c>
      <c r="W3185" t="str">
        <f t="shared" si="296"/>
        <v>Urbano</v>
      </c>
    </row>
    <row r="3186" spans="1:23" x14ac:dyDescent="0.35">
      <c r="A3186" s="2">
        <v>70090</v>
      </c>
      <c r="B3186" s="2" t="str">
        <f t="shared" si="297"/>
        <v>MI</v>
      </c>
      <c r="C3186" t="s">
        <v>1</v>
      </c>
      <c r="D3186" t="str">
        <f t="shared" si="298"/>
        <v>F</v>
      </c>
      <c r="E3186" t="s">
        <v>2</v>
      </c>
      <c r="F3186">
        <v>313</v>
      </c>
      <c r="G3186">
        <v>284</v>
      </c>
      <c r="H3186">
        <v>329</v>
      </c>
      <c r="I3186">
        <v>0</v>
      </c>
      <c r="J3186">
        <v>14328</v>
      </c>
      <c r="K3186">
        <v>0</v>
      </c>
      <c r="L3186">
        <v>68</v>
      </c>
      <c r="M3186">
        <v>281</v>
      </c>
      <c r="N3186">
        <v>292</v>
      </c>
      <c r="O3186">
        <v>11.5</v>
      </c>
      <c r="P3186">
        <f>VLOOKUP(A3186, vlookup_table!$A:$E, 2, FALSE)</f>
        <v>0</v>
      </c>
      <c r="Q3186" s="2">
        <f>VLOOKUP(A3186, vlookup_table!$A:$E, 3, FALSE)</f>
        <v>4611</v>
      </c>
      <c r="R3186" s="1" t="str">
        <f>VLOOKUP(A3186, vlookup_table!$A:$E, 4, FALSE)</f>
        <v>C3</v>
      </c>
      <c r="S3186" s="2">
        <f>VLOOKUP(A3186, vlookup_table!$A:$E, 5, FALSE)</f>
        <v>21</v>
      </c>
      <c r="T3186">
        <f t="shared" si="294"/>
        <v>51</v>
      </c>
      <c r="U3186">
        <f t="shared" si="295"/>
        <v>1946</v>
      </c>
      <c r="V3186" s="4" t="str">
        <f t="shared" si="299"/>
        <v>11</v>
      </c>
      <c r="W3186" t="str">
        <f t="shared" si="296"/>
        <v>Ciudad</v>
      </c>
    </row>
    <row r="3187" spans="1:23" x14ac:dyDescent="0.35">
      <c r="A3187" s="2">
        <v>11704</v>
      </c>
      <c r="B3187" s="2" t="str">
        <f t="shared" si="297"/>
        <v>IL</v>
      </c>
      <c r="C3187" t="s">
        <v>25</v>
      </c>
      <c r="D3187" t="str">
        <f t="shared" si="298"/>
        <v>M</v>
      </c>
      <c r="E3187" t="s">
        <v>0</v>
      </c>
      <c r="F3187">
        <v>128</v>
      </c>
      <c r="G3187">
        <v>309</v>
      </c>
      <c r="H3187">
        <v>363</v>
      </c>
      <c r="I3187">
        <v>0</v>
      </c>
      <c r="J3187">
        <v>13164</v>
      </c>
      <c r="K3187">
        <v>7</v>
      </c>
      <c r="L3187">
        <v>76</v>
      </c>
      <c r="M3187">
        <v>345</v>
      </c>
      <c r="N3187">
        <v>340</v>
      </c>
      <c r="O3187">
        <v>8.615384615</v>
      </c>
      <c r="P3187">
        <f>VLOOKUP(A3187, vlookup_table!$A:$E, 2, FALSE)</f>
        <v>1</v>
      </c>
      <c r="Q3187" s="2">
        <f>VLOOKUP(A3187, vlookup_table!$A:$E, 3, FALSE)</f>
        <v>2603</v>
      </c>
      <c r="R3187" s="1" t="str">
        <f>VLOOKUP(A3187, vlookup_table!$A:$E, 4, FALSE)</f>
        <v>S2</v>
      </c>
      <c r="S3187" s="2">
        <f>VLOOKUP(A3187, vlookup_table!$A:$E, 5, FALSE)</f>
        <v>10</v>
      </c>
      <c r="T3187">
        <f t="shared" si="294"/>
        <v>71</v>
      </c>
      <c r="U3187">
        <f t="shared" si="295"/>
        <v>1926</v>
      </c>
      <c r="V3187" s="4" t="str">
        <f t="shared" si="299"/>
        <v>03</v>
      </c>
      <c r="W3187" t="str">
        <f t="shared" si="296"/>
        <v>Suburbano</v>
      </c>
    </row>
    <row r="3188" spans="1:23" x14ac:dyDescent="0.35">
      <c r="A3188" s="2">
        <v>86775</v>
      </c>
      <c r="B3188" s="2" t="str">
        <f t="shared" si="297"/>
        <v>NA</v>
      </c>
      <c r="C3188" t="s">
        <v>30</v>
      </c>
      <c r="D3188" t="str">
        <f t="shared" si="298"/>
        <v>M</v>
      </c>
      <c r="E3188" t="s">
        <v>0</v>
      </c>
      <c r="F3188">
        <v>253</v>
      </c>
      <c r="G3188">
        <v>195</v>
      </c>
      <c r="H3188">
        <v>261</v>
      </c>
      <c r="I3188">
        <v>0</v>
      </c>
      <c r="J3188">
        <v>8988</v>
      </c>
      <c r="K3188">
        <v>1</v>
      </c>
      <c r="L3188">
        <v>89</v>
      </c>
      <c r="M3188">
        <v>215</v>
      </c>
      <c r="N3188">
        <v>234</v>
      </c>
      <c r="O3188">
        <v>4.230769231</v>
      </c>
      <c r="P3188">
        <f>VLOOKUP(A3188, vlookup_table!$A:$E, 2, FALSE)</f>
        <v>1</v>
      </c>
      <c r="Q3188" s="2">
        <f>VLOOKUP(A3188, vlookup_table!$A:$E, 3, FALSE)</f>
        <v>0</v>
      </c>
      <c r="R3188" s="1" t="str">
        <f>VLOOKUP(A3188, vlookup_table!$A:$E, 4, FALSE)</f>
        <v>R3</v>
      </c>
      <c r="S3188" s="2">
        <f>VLOOKUP(A3188, vlookup_table!$A:$E, 5, FALSE)</f>
        <v>10</v>
      </c>
      <c r="T3188">
        <f t="shared" si="294"/>
        <v>97</v>
      </c>
      <c r="U3188">
        <f t="shared" si="295"/>
        <v>1900</v>
      </c>
      <c r="V3188" s="4" t="str">
        <f t="shared" si="299"/>
        <v>0</v>
      </c>
      <c r="W3188" t="str">
        <f t="shared" si="296"/>
        <v>Rural</v>
      </c>
    </row>
    <row r="3189" spans="1:23" x14ac:dyDescent="0.35">
      <c r="A3189" s="2">
        <v>124935</v>
      </c>
      <c r="B3189" s="2" t="str">
        <f t="shared" si="297"/>
        <v>TX</v>
      </c>
      <c r="C3189" t="s">
        <v>6</v>
      </c>
      <c r="D3189" t="str">
        <f t="shared" si="298"/>
        <v>M</v>
      </c>
      <c r="E3189" t="s">
        <v>0</v>
      </c>
      <c r="F3189">
        <v>689</v>
      </c>
      <c r="G3189">
        <v>324</v>
      </c>
      <c r="H3189">
        <v>394</v>
      </c>
      <c r="I3189">
        <v>1</v>
      </c>
      <c r="J3189">
        <v>12916</v>
      </c>
      <c r="K3189">
        <v>4</v>
      </c>
      <c r="L3189">
        <v>60</v>
      </c>
      <c r="M3189">
        <v>356</v>
      </c>
      <c r="N3189">
        <v>370</v>
      </c>
      <c r="O3189">
        <v>19.52380952</v>
      </c>
      <c r="P3189">
        <f>VLOOKUP(A3189, vlookup_table!$A:$E, 2, FALSE)</f>
        <v>2</v>
      </c>
      <c r="Q3189" s="2">
        <f>VLOOKUP(A3189, vlookup_table!$A:$E, 3, FALSE)</f>
        <v>1701</v>
      </c>
      <c r="R3189" s="1" t="str">
        <f>VLOOKUP(A3189, vlookup_table!$A:$E, 4, FALSE)</f>
        <v>R2</v>
      </c>
      <c r="S3189" s="2">
        <f>VLOOKUP(A3189, vlookup_table!$A:$E, 5, FALSE)</f>
        <v>25</v>
      </c>
      <c r="T3189">
        <f t="shared" si="294"/>
        <v>80</v>
      </c>
      <c r="U3189">
        <f t="shared" si="295"/>
        <v>1917</v>
      </c>
      <c r="V3189" s="4" t="str">
        <f t="shared" si="299"/>
        <v>01</v>
      </c>
      <c r="W3189" t="str">
        <f t="shared" si="296"/>
        <v>Rural</v>
      </c>
    </row>
    <row r="3190" spans="1:23" x14ac:dyDescent="0.35">
      <c r="A3190" s="2">
        <v>147600</v>
      </c>
      <c r="B3190" s="2" t="str">
        <f t="shared" si="297"/>
        <v>NA</v>
      </c>
      <c r="C3190" t="s">
        <v>4</v>
      </c>
      <c r="D3190" t="str">
        <f t="shared" si="298"/>
        <v>F</v>
      </c>
      <c r="E3190" t="s">
        <v>2</v>
      </c>
      <c r="F3190">
        <v>3514</v>
      </c>
      <c r="G3190">
        <v>671</v>
      </c>
      <c r="H3190">
        <v>746</v>
      </c>
      <c r="I3190">
        <v>94</v>
      </c>
      <c r="J3190">
        <v>30696</v>
      </c>
      <c r="K3190">
        <v>23</v>
      </c>
      <c r="L3190">
        <v>53</v>
      </c>
      <c r="M3190">
        <v>732</v>
      </c>
      <c r="N3190">
        <v>717</v>
      </c>
      <c r="O3190">
        <v>5.2222222220000001</v>
      </c>
      <c r="P3190">
        <f>VLOOKUP(A3190, vlookup_table!$A:$E, 2, FALSE)</f>
        <v>0</v>
      </c>
      <c r="Q3190" s="2">
        <f>VLOOKUP(A3190, vlookup_table!$A:$E, 3, FALSE)</f>
        <v>0</v>
      </c>
      <c r="R3190" s="1" t="str">
        <f>VLOOKUP(A3190, vlookup_table!$A:$E, 4, FALSE)</f>
        <v>U1</v>
      </c>
      <c r="S3190" s="2">
        <f>VLOOKUP(A3190, vlookup_table!$A:$E, 5, FALSE)</f>
        <v>5</v>
      </c>
      <c r="T3190">
        <f t="shared" si="294"/>
        <v>97</v>
      </c>
      <c r="U3190">
        <f t="shared" si="295"/>
        <v>1900</v>
      </c>
      <c r="V3190" s="4" t="str">
        <f t="shared" si="299"/>
        <v>0</v>
      </c>
      <c r="W3190" t="str">
        <f t="shared" si="296"/>
        <v>Urbano</v>
      </c>
    </row>
    <row r="3191" spans="1:23" x14ac:dyDescent="0.35">
      <c r="A3191" s="2">
        <v>101596</v>
      </c>
      <c r="B3191" s="2" t="str">
        <f t="shared" si="297"/>
        <v>MO</v>
      </c>
      <c r="C3191" t="s">
        <v>8</v>
      </c>
      <c r="D3191" t="str">
        <f t="shared" si="298"/>
        <v>F</v>
      </c>
      <c r="E3191" t="s">
        <v>2</v>
      </c>
      <c r="F3191">
        <v>313</v>
      </c>
      <c r="G3191">
        <v>138</v>
      </c>
      <c r="H3191">
        <v>216</v>
      </c>
      <c r="I3191">
        <v>0</v>
      </c>
      <c r="J3191">
        <v>7617</v>
      </c>
      <c r="K3191">
        <v>1</v>
      </c>
      <c r="L3191">
        <v>62</v>
      </c>
      <c r="M3191">
        <v>165</v>
      </c>
      <c r="N3191">
        <v>189</v>
      </c>
      <c r="O3191">
        <v>17.75</v>
      </c>
      <c r="P3191">
        <f>VLOOKUP(A3191, vlookup_table!$A:$E, 2, FALSE)</f>
        <v>0</v>
      </c>
      <c r="Q3191" s="2">
        <f>VLOOKUP(A3191, vlookup_table!$A:$E, 3, FALSE)</f>
        <v>0</v>
      </c>
      <c r="R3191" s="1" t="str">
        <f>VLOOKUP(A3191, vlookup_table!$A:$E, 4, FALSE)</f>
        <v>R3</v>
      </c>
      <c r="S3191" s="2">
        <f>VLOOKUP(A3191, vlookup_table!$A:$E, 5, FALSE)</f>
        <v>16</v>
      </c>
      <c r="T3191">
        <f t="shared" si="294"/>
        <v>97</v>
      </c>
      <c r="U3191">
        <f t="shared" si="295"/>
        <v>1900</v>
      </c>
      <c r="V3191" s="4" t="str">
        <f t="shared" si="299"/>
        <v>0</v>
      </c>
      <c r="W3191" t="str">
        <f t="shared" si="296"/>
        <v>Rural</v>
      </c>
    </row>
    <row r="3192" spans="1:23" x14ac:dyDescent="0.35">
      <c r="A3192" s="2">
        <v>175000</v>
      </c>
      <c r="B3192" s="2" t="str">
        <f t="shared" si="297"/>
        <v>OR</v>
      </c>
      <c r="C3192" t="s">
        <v>26</v>
      </c>
      <c r="D3192" t="str">
        <f t="shared" si="298"/>
        <v>F</v>
      </c>
      <c r="E3192" t="s">
        <v>2</v>
      </c>
      <c r="F3192">
        <v>944</v>
      </c>
      <c r="G3192">
        <v>355</v>
      </c>
      <c r="H3192">
        <v>454</v>
      </c>
      <c r="I3192">
        <v>3</v>
      </c>
      <c r="J3192">
        <v>14928</v>
      </c>
      <c r="K3192">
        <v>2</v>
      </c>
      <c r="L3192">
        <v>45</v>
      </c>
      <c r="M3192">
        <v>350</v>
      </c>
      <c r="N3192">
        <v>430</v>
      </c>
      <c r="O3192">
        <v>13.09090909</v>
      </c>
      <c r="P3192">
        <f>VLOOKUP(A3192, vlookup_table!$A:$E, 2, FALSE)</f>
        <v>2</v>
      </c>
      <c r="Q3192" s="2">
        <f>VLOOKUP(A3192, vlookup_table!$A:$E, 3, FALSE)</f>
        <v>3307</v>
      </c>
      <c r="R3192" s="1" t="str">
        <f>VLOOKUP(A3192, vlookup_table!$A:$E, 4, FALSE)</f>
        <v>T2</v>
      </c>
      <c r="S3192" s="2">
        <f>VLOOKUP(A3192, vlookup_table!$A:$E, 5, FALSE)</f>
        <v>17</v>
      </c>
      <c r="T3192">
        <f t="shared" si="294"/>
        <v>64</v>
      </c>
      <c r="U3192">
        <f t="shared" si="295"/>
        <v>1933</v>
      </c>
      <c r="V3192" s="4" t="str">
        <f t="shared" si="299"/>
        <v>07</v>
      </c>
      <c r="W3192" t="str">
        <f t="shared" si="296"/>
        <v>Pueblo</v>
      </c>
    </row>
    <row r="3193" spans="1:23" x14ac:dyDescent="0.35">
      <c r="A3193" s="2">
        <v>14798</v>
      </c>
      <c r="B3193" s="2" t="str">
        <f t="shared" si="297"/>
        <v>NA</v>
      </c>
      <c r="C3193" t="s">
        <v>4</v>
      </c>
      <c r="D3193" t="str">
        <f t="shared" si="298"/>
        <v>F</v>
      </c>
      <c r="E3193" t="s">
        <v>2</v>
      </c>
      <c r="F3193">
        <v>1089</v>
      </c>
      <c r="G3193">
        <v>296</v>
      </c>
      <c r="H3193">
        <v>352</v>
      </c>
      <c r="I3193">
        <v>3</v>
      </c>
      <c r="J3193">
        <v>12998</v>
      </c>
      <c r="K3193">
        <v>10</v>
      </c>
      <c r="L3193">
        <v>51</v>
      </c>
      <c r="M3193">
        <v>324</v>
      </c>
      <c r="N3193">
        <v>328</v>
      </c>
      <c r="O3193">
        <v>8.8260869569999993</v>
      </c>
      <c r="P3193">
        <f>VLOOKUP(A3193, vlookup_table!$A:$E, 2, FALSE)</f>
        <v>0</v>
      </c>
      <c r="Q3193" s="2">
        <f>VLOOKUP(A3193, vlookup_table!$A:$E, 3, FALSE)</f>
        <v>1211</v>
      </c>
      <c r="R3193" s="1" t="str">
        <f>VLOOKUP(A3193, vlookup_table!$A:$E, 4, FALSE)</f>
        <v>S2</v>
      </c>
      <c r="S3193" s="2">
        <f>VLOOKUP(A3193, vlookup_table!$A:$E, 5, FALSE)</f>
        <v>10</v>
      </c>
      <c r="T3193">
        <f t="shared" si="294"/>
        <v>85</v>
      </c>
      <c r="U3193">
        <f t="shared" si="295"/>
        <v>1912</v>
      </c>
      <c r="V3193" s="4" t="str">
        <f t="shared" si="299"/>
        <v>11</v>
      </c>
      <c r="W3193" t="str">
        <f t="shared" si="296"/>
        <v>Suburbano</v>
      </c>
    </row>
    <row r="3194" spans="1:23" x14ac:dyDescent="0.35">
      <c r="A3194" s="2">
        <v>120800</v>
      </c>
      <c r="B3194" s="2" t="str">
        <f t="shared" si="297"/>
        <v>TX</v>
      </c>
      <c r="C3194" t="s">
        <v>6</v>
      </c>
      <c r="D3194" t="str">
        <f t="shared" si="298"/>
        <v>M</v>
      </c>
      <c r="E3194" t="s">
        <v>0</v>
      </c>
      <c r="F3194">
        <v>623</v>
      </c>
      <c r="G3194">
        <v>222</v>
      </c>
      <c r="H3194">
        <v>373</v>
      </c>
      <c r="I3194">
        <v>1</v>
      </c>
      <c r="J3194">
        <v>12743</v>
      </c>
      <c r="K3194">
        <v>2</v>
      </c>
      <c r="L3194">
        <v>70</v>
      </c>
      <c r="M3194">
        <v>348</v>
      </c>
      <c r="N3194">
        <v>301</v>
      </c>
      <c r="O3194">
        <v>9</v>
      </c>
      <c r="P3194">
        <f>VLOOKUP(A3194, vlookup_table!$A:$E, 2, FALSE)</f>
        <v>1</v>
      </c>
      <c r="Q3194" s="2">
        <f>VLOOKUP(A3194, vlookup_table!$A:$E, 3, FALSE)</f>
        <v>3201</v>
      </c>
      <c r="R3194" s="1" t="str">
        <f>VLOOKUP(A3194, vlookup_table!$A:$E, 4, FALSE)</f>
        <v>C2</v>
      </c>
      <c r="S3194" s="2">
        <f>VLOOKUP(A3194, vlookup_table!$A:$E, 5, FALSE)</f>
        <v>10</v>
      </c>
      <c r="T3194">
        <f t="shared" si="294"/>
        <v>65</v>
      </c>
      <c r="U3194">
        <f t="shared" si="295"/>
        <v>1932</v>
      </c>
      <c r="V3194" s="4" t="str">
        <f t="shared" si="299"/>
        <v>01</v>
      </c>
      <c r="W3194" t="str">
        <f t="shared" si="296"/>
        <v>Ciudad</v>
      </c>
    </row>
    <row r="3195" spans="1:23" x14ac:dyDescent="0.35">
      <c r="A3195" s="2">
        <v>187639</v>
      </c>
      <c r="B3195" s="2" t="str">
        <f t="shared" si="297"/>
        <v>FL</v>
      </c>
      <c r="C3195" t="s">
        <v>7</v>
      </c>
      <c r="D3195" t="str">
        <f t="shared" si="298"/>
        <v>M</v>
      </c>
      <c r="E3195" t="s">
        <v>0</v>
      </c>
      <c r="F3195">
        <v>1327</v>
      </c>
      <c r="G3195">
        <v>527</v>
      </c>
      <c r="H3195">
        <v>649</v>
      </c>
      <c r="I3195">
        <v>6</v>
      </c>
      <c r="J3195">
        <v>23089</v>
      </c>
      <c r="K3195">
        <v>6</v>
      </c>
      <c r="L3195">
        <v>18</v>
      </c>
      <c r="M3195">
        <v>573</v>
      </c>
      <c r="N3195">
        <v>564</v>
      </c>
      <c r="O3195">
        <v>8.3333333330000006</v>
      </c>
      <c r="P3195">
        <f>VLOOKUP(A3195, vlookup_table!$A:$E, 2, FALSE)</f>
        <v>1</v>
      </c>
      <c r="Q3195" s="2">
        <f>VLOOKUP(A3195, vlookup_table!$A:$E, 3, FALSE)</f>
        <v>0</v>
      </c>
      <c r="R3195" s="1" t="str">
        <f>VLOOKUP(A3195, vlookup_table!$A:$E, 4, FALSE)</f>
        <v>C1</v>
      </c>
      <c r="S3195" s="2">
        <f>VLOOKUP(A3195, vlookup_table!$A:$E, 5, FALSE)</f>
        <v>10</v>
      </c>
      <c r="T3195">
        <f t="shared" si="294"/>
        <v>97</v>
      </c>
      <c r="U3195">
        <f t="shared" si="295"/>
        <v>1900</v>
      </c>
      <c r="V3195" s="4" t="str">
        <f t="shared" si="299"/>
        <v>0</v>
      </c>
      <c r="W3195" t="str">
        <f t="shared" si="296"/>
        <v>Ciudad</v>
      </c>
    </row>
    <row r="3196" spans="1:23" x14ac:dyDescent="0.35">
      <c r="A3196" s="2">
        <v>142487</v>
      </c>
      <c r="B3196" s="2" t="str">
        <f t="shared" si="297"/>
        <v>NA</v>
      </c>
      <c r="C3196" t="s">
        <v>4</v>
      </c>
      <c r="D3196" t="str">
        <f t="shared" si="298"/>
        <v>F</v>
      </c>
      <c r="E3196" t="s">
        <v>2</v>
      </c>
      <c r="F3196">
        <v>5438</v>
      </c>
      <c r="G3196">
        <v>881</v>
      </c>
      <c r="H3196">
        <v>1051</v>
      </c>
      <c r="I3196">
        <v>95</v>
      </c>
      <c r="J3196">
        <v>40432</v>
      </c>
      <c r="K3196">
        <v>30</v>
      </c>
      <c r="L3196">
        <v>43</v>
      </c>
      <c r="M3196">
        <v>967</v>
      </c>
      <c r="N3196">
        <v>928</v>
      </c>
      <c r="O3196">
        <v>15</v>
      </c>
      <c r="P3196">
        <f>VLOOKUP(A3196, vlookup_table!$A:$E, 2, FALSE)</f>
        <v>28</v>
      </c>
      <c r="Q3196" s="2">
        <f>VLOOKUP(A3196, vlookup_table!$A:$E, 3, FALSE)</f>
        <v>201</v>
      </c>
      <c r="R3196" s="1" t="str">
        <f>VLOOKUP(A3196, vlookup_table!$A:$E, 4, FALSE)</f>
        <v>S1</v>
      </c>
      <c r="S3196" s="2">
        <f>VLOOKUP(A3196, vlookup_table!$A:$E, 5, FALSE)</f>
        <v>20</v>
      </c>
      <c r="T3196">
        <f t="shared" si="294"/>
        <v>95</v>
      </c>
      <c r="U3196">
        <f t="shared" si="295"/>
        <v>1902</v>
      </c>
      <c r="V3196" s="4" t="str">
        <f t="shared" si="299"/>
        <v>01</v>
      </c>
      <c r="W3196" t="str">
        <f t="shared" si="296"/>
        <v>Suburbano</v>
      </c>
    </row>
    <row r="3197" spans="1:23" x14ac:dyDescent="0.35">
      <c r="A3197" s="2">
        <v>134895</v>
      </c>
      <c r="B3197" s="2" t="str">
        <f t="shared" si="297"/>
        <v>NA</v>
      </c>
      <c r="C3197" t="s">
        <v>43</v>
      </c>
      <c r="D3197" t="str">
        <f t="shared" si="298"/>
        <v>F</v>
      </c>
      <c r="E3197" t="s">
        <v>2</v>
      </c>
      <c r="F3197">
        <v>546</v>
      </c>
      <c r="G3197">
        <v>267</v>
      </c>
      <c r="H3197">
        <v>295</v>
      </c>
      <c r="I3197">
        <v>0</v>
      </c>
      <c r="J3197">
        <v>7072</v>
      </c>
      <c r="K3197">
        <v>1</v>
      </c>
      <c r="L3197">
        <v>67</v>
      </c>
      <c r="M3197">
        <v>278</v>
      </c>
      <c r="N3197">
        <v>283</v>
      </c>
      <c r="O3197">
        <v>5.434782609</v>
      </c>
      <c r="P3197">
        <f>VLOOKUP(A3197, vlookup_table!$A:$E, 2, FALSE)</f>
        <v>0</v>
      </c>
      <c r="Q3197" s="2">
        <f>VLOOKUP(A3197, vlookup_table!$A:$E, 3, FALSE)</f>
        <v>0</v>
      </c>
      <c r="R3197" s="1" t="str">
        <f>VLOOKUP(A3197, vlookup_table!$A:$E, 4, FALSE)</f>
        <v>R2</v>
      </c>
      <c r="S3197" s="2">
        <f>VLOOKUP(A3197, vlookup_table!$A:$E, 5, FALSE)</f>
        <v>10</v>
      </c>
      <c r="T3197">
        <f t="shared" si="294"/>
        <v>97</v>
      </c>
      <c r="U3197">
        <f t="shared" si="295"/>
        <v>1900</v>
      </c>
      <c r="V3197" s="4" t="str">
        <f t="shared" si="299"/>
        <v>0</v>
      </c>
      <c r="W3197" t="str">
        <f t="shared" si="296"/>
        <v>Rural</v>
      </c>
    </row>
    <row r="3198" spans="1:23" x14ac:dyDescent="0.35">
      <c r="A3198" s="2">
        <v>171205</v>
      </c>
      <c r="B3198" s="2" t="str">
        <f t="shared" si="297"/>
        <v>NA</v>
      </c>
      <c r="C3198" t="s">
        <v>4</v>
      </c>
      <c r="D3198" t="str">
        <f t="shared" si="298"/>
        <v>F</v>
      </c>
      <c r="E3198" t="s">
        <v>2</v>
      </c>
      <c r="F3198" t="s">
        <v>77</v>
      </c>
      <c r="G3198">
        <v>205</v>
      </c>
      <c r="H3198">
        <v>388</v>
      </c>
      <c r="I3198">
        <v>4</v>
      </c>
      <c r="J3198">
        <v>22845</v>
      </c>
      <c r="K3198">
        <v>4</v>
      </c>
      <c r="L3198">
        <v>71</v>
      </c>
      <c r="M3198">
        <v>221</v>
      </c>
      <c r="N3198">
        <v>337</v>
      </c>
      <c r="O3198">
        <v>7.4545454549999999</v>
      </c>
      <c r="P3198">
        <f>VLOOKUP(A3198, vlookup_table!$A:$E, 2, FALSE)</f>
        <v>228</v>
      </c>
      <c r="Q3198" s="2">
        <f>VLOOKUP(A3198, vlookup_table!$A:$E, 3, FALSE)</f>
        <v>0</v>
      </c>
      <c r="R3198" s="1" t="str">
        <f>VLOOKUP(A3198, vlookup_table!$A:$E, 4, FALSE)</f>
        <v>R2</v>
      </c>
      <c r="S3198" s="2">
        <f>VLOOKUP(A3198, vlookup_table!$A:$E, 5, FALSE)</f>
        <v>12</v>
      </c>
      <c r="T3198">
        <f t="shared" si="294"/>
        <v>97</v>
      </c>
      <c r="U3198">
        <f t="shared" si="295"/>
        <v>1900</v>
      </c>
      <c r="V3198" s="4" t="str">
        <f t="shared" si="299"/>
        <v>0</v>
      </c>
      <c r="W3198" t="str">
        <f t="shared" si="296"/>
        <v>Rural</v>
      </c>
    </row>
    <row r="3199" spans="1:23" x14ac:dyDescent="0.35">
      <c r="A3199" s="2">
        <v>7451</v>
      </c>
      <c r="B3199" s="2" t="str">
        <f t="shared" si="297"/>
        <v>SC</v>
      </c>
      <c r="C3199" t="s">
        <v>11</v>
      </c>
      <c r="D3199" t="str">
        <f t="shared" si="298"/>
        <v>NA</v>
      </c>
      <c r="F3199">
        <v>608</v>
      </c>
      <c r="G3199">
        <v>229</v>
      </c>
      <c r="H3199">
        <v>362</v>
      </c>
      <c r="I3199">
        <v>1</v>
      </c>
      <c r="J3199">
        <v>13829</v>
      </c>
      <c r="K3199">
        <v>2</v>
      </c>
      <c r="L3199">
        <v>43</v>
      </c>
      <c r="M3199">
        <v>350</v>
      </c>
      <c r="N3199">
        <v>268</v>
      </c>
      <c r="O3199">
        <v>14.823529410000001</v>
      </c>
      <c r="P3199">
        <f>VLOOKUP(A3199, vlookup_table!$A:$E, 2, FALSE)</f>
        <v>2</v>
      </c>
      <c r="Q3199" s="2">
        <f>VLOOKUP(A3199, vlookup_table!$A:$E, 3, FALSE)</f>
        <v>1401</v>
      </c>
      <c r="R3199" s="1" t="str">
        <f>VLOOKUP(A3199, vlookup_table!$A:$E, 4, FALSE)</f>
        <v>C1</v>
      </c>
      <c r="S3199" s="2">
        <f>VLOOKUP(A3199, vlookup_table!$A:$E, 5, FALSE)</f>
        <v>22</v>
      </c>
      <c r="T3199">
        <f t="shared" si="294"/>
        <v>83</v>
      </c>
      <c r="U3199">
        <f t="shared" si="295"/>
        <v>1914</v>
      </c>
      <c r="V3199" s="4" t="str">
        <f t="shared" si="299"/>
        <v>01</v>
      </c>
      <c r="W3199" t="str">
        <f t="shared" si="296"/>
        <v>Ciudad</v>
      </c>
    </row>
    <row r="3200" spans="1:23" x14ac:dyDescent="0.35">
      <c r="A3200" s="2">
        <v>95450</v>
      </c>
      <c r="B3200" s="2" t="str">
        <f t="shared" si="297"/>
        <v>IL</v>
      </c>
      <c r="C3200" t="s">
        <v>25</v>
      </c>
      <c r="D3200" t="str">
        <f t="shared" si="298"/>
        <v>F</v>
      </c>
      <c r="E3200" t="s">
        <v>2</v>
      </c>
      <c r="F3200">
        <v>377</v>
      </c>
      <c r="G3200">
        <v>241</v>
      </c>
      <c r="H3200">
        <v>306</v>
      </c>
      <c r="I3200">
        <v>1</v>
      </c>
      <c r="J3200">
        <v>10701</v>
      </c>
      <c r="K3200">
        <v>2</v>
      </c>
      <c r="L3200">
        <v>80</v>
      </c>
      <c r="M3200">
        <v>283</v>
      </c>
      <c r="N3200">
        <v>281</v>
      </c>
      <c r="O3200">
        <v>10.16666667</v>
      </c>
      <c r="P3200">
        <f>VLOOKUP(A3200, vlookup_table!$A:$E, 2, FALSE)</f>
        <v>0</v>
      </c>
      <c r="Q3200" s="2">
        <f>VLOOKUP(A3200, vlookup_table!$A:$E, 3, FALSE)</f>
        <v>5201</v>
      </c>
      <c r="R3200" s="1" t="str">
        <f>VLOOKUP(A3200, vlookup_table!$A:$E, 4, FALSE)</f>
        <v>T3</v>
      </c>
      <c r="S3200" s="2">
        <f>VLOOKUP(A3200, vlookup_table!$A:$E, 5, FALSE)</f>
        <v>11</v>
      </c>
      <c r="T3200">
        <f t="shared" si="294"/>
        <v>45</v>
      </c>
      <c r="U3200">
        <f t="shared" si="295"/>
        <v>1952</v>
      </c>
      <c r="V3200" s="4" t="str">
        <f t="shared" si="299"/>
        <v>01</v>
      </c>
      <c r="W3200" t="str">
        <f t="shared" si="296"/>
        <v>Pueblo</v>
      </c>
    </row>
    <row r="3201" spans="1:23" x14ac:dyDescent="0.35">
      <c r="A3201" s="2">
        <v>129598</v>
      </c>
      <c r="B3201" s="2" t="str">
        <f t="shared" si="297"/>
        <v>CO</v>
      </c>
      <c r="C3201" t="s">
        <v>20</v>
      </c>
      <c r="D3201" t="str">
        <f t="shared" si="298"/>
        <v>M</v>
      </c>
      <c r="E3201" t="s">
        <v>0</v>
      </c>
      <c r="F3201">
        <v>756</v>
      </c>
      <c r="G3201">
        <v>405</v>
      </c>
      <c r="H3201">
        <v>430</v>
      </c>
      <c r="I3201">
        <v>0</v>
      </c>
      <c r="J3201">
        <v>15709</v>
      </c>
      <c r="K3201">
        <v>2</v>
      </c>
      <c r="L3201">
        <v>45</v>
      </c>
      <c r="M3201">
        <v>423</v>
      </c>
      <c r="N3201">
        <v>394</v>
      </c>
      <c r="O3201">
        <v>23.85714286</v>
      </c>
      <c r="P3201">
        <f>VLOOKUP(A3201, vlookup_table!$A:$E, 2, FALSE)</f>
        <v>1</v>
      </c>
      <c r="Q3201" s="2">
        <f>VLOOKUP(A3201, vlookup_table!$A:$E, 3, FALSE)</f>
        <v>5007</v>
      </c>
      <c r="R3201" s="1" t="str">
        <f>VLOOKUP(A3201, vlookup_table!$A:$E, 4, FALSE)</f>
        <v>S3</v>
      </c>
      <c r="S3201" s="2">
        <f>VLOOKUP(A3201, vlookup_table!$A:$E, 5, FALSE)</f>
        <v>37</v>
      </c>
      <c r="T3201">
        <f t="shared" si="294"/>
        <v>47</v>
      </c>
      <c r="U3201">
        <f t="shared" si="295"/>
        <v>1950</v>
      </c>
      <c r="V3201" s="4" t="str">
        <f t="shared" si="299"/>
        <v>07</v>
      </c>
      <c r="W3201" t="str">
        <f t="shared" si="296"/>
        <v>Suburbano</v>
      </c>
    </row>
    <row r="3202" spans="1:23" x14ac:dyDescent="0.35">
      <c r="A3202" s="2">
        <v>99268</v>
      </c>
      <c r="B3202" s="2" t="str">
        <f t="shared" si="297"/>
        <v>IL</v>
      </c>
      <c r="C3202" t="s">
        <v>25</v>
      </c>
      <c r="D3202" t="str">
        <f t="shared" si="298"/>
        <v>M</v>
      </c>
      <c r="E3202" t="s">
        <v>0</v>
      </c>
      <c r="F3202">
        <v>377</v>
      </c>
      <c r="G3202">
        <v>256</v>
      </c>
      <c r="H3202">
        <v>309</v>
      </c>
      <c r="I3202">
        <v>0</v>
      </c>
      <c r="J3202">
        <v>11657</v>
      </c>
      <c r="K3202">
        <v>0</v>
      </c>
      <c r="L3202">
        <v>71</v>
      </c>
      <c r="M3202">
        <v>304</v>
      </c>
      <c r="N3202">
        <v>275</v>
      </c>
      <c r="O3202">
        <v>9.8000000000000007</v>
      </c>
      <c r="P3202">
        <f>VLOOKUP(A3202, vlookup_table!$A:$E, 2, FALSE)</f>
        <v>1</v>
      </c>
      <c r="Q3202" s="2">
        <f>VLOOKUP(A3202, vlookup_table!$A:$E, 3, FALSE)</f>
        <v>3905</v>
      </c>
      <c r="R3202" s="1" t="str">
        <f>VLOOKUP(A3202, vlookup_table!$A:$E, 4, FALSE)</f>
        <v>R3</v>
      </c>
      <c r="S3202" s="2">
        <f>VLOOKUP(A3202, vlookup_table!$A:$E, 5, FALSE)</f>
        <v>15</v>
      </c>
      <c r="T3202">
        <f t="shared" ref="T3202:T3265" si="300">$Y$2-U3202</f>
        <v>58</v>
      </c>
      <c r="U3202">
        <f t="shared" ref="U3202:U3265" si="301">1900 + INT(Q3202/100)</f>
        <v>1939</v>
      </c>
      <c r="V3202" s="4" t="str">
        <f t="shared" si="299"/>
        <v>05</v>
      </c>
      <c r="W3202" t="str">
        <f t="shared" ref="W3202:W3265" si="302">IF(LEFT(R3202,1)="C","Ciudad",
IF(LEFT(R3202,1)="T","Pueblo",
IF(LEFT(R3202,1)="R","Rural",
IF(LEFT(R3202,1)="S","Suburbano",
IF(LEFT(R3202,1)="U","Urbano","Desconocido")))))</f>
        <v>Rural</v>
      </c>
    </row>
    <row r="3203" spans="1:23" x14ac:dyDescent="0.35">
      <c r="A3203" s="2">
        <v>82739</v>
      </c>
      <c r="B3203" s="2" t="str">
        <f t="shared" ref="B3203:B3266" si="303">IF(OR(C3203="California",C3203="Cali"),"CA",
IF(OR(C3203="Arizona",C3203="AZ"),"AZ",
IF(OR(C3203="Washington",C3203="WA"),"WA",
IF(OR(C3203="Nevada",C3203="NV"),"NV",
IF(OR(C3203="Texas",C3203="TX"),"TX",
IF(OR(C3203="Oregon",C3203="OR"),"OR",
IF(OR(C3203="Florida",C3203="FL"),"FL",
IF(OR(C3203="Illinois",C3203="IL"),"IL",
IF(OR(C3203="North Carolina",C3203="NC"),"NC",
IF(OR(C3203="South Carolina",C3203="SC"),"SC",
IF(OR(C3203="New Jersey",C3203="NJ"),"NJ",
IF(OR(C3203="Missouri",C3203="MO"),"MO",
IF(OR(C3203="Alabama",C3203="AL"),"AL",
IF(OR(C3203="Colorado",C3203="CO"),"CO",
IF(OR(C3203="Michigan",C3203="MI"),"MI",
IF(OR(C3203="New York",C3203="NY"),"NY",
IF(OR(C3203="Arkansas",C3203="AR"),"AR",
"NA")))))))))))))))))</f>
        <v>NA</v>
      </c>
      <c r="C3203" t="s">
        <v>17</v>
      </c>
      <c r="D3203" t="str">
        <f t="shared" ref="D3203:D3266" si="304">IF(OR(E3203="F", E3203="female", E3203="Femal"),"F",
IF(OR(E3203="M", E3203="Male"),"M",
"NA"))</f>
        <v>M</v>
      </c>
      <c r="E3203" t="s">
        <v>0</v>
      </c>
      <c r="F3203">
        <v>604</v>
      </c>
      <c r="G3203">
        <v>266</v>
      </c>
      <c r="H3203">
        <v>435</v>
      </c>
      <c r="I3203">
        <v>0</v>
      </c>
      <c r="J3203">
        <v>21127</v>
      </c>
      <c r="K3203">
        <v>10</v>
      </c>
      <c r="L3203">
        <v>64</v>
      </c>
      <c r="M3203">
        <v>372</v>
      </c>
      <c r="N3203">
        <v>302</v>
      </c>
      <c r="O3203">
        <v>11.66666667</v>
      </c>
      <c r="P3203">
        <f>VLOOKUP(A3203, vlookup_table!$A:$E, 2, FALSE)</f>
        <v>1</v>
      </c>
      <c r="Q3203" s="2">
        <f>VLOOKUP(A3203, vlookup_table!$A:$E, 3, FALSE)</f>
        <v>6201</v>
      </c>
      <c r="R3203" s="1" t="str">
        <f>VLOOKUP(A3203, vlookup_table!$A:$E, 4, FALSE)</f>
        <v>S2</v>
      </c>
      <c r="S3203" s="2">
        <f>VLOOKUP(A3203, vlookup_table!$A:$E, 5, FALSE)</f>
        <v>20</v>
      </c>
      <c r="T3203">
        <f t="shared" si="300"/>
        <v>35</v>
      </c>
      <c r="U3203">
        <f t="shared" si="301"/>
        <v>1962</v>
      </c>
      <c r="V3203" s="4" t="str">
        <f t="shared" ref="V3203:V3266" si="305">RIGHT(Q3203,2)</f>
        <v>01</v>
      </c>
      <c r="W3203" t="str">
        <f t="shared" si="302"/>
        <v>Suburbano</v>
      </c>
    </row>
    <row r="3204" spans="1:23" x14ac:dyDescent="0.35">
      <c r="A3204" s="2">
        <v>81319</v>
      </c>
      <c r="B3204" s="2" t="str">
        <f t="shared" si="303"/>
        <v>NA</v>
      </c>
      <c r="C3204" t="s">
        <v>10</v>
      </c>
      <c r="D3204" t="str">
        <f t="shared" si="304"/>
        <v>F</v>
      </c>
      <c r="E3204" t="s">
        <v>2</v>
      </c>
      <c r="F3204">
        <v>310</v>
      </c>
      <c r="G3204">
        <v>232</v>
      </c>
      <c r="H3204">
        <v>339</v>
      </c>
      <c r="I3204">
        <v>0</v>
      </c>
      <c r="J3204">
        <v>9741</v>
      </c>
      <c r="K3204">
        <v>1</v>
      </c>
      <c r="L3204">
        <v>90</v>
      </c>
      <c r="M3204">
        <v>258</v>
      </c>
      <c r="N3204">
        <v>309</v>
      </c>
      <c r="O3204">
        <v>9.8333333330000006</v>
      </c>
      <c r="P3204">
        <f>VLOOKUP(A3204, vlookup_table!$A:$E, 2, FALSE)</f>
        <v>0</v>
      </c>
      <c r="Q3204" s="2">
        <f>VLOOKUP(A3204, vlookup_table!$A:$E, 3, FALSE)</f>
        <v>0</v>
      </c>
      <c r="R3204" s="1" t="str">
        <f>VLOOKUP(A3204, vlookup_table!$A:$E, 4, FALSE)</f>
        <v>R3</v>
      </c>
      <c r="S3204" s="2">
        <f>VLOOKUP(A3204, vlookup_table!$A:$E, 5, FALSE)</f>
        <v>15</v>
      </c>
      <c r="T3204">
        <f t="shared" si="300"/>
        <v>97</v>
      </c>
      <c r="U3204">
        <f t="shared" si="301"/>
        <v>1900</v>
      </c>
      <c r="V3204" s="4" t="str">
        <f t="shared" si="305"/>
        <v>0</v>
      </c>
      <c r="W3204" t="str">
        <f t="shared" si="302"/>
        <v>Rural</v>
      </c>
    </row>
    <row r="3205" spans="1:23" x14ac:dyDescent="0.35">
      <c r="A3205" s="2">
        <v>1685</v>
      </c>
      <c r="B3205" s="2" t="str">
        <f t="shared" si="303"/>
        <v>NA</v>
      </c>
      <c r="C3205" t="s">
        <v>4</v>
      </c>
      <c r="D3205" t="str">
        <f t="shared" si="304"/>
        <v>NA</v>
      </c>
      <c r="F3205">
        <v>1130</v>
      </c>
      <c r="G3205">
        <v>333</v>
      </c>
      <c r="H3205">
        <v>431</v>
      </c>
      <c r="I3205">
        <v>9</v>
      </c>
      <c r="J3205">
        <v>15654</v>
      </c>
      <c r="K3205">
        <v>7</v>
      </c>
      <c r="L3205">
        <v>63</v>
      </c>
      <c r="M3205">
        <v>383</v>
      </c>
      <c r="N3205">
        <v>385</v>
      </c>
      <c r="O3205">
        <v>14</v>
      </c>
      <c r="P3205">
        <f>VLOOKUP(A3205, vlookup_table!$A:$E, 2, FALSE)</f>
        <v>0</v>
      </c>
      <c r="Q3205" s="2">
        <f>VLOOKUP(A3205, vlookup_table!$A:$E, 3, FALSE)</f>
        <v>3001</v>
      </c>
      <c r="R3205" s="1" t="str">
        <f>VLOOKUP(A3205, vlookup_table!$A:$E, 4, FALSE)</f>
        <v>R2</v>
      </c>
      <c r="S3205" s="2">
        <f>VLOOKUP(A3205, vlookup_table!$A:$E, 5, FALSE)</f>
        <v>20</v>
      </c>
      <c r="T3205">
        <f t="shared" si="300"/>
        <v>67</v>
      </c>
      <c r="U3205">
        <f t="shared" si="301"/>
        <v>1930</v>
      </c>
      <c r="V3205" s="4" t="str">
        <f t="shared" si="305"/>
        <v>01</v>
      </c>
      <c r="W3205" t="str">
        <f t="shared" si="302"/>
        <v>Rural</v>
      </c>
    </row>
    <row r="3206" spans="1:23" x14ac:dyDescent="0.35">
      <c r="A3206" s="2">
        <v>108781</v>
      </c>
      <c r="B3206" s="2" t="str">
        <f t="shared" si="303"/>
        <v>NA</v>
      </c>
      <c r="C3206" t="s">
        <v>31</v>
      </c>
      <c r="D3206" t="str">
        <f t="shared" si="304"/>
        <v>F</v>
      </c>
      <c r="E3206" t="s">
        <v>2</v>
      </c>
      <c r="F3206">
        <v>703</v>
      </c>
      <c r="G3206">
        <v>322</v>
      </c>
      <c r="H3206">
        <v>417</v>
      </c>
      <c r="I3206">
        <v>5</v>
      </c>
      <c r="J3206">
        <v>15510</v>
      </c>
      <c r="K3206">
        <v>4</v>
      </c>
      <c r="L3206">
        <v>65</v>
      </c>
      <c r="M3206">
        <v>394</v>
      </c>
      <c r="N3206">
        <v>353</v>
      </c>
      <c r="O3206">
        <v>15.25</v>
      </c>
      <c r="P3206">
        <f>VLOOKUP(A3206, vlookup_table!$A:$E, 2, FALSE)</f>
        <v>0</v>
      </c>
      <c r="Q3206" s="2">
        <f>VLOOKUP(A3206, vlookup_table!$A:$E, 3, FALSE)</f>
        <v>2610</v>
      </c>
      <c r="R3206" s="1" t="str">
        <f>VLOOKUP(A3206, vlookup_table!$A:$E, 4, FALSE)</f>
        <v>T1</v>
      </c>
      <c r="S3206" s="2">
        <f>VLOOKUP(A3206, vlookup_table!$A:$E, 5, FALSE)</f>
        <v>24</v>
      </c>
      <c r="T3206">
        <f t="shared" si="300"/>
        <v>71</v>
      </c>
      <c r="U3206">
        <f t="shared" si="301"/>
        <v>1926</v>
      </c>
      <c r="V3206" s="4" t="str">
        <f t="shared" si="305"/>
        <v>10</v>
      </c>
      <c r="W3206" t="str">
        <f t="shared" si="302"/>
        <v>Pueblo</v>
      </c>
    </row>
    <row r="3207" spans="1:23" x14ac:dyDescent="0.35">
      <c r="A3207" s="2">
        <v>188999</v>
      </c>
      <c r="B3207" s="2" t="str">
        <f t="shared" si="303"/>
        <v>NA</v>
      </c>
      <c r="C3207" t="s">
        <v>30</v>
      </c>
      <c r="D3207" t="str">
        <f t="shared" si="304"/>
        <v>M</v>
      </c>
      <c r="E3207" t="s">
        <v>0</v>
      </c>
      <c r="F3207">
        <v>696</v>
      </c>
      <c r="G3207">
        <v>376</v>
      </c>
      <c r="H3207">
        <v>418</v>
      </c>
      <c r="I3207">
        <v>0</v>
      </c>
      <c r="J3207">
        <v>13495</v>
      </c>
      <c r="K3207">
        <v>2</v>
      </c>
      <c r="L3207">
        <v>84</v>
      </c>
      <c r="M3207">
        <v>407</v>
      </c>
      <c r="N3207">
        <v>377</v>
      </c>
      <c r="O3207">
        <v>5.46</v>
      </c>
      <c r="P3207">
        <f>VLOOKUP(A3207, vlookup_table!$A:$E, 2, FALSE)</f>
        <v>0</v>
      </c>
      <c r="Q3207" s="2">
        <f>VLOOKUP(A3207, vlookup_table!$A:$E, 3, FALSE)</f>
        <v>0</v>
      </c>
      <c r="R3207" s="1" t="str">
        <f>VLOOKUP(A3207, vlookup_table!$A:$E, 4, FALSE)</f>
        <v>C1</v>
      </c>
      <c r="S3207" s="2">
        <f>VLOOKUP(A3207, vlookup_table!$A:$E, 5, FALSE)</f>
        <v>5</v>
      </c>
      <c r="T3207">
        <f t="shared" si="300"/>
        <v>97</v>
      </c>
      <c r="U3207">
        <f t="shared" si="301"/>
        <v>1900</v>
      </c>
      <c r="V3207" s="4" t="str">
        <f t="shared" si="305"/>
        <v>0</v>
      </c>
      <c r="W3207" t="str">
        <f t="shared" si="302"/>
        <v>Ciudad</v>
      </c>
    </row>
    <row r="3208" spans="1:23" x14ac:dyDescent="0.35">
      <c r="A3208" s="2">
        <v>72936</v>
      </c>
      <c r="B3208" s="2" t="str">
        <f t="shared" si="303"/>
        <v>MI</v>
      </c>
      <c r="C3208" t="s">
        <v>1</v>
      </c>
      <c r="D3208" t="str">
        <f t="shared" si="304"/>
        <v>M</v>
      </c>
      <c r="E3208" t="s">
        <v>0</v>
      </c>
      <c r="F3208">
        <v>457</v>
      </c>
      <c r="G3208">
        <v>244</v>
      </c>
      <c r="H3208">
        <v>306</v>
      </c>
      <c r="I3208">
        <v>0</v>
      </c>
      <c r="J3208">
        <v>9868</v>
      </c>
      <c r="K3208">
        <v>3</v>
      </c>
      <c r="L3208">
        <v>87</v>
      </c>
      <c r="M3208">
        <v>272</v>
      </c>
      <c r="N3208">
        <v>278</v>
      </c>
      <c r="O3208">
        <v>9.5925925929999991</v>
      </c>
      <c r="P3208">
        <f>VLOOKUP(A3208, vlookup_table!$A:$E, 2, FALSE)</f>
        <v>1</v>
      </c>
      <c r="Q3208" s="2">
        <f>VLOOKUP(A3208, vlookup_table!$A:$E, 3, FALSE)</f>
        <v>6111</v>
      </c>
      <c r="R3208" s="1" t="str">
        <f>VLOOKUP(A3208, vlookup_table!$A:$E, 4, FALSE)</f>
        <v>R3</v>
      </c>
      <c r="S3208" s="2">
        <f>VLOOKUP(A3208, vlookup_table!$A:$E, 5, FALSE)</f>
        <v>20</v>
      </c>
      <c r="T3208">
        <f t="shared" si="300"/>
        <v>36</v>
      </c>
      <c r="U3208">
        <f t="shared" si="301"/>
        <v>1961</v>
      </c>
      <c r="V3208" s="4" t="str">
        <f t="shared" si="305"/>
        <v>11</v>
      </c>
      <c r="W3208" t="str">
        <f t="shared" si="302"/>
        <v>Rural</v>
      </c>
    </row>
    <row r="3209" spans="1:23" x14ac:dyDescent="0.35">
      <c r="A3209" s="2">
        <v>143011</v>
      </c>
      <c r="B3209" s="2" t="str">
        <f t="shared" si="303"/>
        <v>NA</v>
      </c>
      <c r="C3209" t="s">
        <v>4</v>
      </c>
      <c r="D3209" t="str">
        <f t="shared" si="304"/>
        <v>NA</v>
      </c>
      <c r="F3209">
        <v>5727</v>
      </c>
      <c r="G3209">
        <v>694</v>
      </c>
      <c r="H3209">
        <v>981</v>
      </c>
      <c r="I3209">
        <v>99</v>
      </c>
      <c r="J3209">
        <v>47422</v>
      </c>
      <c r="K3209">
        <v>25</v>
      </c>
      <c r="L3209">
        <v>32</v>
      </c>
      <c r="M3209">
        <v>1051</v>
      </c>
      <c r="N3209">
        <v>826</v>
      </c>
      <c r="O3209">
        <v>5.346153846</v>
      </c>
      <c r="P3209">
        <f>VLOOKUP(A3209, vlookup_table!$A:$E, 2, FALSE)</f>
        <v>0</v>
      </c>
      <c r="Q3209" s="2">
        <f>VLOOKUP(A3209, vlookup_table!$A:$E, 3, FALSE)</f>
        <v>0</v>
      </c>
      <c r="R3209" s="1" t="str">
        <f>VLOOKUP(A3209, vlookup_table!$A:$E, 4, FALSE)</f>
        <v>U1</v>
      </c>
      <c r="S3209" s="2">
        <f>VLOOKUP(A3209, vlookup_table!$A:$E, 5, FALSE)</f>
        <v>5</v>
      </c>
      <c r="T3209">
        <f t="shared" si="300"/>
        <v>97</v>
      </c>
      <c r="U3209">
        <f t="shared" si="301"/>
        <v>1900</v>
      </c>
      <c r="V3209" s="4" t="str">
        <f t="shared" si="305"/>
        <v>0</v>
      </c>
      <c r="W3209" t="str">
        <f t="shared" si="302"/>
        <v>Urbano</v>
      </c>
    </row>
    <row r="3210" spans="1:23" x14ac:dyDescent="0.35">
      <c r="A3210" s="2">
        <v>66219</v>
      </c>
      <c r="B3210" s="2" t="str">
        <f t="shared" si="303"/>
        <v>MI</v>
      </c>
      <c r="C3210" t="s">
        <v>1</v>
      </c>
      <c r="D3210" t="str">
        <f t="shared" si="304"/>
        <v>M</v>
      </c>
      <c r="E3210" t="s">
        <v>0</v>
      </c>
      <c r="F3210">
        <v>1139</v>
      </c>
      <c r="G3210">
        <v>630</v>
      </c>
      <c r="H3210">
        <v>713</v>
      </c>
      <c r="I3210">
        <v>8</v>
      </c>
      <c r="J3210">
        <v>27594</v>
      </c>
      <c r="K3210">
        <v>3</v>
      </c>
      <c r="L3210">
        <v>72</v>
      </c>
      <c r="M3210">
        <v>676</v>
      </c>
      <c r="N3210">
        <v>670</v>
      </c>
      <c r="O3210">
        <v>35</v>
      </c>
      <c r="P3210">
        <f>VLOOKUP(A3210, vlookup_table!$A:$E, 2, FALSE)</f>
        <v>1</v>
      </c>
      <c r="Q3210" s="2">
        <f>VLOOKUP(A3210, vlookup_table!$A:$E, 3, FALSE)</f>
        <v>5612</v>
      </c>
      <c r="R3210" s="1" t="str">
        <f>VLOOKUP(A3210, vlookup_table!$A:$E, 4, FALSE)</f>
        <v>S1</v>
      </c>
      <c r="S3210" s="2">
        <f>VLOOKUP(A3210, vlookup_table!$A:$E, 5, FALSE)</f>
        <v>50</v>
      </c>
      <c r="T3210">
        <f t="shared" si="300"/>
        <v>41</v>
      </c>
      <c r="U3210">
        <f t="shared" si="301"/>
        <v>1956</v>
      </c>
      <c r="V3210" s="4" t="str">
        <f t="shared" si="305"/>
        <v>12</v>
      </c>
      <c r="W3210" t="str">
        <f t="shared" si="302"/>
        <v>Suburbano</v>
      </c>
    </row>
    <row r="3211" spans="1:23" x14ac:dyDescent="0.35">
      <c r="A3211" s="2">
        <v>159883</v>
      </c>
      <c r="B3211" s="2" t="str">
        <f t="shared" si="303"/>
        <v>NA</v>
      </c>
      <c r="C3211" t="s">
        <v>4</v>
      </c>
      <c r="D3211" t="str">
        <f t="shared" si="304"/>
        <v>F</v>
      </c>
      <c r="E3211" t="s">
        <v>2</v>
      </c>
      <c r="F3211">
        <v>554</v>
      </c>
      <c r="G3211">
        <v>183</v>
      </c>
      <c r="H3211">
        <v>224</v>
      </c>
      <c r="I3211">
        <v>0</v>
      </c>
      <c r="J3211">
        <v>7394</v>
      </c>
      <c r="K3211">
        <v>4</v>
      </c>
      <c r="L3211">
        <v>74</v>
      </c>
      <c r="M3211">
        <v>186</v>
      </c>
      <c r="N3211">
        <v>211</v>
      </c>
      <c r="O3211">
        <v>5.4375</v>
      </c>
      <c r="P3211">
        <f>VLOOKUP(A3211, vlookup_table!$A:$E, 2, FALSE)</f>
        <v>2</v>
      </c>
      <c r="Q3211" s="2">
        <f>VLOOKUP(A3211, vlookup_table!$A:$E, 3, FALSE)</f>
        <v>2207</v>
      </c>
      <c r="R3211" s="1" t="str">
        <f>VLOOKUP(A3211, vlookup_table!$A:$E, 4, FALSE)</f>
        <v>C3</v>
      </c>
      <c r="S3211" s="2">
        <f>VLOOKUP(A3211, vlookup_table!$A:$E, 5, FALSE)</f>
        <v>10</v>
      </c>
      <c r="T3211">
        <f t="shared" si="300"/>
        <v>75</v>
      </c>
      <c r="U3211">
        <f t="shared" si="301"/>
        <v>1922</v>
      </c>
      <c r="V3211" s="4" t="str">
        <f t="shared" si="305"/>
        <v>07</v>
      </c>
      <c r="W3211" t="str">
        <f t="shared" si="302"/>
        <v>Ciudad</v>
      </c>
    </row>
    <row r="3212" spans="1:23" x14ac:dyDescent="0.35">
      <c r="A3212" s="2">
        <v>95525</v>
      </c>
      <c r="B3212" s="2" t="str">
        <f t="shared" si="303"/>
        <v>IL</v>
      </c>
      <c r="C3212" t="s">
        <v>25</v>
      </c>
      <c r="D3212" t="str">
        <f t="shared" si="304"/>
        <v>M</v>
      </c>
      <c r="E3212" t="s">
        <v>0</v>
      </c>
      <c r="F3212">
        <v>606</v>
      </c>
      <c r="G3212">
        <v>304</v>
      </c>
      <c r="H3212">
        <v>350</v>
      </c>
      <c r="I3212">
        <v>1</v>
      </c>
      <c r="J3212">
        <v>13662</v>
      </c>
      <c r="K3212">
        <v>1</v>
      </c>
      <c r="L3212">
        <v>72</v>
      </c>
      <c r="M3212">
        <v>322</v>
      </c>
      <c r="N3212">
        <v>320</v>
      </c>
      <c r="O3212">
        <v>37.5</v>
      </c>
      <c r="P3212">
        <f>VLOOKUP(A3212, vlookup_table!$A:$E, 2, FALSE)</f>
        <v>1</v>
      </c>
      <c r="Q3212" s="2">
        <f>VLOOKUP(A3212, vlookup_table!$A:$E, 3, FALSE)</f>
        <v>0</v>
      </c>
      <c r="R3212" s="1" t="str">
        <f>VLOOKUP(A3212, vlookup_table!$A:$E, 4, FALSE)</f>
        <v>R2</v>
      </c>
      <c r="S3212" s="2">
        <f>VLOOKUP(A3212, vlookup_table!$A:$E, 5, FALSE)</f>
        <v>30</v>
      </c>
      <c r="T3212">
        <f t="shared" si="300"/>
        <v>97</v>
      </c>
      <c r="U3212">
        <f t="shared" si="301"/>
        <v>1900</v>
      </c>
      <c r="V3212" s="4" t="str">
        <f t="shared" si="305"/>
        <v>0</v>
      </c>
      <c r="W3212" t="str">
        <f t="shared" si="302"/>
        <v>Rural</v>
      </c>
    </row>
    <row r="3213" spans="1:23" x14ac:dyDescent="0.35">
      <c r="A3213" s="2">
        <v>188778</v>
      </c>
      <c r="B3213" s="2" t="str">
        <f t="shared" si="303"/>
        <v>FL</v>
      </c>
      <c r="C3213" t="s">
        <v>7</v>
      </c>
      <c r="D3213" t="str">
        <f t="shared" si="304"/>
        <v>NA</v>
      </c>
      <c r="F3213">
        <v>635</v>
      </c>
      <c r="G3213">
        <v>225</v>
      </c>
      <c r="H3213">
        <v>291</v>
      </c>
      <c r="I3213">
        <v>1</v>
      </c>
      <c r="J3213">
        <v>10611</v>
      </c>
      <c r="K3213">
        <v>5</v>
      </c>
      <c r="L3213">
        <v>31</v>
      </c>
      <c r="M3213">
        <v>248</v>
      </c>
      <c r="N3213">
        <v>269</v>
      </c>
      <c r="O3213">
        <v>13.25</v>
      </c>
      <c r="P3213">
        <f>VLOOKUP(A3213, vlookup_table!$A:$E, 2, FALSE)</f>
        <v>0</v>
      </c>
      <c r="Q3213" s="2">
        <f>VLOOKUP(A3213, vlookup_table!$A:$E, 3, FALSE)</f>
        <v>5603</v>
      </c>
      <c r="R3213" s="1" t="str">
        <f>VLOOKUP(A3213, vlookup_table!$A:$E, 4, FALSE)</f>
        <v/>
      </c>
      <c r="S3213" s="2">
        <f>VLOOKUP(A3213, vlookup_table!$A:$E, 5, FALSE)</f>
        <v>20</v>
      </c>
      <c r="T3213">
        <f t="shared" si="300"/>
        <v>41</v>
      </c>
      <c r="U3213">
        <f t="shared" si="301"/>
        <v>1956</v>
      </c>
      <c r="V3213" s="4" t="str">
        <f t="shared" si="305"/>
        <v>03</v>
      </c>
      <c r="W3213" t="str">
        <f t="shared" si="302"/>
        <v>Desconocido</v>
      </c>
    </row>
    <row r="3214" spans="1:23" x14ac:dyDescent="0.35">
      <c r="A3214" s="2">
        <v>55527</v>
      </c>
      <c r="B3214" s="2" t="str">
        <f t="shared" si="303"/>
        <v>NA</v>
      </c>
      <c r="C3214" t="s">
        <v>34</v>
      </c>
      <c r="D3214" t="str">
        <f t="shared" si="304"/>
        <v>F</v>
      </c>
      <c r="E3214" t="s">
        <v>38</v>
      </c>
      <c r="F3214">
        <v>393</v>
      </c>
      <c r="G3214">
        <v>189</v>
      </c>
      <c r="H3214">
        <v>357</v>
      </c>
      <c r="I3214">
        <v>0</v>
      </c>
      <c r="J3214">
        <v>11906</v>
      </c>
      <c r="K3214">
        <v>6</v>
      </c>
      <c r="L3214">
        <v>75</v>
      </c>
      <c r="M3214">
        <v>224</v>
      </c>
      <c r="N3214">
        <v>266</v>
      </c>
      <c r="O3214">
        <v>5.375</v>
      </c>
      <c r="P3214">
        <f>VLOOKUP(A3214, vlookup_table!$A:$E, 2, FALSE)</f>
        <v>0</v>
      </c>
      <c r="Q3214" s="2">
        <f>VLOOKUP(A3214, vlookup_table!$A:$E, 3, FALSE)</f>
        <v>6409</v>
      </c>
      <c r="R3214" s="1" t="str">
        <f>VLOOKUP(A3214, vlookup_table!$A:$E, 4, FALSE)</f>
        <v>C2</v>
      </c>
      <c r="S3214" s="2">
        <f>VLOOKUP(A3214, vlookup_table!$A:$E, 5, FALSE)</f>
        <v>4</v>
      </c>
      <c r="T3214">
        <f t="shared" si="300"/>
        <v>33</v>
      </c>
      <c r="U3214">
        <f t="shared" si="301"/>
        <v>1964</v>
      </c>
      <c r="V3214" s="4" t="str">
        <f t="shared" si="305"/>
        <v>09</v>
      </c>
      <c r="W3214" t="str">
        <f t="shared" si="302"/>
        <v>Ciudad</v>
      </c>
    </row>
    <row r="3215" spans="1:23" x14ac:dyDescent="0.35">
      <c r="A3215" s="2">
        <v>151788</v>
      </c>
      <c r="B3215" s="2" t="str">
        <f t="shared" si="303"/>
        <v>NA</v>
      </c>
      <c r="C3215" t="s">
        <v>4</v>
      </c>
      <c r="D3215" t="str">
        <f t="shared" si="304"/>
        <v>F</v>
      </c>
      <c r="E3215" t="s">
        <v>2</v>
      </c>
      <c r="F3215">
        <v>1407</v>
      </c>
      <c r="G3215">
        <v>368</v>
      </c>
      <c r="H3215">
        <v>386</v>
      </c>
      <c r="I3215">
        <v>6</v>
      </c>
      <c r="J3215">
        <v>11969</v>
      </c>
      <c r="K3215">
        <v>8</v>
      </c>
      <c r="L3215">
        <v>59</v>
      </c>
      <c r="M3215">
        <v>407</v>
      </c>
      <c r="N3215">
        <v>369</v>
      </c>
      <c r="O3215">
        <v>10.199999999999999</v>
      </c>
      <c r="P3215">
        <f>VLOOKUP(A3215, vlookup_table!$A:$E, 2, FALSE)</f>
        <v>0</v>
      </c>
      <c r="Q3215" s="2">
        <f>VLOOKUP(A3215, vlookup_table!$A:$E, 3, FALSE)</f>
        <v>3301</v>
      </c>
      <c r="R3215" s="1" t="str">
        <f>VLOOKUP(A3215, vlookup_table!$A:$E, 4, FALSE)</f>
        <v>U3</v>
      </c>
      <c r="S3215" s="2">
        <f>VLOOKUP(A3215, vlookup_table!$A:$E, 5, FALSE)</f>
        <v>10</v>
      </c>
      <c r="T3215">
        <f t="shared" si="300"/>
        <v>64</v>
      </c>
      <c r="U3215">
        <f t="shared" si="301"/>
        <v>1933</v>
      </c>
      <c r="V3215" s="4" t="str">
        <f t="shared" si="305"/>
        <v>01</v>
      </c>
      <c r="W3215" t="str">
        <f t="shared" si="302"/>
        <v>Urbano</v>
      </c>
    </row>
    <row r="3216" spans="1:23" x14ac:dyDescent="0.35">
      <c r="A3216" s="2">
        <v>173997</v>
      </c>
      <c r="B3216" s="2" t="str">
        <f t="shared" si="303"/>
        <v>NA</v>
      </c>
      <c r="C3216" t="s">
        <v>40</v>
      </c>
      <c r="D3216" t="str">
        <f t="shared" si="304"/>
        <v>M</v>
      </c>
      <c r="E3216" t="s">
        <v>0</v>
      </c>
      <c r="F3216">
        <v>3500</v>
      </c>
      <c r="G3216">
        <v>365</v>
      </c>
      <c r="H3216">
        <v>588</v>
      </c>
      <c r="I3216">
        <v>86</v>
      </c>
      <c r="J3216">
        <v>27042</v>
      </c>
      <c r="K3216">
        <v>24</v>
      </c>
      <c r="L3216">
        <v>50</v>
      </c>
      <c r="M3216">
        <v>521</v>
      </c>
      <c r="N3216">
        <v>486</v>
      </c>
      <c r="O3216">
        <v>20</v>
      </c>
      <c r="P3216">
        <f>VLOOKUP(A3216, vlookup_table!$A:$E, 2, FALSE)</f>
        <v>1</v>
      </c>
      <c r="Q3216" s="2">
        <f>VLOOKUP(A3216, vlookup_table!$A:$E, 3, FALSE)</f>
        <v>3701</v>
      </c>
      <c r="R3216" s="1" t="str">
        <f>VLOOKUP(A3216, vlookup_table!$A:$E, 4, FALSE)</f>
        <v>U1</v>
      </c>
      <c r="S3216" s="2">
        <f>VLOOKUP(A3216, vlookup_table!$A:$E, 5, FALSE)</f>
        <v>20</v>
      </c>
      <c r="T3216">
        <f t="shared" si="300"/>
        <v>60</v>
      </c>
      <c r="U3216">
        <f t="shared" si="301"/>
        <v>1937</v>
      </c>
      <c r="V3216" s="4" t="str">
        <f t="shared" si="305"/>
        <v>01</v>
      </c>
      <c r="W3216" t="str">
        <f t="shared" si="302"/>
        <v>Urbano</v>
      </c>
    </row>
    <row r="3217" spans="1:23" x14ac:dyDescent="0.35">
      <c r="A3217" s="2">
        <v>145383</v>
      </c>
      <c r="B3217" s="2" t="str">
        <f t="shared" si="303"/>
        <v>NA</v>
      </c>
      <c r="C3217" t="s">
        <v>4</v>
      </c>
      <c r="D3217" t="str">
        <f t="shared" si="304"/>
        <v>M</v>
      </c>
      <c r="E3217" t="s">
        <v>0</v>
      </c>
      <c r="F3217">
        <v>3617</v>
      </c>
      <c r="G3217">
        <v>549</v>
      </c>
      <c r="H3217">
        <v>599</v>
      </c>
      <c r="I3217">
        <v>96</v>
      </c>
      <c r="J3217">
        <v>19464</v>
      </c>
      <c r="K3217">
        <v>15</v>
      </c>
      <c r="L3217">
        <v>52</v>
      </c>
      <c r="M3217">
        <v>558</v>
      </c>
      <c r="N3217">
        <v>614</v>
      </c>
      <c r="O3217">
        <v>6.6666666670000003</v>
      </c>
      <c r="P3217">
        <f>VLOOKUP(A3217, vlookup_table!$A:$E, 2, FALSE)</f>
        <v>1</v>
      </c>
      <c r="Q3217" s="2">
        <f>VLOOKUP(A3217, vlookup_table!$A:$E, 3, FALSE)</f>
        <v>3801</v>
      </c>
      <c r="R3217" s="1" t="str">
        <f>VLOOKUP(A3217, vlookup_table!$A:$E, 4, FALSE)</f>
        <v>S1</v>
      </c>
      <c r="S3217" s="2">
        <f>VLOOKUP(A3217, vlookup_table!$A:$E, 5, FALSE)</f>
        <v>10</v>
      </c>
      <c r="T3217">
        <f t="shared" si="300"/>
        <v>59</v>
      </c>
      <c r="U3217">
        <f t="shared" si="301"/>
        <v>1938</v>
      </c>
      <c r="V3217" s="4" t="str">
        <f t="shared" si="305"/>
        <v>01</v>
      </c>
      <c r="W3217" t="str">
        <f t="shared" si="302"/>
        <v>Suburbano</v>
      </c>
    </row>
    <row r="3218" spans="1:23" x14ac:dyDescent="0.35">
      <c r="A3218" s="2">
        <v>176221</v>
      </c>
      <c r="B3218" s="2" t="str">
        <f t="shared" si="303"/>
        <v>OR</v>
      </c>
      <c r="C3218" t="s">
        <v>26</v>
      </c>
      <c r="D3218" t="str">
        <f t="shared" si="304"/>
        <v>F</v>
      </c>
      <c r="E3218" t="s">
        <v>2</v>
      </c>
      <c r="F3218">
        <v>625</v>
      </c>
      <c r="G3218">
        <v>247</v>
      </c>
      <c r="H3218">
        <v>343</v>
      </c>
      <c r="I3218">
        <v>0</v>
      </c>
      <c r="J3218">
        <v>13242</v>
      </c>
      <c r="K3218">
        <v>8</v>
      </c>
      <c r="L3218">
        <v>47</v>
      </c>
      <c r="M3218">
        <v>274</v>
      </c>
      <c r="N3218">
        <v>301</v>
      </c>
      <c r="O3218">
        <v>7.2222222220000001</v>
      </c>
      <c r="P3218">
        <f>VLOOKUP(A3218, vlookup_table!$A:$E, 2, FALSE)</f>
        <v>0</v>
      </c>
      <c r="Q3218" s="2">
        <f>VLOOKUP(A3218, vlookup_table!$A:$E, 3, FALSE)</f>
        <v>0</v>
      </c>
      <c r="R3218" s="1" t="str">
        <f>VLOOKUP(A3218, vlookup_table!$A:$E, 4, FALSE)</f>
        <v>S2</v>
      </c>
      <c r="S3218" s="2">
        <f>VLOOKUP(A3218, vlookup_table!$A:$E, 5, FALSE)</f>
        <v>13</v>
      </c>
      <c r="T3218">
        <f t="shared" si="300"/>
        <v>97</v>
      </c>
      <c r="U3218">
        <f t="shared" si="301"/>
        <v>1900</v>
      </c>
      <c r="V3218" s="4" t="str">
        <f t="shared" si="305"/>
        <v>0</v>
      </c>
      <c r="W3218" t="str">
        <f t="shared" si="302"/>
        <v>Suburbano</v>
      </c>
    </row>
    <row r="3219" spans="1:23" x14ac:dyDescent="0.35">
      <c r="A3219" s="2">
        <v>50688</v>
      </c>
      <c r="B3219" s="2" t="str">
        <f t="shared" si="303"/>
        <v>NA</v>
      </c>
      <c r="C3219" t="s">
        <v>28</v>
      </c>
      <c r="D3219" t="str">
        <f t="shared" si="304"/>
        <v>F</v>
      </c>
      <c r="E3219" t="s">
        <v>2</v>
      </c>
      <c r="F3219">
        <v>640</v>
      </c>
      <c r="G3219">
        <v>284</v>
      </c>
      <c r="H3219">
        <v>377</v>
      </c>
      <c r="I3219">
        <v>0</v>
      </c>
      <c r="J3219">
        <v>13077</v>
      </c>
      <c r="K3219">
        <v>1</v>
      </c>
      <c r="L3219">
        <v>76</v>
      </c>
      <c r="M3219">
        <v>310</v>
      </c>
      <c r="N3219">
        <v>347</v>
      </c>
      <c r="O3219">
        <v>9.2352941180000006</v>
      </c>
      <c r="P3219">
        <f>VLOOKUP(A3219, vlookup_table!$A:$E, 2, FALSE)</f>
        <v>28</v>
      </c>
      <c r="Q3219" s="2">
        <f>VLOOKUP(A3219, vlookup_table!$A:$E, 3, FALSE)</f>
        <v>3001</v>
      </c>
      <c r="R3219" s="1" t="str">
        <f>VLOOKUP(A3219, vlookup_table!$A:$E, 4, FALSE)</f>
        <v>R2</v>
      </c>
      <c r="S3219" s="2">
        <f>VLOOKUP(A3219, vlookup_table!$A:$E, 5, FALSE)</f>
        <v>10</v>
      </c>
      <c r="T3219">
        <f t="shared" si="300"/>
        <v>67</v>
      </c>
      <c r="U3219">
        <f t="shared" si="301"/>
        <v>1930</v>
      </c>
      <c r="V3219" s="4" t="str">
        <f t="shared" si="305"/>
        <v>01</v>
      </c>
      <c r="W3219" t="str">
        <f t="shared" si="302"/>
        <v>Rural</v>
      </c>
    </row>
    <row r="3220" spans="1:23" x14ac:dyDescent="0.35">
      <c r="A3220" s="2">
        <v>69116</v>
      </c>
      <c r="B3220" s="2" t="str">
        <f t="shared" si="303"/>
        <v>MI</v>
      </c>
      <c r="C3220" t="s">
        <v>1</v>
      </c>
      <c r="D3220" t="str">
        <f t="shared" si="304"/>
        <v>F</v>
      </c>
      <c r="E3220" t="s">
        <v>2</v>
      </c>
      <c r="F3220">
        <v>1151</v>
      </c>
      <c r="G3220">
        <v>483</v>
      </c>
      <c r="H3220">
        <v>595</v>
      </c>
      <c r="I3220">
        <v>2</v>
      </c>
      <c r="J3220">
        <v>18525</v>
      </c>
      <c r="K3220">
        <v>0</v>
      </c>
      <c r="L3220">
        <v>88</v>
      </c>
      <c r="M3220">
        <v>496</v>
      </c>
      <c r="N3220">
        <v>551</v>
      </c>
      <c r="O3220">
        <v>15.222222220000001</v>
      </c>
      <c r="P3220">
        <f>VLOOKUP(A3220, vlookup_table!$A:$E, 2, FALSE)</f>
        <v>0</v>
      </c>
      <c r="Q3220" s="2">
        <f>VLOOKUP(A3220, vlookup_table!$A:$E, 3, FALSE)</f>
        <v>4503</v>
      </c>
      <c r="R3220" s="1" t="str">
        <f>VLOOKUP(A3220, vlookup_table!$A:$E, 4, FALSE)</f>
        <v>S1</v>
      </c>
      <c r="S3220" s="2">
        <f>VLOOKUP(A3220, vlookup_table!$A:$E, 5, FALSE)</f>
        <v>20</v>
      </c>
      <c r="T3220">
        <f t="shared" si="300"/>
        <v>52</v>
      </c>
      <c r="U3220">
        <f t="shared" si="301"/>
        <v>1945</v>
      </c>
      <c r="V3220" s="4" t="str">
        <f t="shared" si="305"/>
        <v>03</v>
      </c>
      <c r="W3220" t="str">
        <f t="shared" si="302"/>
        <v>Suburbano</v>
      </c>
    </row>
    <row r="3221" spans="1:23" x14ac:dyDescent="0.35">
      <c r="A3221" s="2">
        <v>72193</v>
      </c>
      <c r="B3221" s="2" t="str">
        <f t="shared" si="303"/>
        <v>MI</v>
      </c>
      <c r="C3221" t="s">
        <v>1</v>
      </c>
      <c r="D3221" t="str">
        <f t="shared" si="304"/>
        <v>F</v>
      </c>
      <c r="E3221" t="s">
        <v>2</v>
      </c>
      <c r="F3221">
        <v>918</v>
      </c>
      <c r="G3221">
        <v>388</v>
      </c>
      <c r="H3221">
        <v>525</v>
      </c>
      <c r="I3221">
        <v>17</v>
      </c>
      <c r="J3221">
        <v>18658</v>
      </c>
      <c r="K3221">
        <v>6</v>
      </c>
      <c r="L3221">
        <v>73</v>
      </c>
      <c r="M3221">
        <v>407</v>
      </c>
      <c r="N3221">
        <v>489</v>
      </c>
      <c r="O3221">
        <v>20</v>
      </c>
      <c r="P3221">
        <f>VLOOKUP(A3221, vlookup_table!$A:$E, 2, FALSE)</f>
        <v>2</v>
      </c>
      <c r="Q3221" s="2">
        <f>VLOOKUP(A3221, vlookup_table!$A:$E, 3, FALSE)</f>
        <v>5101</v>
      </c>
      <c r="R3221" s="1" t="str">
        <f>VLOOKUP(A3221, vlookup_table!$A:$E, 4, FALSE)</f>
        <v>T2</v>
      </c>
      <c r="S3221" s="2">
        <f>VLOOKUP(A3221, vlookup_table!$A:$E, 5, FALSE)</f>
        <v>10</v>
      </c>
      <c r="T3221">
        <f t="shared" si="300"/>
        <v>46</v>
      </c>
      <c r="U3221">
        <f t="shared" si="301"/>
        <v>1951</v>
      </c>
      <c r="V3221" s="4" t="str">
        <f t="shared" si="305"/>
        <v>01</v>
      </c>
      <c r="W3221" t="str">
        <f t="shared" si="302"/>
        <v>Pueblo</v>
      </c>
    </row>
    <row r="3222" spans="1:23" x14ac:dyDescent="0.35">
      <c r="A3222" s="2">
        <v>11611</v>
      </c>
      <c r="B3222" s="2" t="str">
        <f t="shared" si="303"/>
        <v>NA</v>
      </c>
      <c r="C3222" t="s">
        <v>4</v>
      </c>
      <c r="D3222" t="str">
        <f t="shared" si="304"/>
        <v>M</v>
      </c>
      <c r="E3222" t="s">
        <v>0</v>
      </c>
      <c r="F3222">
        <v>1769</v>
      </c>
      <c r="G3222">
        <v>330</v>
      </c>
      <c r="H3222">
        <v>435</v>
      </c>
      <c r="I3222">
        <v>32</v>
      </c>
      <c r="J3222">
        <v>16587</v>
      </c>
      <c r="K3222">
        <v>1</v>
      </c>
      <c r="L3222">
        <v>56</v>
      </c>
      <c r="M3222">
        <v>382</v>
      </c>
      <c r="N3222">
        <v>410</v>
      </c>
      <c r="O3222">
        <v>17.5</v>
      </c>
      <c r="P3222">
        <f>VLOOKUP(A3222, vlookup_table!$A:$E, 2, FALSE)</f>
        <v>1</v>
      </c>
      <c r="Q3222" s="2">
        <f>VLOOKUP(A3222, vlookup_table!$A:$E, 3, FALSE)</f>
        <v>0</v>
      </c>
      <c r="R3222" s="1" t="str">
        <f>VLOOKUP(A3222, vlookup_table!$A:$E, 4, FALSE)</f>
        <v>T2</v>
      </c>
      <c r="S3222" s="2">
        <f>VLOOKUP(A3222, vlookup_table!$A:$E, 5, FALSE)</f>
        <v>10</v>
      </c>
      <c r="T3222">
        <f t="shared" si="300"/>
        <v>97</v>
      </c>
      <c r="U3222">
        <f t="shared" si="301"/>
        <v>1900</v>
      </c>
      <c r="V3222" s="4" t="str">
        <f t="shared" si="305"/>
        <v>0</v>
      </c>
      <c r="W3222" t="str">
        <f t="shared" si="302"/>
        <v>Pueblo</v>
      </c>
    </row>
    <row r="3223" spans="1:23" x14ac:dyDescent="0.35">
      <c r="A3223" s="2">
        <v>46129</v>
      </c>
      <c r="B3223" s="2" t="str">
        <f t="shared" si="303"/>
        <v>FL</v>
      </c>
      <c r="C3223" t="s">
        <v>7</v>
      </c>
      <c r="D3223" t="str">
        <f t="shared" si="304"/>
        <v>M</v>
      </c>
      <c r="E3223" t="s">
        <v>0</v>
      </c>
      <c r="F3223">
        <v>973</v>
      </c>
      <c r="G3223">
        <v>323</v>
      </c>
      <c r="H3223">
        <v>396</v>
      </c>
      <c r="I3223">
        <v>7</v>
      </c>
      <c r="J3223">
        <v>12469</v>
      </c>
      <c r="K3223">
        <v>3</v>
      </c>
      <c r="L3223">
        <v>32</v>
      </c>
      <c r="M3223">
        <v>365</v>
      </c>
      <c r="N3223">
        <v>368</v>
      </c>
      <c r="O3223">
        <v>13.14285714</v>
      </c>
      <c r="P3223">
        <f>VLOOKUP(A3223, vlookup_table!$A:$E, 2, FALSE)</f>
        <v>1</v>
      </c>
      <c r="Q3223" s="2">
        <f>VLOOKUP(A3223, vlookup_table!$A:$E, 3, FALSE)</f>
        <v>0</v>
      </c>
      <c r="R3223" s="1" t="str">
        <f>VLOOKUP(A3223, vlookup_table!$A:$E, 4, FALSE)</f>
        <v>R2</v>
      </c>
      <c r="S3223" s="2">
        <f>VLOOKUP(A3223, vlookup_table!$A:$E, 5, FALSE)</f>
        <v>10</v>
      </c>
      <c r="T3223">
        <f t="shared" si="300"/>
        <v>97</v>
      </c>
      <c r="U3223">
        <f t="shared" si="301"/>
        <v>1900</v>
      </c>
      <c r="V3223" s="4" t="str">
        <f t="shared" si="305"/>
        <v>0</v>
      </c>
      <c r="W3223" t="str">
        <f t="shared" si="302"/>
        <v>Rural</v>
      </c>
    </row>
    <row r="3224" spans="1:23" x14ac:dyDescent="0.35">
      <c r="A3224" s="2">
        <v>52398</v>
      </c>
      <c r="B3224" s="2" t="str">
        <f t="shared" si="303"/>
        <v>NA</v>
      </c>
      <c r="C3224" t="s">
        <v>28</v>
      </c>
      <c r="D3224" t="str">
        <f t="shared" si="304"/>
        <v>F</v>
      </c>
      <c r="E3224" t="s">
        <v>2</v>
      </c>
      <c r="F3224">
        <v>418</v>
      </c>
      <c r="G3224">
        <v>230</v>
      </c>
      <c r="H3224">
        <v>306</v>
      </c>
      <c r="I3224">
        <v>1</v>
      </c>
      <c r="J3224">
        <v>9690</v>
      </c>
      <c r="K3224">
        <v>0</v>
      </c>
      <c r="L3224">
        <v>84</v>
      </c>
      <c r="M3224">
        <v>238</v>
      </c>
      <c r="N3224">
        <v>293</v>
      </c>
      <c r="O3224">
        <v>11.14285714</v>
      </c>
      <c r="P3224">
        <f>VLOOKUP(A3224, vlookup_table!$A:$E, 2, FALSE)</f>
        <v>0</v>
      </c>
      <c r="Q3224" s="2">
        <f>VLOOKUP(A3224, vlookup_table!$A:$E, 3, FALSE)</f>
        <v>5001</v>
      </c>
      <c r="R3224" s="1" t="str">
        <f>VLOOKUP(A3224, vlookup_table!$A:$E, 4, FALSE)</f>
        <v>R2</v>
      </c>
      <c r="S3224" s="2">
        <f>VLOOKUP(A3224, vlookup_table!$A:$E, 5, FALSE)</f>
        <v>14</v>
      </c>
      <c r="T3224">
        <f t="shared" si="300"/>
        <v>47</v>
      </c>
      <c r="U3224">
        <f t="shared" si="301"/>
        <v>1950</v>
      </c>
      <c r="V3224" s="4" t="str">
        <f t="shared" si="305"/>
        <v>01</v>
      </c>
      <c r="W3224" t="str">
        <f t="shared" si="302"/>
        <v>Rural</v>
      </c>
    </row>
    <row r="3225" spans="1:23" x14ac:dyDescent="0.35">
      <c r="A3225" s="2">
        <v>190408</v>
      </c>
      <c r="B3225" s="2" t="str">
        <f t="shared" si="303"/>
        <v>FL</v>
      </c>
      <c r="C3225" t="s">
        <v>7</v>
      </c>
      <c r="D3225" t="str">
        <f t="shared" si="304"/>
        <v>NA</v>
      </c>
      <c r="F3225" t="s">
        <v>78</v>
      </c>
      <c r="G3225">
        <v>255</v>
      </c>
      <c r="H3225">
        <v>331</v>
      </c>
      <c r="I3225">
        <v>0</v>
      </c>
      <c r="J3225">
        <v>13727</v>
      </c>
      <c r="K3225">
        <v>13</v>
      </c>
      <c r="L3225">
        <v>7</v>
      </c>
      <c r="M3225">
        <v>273</v>
      </c>
      <c r="N3225">
        <v>294</v>
      </c>
      <c r="O3225">
        <v>6.6</v>
      </c>
      <c r="P3225">
        <f>VLOOKUP(A3225, vlookup_table!$A:$E, 2, FALSE)</f>
        <v>0</v>
      </c>
      <c r="Q3225" s="2">
        <f>VLOOKUP(A3225, vlookup_table!$A:$E, 3, FALSE)</f>
        <v>3104</v>
      </c>
      <c r="R3225" s="1" t="str">
        <f>VLOOKUP(A3225, vlookup_table!$A:$E, 4, FALSE)</f>
        <v>C2</v>
      </c>
      <c r="S3225" s="2">
        <f>VLOOKUP(A3225, vlookup_table!$A:$E, 5, FALSE)</f>
        <v>7</v>
      </c>
      <c r="T3225">
        <f t="shared" si="300"/>
        <v>66</v>
      </c>
      <c r="U3225">
        <f t="shared" si="301"/>
        <v>1931</v>
      </c>
      <c r="V3225" s="4" t="str">
        <f t="shared" si="305"/>
        <v>04</v>
      </c>
      <c r="W3225" t="str">
        <f t="shared" si="302"/>
        <v>Ciudad</v>
      </c>
    </row>
    <row r="3226" spans="1:23" x14ac:dyDescent="0.35">
      <c r="A3226" s="2">
        <v>145214</v>
      </c>
      <c r="B3226" s="2" t="str">
        <f t="shared" si="303"/>
        <v>NA</v>
      </c>
      <c r="C3226" t="s">
        <v>4</v>
      </c>
      <c r="D3226" t="str">
        <f t="shared" si="304"/>
        <v>F</v>
      </c>
      <c r="E3226" t="s">
        <v>2</v>
      </c>
      <c r="F3226">
        <v>1778</v>
      </c>
      <c r="G3226">
        <v>393</v>
      </c>
      <c r="H3226">
        <v>513</v>
      </c>
      <c r="I3226">
        <v>30</v>
      </c>
      <c r="J3226">
        <v>17324</v>
      </c>
      <c r="K3226">
        <v>7</v>
      </c>
      <c r="L3226">
        <v>45</v>
      </c>
      <c r="M3226">
        <v>502</v>
      </c>
      <c r="N3226">
        <v>445</v>
      </c>
      <c r="O3226">
        <v>13</v>
      </c>
      <c r="P3226">
        <f>VLOOKUP(A3226, vlookup_table!$A:$E, 2, FALSE)</f>
        <v>28</v>
      </c>
      <c r="Q3226" s="2">
        <f>VLOOKUP(A3226, vlookup_table!$A:$E, 3, FALSE)</f>
        <v>4601</v>
      </c>
      <c r="R3226" s="1" t="str">
        <f>VLOOKUP(A3226, vlookup_table!$A:$E, 4, FALSE)</f>
        <v>U2</v>
      </c>
      <c r="S3226" s="2">
        <f>VLOOKUP(A3226, vlookup_table!$A:$E, 5, FALSE)</f>
        <v>20</v>
      </c>
      <c r="T3226">
        <f t="shared" si="300"/>
        <v>51</v>
      </c>
      <c r="U3226">
        <f t="shared" si="301"/>
        <v>1946</v>
      </c>
      <c r="V3226" s="4" t="str">
        <f t="shared" si="305"/>
        <v>01</v>
      </c>
      <c r="W3226" t="str">
        <f t="shared" si="302"/>
        <v>Urbano</v>
      </c>
    </row>
    <row r="3227" spans="1:23" x14ac:dyDescent="0.35">
      <c r="A3227" s="2">
        <v>155528</v>
      </c>
      <c r="B3227" s="2" t="str">
        <f t="shared" si="303"/>
        <v>NA</v>
      </c>
      <c r="C3227" t="s">
        <v>4</v>
      </c>
      <c r="D3227" t="str">
        <f t="shared" si="304"/>
        <v>F</v>
      </c>
      <c r="E3227" t="s">
        <v>2</v>
      </c>
      <c r="F3227">
        <v>1185</v>
      </c>
      <c r="G3227">
        <v>244</v>
      </c>
      <c r="H3227">
        <v>409</v>
      </c>
      <c r="I3227">
        <v>10</v>
      </c>
      <c r="J3227">
        <v>15753</v>
      </c>
      <c r="K3227">
        <v>6</v>
      </c>
      <c r="L3227">
        <v>47</v>
      </c>
      <c r="M3227">
        <v>384</v>
      </c>
      <c r="N3227">
        <v>311</v>
      </c>
      <c r="O3227">
        <v>9.6666666669999994</v>
      </c>
      <c r="P3227">
        <f>VLOOKUP(A3227, vlookup_table!$A:$E, 2, FALSE)</f>
        <v>0</v>
      </c>
      <c r="Q3227" s="2">
        <f>VLOOKUP(A3227, vlookup_table!$A:$E, 3, FALSE)</f>
        <v>2101</v>
      </c>
      <c r="R3227" s="1" t="str">
        <f>VLOOKUP(A3227, vlookup_table!$A:$E, 4, FALSE)</f>
        <v>C2</v>
      </c>
      <c r="S3227" s="2">
        <f>VLOOKUP(A3227, vlookup_table!$A:$E, 5, FALSE)</f>
        <v>10</v>
      </c>
      <c r="T3227">
        <f t="shared" si="300"/>
        <v>76</v>
      </c>
      <c r="U3227">
        <f t="shared" si="301"/>
        <v>1921</v>
      </c>
      <c r="V3227" s="4" t="str">
        <f t="shared" si="305"/>
        <v>01</v>
      </c>
      <c r="W3227" t="str">
        <f t="shared" si="302"/>
        <v>Ciudad</v>
      </c>
    </row>
    <row r="3228" spans="1:23" x14ac:dyDescent="0.35">
      <c r="A3228" s="2">
        <v>94239</v>
      </c>
      <c r="B3228" s="2" t="str">
        <f t="shared" si="303"/>
        <v>IL</v>
      </c>
      <c r="C3228" t="s">
        <v>25</v>
      </c>
      <c r="D3228" t="str">
        <f t="shared" si="304"/>
        <v>F</v>
      </c>
      <c r="E3228" t="s">
        <v>2</v>
      </c>
      <c r="F3228">
        <v>4750</v>
      </c>
      <c r="G3228">
        <v>250</v>
      </c>
      <c r="H3228">
        <v>378</v>
      </c>
      <c r="I3228">
        <v>81</v>
      </c>
      <c r="J3228">
        <v>17013</v>
      </c>
      <c r="K3228">
        <v>27</v>
      </c>
      <c r="L3228">
        <v>40</v>
      </c>
      <c r="M3228">
        <v>285</v>
      </c>
      <c r="N3228">
        <v>314</v>
      </c>
      <c r="O3228">
        <v>10</v>
      </c>
      <c r="P3228">
        <f>VLOOKUP(A3228, vlookup_table!$A:$E, 2, FALSE)</f>
        <v>0</v>
      </c>
      <c r="Q3228" s="2">
        <f>VLOOKUP(A3228, vlookup_table!$A:$E, 3, FALSE)</f>
        <v>0</v>
      </c>
      <c r="R3228" s="1" t="str">
        <f>VLOOKUP(A3228, vlookup_table!$A:$E, 4, FALSE)</f>
        <v>U2</v>
      </c>
      <c r="S3228" s="2">
        <f>VLOOKUP(A3228, vlookup_table!$A:$E, 5, FALSE)</f>
        <v>15</v>
      </c>
      <c r="T3228">
        <f t="shared" si="300"/>
        <v>97</v>
      </c>
      <c r="U3228">
        <f t="shared" si="301"/>
        <v>1900</v>
      </c>
      <c r="V3228" s="4" t="str">
        <f t="shared" si="305"/>
        <v>0</v>
      </c>
      <c r="W3228" t="str">
        <f t="shared" si="302"/>
        <v>Urbano</v>
      </c>
    </row>
    <row r="3229" spans="1:23" x14ac:dyDescent="0.35">
      <c r="A3229" s="2">
        <v>188054</v>
      </c>
      <c r="B3229" s="2" t="str">
        <f t="shared" si="303"/>
        <v>NA</v>
      </c>
      <c r="C3229" t="s">
        <v>4</v>
      </c>
      <c r="D3229" t="str">
        <f t="shared" si="304"/>
        <v>NA</v>
      </c>
      <c r="F3229">
        <v>2176</v>
      </c>
      <c r="G3229">
        <v>419</v>
      </c>
      <c r="H3229">
        <v>483</v>
      </c>
      <c r="I3229">
        <v>65</v>
      </c>
      <c r="J3229">
        <v>14484</v>
      </c>
      <c r="K3229">
        <v>10</v>
      </c>
      <c r="L3229">
        <v>61</v>
      </c>
      <c r="M3229">
        <v>453</v>
      </c>
      <c r="N3229">
        <v>461</v>
      </c>
      <c r="O3229">
        <v>7.076923077</v>
      </c>
      <c r="P3229">
        <f>VLOOKUP(A3229, vlookup_table!$A:$E, 2, FALSE)</f>
        <v>0</v>
      </c>
      <c r="Q3229" s="2">
        <f>VLOOKUP(A3229, vlookup_table!$A:$E, 3, FALSE)</f>
        <v>0</v>
      </c>
      <c r="R3229" s="1" t="str">
        <f>VLOOKUP(A3229, vlookup_table!$A:$E, 4, FALSE)</f>
        <v>C1</v>
      </c>
      <c r="S3229" s="2">
        <f>VLOOKUP(A3229, vlookup_table!$A:$E, 5, FALSE)</f>
        <v>13</v>
      </c>
      <c r="T3229">
        <f t="shared" si="300"/>
        <v>97</v>
      </c>
      <c r="U3229">
        <f t="shared" si="301"/>
        <v>1900</v>
      </c>
      <c r="V3229" s="4" t="str">
        <f t="shared" si="305"/>
        <v>0</v>
      </c>
      <c r="W3229" t="str">
        <f t="shared" si="302"/>
        <v>Ciudad</v>
      </c>
    </row>
    <row r="3230" spans="1:23" x14ac:dyDescent="0.35">
      <c r="A3230" s="2">
        <v>128642</v>
      </c>
      <c r="B3230" s="2" t="str">
        <f t="shared" si="303"/>
        <v>TX</v>
      </c>
      <c r="C3230" t="s">
        <v>6</v>
      </c>
      <c r="D3230" t="str">
        <f t="shared" si="304"/>
        <v>F</v>
      </c>
      <c r="E3230" t="s">
        <v>2</v>
      </c>
      <c r="F3230">
        <v>363</v>
      </c>
      <c r="G3230">
        <v>274</v>
      </c>
      <c r="H3230">
        <v>331</v>
      </c>
      <c r="I3230">
        <v>1</v>
      </c>
      <c r="J3230">
        <v>10120</v>
      </c>
      <c r="K3230">
        <v>4</v>
      </c>
      <c r="L3230">
        <v>64</v>
      </c>
      <c r="M3230">
        <v>324</v>
      </c>
      <c r="N3230">
        <v>283</v>
      </c>
      <c r="O3230">
        <v>6.8</v>
      </c>
      <c r="P3230">
        <f>VLOOKUP(A3230, vlookup_table!$A:$E, 2, FALSE)</f>
        <v>0</v>
      </c>
      <c r="Q3230" s="2">
        <f>VLOOKUP(A3230, vlookup_table!$A:$E, 3, FALSE)</f>
        <v>6401</v>
      </c>
      <c r="R3230" s="1" t="str">
        <f>VLOOKUP(A3230, vlookup_table!$A:$E, 4, FALSE)</f>
        <v>T3</v>
      </c>
      <c r="S3230" s="2">
        <f>VLOOKUP(A3230, vlookup_table!$A:$E, 5, FALSE)</f>
        <v>10</v>
      </c>
      <c r="T3230">
        <f t="shared" si="300"/>
        <v>33</v>
      </c>
      <c r="U3230">
        <f t="shared" si="301"/>
        <v>1964</v>
      </c>
      <c r="V3230" s="4" t="str">
        <f t="shared" si="305"/>
        <v>01</v>
      </c>
      <c r="W3230" t="str">
        <f t="shared" si="302"/>
        <v>Pueblo</v>
      </c>
    </row>
    <row r="3231" spans="1:23" x14ac:dyDescent="0.35">
      <c r="A3231" s="2">
        <v>174422</v>
      </c>
      <c r="B3231" s="2" t="str">
        <f t="shared" si="303"/>
        <v>OR</v>
      </c>
      <c r="C3231" t="s">
        <v>26</v>
      </c>
      <c r="D3231" t="str">
        <f t="shared" si="304"/>
        <v>F</v>
      </c>
      <c r="E3231" t="s">
        <v>2</v>
      </c>
      <c r="F3231">
        <v>1036</v>
      </c>
      <c r="G3231">
        <v>436</v>
      </c>
      <c r="H3231">
        <v>603</v>
      </c>
      <c r="I3231">
        <v>10</v>
      </c>
      <c r="J3231">
        <v>22334</v>
      </c>
      <c r="K3231">
        <v>7</v>
      </c>
      <c r="L3231">
        <v>42</v>
      </c>
      <c r="M3231">
        <v>524</v>
      </c>
      <c r="N3231">
        <v>520</v>
      </c>
      <c r="O3231">
        <v>4.1666666670000003</v>
      </c>
      <c r="P3231">
        <f>VLOOKUP(A3231, vlookup_table!$A:$E, 2, FALSE)</f>
        <v>0</v>
      </c>
      <c r="Q3231" s="2">
        <f>VLOOKUP(A3231, vlookup_table!$A:$E, 3, FALSE)</f>
        <v>0</v>
      </c>
      <c r="R3231" s="1" t="str">
        <f>VLOOKUP(A3231, vlookup_table!$A:$E, 4, FALSE)</f>
        <v/>
      </c>
      <c r="S3231" s="2">
        <f>VLOOKUP(A3231, vlookup_table!$A:$E, 5, FALSE)</f>
        <v>5</v>
      </c>
      <c r="T3231">
        <f t="shared" si="300"/>
        <v>97</v>
      </c>
      <c r="U3231">
        <f t="shared" si="301"/>
        <v>1900</v>
      </c>
      <c r="V3231" s="4" t="str">
        <f t="shared" si="305"/>
        <v>0</v>
      </c>
      <c r="W3231" t="str">
        <f t="shared" si="302"/>
        <v>Desconocido</v>
      </c>
    </row>
    <row r="3232" spans="1:23" x14ac:dyDescent="0.35">
      <c r="A3232" s="2">
        <v>190035</v>
      </c>
      <c r="B3232" s="2" t="str">
        <f t="shared" si="303"/>
        <v>TX</v>
      </c>
      <c r="C3232" t="s">
        <v>6</v>
      </c>
      <c r="D3232" t="str">
        <f t="shared" si="304"/>
        <v>F</v>
      </c>
      <c r="E3232" t="s">
        <v>2</v>
      </c>
      <c r="F3232">
        <v>899</v>
      </c>
      <c r="G3232">
        <v>504</v>
      </c>
      <c r="H3232">
        <v>502</v>
      </c>
      <c r="I3232">
        <v>0</v>
      </c>
      <c r="J3232">
        <v>17300</v>
      </c>
      <c r="K3232">
        <v>2</v>
      </c>
      <c r="L3232">
        <v>53</v>
      </c>
      <c r="M3232">
        <v>500</v>
      </c>
      <c r="N3232">
        <v>510</v>
      </c>
      <c r="O3232">
        <v>10</v>
      </c>
      <c r="P3232">
        <f>VLOOKUP(A3232, vlookup_table!$A:$E, 2, FALSE)</f>
        <v>2</v>
      </c>
      <c r="Q3232" s="2">
        <f>VLOOKUP(A3232, vlookup_table!$A:$E, 3, FALSE)</f>
        <v>0</v>
      </c>
      <c r="R3232" s="1" t="str">
        <f>VLOOKUP(A3232, vlookup_table!$A:$E, 4, FALSE)</f>
        <v>S1</v>
      </c>
      <c r="S3232" s="2">
        <f>VLOOKUP(A3232, vlookup_table!$A:$E, 5, FALSE)</f>
        <v>10</v>
      </c>
      <c r="T3232">
        <f t="shared" si="300"/>
        <v>97</v>
      </c>
      <c r="U3232">
        <f t="shared" si="301"/>
        <v>1900</v>
      </c>
      <c r="V3232" s="4" t="str">
        <f t="shared" si="305"/>
        <v>0</v>
      </c>
      <c r="W3232" t="str">
        <f t="shared" si="302"/>
        <v>Suburbano</v>
      </c>
    </row>
    <row r="3233" spans="1:23" x14ac:dyDescent="0.35">
      <c r="A3233" s="2">
        <v>140429</v>
      </c>
      <c r="B3233" s="2" t="str">
        <f t="shared" si="303"/>
        <v>NA</v>
      </c>
      <c r="C3233" t="s">
        <v>29</v>
      </c>
      <c r="D3233" t="str">
        <f t="shared" si="304"/>
        <v>M</v>
      </c>
      <c r="E3233" t="s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21.722222219999999</v>
      </c>
      <c r="P3233">
        <f>VLOOKUP(A3233, vlookup_table!$A:$E, 2, FALSE)</f>
        <v>1</v>
      </c>
      <c r="Q3233" s="2">
        <f>VLOOKUP(A3233, vlookup_table!$A:$E, 3, FALSE)</f>
        <v>0</v>
      </c>
      <c r="R3233" s="1" t="str">
        <f>VLOOKUP(A3233, vlookup_table!$A:$E, 4, FALSE)</f>
        <v>T3</v>
      </c>
      <c r="S3233" s="2">
        <f>VLOOKUP(A3233, vlookup_table!$A:$E, 5, FALSE)</f>
        <v>25</v>
      </c>
      <c r="T3233">
        <f t="shared" si="300"/>
        <v>97</v>
      </c>
      <c r="U3233">
        <f t="shared" si="301"/>
        <v>1900</v>
      </c>
      <c r="V3233" s="4" t="str">
        <f t="shared" si="305"/>
        <v>0</v>
      </c>
      <c r="W3233" t="str">
        <f t="shared" si="302"/>
        <v>Pueblo</v>
      </c>
    </row>
    <row r="3234" spans="1:23" x14ac:dyDescent="0.35">
      <c r="A3234" s="2">
        <v>168242</v>
      </c>
      <c r="B3234" s="2" t="str">
        <f t="shared" si="303"/>
        <v>NA</v>
      </c>
      <c r="C3234" t="s">
        <v>4</v>
      </c>
      <c r="D3234" t="str">
        <f t="shared" si="304"/>
        <v>F</v>
      </c>
      <c r="E3234" t="s">
        <v>2</v>
      </c>
      <c r="F3234">
        <v>2741</v>
      </c>
      <c r="G3234">
        <v>414</v>
      </c>
      <c r="H3234">
        <v>461</v>
      </c>
      <c r="I3234">
        <v>87</v>
      </c>
      <c r="J3234">
        <v>18997</v>
      </c>
      <c r="K3234">
        <v>5</v>
      </c>
      <c r="L3234">
        <v>62</v>
      </c>
      <c r="M3234">
        <v>453</v>
      </c>
      <c r="N3234">
        <v>467</v>
      </c>
      <c r="O3234">
        <v>12.5</v>
      </c>
      <c r="P3234">
        <f>VLOOKUP(A3234, vlookup_table!$A:$E, 2, FALSE)</f>
        <v>0</v>
      </c>
      <c r="Q3234" s="2">
        <f>VLOOKUP(A3234, vlookup_table!$A:$E, 3, FALSE)</f>
        <v>3001</v>
      </c>
      <c r="R3234" s="1" t="str">
        <f>VLOOKUP(A3234, vlookup_table!$A:$E, 4, FALSE)</f>
        <v>U1</v>
      </c>
      <c r="S3234" s="2">
        <f>VLOOKUP(A3234, vlookup_table!$A:$E, 5, FALSE)</f>
        <v>12</v>
      </c>
      <c r="T3234">
        <f t="shared" si="300"/>
        <v>67</v>
      </c>
      <c r="U3234">
        <f t="shared" si="301"/>
        <v>1930</v>
      </c>
      <c r="V3234" s="4" t="str">
        <f t="shared" si="305"/>
        <v>01</v>
      </c>
      <c r="W3234" t="str">
        <f t="shared" si="302"/>
        <v>Urbano</v>
      </c>
    </row>
    <row r="3235" spans="1:23" x14ac:dyDescent="0.35">
      <c r="A3235" s="2">
        <v>73873</v>
      </c>
      <c r="B3235" s="2" t="str">
        <f t="shared" si="303"/>
        <v>MI</v>
      </c>
      <c r="C3235" t="s">
        <v>1</v>
      </c>
      <c r="D3235" t="str">
        <f t="shared" si="304"/>
        <v>M</v>
      </c>
      <c r="E3235" t="s">
        <v>0</v>
      </c>
      <c r="F3235">
        <v>1114</v>
      </c>
      <c r="G3235">
        <v>377</v>
      </c>
      <c r="H3235">
        <v>618</v>
      </c>
      <c r="I3235">
        <v>5</v>
      </c>
      <c r="J3235">
        <v>21787</v>
      </c>
      <c r="K3235">
        <v>6</v>
      </c>
      <c r="L3235">
        <v>67</v>
      </c>
      <c r="M3235">
        <v>516</v>
      </c>
      <c r="N3235">
        <v>492</v>
      </c>
      <c r="O3235">
        <v>15.222222220000001</v>
      </c>
      <c r="P3235">
        <f>VLOOKUP(A3235, vlookup_table!$A:$E, 2, FALSE)</f>
        <v>2</v>
      </c>
      <c r="Q3235" s="2">
        <f>VLOOKUP(A3235, vlookup_table!$A:$E, 3, FALSE)</f>
        <v>1604</v>
      </c>
      <c r="R3235" s="1" t="str">
        <f>VLOOKUP(A3235, vlookup_table!$A:$E, 4, FALSE)</f>
        <v>S1</v>
      </c>
      <c r="S3235" s="2">
        <f>VLOOKUP(A3235, vlookup_table!$A:$E, 5, FALSE)</f>
        <v>32</v>
      </c>
      <c r="T3235">
        <f t="shared" si="300"/>
        <v>81</v>
      </c>
      <c r="U3235">
        <f t="shared" si="301"/>
        <v>1916</v>
      </c>
      <c r="V3235" s="4" t="str">
        <f t="shared" si="305"/>
        <v>04</v>
      </c>
      <c r="W3235" t="str">
        <f t="shared" si="302"/>
        <v>Suburbano</v>
      </c>
    </row>
    <row r="3236" spans="1:23" x14ac:dyDescent="0.35">
      <c r="A3236" s="2">
        <v>78270</v>
      </c>
      <c r="B3236" s="2" t="str">
        <f t="shared" si="303"/>
        <v>NA</v>
      </c>
      <c r="C3236" t="s">
        <v>10</v>
      </c>
      <c r="D3236" t="str">
        <f t="shared" si="304"/>
        <v>M</v>
      </c>
      <c r="E3236" t="s">
        <v>13</v>
      </c>
      <c r="F3236">
        <v>277</v>
      </c>
      <c r="G3236">
        <v>169</v>
      </c>
      <c r="H3236">
        <v>221</v>
      </c>
      <c r="I3236">
        <v>0</v>
      </c>
      <c r="J3236">
        <v>6074</v>
      </c>
      <c r="K3236">
        <v>0</v>
      </c>
      <c r="L3236">
        <v>48</v>
      </c>
      <c r="M3236">
        <v>173</v>
      </c>
      <c r="N3236">
        <v>219</v>
      </c>
      <c r="O3236">
        <v>10</v>
      </c>
      <c r="P3236">
        <f>VLOOKUP(A3236, vlookup_table!$A:$E, 2, FALSE)</f>
        <v>1</v>
      </c>
      <c r="Q3236" s="2">
        <f>VLOOKUP(A3236, vlookup_table!$A:$E, 3, FALSE)</f>
        <v>3401</v>
      </c>
      <c r="R3236" s="1" t="str">
        <f>VLOOKUP(A3236, vlookup_table!$A:$E, 4, FALSE)</f>
        <v>U4</v>
      </c>
      <c r="S3236" s="2">
        <f>VLOOKUP(A3236, vlookup_table!$A:$E, 5, FALSE)</f>
        <v>15</v>
      </c>
      <c r="T3236">
        <f t="shared" si="300"/>
        <v>63</v>
      </c>
      <c r="U3236">
        <f t="shared" si="301"/>
        <v>1934</v>
      </c>
      <c r="V3236" s="4" t="str">
        <f t="shared" si="305"/>
        <v>01</v>
      </c>
      <c r="W3236" t="str">
        <f t="shared" si="302"/>
        <v>Urbano</v>
      </c>
    </row>
    <row r="3237" spans="1:23" x14ac:dyDescent="0.35">
      <c r="A3237" s="2">
        <v>108819</v>
      </c>
      <c r="B3237" s="2" t="str">
        <f t="shared" si="303"/>
        <v>NA</v>
      </c>
      <c r="C3237" t="s">
        <v>31</v>
      </c>
      <c r="D3237" t="str">
        <f t="shared" si="304"/>
        <v>F</v>
      </c>
      <c r="E3237" t="s">
        <v>2</v>
      </c>
      <c r="F3237">
        <v>456</v>
      </c>
      <c r="G3237">
        <v>165</v>
      </c>
      <c r="H3237">
        <v>251</v>
      </c>
      <c r="I3237">
        <v>1</v>
      </c>
      <c r="J3237">
        <v>7768</v>
      </c>
      <c r="K3237">
        <v>0</v>
      </c>
      <c r="L3237">
        <v>87</v>
      </c>
      <c r="M3237">
        <v>208</v>
      </c>
      <c r="N3237">
        <v>216</v>
      </c>
      <c r="O3237">
        <v>4.3333333329999997</v>
      </c>
      <c r="P3237">
        <f>VLOOKUP(A3237, vlookup_table!$A:$E, 2, FALSE)</f>
        <v>28</v>
      </c>
      <c r="Q3237" s="2">
        <f>VLOOKUP(A3237, vlookup_table!$A:$E, 3, FALSE)</f>
        <v>0</v>
      </c>
      <c r="R3237" s="1" t="str">
        <f>VLOOKUP(A3237, vlookup_table!$A:$E, 4, FALSE)</f>
        <v>R3</v>
      </c>
      <c r="S3237" s="2">
        <f>VLOOKUP(A3237, vlookup_table!$A:$E, 5, FALSE)</f>
        <v>4</v>
      </c>
      <c r="T3237">
        <f t="shared" si="300"/>
        <v>97</v>
      </c>
      <c r="U3237">
        <f t="shared" si="301"/>
        <v>1900</v>
      </c>
      <c r="V3237" s="4" t="str">
        <f t="shared" si="305"/>
        <v>0</v>
      </c>
      <c r="W3237" t="str">
        <f t="shared" si="302"/>
        <v>Rural</v>
      </c>
    </row>
    <row r="3238" spans="1:23" x14ac:dyDescent="0.35">
      <c r="A3238" s="2">
        <v>4991</v>
      </c>
      <c r="B3238" s="2" t="str">
        <f t="shared" si="303"/>
        <v>NA</v>
      </c>
      <c r="C3238" t="s">
        <v>19</v>
      </c>
      <c r="D3238" t="str">
        <f t="shared" si="304"/>
        <v>F</v>
      </c>
      <c r="E3238" t="s">
        <v>2</v>
      </c>
      <c r="F3238">
        <v>436</v>
      </c>
      <c r="G3238">
        <v>313</v>
      </c>
      <c r="H3238">
        <v>363</v>
      </c>
      <c r="I3238">
        <v>0</v>
      </c>
      <c r="J3238">
        <v>10419</v>
      </c>
      <c r="K3238">
        <v>1</v>
      </c>
      <c r="L3238">
        <v>67</v>
      </c>
      <c r="M3238">
        <v>321</v>
      </c>
      <c r="N3238">
        <v>351</v>
      </c>
      <c r="O3238">
        <v>16.785714290000001</v>
      </c>
      <c r="P3238">
        <f>VLOOKUP(A3238, vlookup_table!$A:$E, 2, FALSE)</f>
        <v>2</v>
      </c>
      <c r="Q3238" s="2">
        <f>VLOOKUP(A3238, vlookup_table!$A:$E, 3, FALSE)</f>
        <v>2010</v>
      </c>
      <c r="R3238" s="1" t="str">
        <f>VLOOKUP(A3238, vlookup_table!$A:$E, 4, FALSE)</f>
        <v>T2</v>
      </c>
      <c r="S3238" s="2">
        <f>VLOOKUP(A3238, vlookup_table!$A:$E, 5, FALSE)</f>
        <v>23</v>
      </c>
      <c r="T3238">
        <f t="shared" si="300"/>
        <v>77</v>
      </c>
      <c r="U3238">
        <f t="shared" si="301"/>
        <v>1920</v>
      </c>
      <c r="V3238" s="4" t="str">
        <f t="shared" si="305"/>
        <v>10</v>
      </c>
      <c r="W3238" t="str">
        <f t="shared" si="302"/>
        <v>Pueblo</v>
      </c>
    </row>
    <row r="3239" spans="1:23" x14ac:dyDescent="0.35">
      <c r="A3239" s="2">
        <v>86387</v>
      </c>
      <c r="B3239" s="2" t="str">
        <f t="shared" si="303"/>
        <v>NA</v>
      </c>
      <c r="C3239" t="s">
        <v>30</v>
      </c>
      <c r="D3239" t="str">
        <f t="shared" si="304"/>
        <v>M</v>
      </c>
      <c r="E3239" t="s">
        <v>0</v>
      </c>
      <c r="F3239">
        <v>338</v>
      </c>
      <c r="G3239">
        <v>248</v>
      </c>
      <c r="H3239">
        <v>350</v>
      </c>
      <c r="I3239">
        <v>0</v>
      </c>
      <c r="J3239">
        <v>11687</v>
      </c>
      <c r="K3239">
        <v>1</v>
      </c>
      <c r="L3239">
        <v>82</v>
      </c>
      <c r="M3239">
        <v>274</v>
      </c>
      <c r="N3239">
        <v>318</v>
      </c>
      <c r="O3239">
        <v>10</v>
      </c>
      <c r="P3239">
        <f>VLOOKUP(A3239, vlookup_table!$A:$E, 2, FALSE)</f>
        <v>1</v>
      </c>
      <c r="Q3239" s="2">
        <f>VLOOKUP(A3239, vlookup_table!$A:$E, 3, FALSE)</f>
        <v>1001</v>
      </c>
      <c r="R3239" s="1" t="str">
        <f>VLOOKUP(A3239, vlookup_table!$A:$E, 4, FALSE)</f>
        <v>R2</v>
      </c>
      <c r="S3239" s="2">
        <f>VLOOKUP(A3239, vlookup_table!$A:$E, 5, FALSE)</f>
        <v>10</v>
      </c>
      <c r="T3239">
        <f t="shared" si="300"/>
        <v>87</v>
      </c>
      <c r="U3239">
        <f t="shared" si="301"/>
        <v>1910</v>
      </c>
      <c r="V3239" s="4" t="str">
        <f t="shared" si="305"/>
        <v>01</v>
      </c>
      <c r="W3239" t="str">
        <f t="shared" si="302"/>
        <v>Rural</v>
      </c>
    </row>
    <row r="3240" spans="1:23" x14ac:dyDescent="0.35">
      <c r="A3240" s="2">
        <v>24997</v>
      </c>
      <c r="B3240" s="2" t="str">
        <f t="shared" si="303"/>
        <v>SC</v>
      </c>
      <c r="C3240" t="s">
        <v>11</v>
      </c>
      <c r="D3240" t="str">
        <f t="shared" si="304"/>
        <v>F</v>
      </c>
      <c r="E3240" t="s">
        <v>2</v>
      </c>
      <c r="F3240">
        <v>474</v>
      </c>
      <c r="G3240">
        <v>282</v>
      </c>
      <c r="H3240">
        <v>331</v>
      </c>
      <c r="I3240">
        <v>0</v>
      </c>
      <c r="J3240">
        <v>9849</v>
      </c>
      <c r="K3240">
        <v>2</v>
      </c>
      <c r="L3240">
        <v>72</v>
      </c>
      <c r="M3240">
        <v>332</v>
      </c>
      <c r="N3240">
        <v>316</v>
      </c>
      <c r="O3240">
        <v>20</v>
      </c>
      <c r="P3240">
        <f>VLOOKUP(A3240, vlookup_table!$A:$E, 2, FALSE)</f>
        <v>0</v>
      </c>
      <c r="Q3240" s="2">
        <f>VLOOKUP(A3240, vlookup_table!$A:$E, 3, FALSE)</f>
        <v>4701</v>
      </c>
      <c r="R3240" s="1" t="str">
        <f>VLOOKUP(A3240, vlookup_table!$A:$E, 4, FALSE)</f>
        <v>T2</v>
      </c>
      <c r="S3240" s="2">
        <f>VLOOKUP(A3240, vlookup_table!$A:$E, 5, FALSE)</f>
        <v>5</v>
      </c>
      <c r="T3240">
        <f t="shared" si="300"/>
        <v>50</v>
      </c>
      <c r="U3240">
        <f t="shared" si="301"/>
        <v>1947</v>
      </c>
      <c r="V3240" s="4" t="str">
        <f t="shared" si="305"/>
        <v>01</v>
      </c>
      <c r="W3240" t="str">
        <f t="shared" si="302"/>
        <v>Pueblo</v>
      </c>
    </row>
    <row r="3241" spans="1:23" x14ac:dyDescent="0.35">
      <c r="A3241" s="2">
        <v>189958</v>
      </c>
      <c r="B3241" s="2" t="str">
        <f t="shared" si="303"/>
        <v>TX</v>
      </c>
      <c r="C3241" t="s">
        <v>6</v>
      </c>
      <c r="D3241" t="str">
        <f t="shared" si="304"/>
        <v>F</v>
      </c>
      <c r="E3241" t="s">
        <v>2</v>
      </c>
      <c r="F3241">
        <v>838</v>
      </c>
      <c r="G3241">
        <v>306</v>
      </c>
      <c r="H3241">
        <v>455</v>
      </c>
      <c r="I3241">
        <v>0</v>
      </c>
      <c r="J3241">
        <v>14811</v>
      </c>
      <c r="K3241">
        <v>0</v>
      </c>
      <c r="L3241">
        <v>77</v>
      </c>
      <c r="M3241">
        <v>403</v>
      </c>
      <c r="N3241">
        <v>394</v>
      </c>
      <c r="O3241">
        <v>3.9393939389999999</v>
      </c>
      <c r="P3241">
        <f>VLOOKUP(A3241, vlookup_table!$A:$E, 2, FALSE)</f>
        <v>3</v>
      </c>
      <c r="Q3241" s="2">
        <f>VLOOKUP(A3241, vlookup_table!$A:$E, 3, FALSE)</f>
        <v>1610</v>
      </c>
      <c r="R3241" s="1" t="str">
        <f>VLOOKUP(A3241, vlookup_table!$A:$E, 4, FALSE)</f>
        <v>T2</v>
      </c>
      <c r="S3241" s="2">
        <f>VLOOKUP(A3241, vlookup_table!$A:$E, 5, FALSE)</f>
        <v>5</v>
      </c>
      <c r="T3241">
        <f t="shared" si="300"/>
        <v>81</v>
      </c>
      <c r="U3241">
        <f t="shared" si="301"/>
        <v>1916</v>
      </c>
      <c r="V3241" s="4" t="str">
        <f t="shared" si="305"/>
        <v>10</v>
      </c>
      <c r="W3241" t="str">
        <f t="shared" si="302"/>
        <v>Pueblo</v>
      </c>
    </row>
    <row r="3242" spans="1:23" x14ac:dyDescent="0.35">
      <c r="A3242" s="2">
        <v>120022</v>
      </c>
      <c r="B3242" s="2" t="str">
        <f t="shared" si="303"/>
        <v>TX</v>
      </c>
      <c r="C3242" t="s">
        <v>6</v>
      </c>
      <c r="D3242" t="str">
        <f t="shared" si="304"/>
        <v>F</v>
      </c>
      <c r="E3242" t="s">
        <v>2</v>
      </c>
      <c r="F3242">
        <v>825</v>
      </c>
      <c r="G3242">
        <v>564</v>
      </c>
      <c r="H3242">
        <v>611</v>
      </c>
      <c r="I3242">
        <v>1</v>
      </c>
      <c r="J3242">
        <v>19618</v>
      </c>
      <c r="K3242">
        <v>3</v>
      </c>
      <c r="L3242">
        <v>51</v>
      </c>
      <c r="M3242">
        <v>572</v>
      </c>
      <c r="N3242">
        <v>590</v>
      </c>
      <c r="O3242">
        <v>10</v>
      </c>
      <c r="P3242">
        <f>VLOOKUP(A3242, vlookup_table!$A:$E, 2, FALSE)</f>
        <v>0</v>
      </c>
      <c r="Q3242" s="2">
        <f>VLOOKUP(A3242, vlookup_table!$A:$E, 3, FALSE)</f>
        <v>5401</v>
      </c>
      <c r="R3242" s="1" t="str">
        <f>VLOOKUP(A3242, vlookup_table!$A:$E, 4, FALSE)</f>
        <v>T1</v>
      </c>
      <c r="S3242" s="2">
        <f>VLOOKUP(A3242, vlookup_table!$A:$E, 5, FALSE)</f>
        <v>20</v>
      </c>
      <c r="T3242">
        <f t="shared" si="300"/>
        <v>43</v>
      </c>
      <c r="U3242">
        <f t="shared" si="301"/>
        <v>1954</v>
      </c>
      <c r="V3242" s="4" t="str">
        <f t="shared" si="305"/>
        <v>01</v>
      </c>
      <c r="W3242" t="str">
        <f t="shared" si="302"/>
        <v>Pueblo</v>
      </c>
    </row>
    <row r="3243" spans="1:23" x14ac:dyDescent="0.35">
      <c r="A3243" s="2">
        <v>36809</v>
      </c>
      <c r="B3243" s="2" t="str">
        <f t="shared" si="303"/>
        <v>TX</v>
      </c>
      <c r="C3243" t="s">
        <v>6</v>
      </c>
      <c r="D3243" t="str">
        <f t="shared" si="304"/>
        <v>M</v>
      </c>
      <c r="E3243" t="s">
        <v>0</v>
      </c>
      <c r="F3243">
        <v>876</v>
      </c>
      <c r="G3243">
        <v>515</v>
      </c>
      <c r="H3243">
        <v>574</v>
      </c>
      <c r="I3243">
        <v>0</v>
      </c>
      <c r="J3243">
        <v>18148</v>
      </c>
      <c r="K3243">
        <v>8</v>
      </c>
      <c r="L3243">
        <v>55</v>
      </c>
      <c r="M3243">
        <v>525</v>
      </c>
      <c r="N3243">
        <v>576</v>
      </c>
      <c r="O3243">
        <v>4.266666667</v>
      </c>
      <c r="P3243">
        <f>VLOOKUP(A3243, vlookup_table!$A:$E, 2, FALSE)</f>
        <v>0</v>
      </c>
      <c r="Q3243" s="2">
        <f>VLOOKUP(A3243, vlookup_table!$A:$E, 3, FALSE)</f>
        <v>1201</v>
      </c>
      <c r="R3243" s="1" t="str">
        <f>VLOOKUP(A3243, vlookup_table!$A:$E, 4, FALSE)</f>
        <v>S2</v>
      </c>
      <c r="S3243" s="2">
        <f>VLOOKUP(A3243, vlookup_table!$A:$E, 5, FALSE)</f>
        <v>5</v>
      </c>
      <c r="T3243">
        <f t="shared" si="300"/>
        <v>85</v>
      </c>
      <c r="U3243">
        <f t="shared" si="301"/>
        <v>1912</v>
      </c>
      <c r="V3243" s="4" t="str">
        <f t="shared" si="305"/>
        <v>01</v>
      </c>
      <c r="W3243" t="str">
        <f t="shared" si="302"/>
        <v>Suburbano</v>
      </c>
    </row>
    <row r="3244" spans="1:23" x14ac:dyDescent="0.35">
      <c r="A3244" s="2">
        <v>99761</v>
      </c>
      <c r="B3244" s="2" t="str">
        <f t="shared" si="303"/>
        <v>MO</v>
      </c>
      <c r="C3244" t="s">
        <v>8</v>
      </c>
      <c r="D3244" t="str">
        <f t="shared" si="304"/>
        <v>M</v>
      </c>
      <c r="E3244" t="s">
        <v>0</v>
      </c>
      <c r="F3244">
        <v>631</v>
      </c>
      <c r="G3244">
        <v>370</v>
      </c>
      <c r="H3244">
        <v>398</v>
      </c>
      <c r="I3244">
        <v>0</v>
      </c>
      <c r="J3244">
        <v>12100</v>
      </c>
      <c r="K3244">
        <v>0</v>
      </c>
      <c r="L3244">
        <v>80</v>
      </c>
      <c r="M3244">
        <v>380</v>
      </c>
      <c r="N3244">
        <v>382</v>
      </c>
      <c r="O3244">
        <v>6.6</v>
      </c>
      <c r="P3244">
        <f>VLOOKUP(A3244, vlookup_table!$A:$E, 2, FALSE)</f>
        <v>1</v>
      </c>
      <c r="Q3244" s="2">
        <f>VLOOKUP(A3244, vlookup_table!$A:$E, 3, FALSE)</f>
        <v>6801</v>
      </c>
      <c r="R3244" s="1" t="str">
        <f>VLOOKUP(A3244, vlookup_table!$A:$E, 4, FALSE)</f>
        <v>T2</v>
      </c>
      <c r="S3244" s="2">
        <f>VLOOKUP(A3244, vlookup_table!$A:$E, 5, FALSE)</f>
        <v>6</v>
      </c>
      <c r="T3244">
        <f t="shared" si="300"/>
        <v>29</v>
      </c>
      <c r="U3244">
        <f t="shared" si="301"/>
        <v>1968</v>
      </c>
      <c r="V3244" s="4" t="str">
        <f t="shared" si="305"/>
        <v>01</v>
      </c>
      <c r="W3244" t="str">
        <f t="shared" si="302"/>
        <v>Pueblo</v>
      </c>
    </row>
    <row r="3245" spans="1:23" x14ac:dyDescent="0.35">
      <c r="A3245" s="2">
        <v>68120</v>
      </c>
      <c r="B3245" s="2" t="str">
        <f t="shared" si="303"/>
        <v>MI</v>
      </c>
      <c r="C3245" t="s">
        <v>1</v>
      </c>
      <c r="D3245" t="str">
        <f t="shared" si="304"/>
        <v>F</v>
      </c>
      <c r="E3245" t="s">
        <v>2</v>
      </c>
      <c r="F3245">
        <v>698</v>
      </c>
      <c r="G3245">
        <v>340</v>
      </c>
      <c r="H3245">
        <v>436</v>
      </c>
      <c r="I3245">
        <v>0</v>
      </c>
      <c r="J3245">
        <v>15577</v>
      </c>
      <c r="K3245">
        <v>6</v>
      </c>
      <c r="L3245">
        <v>83</v>
      </c>
      <c r="M3245">
        <v>396</v>
      </c>
      <c r="N3245">
        <v>355</v>
      </c>
      <c r="O3245">
        <v>12.71428571</v>
      </c>
      <c r="P3245">
        <f>VLOOKUP(A3245, vlookup_table!$A:$E, 2, FALSE)</f>
        <v>28</v>
      </c>
      <c r="Q3245" s="2">
        <f>VLOOKUP(A3245, vlookup_table!$A:$E, 3, FALSE)</f>
        <v>3908</v>
      </c>
      <c r="R3245" s="1" t="str">
        <f>VLOOKUP(A3245, vlookup_table!$A:$E, 4, FALSE)</f>
        <v>U2</v>
      </c>
      <c r="S3245" s="2">
        <f>VLOOKUP(A3245, vlookup_table!$A:$E, 5, FALSE)</f>
        <v>20</v>
      </c>
      <c r="T3245">
        <f t="shared" si="300"/>
        <v>58</v>
      </c>
      <c r="U3245">
        <f t="shared" si="301"/>
        <v>1939</v>
      </c>
      <c r="V3245" s="4" t="str">
        <f t="shared" si="305"/>
        <v>08</v>
      </c>
      <c r="W3245" t="str">
        <f t="shared" si="302"/>
        <v>Urbano</v>
      </c>
    </row>
    <row r="3246" spans="1:23" x14ac:dyDescent="0.35">
      <c r="A3246" s="2">
        <v>102372</v>
      </c>
      <c r="B3246" s="2" t="str">
        <f t="shared" si="303"/>
        <v>MO</v>
      </c>
      <c r="C3246" t="s">
        <v>8</v>
      </c>
      <c r="D3246" t="str">
        <f t="shared" si="304"/>
        <v>M</v>
      </c>
      <c r="E3246" t="s">
        <v>0</v>
      </c>
      <c r="F3246">
        <v>557</v>
      </c>
      <c r="G3246">
        <v>298</v>
      </c>
      <c r="H3246">
        <v>365</v>
      </c>
      <c r="I3246">
        <v>0</v>
      </c>
      <c r="J3246">
        <v>13056</v>
      </c>
      <c r="K3246">
        <v>4</v>
      </c>
      <c r="L3246">
        <v>61</v>
      </c>
      <c r="M3246">
        <v>364</v>
      </c>
      <c r="N3246">
        <v>326</v>
      </c>
      <c r="O3246">
        <v>13</v>
      </c>
      <c r="P3246">
        <f>VLOOKUP(A3246, vlookup_table!$A:$E, 2, FALSE)</f>
        <v>1</v>
      </c>
      <c r="Q3246" s="2">
        <f>VLOOKUP(A3246, vlookup_table!$A:$E, 3, FALSE)</f>
        <v>0</v>
      </c>
      <c r="R3246" s="1" t="str">
        <f>VLOOKUP(A3246, vlookup_table!$A:$E, 4, FALSE)</f>
        <v>S2</v>
      </c>
      <c r="S3246" s="2">
        <f>VLOOKUP(A3246, vlookup_table!$A:$E, 5, FALSE)</f>
        <v>23</v>
      </c>
      <c r="T3246">
        <f t="shared" si="300"/>
        <v>97</v>
      </c>
      <c r="U3246">
        <f t="shared" si="301"/>
        <v>1900</v>
      </c>
      <c r="V3246" s="4" t="str">
        <f t="shared" si="305"/>
        <v>0</v>
      </c>
      <c r="W3246" t="str">
        <f t="shared" si="302"/>
        <v>Suburbano</v>
      </c>
    </row>
    <row r="3247" spans="1:23" x14ac:dyDescent="0.35">
      <c r="A3247" s="2">
        <v>6050</v>
      </c>
      <c r="B3247" s="2" t="str">
        <f t="shared" si="303"/>
        <v>MO</v>
      </c>
      <c r="C3247" t="s">
        <v>8</v>
      </c>
      <c r="D3247" t="str">
        <f t="shared" si="304"/>
        <v>F</v>
      </c>
      <c r="E3247" t="s">
        <v>2</v>
      </c>
      <c r="F3247">
        <v>691</v>
      </c>
      <c r="G3247">
        <v>311</v>
      </c>
      <c r="H3247">
        <v>411</v>
      </c>
      <c r="I3247">
        <v>1</v>
      </c>
      <c r="J3247">
        <v>12519</v>
      </c>
      <c r="K3247">
        <v>0</v>
      </c>
      <c r="L3247">
        <v>84</v>
      </c>
      <c r="M3247">
        <v>347</v>
      </c>
      <c r="N3247">
        <v>383</v>
      </c>
      <c r="O3247">
        <v>10.629213480000001</v>
      </c>
      <c r="P3247">
        <f>VLOOKUP(A3247, vlookup_table!$A:$E, 2, FALSE)</f>
        <v>0</v>
      </c>
      <c r="Q3247" s="2">
        <f>VLOOKUP(A3247, vlookup_table!$A:$E, 3, FALSE)</f>
        <v>0</v>
      </c>
      <c r="R3247" s="1" t="str">
        <f>VLOOKUP(A3247, vlookup_table!$A:$E, 4, FALSE)</f>
        <v/>
      </c>
      <c r="S3247" s="2">
        <f>VLOOKUP(A3247, vlookup_table!$A:$E, 5, FALSE)</f>
        <v>32</v>
      </c>
      <c r="T3247">
        <f t="shared" si="300"/>
        <v>97</v>
      </c>
      <c r="U3247">
        <f t="shared" si="301"/>
        <v>1900</v>
      </c>
      <c r="V3247" s="4" t="str">
        <f t="shared" si="305"/>
        <v>0</v>
      </c>
      <c r="W3247" t="str">
        <f t="shared" si="302"/>
        <v>Desconocido</v>
      </c>
    </row>
    <row r="3248" spans="1:23" x14ac:dyDescent="0.35">
      <c r="A3248" s="2">
        <v>118657</v>
      </c>
      <c r="B3248" s="2" t="str">
        <f t="shared" si="303"/>
        <v>TX</v>
      </c>
      <c r="C3248" t="s">
        <v>6</v>
      </c>
      <c r="D3248" t="str">
        <f t="shared" si="304"/>
        <v>F</v>
      </c>
      <c r="E3248" t="s">
        <v>2</v>
      </c>
      <c r="F3248">
        <v>368</v>
      </c>
      <c r="G3248">
        <v>171</v>
      </c>
      <c r="H3248">
        <v>245</v>
      </c>
      <c r="I3248">
        <v>1</v>
      </c>
      <c r="J3248">
        <v>10255</v>
      </c>
      <c r="K3248">
        <v>1</v>
      </c>
      <c r="L3248">
        <v>80</v>
      </c>
      <c r="M3248">
        <v>200</v>
      </c>
      <c r="N3248">
        <v>227</v>
      </c>
      <c r="O3248">
        <v>7.75</v>
      </c>
      <c r="P3248">
        <f>VLOOKUP(A3248, vlookup_table!$A:$E, 2, FALSE)</f>
        <v>28</v>
      </c>
      <c r="Q3248" s="2">
        <f>VLOOKUP(A3248, vlookup_table!$A:$E, 3, FALSE)</f>
        <v>0</v>
      </c>
      <c r="R3248" s="1" t="str">
        <f>VLOOKUP(A3248, vlookup_table!$A:$E, 4, FALSE)</f>
        <v>R3</v>
      </c>
      <c r="S3248" s="2">
        <f>VLOOKUP(A3248, vlookup_table!$A:$E, 5, FALSE)</f>
        <v>11</v>
      </c>
      <c r="T3248">
        <f t="shared" si="300"/>
        <v>97</v>
      </c>
      <c r="U3248">
        <f t="shared" si="301"/>
        <v>1900</v>
      </c>
      <c r="V3248" s="4" t="str">
        <f t="shared" si="305"/>
        <v>0</v>
      </c>
      <c r="W3248" t="str">
        <f t="shared" si="302"/>
        <v>Rural</v>
      </c>
    </row>
    <row r="3249" spans="1:23" x14ac:dyDescent="0.35">
      <c r="A3249" s="2">
        <v>169135</v>
      </c>
      <c r="B3249" s="2" t="str">
        <f t="shared" si="303"/>
        <v>NA</v>
      </c>
      <c r="C3249" t="s">
        <v>4</v>
      </c>
      <c r="D3249" t="str">
        <f t="shared" si="304"/>
        <v>F</v>
      </c>
      <c r="E3249" t="s">
        <v>2</v>
      </c>
      <c r="F3249">
        <v>1751</v>
      </c>
      <c r="G3249">
        <v>273</v>
      </c>
      <c r="H3249">
        <v>340</v>
      </c>
      <c r="I3249">
        <v>37</v>
      </c>
      <c r="J3249">
        <v>12557</v>
      </c>
      <c r="K3249">
        <v>4</v>
      </c>
      <c r="L3249">
        <v>63</v>
      </c>
      <c r="M3249">
        <v>282</v>
      </c>
      <c r="N3249">
        <v>328</v>
      </c>
      <c r="O3249">
        <v>25</v>
      </c>
      <c r="P3249">
        <f>VLOOKUP(A3249, vlookup_table!$A:$E, 2, FALSE)</f>
        <v>0</v>
      </c>
      <c r="Q3249" s="2">
        <f>VLOOKUP(A3249, vlookup_table!$A:$E, 3, FALSE)</f>
        <v>0</v>
      </c>
      <c r="R3249" s="1" t="str">
        <f>VLOOKUP(A3249, vlookup_table!$A:$E, 4, FALSE)</f>
        <v>C2</v>
      </c>
      <c r="S3249" s="2">
        <f>VLOOKUP(A3249, vlookup_table!$A:$E, 5, FALSE)</f>
        <v>10</v>
      </c>
      <c r="T3249">
        <f t="shared" si="300"/>
        <v>97</v>
      </c>
      <c r="U3249">
        <f t="shared" si="301"/>
        <v>1900</v>
      </c>
      <c r="V3249" s="4" t="str">
        <f t="shared" si="305"/>
        <v>0</v>
      </c>
      <c r="W3249" t="str">
        <f t="shared" si="302"/>
        <v>Ciudad</v>
      </c>
    </row>
    <row r="3250" spans="1:23" x14ac:dyDescent="0.35">
      <c r="A3250" s="2">
        <v>187748</v>
      </c>
      <c r="B3250" s="2" t="str">
        <f t="shared" si="303"/>
        <v>FL</v>
      </c>
      <c r="C3250" t="s">
        <v>7</v>
      </c>
      <c r="D3250" t="str">
        <f t="shared" si="304"/>
        <v>NA</v>
      </c>
      <c r="F3250">
        <v>865</v>
      </c>
      <c r="G3250">
        <v>341</v>
      </c>
      <c r="H3250">
        <v>432</v>
      </c>
      <c r="I3250">
        <v>3</v>
      </c>
      <c r="J3250">
        <v>15630</v>
      </c>
      <c r="K3250">
        <v>7</v>
      </c>
      <c r="L3250">
        <v>21</v>
      </c>
      <c r="M3250">
        <v>387</v>
      </c>
      <c r="N3250">
        <v>392</v>
      </c>
      <c r="O3250">
        <v>8.375</v>
      </c>
      <c r="P3250">
        <f>VLOOKUP(A3250, vlookup_table!$A:$E, 2, FALSE)</f>
        <v>0</v>
      </c>
      <c r="Q3250" s="2">
        <f>VLOOKUP(A3250, vlookup_table!$A:$E, 3, FALSE)</f>
        <v>0</v>
      </c>
      <c r="R3250" s="1" t="str">
        <f>VLOOKUP(A3250, vlookup_table!$A:$E, 4, FALSE)</f>
        <v/>
      </c>
      <c r="S3250" s="2">
        <f>VLOOKUP(A3250, vlookup_table!$A:$E, 5, FALSE)</f>
        <v>7</v>
      </c>
      <c r="T3250">
        <f t="shared" si="300"/>
        <v>97</v>
      </c>
      <c r="U3250">
        <f t="shared" si="301"/>
        <v>1900</v>
      </c>
      <c r="V3250" s="4" t="str">
        <f t="shared" si="305"/>
        <v>0</v>
      </c>
      <c r="W3250" t="str">
        <f t="shared" si="302"/>
        <v>Desconocido</v>
      </c>
    </row>
    <row r="3251" spans="1:23" x14ac:dyDescent="0.35">
      <c r="A3251" s="2">
        <v>73786</v>
      </c>
      <c r="B3251" s="2" t="str">
        <f t="shared" si="303"/>
        <v>MI</v>
      </c>
      <c r="C3251" t="s">
        <v>1</v>
      </c>
      <c r="D3251" t="str">
        <f t="shared" si="304"/>
        <v>M</v>
      </c>
      <c r="E3251" t="s">
        <v>0</v>
      </c>
      <c r="F3251">
        <v>1176</v>
      </c>
      <c r="G3251">
        <v>558</v>
      </c>
      <c r="H3251">
        <v>672</v>
      </c>
      <c r="I3251">
        <v>3</v>
      </c>
      <c r="J3251">
        <v>21886</v>
      </c>
      <c r="K3251">
        <v>1</v>
      </c>
      <c r="L3251">
        <v>80</v>
      </c>
      <c r="M3251">
        <v>608</v>
      </c>
      <c r="N3251">
        <v>609</v>
      </c>
      <c r="O3251">
        <v>8</v>
      </c>
      <c r="P3251">
        <f>VLOOKUP(A3251, vlookup_table!$A:$E, 2, FALSE)</f>
        <v>1</v>
      </c>
      <c r="Q3251" s="2">
        <f>VLOOKUP(A3251, vlookup_table!$A:$E, 3, FALSE)</f>
        <v>2303</v>
      </c>
      <c r="R3251" s="1" t="str">
        <f>VLOOKUP(A3251, vlookup_table!$A:$E, 4, FALSE)</f>
        <v>S1</v>
      </c>
      <c r="S3251" s="2">
        <f>VLOOKUP(A3251, vlookup_table!$A:$E, 5, FALSE)</f>
        <v>12</v>
      </c>
      <c r="T3251">
        <f t="shared" si="300"/>
        <v>74</v>
      </c>
      <c r="U3251">
        <f t="shared" si="301"/>
        <v>1923</v>
      </c>
      <c r="V3251" s="4" t="str">
        <f t="shared" si="305"/>
        <v>03</v>
      </c>
      <c r="W3251" t="str">
        <f t="shared" si="302"/>
        <v>Suburbano</v>
      </c>
    </row>
    <row r="3252" spans="1:23" x14ac:dyDescent="0.35">
      <c r="A3252" s="2">
        <v>47276</v>
      </c>
      <c r="B3252" s="2" t="str">
        <f t="shared" si="303"/>
        <v>AL</v>
      </c>
      <c r="C3252" t="s">
        <v>23</v>
      </c>
      <c r="D3252" t="str">
        <f t="shared" si="304"/>
        <v>M</v>
      </c>
      <c r="E3252" t="s">
        <v>22</v>
      </c>
      <c r="F3252">
        <v>485</v>
      </c>
      <c r="G3252">
        <v>247</v>
      </c>
      <c r="H3252">
        <v>370</v>
      </c>
      <c r="I3252">
        <v>1</v>
      </c>
      <c r="J3252">
        <v>12619</v>
      </c>
      <c r="K3252">
        <v>1</v>
      </c>
      <c r="L3252">
        <v>92</v>
      </c>
      <c r="M3252">
        <v>378</v>
      </c>
      <c r="N3252">
        <v>305</v>
      </c>
      <c r="O3252">
        <v>7.1818181819999998</v>
      </c>
      <c r="P3252">
        <f>VLOOKUP(A3252, vlookup_table!$A:$E, 2, FALSE)</f>
        <v>1</v>
      </c>
      <c r="Q3252" s="2">
        <f>VLOOKUP(A3252, vlookup_table!$A:$E, 3, FALSE)</f>
        <v>4001</v>
      </c>
      <c r="R3252" s="1" t="str">
        <f>VLOOKUP(A3252, vlookup_table!$A:$E, 4, FALSE)</f>
        <v>T2</v>
      </c>
      <c r="S3252" s="2">
        <f>VLOOKUP(A3252, vlookup_table!$A:$E, 5, FALSE)</f>
        <v>6</v>
      </c>
      <c r="T3252">
        <f t="shared" si="300"/>
        <v>57</v>
      </c>
      <c r="U3252">
        <f t="shared" si="301"/>
        <v>1940</v>
      </c>
      <c r="V3252" s="4" t="str">
        <f t="shared" si="305"/>
        <v>01</v>
      </c>
      <c r="W3252" t="str">
        <f t="shared" si="302"/>
        <v>Pueblo</v>
      </c>
    </row>
    <row r="3253" spans="1:23" x14ac:dyDescent="0.35">
      <c r="A3253" s="2">
        <v>27329</v>
      </c>
      <c r="B3253" s="2" t="str">
        <f t="shared" si="303"/>
        <v>NA</v>
      </c>
      <c r="C3253" t="s">
        <v>5</v>
      </c>
      <c r="D3253" t="str">
        <f t="shared" si="304"/>
        <v>M</v>
      </c>
      <c r="E3253" t="s">
        <v>0</v>
      </c>
      <c r="F3253">
        <v>684</v>
      </c>
      <c r="G3253">
        <v>282</v>
      </c>
      <c r="H3253">
        <v>375</v>
      </c>
      <c r="I3253">
        <v>1</v>
      </c>
      <c r="J3253">
        <v>13025</v>
      </c>
      <c r="K3253">
        <v>1</v>
      </c>
      <c r="L3253">
        <v>75</v>
      </c>
      <c r="M3253">
        <v>318</v>
      </c>
      <c r="N3253">
        <v>336</v>
      </c>
      <c r="O3253">
        <v>15</v>
      </c>
      <c r="P3253">
        <f>VLOOKUP(A3253, vlookup_table!$A:$E, 2, FALSE)</f>
        <v>2</v>
      </c>
      <c r="Q3253" s="2">
        <f>VLOOKUP(A3253, vlookup_table!$A:$E, 3, FALSE)</f>
        <v>4601</v>
      </c>
      <c r="R3253" s="1" t="str">
        <f>VLOOKUP(A3253, vlookup_table!$A:$E, 4, FALSE)</f>
        <v>T2</v>
      </c>
      <c r="S3253" s="2">
        <f>VLOOKUP(A3253, vlookup_table!$A:$E, 5, FALSE)</f>
        <v>15</v>
      </c>
      <c r="T3253">
        <f t="shared" si="300"/>
        <v>51</v>
      </c>
      <c r="U3253">
        <f t="shared" si="301"/>
        <v>1946</v>
      </c>
      <c r="V3253" s="4" t="str">
        <f t="shared" si="305"/>
        <v>01</v>
      </c>
      <c r="W3253" t="str">
        <f t="shared" si="302"/>
        <v>Pueblo</v>
      </c>
    </row>
    <row r="3254" spans="1:23" x14ac:dyDescent="0.35">
      <c r="A3254" s="2">
        <v>102579</v>
      </c>
      <c r="B3254" s="2" t="str">
        <f t="shared" si="303"/>
        <v>MO</v>
      </c>
      <c r="C3254" t="s">
        <v>8</v>
      </c>
      <c r="D3254" t="str">
        <f t="shared" si="304"/>
        <v>NA</v>
      </c>
      <c r="F3254">
        <v>300</v>
      </c>
      <c r="G3254">
        <v>240</v>
      </c>
      <c r="H3254">
        <v>322</v>
      </c>
      <c r="I3254">
        <v>0</v>
      </c>
      <c r="J3254">
        <v>10527</v>
      </c>
      <c r="K3254">
        <v>0</v>
      </c>
      <c r="L3254">
        <v>81</v>
      </c>
      <c r="M3254">
        <v>283</v>
      </c>
      <c r="N3254">
        <v>285</v>
      </c>
      <c r="O3254">
        <v>5</v>
      </c>
      <c r="P3254">
        <f>VLOOKUP(A3254, vlookup_table!$A:$E, 2, FALSE)</f>
        <v>0</v>
      </c>
      <c r="Q3254" s="2">
        <f>VLOOKUP(A3254, vlookup_table!$A:$E, 3, FALSE)</f>
        <v>0</v>
      </c>
      <c r="R3254" s="1" t="str">
        <f>VLOOKUP(A3254, vlookup_table!$A:$E, 4, FALSE)</f>
        <v>R2</v>
      </c>
      <c r="S3254" s="2">
        <f>VLOOKUP(A3254, vlookup_table!$A:$E, 5, FALSE)</f>
        <v>5</v>
      </c>
      <c r="T3254">
        <f t="shared" si="300"/>
        <v>97</v>
      </c>
      <c r="U3254">
        <f t="shared" si="301"/>
        <v>1900</v>
      </c>
      <c r="V3254" s="4" t="str">
        <f t="shared" si="305"/>
        <v>0</v>
      </c>
      <c r="W3254" t="str">
        <f t="shared" si="302"/>
        <v>Rural</v>
      </c>
    </row>
    <row r="3255" spans="1:23" x14ac:dyDescent="0.35">
      <c r="A3255" s="2">
        <v>145403</v>
      </c>
      <c r="B3255" s="2" t="str">
        <f t="shared" si="303"/>
        <v>NA</v>
      </c>
      <c r="C3255" t="s">
        <v>4</v>
      </c>
      <c r="D3255" t="str">
        <f t="shared" si="304"/>
        <v>F</v>
      </c>
      <c r="E3255" t="s">
        <v>2</v>
      </c>
      <c r="F3255">
        <v>2730</v>
      </c>
      <c r="G3255">
        <v>294</v>
      </c>
      <c r="H3255">
        <v>447</v>
      </c>
      <c r="I3255">
        <v>89</v>
      </c>
      <c r="J3255">
        <v>15068</v>
      </c>
      <c r="K3255">
        <v>17</v>
      </c>
      <c r="L3255">
        <v>55</v>
      </c>
      <c r="M3255">
        <v>304</v>
      </c>
      <c r="N3255">
        <v>391</v>
      </c>
      <c r="O3255">
        <v>5.127659575</v>
      </c>
      <c r="P3255">
        <f>VLOOKUP(A3255, vlookup_table!$A:$E, 2, FALSE)</f>
        <v>0</v>
      </c>
      <c r="Q3255" s="2">
        <f>VLOOKUP(A3255, vlookup_table!$A:$E, 3, FALSE)</f>
        <v>602</v>
      </c>
      <c r="R3255" s="1" t="str">
        <f>VLOOKUP(A3255, vlookup_table!$A:$E, 4, FALSE)</f>
        <v>S2</v>
      </c>
      <c r="S3255" s="2">
        <f>VLOOKUP(A3255, vlookup_table!$A:$E, 5, FALSE)</f>
        <v>10</v>
      </c>
      <c r="T3255">
        <f t="shared" si="300"/>
        <v>91</v>
      </c>
      <c r="U3255">
        <f t="shared" si="301"/>
        <v>1906</v>
      </c>
      <c r="V3255" s="4" t="str">
        <f t="shared" si="305"/>
        <v>02</v>
      </c>
      <c r="W3255" t="str">
        <f t="shared" si="302"/>
        <v>Suburbano</v>
      </c>
    </row>
    <row r="3256" spans="1:23" x14ac:dyDescent="0.35">
      <c r="A3256" s="2">
        <v>59814</v>
      </c>
      <c r="B3256" s="2" t="str">
        <f t="shared" si="303"/>
        <v>NA</v>
      </c>
      <c r="C3256" t="s">
        <v>16</v>
      </c>
      <c r="D3256" t="str">
        <f t="shared" si="304"/>
        <v>F</v>
      </c>
      <c r="E3256" t="s">
        <v>2</v>
      </c>
      <c r="F3256">
        <v>392</v>
      </c>
      <c r="G3256">
        <v>249</v>
      </c>
      <c r="H3256">
        <v>343</v>
      </c>
      <c r="I3256">
        <v>0</v>
      </c>
      <c r="J3256">
        <v>11274</v>
      </c>
      <c r="K3256">
        <v>0</v>
      </c>
      <c r="L3256">
        <v>85</v>
      </c>
      <c r="M3256">
        <v>301</v>
      </c>
      <c r="N3256">
        <v>295</v>
      </c>
      <c r="O3256">
        <v>5.4535</v>
      </c>
      <c r="P3256">
        <f>VLOOKUP(A3256, vlookup_table!$A:$E, 2, FALSE)</f>
        <v>28</v>
      </c>
      <c r="Q3256" s="2">
        <f>VLOOKUP(A3256, vlookup_table!$A:$E, 3, FALSE)</f>
        <v>4001</v>
      </c>
      <c r="R3256" s="1" t="str">
        <f>VLOOKUP(A3256, vlookup_table!$A:$E, 4, FALSE)</f>
        <v>R3</v>
      </c>
      <c r="S3256" s="2">
        <f>VLOOKUP(A3256, vlookup_table!$A:$E, 5, FALSE)</f>
        <v>5</v>
      </c>
      <c r="T3256">
        <f t="shared" si="300"/>
        <v>57</v>
      </c>
      <c r="U3256">
        <f t="shared" si="301"/>
        <v>1940</v>
      </c>
      <c r="V3256" s="4" t="str">
        <f t="shared" si="305"/>
        <v>01</v>
      </c>
      <c r="W3256" t="str">
        <f t="shared" si="302"/>
        <v>Rural</v>
      </c>
    </row>
    <row r="3257" spans="1:23" x14ac:dyDescent="0.35">
      <c r="A3257" s="2">
        <v>85059</v>
      </c>
      <c r="B3257" s="2" t="str">
        <f t="shared" si="303"/>
        <v>NA</v>
      </c>
      <c r="C3257" t="s">
        <v>17</v>
      </c>
      <c r="D3257" t="str">
        <f t="shared" si="304"/>
        <v>M</v>
      </c>
      <c r="E3257" t="s">
        <v>0</v>
      </c>
      <c r="F3257">
        <v>303</v>
      </c>
      <c r="G3257">
        <v>254</v>
      </c>
      <c r="H3257">
        <v>337</v>
      </c>
      <c r="I3257">
        <v>0</v>
      </c>
      <c r="J3257">
        <v>12469</v>
      </c>
      <c r="K3257">
        <v>1</v>
      </c>
      <c r="L3257">
        <v>86</v>
      </c>
      <c r="M3257">
        <v>294</v>
      </c>
      <c r="N3257">
        <v>299</v>
      </c>
      <c r="O3257">
        <v>3.7222222220000001</v>
      </c>
      <c r="P3257">
        <f>VLOOKUP(A3257, vlookup_table!$A:$E, 2, FALSE)</f>
        <v>1</v>
      </c>
      <c r="Q3257" s="2">
        <f>VLOOKUP(A3257, vlookup_table!$A:$E, 3, FALSE)</f>
        <v>1701</v>
      </c>
      <c r="R3257" s="1" t="str">
        <f>VLOOKUP(A3257, vlookup_table!$A:$E, 4, FALSE)</f>
        <v>R2</v>
      </c>
      <c r="S3257" s="2">
        <f>VLOOKUP(A3257, vlookup_table!$A:$E, 5, FALSE)</f>
        <v>5</v>
      </c>
      <c r="T3257">
        <f t="shared" si="300"/>
        <v>80</v>
      </c>
      <c r="U3257">
        <f t="shared" si="301"/>
        <v>1917</v>
      </c>
      <c r="V3257" s="4" t="str">
        <f t="shared" si="305"/>
        <v>01</v>
      </c>
      <c r="W3257" t="str">
        <f t="shared" si="302"/>
        <v>Rural</v>
      </c>
    </row>
    <row r="3258" spans="1:23" x14ac:dyDescent="0.35">
      <c r="A3258" s="2">
        <v>168103</v>
      </c>
      <c r="B3258" s="2" t="str">
        <f t="shared" si="303"/>
        <v>NA</v>
      </c>
      <c r="C3258" t="s">
        <v>4</v>
      </c>
      <c r="D3258" t="str">
        <f t="shared" si="304"/>
        <v>M</v>
      </c>
      <c r="E3258" t="s">
        <v>0</v>
      </c>
      <c r="F3258">
        <v>1279</v>
      </c>
      <c r="G3258">
        <v>280</v>
      </c>
      <c r="H3258">
        <v>276</v>
      </c>
      <c r="I3258">
        <v>5</v>
      </c>
      <c r="J3258">
        <v>6474</v>
      </c>
      <c r="K3258">
        <v>56</v>
      </c>
      <c r="L3258">
        <v>35</v>
      </c>
      <c r="M3258">
        <v>249</v>
      </c>
      <c r="N3258">
        <v>315</v>
      </c>
      <c r="O3258">
        <v>8</v>
      </c>
      <c r="P3258">
        <f>VLOOKUP(A3258, vlookup_table!$A:$E, 2, FALSE)</f>
        <v>1</v>
      </c>
      <c r="Q3258" s="2">
        <f>VLOOKUP(A3258, vlookup_table!$A:$E, 3, FALSE)</f>
        <v>4201</v>
      </c>
      <c r="R3258" s="1" t="str">
        <f>VLOOKUP(A3258, vlookup_table!$A:$E, 4, FALSE)</f>
        <v>U3</v>
      </c>
      <c r="S3258" s="2">
        <f>VLOOKUP(A3258, vlookup_table!$A:$E, 5, FALSE)</f>
        <v>10</v>
      </c>
      <c r="T3258">
        <f t="shared" si="300"/>
        <v>55</v>
      </c>
      <c r="U3258">
        <f t="shared" si="301"/>
        <v>1942</v>
      </c>
      <c r="V3258" s="4" t="str">
        <f t="shared" si="305"/>
        <v>01</v>
      </c>
      <c r="W3258" t="str">
        <f t="shared" si="302"/>
        <v>Urbano</v>
      </c>
    </row>
    <row r="3259" spans="1:23" x14ac:dyDescent="0.35">
      <c r="A3259" s="2">
        <v>13452</v>
      </c>
      <c r="B3259" s="2" t="str">
        <f t="shared" si="303"/>
        <v>FL</v>
      </c>
      <c r="C3259" t="s">
        <v>7</v>
      </c>
      <c r="D3259" t="str">
        <f t="shared" si="304"/>
        <v>M</v>
      </c>
      <c r="E3259" t="s">
        <v>0</v>
      </c>
      <c r="F3259">
        <v>562</v>
      </c>
      <c r="G3259">
        <v>257</v>
      </c>
      <c r="H3259">
        <v>313</v>
      </c>
      <c r="I3259">
        <v>0</v>
      </c>
      <c r="J3259">
        <v>11595</v>
      </c>
      <c r="K3259">
        <v>6</v>
      </c>
      <c r="L3259">
        <v>21</v>
      </c>
      <c r="M3259">
        <v>268</v>
      </c>
      <c r="N3259">
        <v>312</v>
      </c>
      <c r="O3259">
        <v>7.625</v>
      </c>
      <c r="P3259">
        <f>VLOOKUP(A3259, vlookup_table!$A:$E, 2, FALSE)</f>
        <v>1</v>
      </c>
      <c r="Q3259" s="2">
        <f>VLOOKUP(A3259, vlookup_table!$A:$E, 3, FALSE)</f>
        <v>2001</v>
      </c>
      <c r="R3259" s="1" t="str">
        <f>VLOOKUP(A3259, vlookup_table!$A:$E, 4, FALSE)</f>
        <v>C3</v>
      </c>
      <c r="S3259" s="2">
        <f>VLOOKUP(A3259, vlookup_table!$A:$E, 5, FALSE)</f>
        <v>10</v>
      </c>
      <c r="T3259">
        <f t="shared" si="300"/>
        <v>77</v>
      </c>
      <c r="U3259">
        <f t="shared" si="301"/>
        <v>1920</v>
      </c>
      <c r="V3259" s="4" t="str">
        <f t="shared" si="305"/>
        <v>01</v>
      </c>
      <c r="W3259" t="str">
        <f t="shared" si="302"/>
        <v>Ciudad</v>
      </c>
    </row>
    <row r="3260" spans="1:23" x14ac:dyDescent="0.35">
      <c r="A3260" s="2">
        <v>183673</v>
      </c>
      <c r="B3260" s="2" t="str">
        <f t="shared" si="303"/>
        <v>WA</v>
      </c>
      <c r="C3260" t="s">
        <v>14</v>
      </c>
      <c r="D3260" t="str">
        <f t="shared" si="304"/>
        <v>F</v>
      </c>
      <c r="E3260" t="s">
        <v>2</v>
      </c>
      <c r="F3260">
        <v>413</v>
      </c>
      <c r="G3260">
        <v>214</v>
      </c>
      <c r="H3260">
        <v>249</v>
      </c>
      <c r="I3260">
        <v>0</v>
      </c>
      <c r="J3260">
        <v>6780</v>
      </c>
      <c r="K3260">
        <v>29</v>
      </c>
      <c r="L3260">
        <v>43</v>
      </c>
      <c r="M3260">
        <v>227</v>
      </c>
      <c r="N3260">
        <v>229</v>
      </c>
      <c r="O3260">
        <v>9</v>
      </c>
      <c r="P3260">
        <f>VLOOKUP(A3260, vlookup_table!$A:$E, 2, FALSE)</f>
        <v>0</v>
      </c>
      <c r="Q3260" s="2">
        <f>VLOOKUP(A3260, vlookup_table!$A:$E, 3, FALSE)</f>
        <v>1108</v>
      </c>
      <c r="R3260" s="1" t="str">
        <f>VLOOKUP(A3260, vlookup_table!$A:$E, 4, FALSE)</f>
        <v>R2</v>
      </c>
      <c r="S3260" s="2">
        <f>VLOOKUP(A3260, vlookup_table!$A:$E, 5, FALSE)</f>
        <v>10</v>
      </c>
      <c r="T3260">
        <f t="shared" si="300"/>
        <v>86</v>
      </c>
      <c r="U3260">
        <f t="shared" si="301"/>
        <v>1911</v>
      </c>
      <c r="V3260" s="4" t="str">
        <f t="shared" si="305"/>
        <v>08</v>
      </c>
      <c r="W3260" t="str">
        <f t="shared" si="302"/>
        <v>Rural</v>
      </c>
    </row>
    <row r="3261" spans="1:23" x14ac:dyDescent="0.35">
      <c r="A3261" s="2">
        <v>160306</v>
      </c>
      <c r="B3261" s="2" t="str">
        <f t="shared" si="303"/>
        <v>NA</v>
      </c>
      <c r="C3261" t="s">
        <v>4</v>
      </c>
      <c r="D3261" t="str">
        <f t="shared" si="304"/>
        <v>F</v>
      </c>
      <c r="E3261" t="s">
        <v>2</v>
      </c>
      <c r="F3261">
        <v>1283</v>
      </c>
      <c r="G3261">
        <v>360</v>
      </c>
      <c r="H3261">
        <v>380</v>
      </c>
      <c r="I3261">
        <v>0</v>
      </c>
      <c r="J3261">
        <v>12397</v>
      </c>
      <c r="K3261">
        <v>6</v>
      </c>
      <c r="L3261">
        <v>45</v>
      </c>
      <c r="M3261">
        <v>386</v>
      </c>
      <c r="N3261">
        <v>367</v>
      </c>
      <c r="O3261">
        <v>12.33333333</v>
      </c>
      <c r="P3261">
        <f>VLOOKUP(A3261, vlookup_table!$A:$E, 2, FALSE)</f>
        <v>2</v>
      </c>
      <c r="Q3261" s="2">
        <f>VLOOKUP(A3261, vlookup_table!$A:$E, 3, FALSE)</f>
        <v>2601</v>
      </c>
      <c r="R3261" s="1" t="str">
        <f>VLOOKUP(A3261, vlookup_table!$A:$E, 4, FALSE)</f>
        <v>T2</v>
      </c>
      <c r="S3261" s="2">
        <f>VLOOKUP(A3261, vlookup_table!$A:$E, 5, FALSE)</f>
        <v>10</v>
      </c>
      <c r="T3261">
        <f t="shared" si="300"/>
        <v>71</v>
      </c>
      <c r="U3261">
        <f t="shared" si="301"/>
        <v>1926</v>
      </c>
      <c r="V3261" s="4" t="str">
        <f t="shared" si="305"/>
        <v>01</v>
      </c>
      <c r="W3261" t="str">
        <f t="shared" si="302"/>
        <v>Pueblo</v>
      </c>
    </row>
    <row r="3262" spans="1:23" x14ac:dyDescent="0.35">
      <c r="A3262" s="2">
        <v>140347</v>
      </c>
      <c r="B3262" s="2" t="str">
        <f t="shared" si="303"/>
        <v>NA</v>
      </c>
      <c r="C3262" t="s">
        <v>29</v>
      </c>
      <c r="D3262" t="str">
        <f t="shared" si="304"/>
        <v>M</v>
      </c>
      <c r="E3262" t="s">
        <v>0</v>
      </c>
      <c r="F3262">
        <v>911</v>
      </c>
      <c r="G3262">
        <v>224</v>
      </c>
      <c r="H3262">
        <v>378</v>
      </c>
      <c r="I3262">
        <v>8</v>
      </c>
      <c r="J3262">
        <v>12142</v>
      </c>
      <c r="K3262">
        <v>7</v>
      </c>
      <c r="L3262">
        <v>57</v>
      </c>
      <c r="M3262">
        <v>285</v>
      </c>
      <c r="N3262">
        <v>319</v>
      </c>
      <c r="O3262">
        <v>8</v>
      </c>
      <c r="P3262">
        <f>VLOOKUP(A3262, vlookup_table!$A:$E, 2, FALSE)</f>
        <v>0</v>
      </c>
      <c r="Q3262" s="2">
        <f>VLOOKUP(A3262, vlookup_table!$A:$E, 3, FALSE)</f>
        <v>0</v>
      </c>
      <c r="R3262" s="1" t="str">
        <f>VLOOKUP(A3262, vlookup_table!$A:$E, 4, FALSE)</f>
        <v>C2</v>
      </c>
      <c r="S3262" s="2">
        <f>VLOOKUP(A3262, vlookup_table!$A:$E, 5, FALSE)</f>
        <v>10</v>
      </c>
      <c r="T3262">
        <f t="shared" si="300"/>
        <v>97</v>
      </c>
      <c r="U3262">
        <f t="shared" si="301"/>
        <v>1900</v>
      </c>
      <c r="V3262" s="4" t="str">
        <f t="shared" si="305"/>
        <v>0</v>
      </c>
      <c r="W3262" t="str">
        <f t="shared" si="302"/>
        <v>Ciudad</v>
      </c>
    </row>
    <row r="3263" spans="1:23" x14ac:dyDescent="0.35">
      <c r="A3263" s="2">
        <v>57092</v>
      </c>
      <c r="B3263" s="2" t="str">
        <f t="shared" si="303"/>
        <v>NA</v>
      </c>
      <c r="C3263" t="s">
        <v>3</v>
      </c>
      <c r="D3263" t="str">
        <f t="shared" si="304"/>
        <v>M</v>
      </c>
      <c r="E3263" t="s">
        <v>0</v>
      </c>
      <c r="F3263">
        <v>1110</v>
      </c>
      <c r="G3263">
        <v>452</v>
      </c>
      <c r="H3263">
        <v>542</v>
      </c>
      <c r="I3263">
        <v>6</v>
      </c>
      <c r="J3263">
        <v>17207</v>
      </c>
      <c r="K3263">
        <v>0</v>
      </c>
      <c r="L3263">
        <v>79</v>
      </c>
      <c r="M3263">
        <v>474</v>
      </c>
      <c r="N3263">
        <v>532</v>
      </c>
      <c r="O3263">
        <v>23.666666670000001</v>
      </c>
      <c r="P3263">
        <f>VLOOKUP(A3263, vlookup_table!$A:$E, 2, FALSE)</f>
        <v>0</v>
      </c>
      <c r="Q3263" s="2">
        <f>VLOOKUP(A3263, vlookup_table!$A:$E, 3, FALSE)</f>
        <v>5308</v>
      </c>
      <c r="R3263" s="1" t="str">
        <f>VLOOKUP(A3263, vlookup_table!$A:$E, 4, FALSE)</f>
        <v>T1</v>
      </c>
      <c r="S3263" s="2">
        <f>VLOOKUP(A3263, vlookup_table!$A:$E, 5, FALSE)</f>
        <v>36</v>
      </c>
      <c r="T3263">
        <f t="shared" si="300"/>
        <v>44</v>
      </c>
      <c r="U3263">
        <f t="shared" si="301"/>
        <v>1953</v>
      </c>
      <c r="V3263" s="4" t="str">
        <f t="shared" si="305"/>
        <v>08</v>
      </c>
      <c r="W3263" t="str">
        <f t="shared" si="302"/>
        <v>Pueblo</v>
      </c>
    </row>
    <row r="3264" spans="1:23" x14ac:dyDescent="0.35">
      <c r="A3264" s="2">
        <v>171216</v>
      </c>
      <c r="B3264" s="2" t="str">
        <f t="shared" si="303"/>
        <v>NA</v>
      </c>
      <c r="C3264" t="s">
        <v>4</v>
      </c>
      <c r="D3264" t="str">
        <f t="shared" si="304"/>
        <v>F</v>
      </c>
      <c r="E3264" t="s">
        <v>2</v>
      </c>
      <c r="F3264">
        <v>1361</v>
      </c>
      <c r="G3264">
        <v>368</v>
      </c>
      <c r="H3264">
        <v>487</v>
      </c>
      <c r="I3264">
        <v>13</v>
      </c>
      <c r="J3264">
        <v>16200</v>
      </c>
      <c r="K3264">
        <v>9</v>
      </c>
      <c r="L3264">
        <v>43</v>
      </c>
      <c r="M3264">
        <v>409</v>
      </c>
      <c r="N3264">
        <v>441</v>
      </c>
      <c r="O3264">
        <v>5.8333333329999997</v>
      </c>
      <c r="P3264">
        <f>VLOOKUP(A3264, vlookup_table!$A:$E, 2, FALSE)</f>
        <v>0</v>
      </c>
      <c r="Q3264" s="2">
        <f>VLOOKUP(A3264, vlookup_table!$A:$E, 3, FALSE)</f>
        <v>3601</v>
      </c>
      <c r="R3264" s="1" t="str">
        <f>VLOOKUP(A3264, vlookup_table!$A:$E, 4, FALSE)</f>
        <v>S2</v>
      </c>
      <c r="S3264" s="2">
        <f>VLOOKUP(A3264, vlookup_table!$A:$E, 5, FALSE)</f>
        <v>5</v>
      </c>
      <c r="T3264">
        <f t="shared" si="300"/>
        <v>61</v>
      </c>
      <c r="U3264">
        <f t="shared" si="301"/>
        <v>1936</v>
      </c>
      <c r="V3264" s="4" t="str">
        <f t="shared" si="305"/>
        <v>01</v>
      </c>
      <c r="W3264" t="str">
        <f t="shared" si="302"/>
        <v>Suburbano</v>
      </c>
    </row>
    <row r="3265" spans="1:23" x14ac:dyDescent="0.35">
      <c r="A3265" s="2">
        <v>111861</v>
      </c>
      <c r="B3265" s="2" t="str">
        <f t="shared" si="303"/>
        <v>AR</v>
      </c>
      <c r="C3265" t="s">
        <v>27</v>
      </c>
      <c r="D3265" t="str">
        <f t="shared" si="304"/>
        <v>M</v>
      </c>
      <c r="E3265" t="s">
        <v>0</v>
      </c>
      <c r="F3265">
        <v>340</v>
      </c>
      <c r="G3265">
        <v>136</v>
      </c>
      <c r="H3265">
        <v>196</v>
      </c>
      <c r="I3265">
        <v>0</v>
      </c>
      <c r="J3265">
        <v>7061</v>
      </c>
      <c r="K3265">
        <v>1</v>
      </c>
      <c r="L3265">
        <v>76</v>
      </c>
      <c r="M3265">
        <v>150</v>
      </c>
      <c r="N3265">
        <v>165</v>
      </c>
      <c r="O3265">
        <v>3.6</v>
      </c>
      <c r="P3265">
        <f>VLOOKUP(A3265, vlookup_table!$A:$E, 2, FALSE)</f>
        <v>1</v>
      </c>
      <c r="Q3265" s="2">
        <f>VLOOKUP(A3265, vlookup_table!$A:$E, 3, FALSE)</f>
        <v>2212</v>
      </c>
      <c r="R3265" s="1" t="str">
        <f>VLOOKUP(A3265, vlookup_table!$A:$E, 4, FALSE)</f>
        <v>T3</v>
      </c>
      <c r="S3265" s="2">
        <f>VLOOKUP(A3265, vlookup_table!$A:$E, 5, FALSE)</f>
        <v>5</v>
      </c>
      <c r="T3265">
        <f t="shared" si="300"/>
        <v>75</v>
      </c>
      <c r="U3265">
        <f t="shared" si="301"/>
        <v>1922</v>
      </c>
      <c r="V3265" s="4" t="str">
        <f t="shared" si="305"/>
        <v>12</v>
      </c>
      <c r="W3265" t="str">
        <f t="shared" si="302"/>
        <v>Pueblo</v>
      </c>
    </row>
    <row r="3266" spans="1:23" x14ac:dyDescent="0.35">
      <c r="A3266" s="2">
        <v>66393</v>
      </c>
      <c r="B3266" s="2" t="str">
        <f t="shared" si="303"/>
        <v>MI</v>
      </c>
      <c r="C3266" t="s">
        <v>1</v>
      </c>
      <c r="D3266" t="str">
        <f t="shared" si="304"/>
        <v>M</v>
      </c>
      <c r="E3266" t="s">
        <v>0</v>
      </c>
      <c r="F3266">
        <v>605</v>
      </c>
      <c r="G3266">
        <v>369</v>
      </c>
      <c r="H3266">
        <v>441</v>
      </c>
      <c r="I3266">
        <v>1</v>
      </c>
      <c r="J3266">
        <v>14582</v>
      </c>
      <c r="K3266">
        <v>2</v>
      </c>
      <c r="L3266">
        <v>14</v>
      </c>
      <c r="M3266">
        <v>415</v>
      </c>
      <c r="N3266">
        <v>377</v>
      </c>
      <c r="O3266">
        <v>21</v>
      </c>
      <c r="P3266">
        <f>VLOOKUP(A3266, vlookup_table!$A:$E, 2, FALSE)</f>
        <v>0</v>
      </c>
      <c r="Q3266" s="2">
        <f>VLOOKUP(A3266, vlookup_table!$A:$E, 3, FALSE)</f>
        <v>5412</v>
      </c>
      <c r="R3266" s="1" t="str">
        <f>VLOOKUP(A3266, vlookup_table!$A:$E, 4, FALSE)</f>
        <v>T2</v>
      </c>
      <c r="S3266" s="2">
        <f>VLOOKUP(A3266, vlookup_table!$A:$E, 5, FALSE)</f>
        <v>50</v>
      </c>
      <c r="T3266">
        <f t="shared" ref="T3266:T3329" si="306">$Y$2-U3266</f>
        <v>43</v>
      </c>
      <c r="U3266">
        <f t="shared" ref="U3266:U3329" si="307">1900 + INT(Q3266/100)</f>
        <v>1954</v>
      </c>
      <c r="V3266" s="4" t="str">
        <f t="shared" si="305"/>
        <v>12</v>
      </c>
      <c r="W3266" t="str">
        <f t="shared" ref="W3266:W3329" si="308">IF(LEFT(R3266,1)="C","Ciudad",
IF(LEFT(R3266,1)="T","Pueblo",
IF(LEFT(R3266,1)="R","Rural",
IF(LEFT(R3266,1)="S","Suburbano",
IF(LEFT(R3266,1)="U","Urbano","Desconocido")))))</f>
        <v>Pueblo</v>
      </c>
    </row>
    <row r="3267" spans="1:23" x14ac:dyDescent="0.35">
      <c r="A3267" s="2">
        <v>189848</v>
      </c>
      <c r="B3267" s="2" t="str">
        <f t="shared" ref="B3267:B3330" si="309">IF(OR(C3267="California",C3267="Cali"),"CA",
IF(OR(C3267="Arizona",C3267="AZ"),"AZ",
IF(OR(C3267="Washington",C3267="WA"),"WA",
IF(OR(C3267="Nevada",C3267="NV"),"NV",
IF(OR(C3267="Texas",C3267="TX"),"TX",
IF(OR(C3267="Oregon",C3267="OR"),"OR",
IF(OR(C3267="Florida",C3267="FL"),"FL",
IF(OR(C3267="Illinois",C3267="IL"),"IL",
IF(OR(C3267="North Carolina",C3267="NC"),"NC",
IF(OR(C3267="South Carolina",C3267="SC"),"SC",
IF(OR(C3267="New Jersey",C3267="NJ"),"NJ",
IF(OR(C3267="Missouri",C3267="MO"),"MO",
IF(OR(C3267="Alabama",C3267="AL"),"AL",
IF(OR(C3267="Colorado",C3267="CO"),"CO",
IF(OR(C3267="Michigan",C3267="MI"),"MI",
IF(OR(C3267="New York",C3267="NY"),"NY",
IF(OR(C3267="Arkansas",C3267="AR"),"AR",
"NA")))))))))))))))))</f>
        <v>FL</v>
      </c>
      <c r="C3267" t="s">
        <v>7</v>
      </c>
      <c r="D3267" t="str">
        <f t="shared" ref="D3267:D3330" si="310">IF(OR(E3267="F", E3267="female", E3267="Femal"),"F",
IF(OR(E3267="M", E3267="Male"),"M",
"NA"))</f>
        <v>M</v>
      </c>
      <c r="E3267" t="s">
        <v>0</v>
      </c>
      <c r="F3267">
        <v>885</v>
      </c>
      <c r="G3267">
        <v>264</v>
      </c>
      <c r="H3267">
        <v>414</v>
      </c>
      <c r="I3267">
        <v>6</v>
      </c>
      <c r="J3267">
        <v>18769</v>
      </c>
      <c r="K3267">
        <v>18</v>
      </c>
      <c r="L3267">
        <v>11</v>
      </c>
      <c r="M3267">
        <v>331</v>
      </c>
      <c r="N3267">
        <v>343</v>
      </c>
      <c r="O3267">
        <v>9.7333333329999991</v>
      </c>
      <c r="P3267">
        <f>VLOOKUP(A3267, vlookup_table!$A:$E, 2, FALSE)</f>
        <v>1</v>
      </c>
      <c r="Q3267" s="2">
        <f>VLOOKUP(A3267, vlookup_table!$A:$E, 3, FALSE)</f>
        <v>1801</v>
      </c>
      <c r="R3267" s="1" t="str">
        <f>VLOOKUP(A3267, vlookup_table!$A:$E, 4, FALSE)</f>
        <v>C2</v>
      </c>
      <c r="S3267" s="2">
        <f>VLOOKUP(A3267, vlookup_table!$A:$E, 5, FALSE)</f>
        <v>12</v>
      </c>
      <c r="T3267">
        <f t="shared" si="306"/>
        <v>79</v>
      </c>
      <c r="U3267">
        <f t="shared" si="307"/>
        <v>1918</v>
      </c>
      <c r="V3267" s="4" t="str">
        <f t="shared" ref="V3267:V3330" si="311">RIGHT(Q3267,2)</f>
        <v>01</v>
      </c>
      <c r="W3267" t="str">
        <f t="shared" si="308"/>
        <v>Ciudad</v>
      </c>
    </row>
    <row r="3268" spans="1:23" x14ac:dyDescent="0.35">
      <c r="A3268" s="2">
        <v>103298</v>
      </c>
      <c r="B3268" s="2" t="str">
        <f t="shared" si="309"/>
        <v>MO</v>
      </c>
      <c r="C3268" t="s">
        <v>8</v>
      </c>
      <c r="D3268" t="str">
        <f t="shared" si="310"/>
        <v>F</v>
      </c>
      <c r="E3268" t="s">
        <v>2</v>
      </c>
      <c r="F3268">
        <v>588</v>
      </c>
      <c r="G3268">
        <v>258</v>
      </c>
      <c r="H3268">
        <v>340</v>
      </c>
      <c r="I3268">
        <v>0</v>
      </c>
      <c r="J3268">
        <v>11512</v>
      </c>
      <c r="K3268">
        <v>2</v>
      </c>
      <c r="L3268">
        <v>69</v>
      </c>
      <c r="M3268">
        <v>310</v>
      </c>
      <c r="N3268">
        <v>293</v>
      </c>
      <c r="O3268">
        <v>12.5</v>
      </c>
      <c r="P3268">
        <f>VLOOKUP(A3268, vlookup_table!$A:$E, 2, FALSE)</f>
        <v>0</v>
      </c>
      <c r="Q3268" s="2">
        <f>VLOOKUP(A3268, vlookup_table!$A:$E, 3, FALSE)</f>
        <v>7101</v>
      </c>
      <c r="R3268" s="1" t="str">
        <f>VLOOKUP(A3268, vlookup_table!$A:$E, 4, FALSE)</f>
        <v>R1</v>
      </c>
      <c r="S3268" s="2">
        <f>VLOOKUP(A3268, vlookup_table!$A:$E, 5, FALSE)</f>
        <v>15</v>
      </c>
      <c r="T3268">
        <f t="shared" si="306"/>
        <v>26</v>
      </c>
      <c r="U3268">
        <f t="shared" si="307"/>
        <v>1971</v>
      </c>
      <c r="V3268" s="4" t="str">
        <f t="shared" si="311"/>
        <v>01</v>
      </c>
      <c r="W3268" t="str">
        <f t="shared" si="308"/>
        <v>Rural</v>
      </c>
    </row>
    <row r="3269" spans="1:23" x14ac:dyDescent="0.35">
      <c r="A3269" s="2">
        <v>104442</v>
      </c>
      <c r="B3269" s="2" t="str">
        <f t="shared" si="309"/>
        <v>NA</v>
      </c>
      <c r="C3269" t="s">
        <v>19</v>
      </c>
      <c r="D3269" t="str">
        <f t="shared" si="310"/>
        <v>F</v>
      </c>
      <c r="E3269" t="s">
        <v>2</v>
      </c>
      <c r="F3269">
        <v>2172</v>
      </c>
      <c r="G3269">
        <v>1033</v>
      </c>
      <c r="H3269">
        <v>1078</v>
      </c>
      <c r="I3269">
        <v>56</v>
      </c>
      <c r="J3269">
        <v>42625</v>
      </c>
      <c r="K3269">
        <v>4</v>
      </c>
      <c r="L3269">
        <v>45</v>
      </c>
      <c r="M3269">
        <v>1048</v>
      </c>
      <c r="N3269">
        <v>1031</v>
      </c>
      <c r="O3269">
        <v>23.333333329999999</v>
      </c>
      <c r="P3269">
        <f>VLOOKUP(A3269, vlookup_table!$A:$E, 2, FALSE)</f>
        <v>28</v>
      </c>
      <c r="Q3269" s="2">
        <f>VLOOKUP(A3269, vlookup_table!$A:$E, 3, FALSE)</f>
        <v>4608</v>
      </c>
      <c r="R3269" s="1" t="str">
        <f>VLOOKUP(A3269, vlookup_table!$A:$E, 4, FALSE)</f>
        <v>S1</v>
      </c>
      <c r="S3269" s="2">
        <f>VLOOKUP(A3269, vlookup_table!$A:$E, 5, FALSE)</f>
        <v>35</v>
      </c>
      <c r="T3269">
        <f t="shared" si="306"/>
        <v>51</v>
      </c>
      <c r="U3269">
        <f t="shared" si="307"/>
        <v>1946</v>
      </c>
      <c r="V3269" s="4" t="str">
        <f t="shared" si="311"/>
        <v>08</v>
      </c>
      <c r="W3269" t="str">
        <f t="shared" si="308"/>
        <v>Suburbano</v>
      </c>
    </row>
    <row r="3270" spans="1:23" x14ac:dyDescent="0.35">
      <c r="A3270" s="2">
        <v>83279</v>
      </c>
      <c r="B3270" s="2" t="str">
        <f t="shared" si="309"/>
        <v>NA</v>
      </c>
      <c r="C3270" t="s">
        <v>17</v>
      </c>
      <c r="D3270" t="str">
        <f t="shared" si="310"/>
        <v>F</v>
      </c>
      <c r="E3270" t="s">
        <v>2</v>
      </c>
      <c r="F3270">
        <v>1300</v>
      </c>
      <c r="G3270">
        <v>596</v>
      </c>
      <c r="H3270">
        <v>772</v>
      </c>
      <c r="I3270">
        <v>3</v>
      </c>
      <c r="J3270">
        <v>28518</v>
      </c>
      <c r="K3270">
        <v>1</v>
      </c>
      <c r="L3270">
        <v>66</v>
      </c>
      <c r="M3270">
        <v>717</v>
      </c>
      <c r="N3270">
        <v>674</v>
      </c>
      <c r="O3270">
        <v>9</v>
      </c>
      <c r="P3270">
        <f>VLOOKUP(A3270, vlookup_table!$A:$E, 2, FALSE)</f>
        <v>0</v>
      </c>
      <c r="Q3270" s="2">
        <f>VLOOKUP(A3270, vlookup_table!$A:$E, 3, FALSE)</f>
        <v>4501</v>
      </c>
      <c r="R3270" s="1" t="str">
        <f>VLOOKUP(A3270, vlookup_table!$A:$E, 4, FALSE)</f>
        <v>S1</v>
      </c>
      <c r="S3270" s="2">
        <f>VLOOKUP(A3270, vlookup_table!$A:$E, 5, FALSE)</f>
        <v>19</v>
      </c>
      <c r="T3270">
        <f t="shared" si="306"/>
        <v>52</v>
      </c>
      <c r="U3270">
        <f t="shared" si="307"/>
        <v>1945</v>
      </c>
      <c r="V3270" s="4" t="str">
        <f t="shared" si="311"/>
        <v>01</v>
      </c>
      <c r="W3270" t="str">
        <f t="shared" si="308"/>
        <v>Suburbano</v>
      </c>
    </row>
    <row r="3271" spans="1:23" x14ac:dyDescent="0.35">
      <c r="A3271" s="2">
        <v>153026</v>
      </c>
      <c r="B3271" s="2" t="str">
        <f t="shared" si="309"/>
        <v>NA</v>
      </c>
      <c r="C3271" t="s">
        <v>4</v>
      </c>
      <c r="D3271" t="str">
        <f t="shared" si="310"/>
        <v>F</v>
      </c>
      <c r="E3271" t="s">
        <v>2</v>
      </c>
      <c r="F3271">
        <v>1625</v>
      </c>
      <c r="G3271">
        <v>196</v>
      </c>
      <c r="H3271">
        <v>256</v>
      </c>
      <c r="I3271">
        <v>0</v>
      </c>
      <c r="J3271">
        <v>10679</v>
      </c>
      <c r="K3271">
        <v>7</v>
      </c>
      <c r="L3271">
        <v>23</v>
      </c>
      <c r="M3271">
        <v>197</v>
      </c>
      <c r="N3271">
        <v>238</v>
      </c>
      <c r="O3271">
        <v>6.2142857139999998</v>
      </c>
      <c r="P3271">
        <f>VLOOKUP(A3271, vlookup_table!$A:$E, 2, FALSE)</f>
        <v>2</v>
      </c>
      <c r="Q3271" s="2">
        <f>VLOOKUP(A3271, vlookup_table!$A:$E, 3, FALSE)</f>
        <v>2601</v>
      </c>
      <c r="R3271" s="1" t="str">
        <f>VLOOKUP(A3271, vlookup_table!$A:$E, 4, FALSE)</f>
        <v>C3</v>
      </c>
      <c r="S3271" s="2">
        <f>VLOOKUP(A3271, vlookup_table!$A:$E, 5, FALSE)</f>
        <v>10</v>
      </c>
      <c r="T3271">
        <f t="shared" si="306"/>
        <v>71</v>
      </c>
      <c r="U3271">
        <f t="shared" si="307"/>
        <v>1926</v>
      </c>
      <c r="V3271" s="4" t="str">
        <f t="shared" si="311"/>
        <v>01</v>
      </c>
      <c r="W3271" t="str">
        <f t="shared" si="308"/>
        <v>Ciudad</v>
      </c>
    </row>
    <row r="3272" spans="1:23" x14ac:dyDescent="0.35">
      <c r="A3272" s="2">
        <v>162687</v>
      </c>
      <c r="B3272" s="2" t="str">
        <f t="shared" si="309"/>
        <v>NA</v>
      </c>
      <c r="C3272" t="s">
        <v>4</v>
      </c>
      <c r="D3272" t="str">
        <f t="shared" si="310"/>
        <v>F</v>
      </c>
      <c r="E3272" t="s">
        <v>2</v>
      </c>
      <c r="F3272">
        <v>3238</v>
      </c>
      <c r="G3272">
        <v>271</v>
      </c>
      <c r="H3272">
        <v>402</v>
      </c>
      <c r="I3272">
        <v>93</v>
      </c>
      <c r="J3272">
        <v>21383</v>
      </c>
      <c r="K3272">
        <v>17</v>
      </c>
      <c r="L3272">
        <v>45</v>
      </c>
      <c r="M3272">
        <v>389</v>
      </c>
      <c r="N3272">
        <v>325</v>
      </c>
      <c r="O3272">
        <v>15.4</v>
      </c>
      <c r="P3272">
        <f>VLOOKUP(A3272, vlookup_table!$A:$E, 2, FALSE)</f>
        <v>0</v>
      </c>
      <c r="Q3272" s="2">
        <f>VLOOKUP(A3272, vlookup_table!$A:$E, 3, FALSE)</f>
        <v>4001</v>
      </c>
      <c r="R3272" s="1" t="str">
        <f>VLOOKUP(A3272, vlookup_table!$A:$E, 4, FALSE)</f>
        <v>U1</v>
      </c>
      <c r="S3272" s="2">
        <f>VLOOKUP(A3272, vlookup_table!$A:$E, 5, FALSE)</f>
        <v>35</v>
      </c>
      <c r="T3272">
        <f t="shared" si="306"/>
        <v>57</v>
      </c>
      <c r="U3272">
        <f t="shared" si="307"/>
        <v>1940</v>
      </c>
      <c r="V3272" s="4" t="str">
        <f t="shared" si="311"/>
        <v>01</v>
      </c>
      <c r="W3272" t="str">
        <f t="shared" si="308"/>
        <v>Urbano</v>
      </c>
    </row>
    <row r="3273" spans="1:23" x14ac:dyDescent="0.35">
      <c r="A3273" s="2">
        <v>133283</v>
      </c>
      <c r="B3273" s="2" t="str">
        <f t="shared" si="309"/>
        <v>NA</v>
      </c>
      <c r="C3273" t="s">
        <v>21</v>
      </c>
      <c r="D3273" t="str">
        <f t="shared" si="310"/>
        <v>M</v>
      </c>
      <c r="E3273" t="s">
        <v>0</v>
      </c>
      <c r="F3273">
        <v>595</v>
      </c>
      <c r="G3273">
        <v>276</v>
      </c>
      <c r="H3273">
        <v>323</v>
      </c>
      <c r="I3273">
        <v>1</v>
      </c>
      <c r="J3273">
        <v>9788</v>
      </c>
      <c r="K3273">
        <v>2</v>
      </c>
      <c r="L3273">
        <v>52</v>
      </c>
      <c r="M3273">
        <v>283</v>
      </c>
      <c r="N3273">
        <v>312</v>
      </c>
      <c r="O3273">
        <v>10.83333333</v>
      </c>
      <c r="P3273">
        <f>VLOOKUP(A3273, vlookup_table!$A:$E, 2, FALSE)</f>
        <v>1002</v>
      </c>
      <c r="Q3273" s="2">
        <f>VLOOKUP(A3273, vlookup_table!$A:$E, 3, FALSE)</f>
        <v>0</v>
      </c>
      <c r="R3273" s="1" t="str">
        <f>VLOOKUP(A3273, vlookup_table!$A:$E, 4, FALSE)</f>
        <v>R2</v>
      </c>
      <c r="S3273" s="2">
        <f>VLOOKUP(A3273, vlookup_table!$A:$E, 5, FALSE)</f>
        <v>15</v>
      </c>
      <c r="T3273">
        <f t="shared" si="306"/>
        <v>97</v>
      </c>
      <c r="U3273">
        <f t="shared" si="307"/>
        <v>1900</v>
      </c>
      <c r="V3273" s="4" t="str">
        <f t="shared" si="311"/>
        <v>0</v>
      </c>
      <c r="W3273" t="str">
        <f t="shared" si="308"/>
        <v>Rural</v>
      </c>
    </row>
    <row r="3274" spans="1:23" x14ac:dyDescent="0.35">
      <c r="A3274" s="2">
        <v>58934</v>
      </c>
      <c r="B3274" s="2" t="str">
        <f t="shared" si="309"/>
        <v>NA</v>
      </c>
      <c r="C3274" t="s">
        <v>3</v>
      </c>
      <c r="D3274" t="str">
        <f t="shared" si="310"/>
        <v>F</v>
      </c>
      <c r="E3274" t="s">
        <v>2</v>
      </c>
      <c r="F3274">
        <v>282</v>
      </c>
      <c r="G3274">
        <v>169</v>
      </c>
      <c r="H3274">
        <v>225</v>
      </c>
      <c r="I3274">
        <v>1</v>
      </c>
      <c r="J3274">
        <v>7323</v>
      </c>
      <c r="K3274">
        <v>0</v>
      </c>
      <c r="L3274">
        <v>87</v>
      </c>
      <c r="M3274">
        <v>198</v>
      </c>
      <c r="N3274">
        <v>190</v>
      </c>
      <c r="O3274">
        <v>15</v>
      </c>
      <c r="P3274">
        <f>VLOOKUP(A3274, vlookup_table!$A:$E, 2, FALSE)</f>
        <v>0</v>
      </c>
      <c r="Q3274" s="2">
        <f>VLOOKUP(A3274, vlookup_table!$A:$E, 3, FALSE)</f>
        <v>0</v>
      </c>
      <c r="R3274" s="1" t="str">
        <f>VLOOKUP(A3274, vlookup_table!$A:$E, 4, FALSE)</f>
        <v>R3</v>
      </c>
      <c r="S3274" s="2">
        <f>VLOOKUP(A3274, vlookup_table!$A:$E, 5, FALSE)</f>
        <v>10</v>
      </c>
      <c r="T3274">
        <f t="shared" si="306"/>
        <v>97</v>
      </c>
      <c r="U3274">
        <f t="shared" si="307"/>
        <v>1900</v>
      </c>
      <c r="V3274" s="4" t="str">
        <f t="shared" si="311"/>
        <v>0</v>
      </c>
      <c r="W3274" t="str">
        <f t="shared" si="308"/>
        <v>Rural</v>
      </c>
    </row>
    <row r="3275" spans="1:23" x14ac:dyDescent="0.35">
      <c r="A3275" s="2">
        <v>151195</v>
      </c>
      <c r="B3275" s="2" t="str">
        <f t="shared" si="309"/>
        <v>NA</v>
      </c>
      <c r="C3275" t="s">
        <v>4</v>
      </c>
      <c r="D3275" t="str">
        <f t="shared" si="310"/>
        <v>F</v>
      </c>
      <c r="E3275" t="s">
        <v>2</v>
      </c>
      <c r="F3275">
        <v>3905</v>
      </c>
      <c r="G3275">
        <v>882</v>
      </c>
      <c r="H3275">
        <v>989</v>
      </c>
      <c r="I3275">
        <v>95</v>
      </c>
      <c r="J3275">
        <v>35563</v>
      </c>
      <c r="K3275">
        <v>14</v>
      </c>
      <c r="L3275">
        <v>37</v>
      </c>
      <c r="M3275">
        <v>1022</v>
      </c>
      <c r="N3275">
        <v>923</v>
      </c>
      <c r="O3275">
        <v>8.25</v>
      </c>
      <c r="P3275">
        <f>VLOOKUP(A3275, vlookup_table!$A:$E, 2, FALSE)</f>
        <v>0</v>
      </c>
      <c r="Q3275" s="2">
        <f>VLOOKUP(A3275, vlookup_table!$A:$E, 3, FALSE)</f>
        <v>1001</v>
      </c>
      <c r="R3275" s="1" t="str">
        <f>VLOOKUP(A3275, vlookup_table!$A:$E, 4, FALSE)</f>
        <v/>
      </c>
      <c r="S3275" s="2">
        <f>VLOOKUP(A3275, vlookup_table!$A:$E, 5, FALSE)</f>
        <v>10</v>
      </c>
      <c r="T3275">
        <f t="shared" si="306"/>
        <v>87</v>
      </c>
      <c r="U3275">
        <f t="shared" si="307"/>
        <v>1910</v>
      </c>
      <c r="V3275" s="4" t="str">
        <f t="shared" si="311"/>
        <v>01</v>
      </c>
      <c r="W3275" t="str">
        <f t="shared" si="308"/>
        <v>Desconocido</v>
      </c>
    </row>
    <row r="3276" spans="1:23" x14ac:dyDescent="0.35">
      <c r="A3276" s="2">
        <v>1322</v>
      </c>
      <c r="B3276" s="2" t="str">
        <f t="shared" si="309"/>
        <v>MI</v>
      </c>
      <c r="C3276" t="s">
        <v>1</v>
      </c>
      <c r="D3276" t="str">
        <f t="shared" si="310"/>
        <v>F</v>
      </c>
      <c r="E3276" t="s">
        <v>2</v>
      </c>
      <c r="F3276">
        <v>376</v>
      </c>
      <c r="G3276">
        <v>397</v>
      </c>
      <c r="H3276">
        <v>412</v>
      </c>
      <c r="I3276">
        <v>0</v>
      </c>
      <c r="J3276">
        <v>15260</v>
      </c>
      <c r="K3276">
        <v>3</v>
      </c>
      <c r="L3276">
        <v>77</v>
      </c>
      <c r="M3276">
        <v>401</v>
      </c>
      <c r="N3276">
        <v>405</v>
      </c>
      <c r="O3276">
        <v>12.42857143</v>
      </c>
      <c r="P3276">
        <f>VLOOKUP(A3276, vlookup_table!$A:$E, 2, FALSE)</f>
        <v>28</v>
      </c>
      <c r="Q3276" s="2">
        <f>VLOOKUP(A3276, vlookup_table!$A:$E, 3, FALSE)</f>
        <v>4301</v>
      </c>
      <c r="R3276" s="1" t="str">
        <f>VLOOKUP(A3276, vlookup_table!$A:$E, 4, FALSE)</f>
        <v>U2</v>
      </c>
      <c r="S3276" s="2">
        <f>VLOOKUP(A3276, vlookup_table!$A:$E, 5, FALSE)</f>
        <v>14</v>
      </c>
      <c r="T3276">
        <f t="shared" si="306"/>
        <v>54</v>
      </c>
      <c r="U3276">
        <f t="shared" si="307"/>
        <v>1943</v>
      </c>
      <c r="V3276" s="4" t="str">
        <f t="shared" si="311"/>
        <v>01</v>
      </c>
      <c r="W3276" t="str">
        <f t="shared" si="308"/>
        <v>Urbano</v>
      </c>
    </row>
    <row r="3277" spans="1:23" x14ac:dyDescent="0.35">
      <c r="A3277" s="2">
        <v>157307</v>
      </c>
      <c r="B3277" s="2" t="str">
        <f t="shared" si="309"/>
        <v>NA</v>
      </c>
      <c r="C3277" t="s">
        <v>4</v>
      </c>
      <c r="D3277" t="str">
        <f t="shared" si="310"/>
        <v>M</v>
      </c>
      <c r="E3277" t="s">
        <v>0</v>
      </c>
      <c r="F3277">
        <v>3254</v>
      </c>
      <c r="G3277">
        <v>481</v>
      </c>
      <c r="H3277">
        <v>614</v>
      </c>
      <c r="I3277">
        <v>91</v>
      </c>
      <c r="J3277">
        <v>18646</v>
      </c>
      <c r="K3277">
        <v>16</v>
      </c>
      <c r="L3277">
        <v>44</v>
      </c>
      <c r="M3277">
        <v>607</v>
      </c>
      <c r="N3277">
        <v>485</v>
      </c>
      <c r="O3277">
        <v>25</v>
      </c>
      <c r="P3277">
        <f>VLOOKUP(A3277, vlookup_table!$A:$E, 2, FALSE)</f>
        <v>1</v>
      </c>
      <c r="Q3277" s="2">
        <f>VLOOKUP(A3277, vlookup_table!$A:$E, 3, FALSE)</f>
        <v>6001</v>
      </c>
      <c r="R3277" s="1" t="str">
        <f>VLOOKUP(A3277, vlookup_table!$A:$E, 4, FALSE)</f>
        <v>U1</v>
      </c>
      <c r="S3277" s="2">
        <f>VLOOKUP(A3277, vlookup_table!$A:$E, 5, FALSE)</f>
        <v>30</v>
      </c>
      <c r="T3277">
        <f t="shared" si="306"/>
        <v>37</v>
      </c>
      <c r="U3277">
        <f t="shared" si="307"/>
        <v>1960</v>
      </c>
      <c r="V3277" s="4" t="str">
        <f t="shared" si="311"/>
        <v>01</v>
      </c>
      <c r="W3277" t="str">
        <f t="shared" si="308"/>
        <v>Urbano</v>
      </c>
    </row>
    <row r="3278" spans="1:23" x14ac:dyDescent="0.35">
      <c r="A3278" s="2">
        <v>175582</v>
      </c>
      <c r="B3278" s="2" t="str">
        <f t="shared" si="309"/>
        <v>OR</v>
      </c>
      <c r="C3278" t="s">
        <v>26</v>
      </c>
      <c r="D3278" t="str">
        <f t="shared" si="310"/>
        <v>F</v>
      </c>
      <c r="E3278" t="s">
        <v>2</v>
      </c>
      <c r="F3278">
        <v>411</v>
      </c>
      <c r="G3278">
        <v>198</v>
      </c>
      <c r="H3278">
        <v>240</v>
      </c>
      <c r="I3278">
        <v>0</v>
      </c>
      <c r="J3278">
        <v>9565</v>
      </c>
      <c r="K3278">
        <v>6</v>
      </c>
      <c r="L3278">
        <v>55</v>
      </c>
      <c r="M3278">
        <v>225</v>
      </c>
      <c r="N3278">
        <v>225</v>
      </c>
      <c r="O3278">
        <v>9.4285714289999998</v>
      </c>
      <c r="P3278">
        <f>VLOOKUP(A3278, vlookup_table!$A:$E, 2, FALSE)</f>
        <v>28</v>
      </c>
      <c r="Q3278" s="2">
        <f>VLOOKUP(A3278, vlookup_table!$A:$E, 3, FALSE)</f>
        <v>6011</v>
      </c>
      <c r="R3278" s="1" t="str">
        <f>VLOOKUP(A3278, vlookup_table!$A:$E, 4, FALSE)</f>
        <v>C3</v>
      </c>
      <c r="S3278" s="2">
        <f>VLOOKUP(A3278, vlookup_table!$A:$E, 5, FALSE)</f>
        <v>15</v>
      </c>
      <c r="T3278">
        <f t="shared" si="306"/>
        <v>37</v>
      </c>
      <c r="U3278">
        <f t="shared" si="307"/>
        <v>1960</v>
      </c>
      <c r="V3278" s="4" t="str">
        <f t="shared" si="311"/>
        <v>11</v>
      </c>
      <c r="W3278" t="str">
        <f t="shared" si="308"/>
        <v>Ciudad</v>
      </c>
    </row>
    <row r="3279" spans="1:23" x14ac:dyDescent="0.35">
      <c r="A3279" s="2">
        <v>78875</v>
      </c>
      <c r="B3279" s="2" t="str">
        <f t="shared" si="309"/>
        <v>NA</v>
      </c>
      <c r="C3279" t="s">
        <v>10</v>
      </c>
      <c r="D3279" t="str">
        <f t="shared" si="310"/>
        <v>F</v>
      </c>
      <c r="E3279" t="s">
        <v>2</v>
      </c>
      <c r="F3279">
        <v>1043</v>
      </c>
      <c r="G3279">
        <v>519</v>
      </c>
      <c r="H3279">
        <v>604</v>
      </c>
      <c r="I3279">
        <v>3</v>
      </c>
      <c r="J3279">
        <v>22555</v>
      </c>
      <c r="K3279">
        <v>10</v>
      </c>
      <c r="L3279">
        <v>64</v>
      </c>
      <c r="M3279">
        <v>544</v>
      </c>
      <c r="N3279">
        <v>578</v>
      </c>
      <c r="O3279">
        <v>15</v>
      </c>
      <c r="P3279">
        <f>VLOOKUP(A3279, vlookup_table!$A:$E, 2, FALSE)</f>
        <v>28</v>
      </c>
      <c r="Q3279" s="2">
        <f>VLOOKUP(A3279, vlookup_table!$A:$E, 3, FALSE)</f>
        <v>403</v>
      </c>
      <c r="R3279" s="1" t="str">
        <f>VLOOKUP(A3279, vlookup_table!$A:$E, 4, FALSE)</f>
        <v>S1</v>
      </c>
      <c r="S3279" s="2">
        <f>VLOOKUP(A3279, vlookup_table!$A:$E, 5, FALSE)</f>
        <v>15</v>
      </c>
      <c r="T3279">
        <f t="shared" si="306"/>
        <v>93</v>
      </c>
      <c r="U3279">
        <f t="shared" si="307"/>
        <v>1904</v>
      </c>
      <c r="V3279" s="4" t="str">
        <f t="shared" si="311"/>
        <v>03</v>
      </c>
      <c r="W3279" t="str">
        <f t="shared" si="308"/>
        <v>Suburbano</v>
      </c>
    </row>
    <row r="3280" spans="1:23" x14ac:dyDescent="0.35">
      <c r="A3280" s="2">
        <v>57705</v>
      </c>
      <c r="B3280" s="2" t="str">
        <f t="shared" si="309"/>
        <v>NA</v>
      </c>
      <c r="C3280" t="s">
        <v>3</v>
      </c>
      <c r="D3280" t="str">
        <f t="shared" si="310"/>
        <v>F</v>
      </c>
      <c r="E3280" t="s">
        <v>2</v>
      </c>
      <c r="F3280">
        <v>375</v>
      </c>
      <c r="G3280">
        <v>145</v>
      </c>
      <c r="H3280">
        <v>205</v>
      </c>
      <c r="I3280">
        <v>0</v>
      </c>
      <c r="J3280">
        <v>8278</v>
      </c>
      <c r="K3280">
        <v>0</v>
      </c>
      <c r="L3280">
        <v>72</v>
      </c>
      <c r="M3280">
        <v>138</v>
      </c>
      <c r="N3280">
        <v>189</v>
      </c>
      <c r="O3280">
        <v>3.576923077</v>
      </c>
      <c r="P3280">
        <f>VLOOKUP(A3280, vlookup_table!$A:$E, 2, FALSE)</f>
        <v>0</v>
      </c>
      <c r="Q3280" s="2">
        <f>VLOOKUP(A3280, vlookup_table!$A:$E, 3, FALSE)</f>
        <v>0</v>
      </c>
      <c r="R3280" s="1" t="str">
        <f>VLOOKUP(A3280, vlookup_table!$A:$E, 4, FALSE)</f>
        <v>U4</v>
      </c>
      <c r="S3280" s="2">
        <f>VLOOKUP(A3280, vlookup_table!$A:$E, 5, FALSE)</f>
        <v>5</v>
      </c>
      <c r="T3280">
        <f t="shared" si="306"/>
        <v>97</v>
      </c>
      <c r="U3280">
        <f t="shared" si="307"/>
        <v>1900</v>
      </c>
      <c r="V3280" s="4" t="str">
        <f t="shared" si="311"/>
        <v>0</v>
      </c>
      <c r="W3280" t="str">
        <f t="shared" si="308"/>
        <v>Urbano</v>
      </c>
    </row>
    <row r="3281" spans="1:23" x14ac:dyDescent="0.35">
      <c r="A3281" s="2">
        <v>70039</v>
      </c>
      <c r="B3281" s="2" t="str">
        <f t="shared" si="309"/>
        <v>MI</v>
      </c>
      <c r="C3281" t="s">
        <v>1</v>
      </c>
      <c r="D3281" t="str">
        <f t="shared" si="310"/>
        <v>M</v>
      </c>
      <c r="E3281" t="s">
        <v>0</v>
      </c>
      <c r="F3281">
        <v>828</v>
      </c>
      <c r="G3281">
        <v>452</v>
      </c>
      <c r="H3281">
        <v>594</v>
      </c>
      <c r="I3281">
        <v>5</v>
      </c>
      <c r="J3281">
        <v>21946</v>
      </c>
      <c r="K3281">
        <v>6</v>
      </c>
      <c r="L3281">
        <v>76</v>
      </c>
      <c r="M3281">
        <v>495</v>
      </c>
      <c r="N3281">
        <v>515</v>
      </c>
      <c r="O3281">
        <v>10.133333329999999</v>
      </c>
      <c r="P3281">
        <f>VLOOKUP(A3281, vlookup_table!$A:$E, 2, FALSE)</f>
        <v>1</v>
      </c>
      <c r="Q3281" s="2">
        <f>VLOOKUP(A3281, vlookup_table!$A:$E, 3, FALSE)</f>
        <v>5002</v>
      </c>
      <c r="R3281" s="1" t="str">
        <f>VLOOKUP(A3281, vlookup_table!$A:$E, 4, FALSE)</f>
        <v>T2</v>
      </c>
      <c r="S3281" s="2">
        <f>VLOOKUP(A3281, vlookup_table!$A:$E, 5, FALSE)</f>
        <v>13</v>
      </c>
      <c r="T3281">
        <f t="shared" si="306"/>
        <v>47</v>
      </c>
      <c r="U3281">
        <f t="shared" si="307"/>
        <v>1950</v>
      </c>
      <c r="V3281" s="4" t="str">
        <f t="shared" si="311"/>
        <v>02</v>
      </c>
      <c r="W3281" t="str">
        <f t="shared" si="308"/>
        <v>Pueblo</v>
      </c>
    </row>
    <row r="3282" spans="1:23" x14ac:dyDescent="0.35">
      <c r="A3282" s="2">
        <v>138307</v>
      </c>
      <c r="B3282" s="2" t="str">
        <f t="shared" si="309"/>
        <v>AZ</v>
      </c>
      <c r="C3282" t="s">
        <v>9</v>
      </c>
      <c r="D3282" t="str">
        <f t="shared" si="310"/>
        <v>F</v>
      </c>
      <c r="E3282" t="s">
        <v>37</v>
      </c>
      <c r="F3282">
        <v>1711</v>
      </c>
      <c r="G3282">
        <v>401</v>
      </c>
      <c r="H3282">
        <v>608</v>
      </c>
      <c r="I3282">
        <v>33</v>
      </c>
      <c r="J3282">
        <v>23098</v>
      </c>
      <c r="K3282">
        <v>9</v>
      </c>
      <c r="L3282">
        <v>18</v>
      </c>
      <c r="M3282">
        <v>441</v>
      </c>
      <c r="N3282">
        <v>527</v>
      </c>
      <c r="O3282">
        <v>12.4</v>
      </c>
      <c r="P3282">
        <f>VLOOKUP(A3282, vlookup_table!$A:$E, 2, FALSE)</f>
        <v>0</v>
      </c>
      <c r="Q3282" s="2">
        <f>VLOOKUP(A3282, vlookup_table!$A:$E, 3, FALSE)</f>
        <v>4310</v>
      </c>
      <c r="R3282" s="1" t="str">
        <f>VLOOKUP(A3282, vlookup_table!$A:$E, 4, FALSE)</f>
        <v>S1</v>
      </c>
      <c r="S3282" s="2">
        <f>VLOOKUP(A3282, vlookup_table!$A:$E, 5, FALSE)</f>
        <v>18</v>
      </c>
      <c r="T3282">
        <f t="shared" si="306"/>
        <v>54</v>
      </c>
      <c r="U3282">
        <f t="shared" si="307"/>
        <v>1943</v>
      </c>
      <c r="V3282" s="4" t="str">
        <f t="shared" si="311"/>
        <v>10</v>
      </c>
      <c r="W3282" t="str">
        <f t="shared" si="308"/>
        <v>Suburbano</v>
      </c>
    </row>
    <row r="3283" spans="1:23" x14ac:dyDescent="0.35">
      <c r="A3283" s="2">
        <v>163614</v>
      </c>
      <c r="B3283" s="2" t="str">
        <f t="shared" si="309"/>
        <v>NA</v>
      </c>
      <c r="C3283" t="s">
        <v>4</v>
      </c>
      <c r="D3283" t="str">
        <f t="shared" si="310"/>
        <v>F</v>
      </c>
      <c r="E3283" t="s">
        <v>2</v>
      </c>
      <c r="F3283">
        <v>4051</v>
      </c>
      <c r="G3283">
        <v>588</v>
      </c>
      <c r="H3283">
        <v>630</v>
      </c>
      <c r="I3283">
        <v>97</v>
      </c>
      <c r="J3283">
        <v>21692</v>
      </c>
      <c r="K3283">
        <v>22</v>
      </c>
      <c r="L3283">
        <v>57</v>
      </c>
      <c r="M3283">
        <v>605</v>
      </c>
      <c r="N3283">
        <v>617</v>
      </c>
      <c r="O3283">
        <v>4.5714285710000002</v>
      </c>
      <c r="P3283">
        <f>VLOOKUP(A3283, vlookup_table!$A:$E, 2, FALSE)</f>
        <v>0</v>
      </c>
      <c r="Q3283" s="2">
        <f>VLOOKUP(A3283, vlookup_table!$A:$E, 3, FALSE)</f>
        <v>0</v>
      </c>
      <c r="R3283" s="1" t="str">
        <f>VLOOKUP(A3283, vlookup_table!$A:$E, 4, FALSE)</f>
        <v>U1</v>
      </c>
      <c r="S3283" s="2">
        <f>VLOOKUP(A3283, vlookup_table!$A:$E, 5, FALSE)</f>
        <v>10</v>
      </c>
      <c r="T3283">
        <f t="shared" si="306"/>
        <v>97</v>
      </c>
      <c r="U3283">
        <f t="shared" si="307"/>
        <v>1900</v>
      </c>
      <c r="V3283" s="4" t="str">
        <f t="shared" si="311"/>
        <v>0</v>
      </c>
      <c r="W3283" t="str">
        <f t="shared" si="308"/>
        <v>Urbano</v>
      </c>
    </row>
    <row r="3284" spans="1:23" x14ac:dyDescent="0.35">
      <c r="A3284" s="2">
        <v>21966</v>
      </c>
      <c r="B3284" s="2" t="str">
        <f t="shared" si="309"/>
        <v>NC</v>
      </c>
      <c r="C3284" t="s">
        <v>18</v>
      </c>
      <c r="D3284" t="str">
        <f t="shared" si="310"/>
        <v>F</v>
      </c>
      <c r="E3284" t="s">
        <v>38</v>
      </c>
      <c r="F3284">
        <v>824</v>
      </c>
      <c r="G3284">
        <v>285</v>
      </c>
      <c r="H3284">
        <v>356</v>
      </c>
      <c r="I3284">
        <v>3</v>
      </c>
      <c r="J3284">
        <v>13339</v>
      </c>
      <c r="K3284">
        <v>2</v>
      </c>
      <c r="L3284">
        <v>59</v>
      </c>
      <c r="M3284">
        <v>305</v>
      </c>
      <c r="N3284">
        <v>333</v>
      </c>
      <c r="O3284">
        <v>5.92</v>
      </c>
      <c r="P3284">
        <f>VLOOKUP(A3284, vlookup_table!$A:$E, 2, FALSE)</f>
        <v>2</v>
      </c>
      <c r="Q3284" s="2">
        <f>VLOOKUP(A3284, vlookup_table!$A:$E, 3, FALSE)</f>
        <v>0</v>
      </c>
      <c r="R3284" s="1" t="str">
        <f>VLOOKUP(A3284, vlookup_table!$A:$E, 4, FALSE)</f>
        <v>R2</v>
      </c>
      <c r="S3284" s="2">
        <f>VLOOKUP(A3284, vlookup_table!$A:$E, 5, FALSE)</f>
        <v>6</v>
      </c>
      <c r="T3284">
        <f t="shared" si="306"/>
        <v>97</v>
      </c>
      <c r="U3284">
        <f t="shared" si="307"/>
        <v>1900</v>
      </c>
      <c r="V3284" s="4" t="str">
        <f t="shared" si="311"/>
        <v>0</v>
      </c>
      <c r="W3284" t="str">
        <f t="shared" si="308"/>
        <v>Rural</v>
      </c>
    </row>
    <row r="3285" spans="1:23" x14ac:dyDescent="0.35">
      <c r="A3285" s="2">
        <v>44433</v>
      </c>
      <c r="B3285" s="2" t="str">
        <f t="shared" si="309"/>
        <v>FL</v>
      </c>
      <c r="C3285" t="s">
        <v>7</v>
      </c>
      <c r="D3285" t="str">
        <f t="shared" si="310"/>
        <v>M</v>
      </c>
      <c r="E3285" t="s">
        <v>0</v>
      </c>
      <c r="F3285">
        <v>606</v>
      </c>
      <c r="G3285">
        <v>220</v>
      </c>
      <c r="H3285">
        <v>290</v>
      </c>
      <c r="I3285">
        <v>2</v>
      </c>
      <c r="J3285">
        <v>11294</v>
      </c>
      <c r="K3285">
        <v>6</v>
      </c>
      <c r="L3285">
        <v>24</v>
      </c>
      <c r="M3285">
        <v>244</v>
      </c>
      <c r="N3285">
        <v>265</v>
      </c>
      <c r="O3285">
        <v>11</v>
      </c>
      <c r="P3285">
        <f>VLOOKUP(A3285, vlookup_table!$A:$E, 2, FALSE)</f>
        <v>1</v>
      </c>
      <c r="Q3285" s="2">
        <f>VLOOKUP(A3285, vlookup_table!$A:$E, 3, FALSE)</f>
        <v>2308</v>
      </c>
      <c r="R3285" s="1" t="str">
        <f>VLOOKUP(A3285, vlookup_table!$A:$E, 4, FALSE)</f>
        <v>C2</v>
      </c>
      <c r="S3285" s="2">
        <f>VLOOKUP(A3285, vlookup_table!$A:$E, 5, FALSE)</f>
        <v>10</v>
      </c>
      <c r="T3285">
        <f t="shared" si="306"/>
        <v>74</v>
      </c>
      <c r="U3285">
        <f t="shared" si="307"/>
        <v>1923</v>
      </c>
      <c r="V3285" s="4" t="str">
        <f t="shared" si="311"/>
        <v>08</v>
      </c>
      <c r="W3285" t="str">
        <f t="shared" si="308"/>
        <v>Ciudad</v>
      </c>
    </row>
    <row r="3286" spans="1:23" x14ac:dyDescent="0.35">
      <c r="A3286" s="2">
        <v>189234</v>
      </c>
      <c r="B3286" s="2" t="str">
        <f t="shared" si="309"/>
        <v>NV</v>
      </c>
      <c r="C3286" t="s">
        <v>35</v>
      </c>
      <c r="D3286" t="str">
        <f t="shared" si="310"/>
        <v>F</v>
      </c>
      <c r="E3286" t="s">
        <v>2</v>
      </c>
      <c r="F3286">
        <v>781</v>
      </c>
      <c r="G3286">
        <v>221</v>
      </c>
      <c r="H3286">
        <v>321</v>
      </c>
      <c r="I3286">
        <v>1</v>
      </c>
      <c r="J3286">
        <v>13071</v>
      </c>
      <c r="K3286">
        <v>4</v>
      </c>
      <c r="L3286">
        <v>15</v>
      </c>
      <c r="M3286">
        <v>263</v>
      </c>
      <c r="N3286">
        <v>294</v>
      </c>
      <c r="O3286">
        <v>6.3333333329999997</v>
      </c>
      <c r="P3286">
        <f>VLOOKUP(A3286, vlookup_table!$A:$E, 2, FALSE)</f>
        <v>28</v>
      </c>
      <c r="Q3286" s="2">
        <f>VLOOKUP(A3286, vlookup_table!$A:$E, 3, FALSE)</f>
        <v>0</v>
      </c>
      <c r="R3286" s="1" t="str">
        <f>VLOOKUP(A3286, vlookup_table!$A:$E, 4, FALSE)</f>
        <v>U3</v>
      </c>
      <c r="S3286" s="2">
        <f>VLOOKUP(A3286, vlookup_table!$A:$E, 5, FALSE)</f>
        <v>5</v>
      </c>
      <c r="T3286">
        <f t="shared" si="306"/>
        <v>97</v>
      </c>
      <c r="U3286">
        <f t="shared" si="307"/>
        <v>1900</v>
      </c>
      <c r="V3286" s="4" t="str">
        <f t="shared" si="311"/>
        <v>0</v>
      </c>
      <c r="W3286" t="str">
        <f t="shared" si="308"/>
        <v>Urbano</v>
      </c>
    </row>
    <row r="3287" spans="1:23" x14ac:dyDescent="0.35">
      <c r="A3287" s="2">
        <v>37304</v>
      </c>
      <c r="B3287" s="2" t="str">
        <f t="shared" si="309"/>
        <v>FL</v>
      </c>
      <c r="C3287" t="s">
        <v>7</v>
      </c>
      <c r="D3287" t="str">
        <f t="shared" si="310"/>
        <v>M</v>
      </c>
      <c r="E3287" t="s">
        <v>0</v>
      </c>
      <c r="F3287">
        <v>640</v>
      </c>
      <c r="G3287">
        <v>244</v>
      </c>
      <c r="H3287">
        <v>335</v>
      </c>
      <c r="I3287">
        <v>9</v>
      </c>
      <c r="J3287">
        <v>12992</v>
      </c>
      <c r="K3287">
        <v>4</v>
      </c>
      <c r="L3287">
        <v>40</v>
      </c>
      <c r="M3287">
        <v>266</v>
      </c>
      <c r="N3287">
        <v>303</v>
      </c>
      <c r="O3287">
        <v>7.6428571429999996</v>
      </c>
      <c r="P3287">
        <f>VLOOKUP(A3287, vlookup_table!$A:$E, 2, FALSE)</f>
        <v>1</v>
      </c>
      <c r="Q3287" s="2">
        <f>VLOOKUP(A3287, vlookup_table!$A:$E, 3, FALSE)</f>
        <v>3911</v>
      </c>
      <c r="R3287" s="1" t="str">
        <f>VLOOKUP(A3287, vlookup_table!$A:$E, 4, FALSE)</f>
        <v>S1</v>
      </c>
      <c r="S3287" s="2">
        <f>VLOOKUP(A3287, vlookup_table!$A:$E, 5, FALSE)</f>
        <v>5</v>
      </c>
      <c r="T3287">
        <f t="shared" si="306"/>
        <v>58</v>
      </c>
      <c r="U3287">
        <f t="shared" si="307"/>
        <v>1939</v>
      </c>
      <c r="V3287" s="4" t="str">
        <f t="shared" si="311"/>
        <v>11</v>
      </c>
      <c r="W3287" t="str">
        <f t="shared" si="308"/>
        <v>Suburbano</v>
      </c>
    </row>
    <row r="3288" spans="1:23" x14ac:dyDescent="0.35">
      <c r="A3288" s="2">
        <v>35728</v>
      </c>
      <c r="B3288" s="2" t="str">
        <f t="shared" si="309"/>
        <v>FL</v>
      </c>
      <c r="C3288" t="s">
        <v>7</v>
      </c>
      <c r="D3288" t="str">
        <f t="shared" si="310"/>
        <v>M</v>
      </c>
      <c r="E3288" t="s">
        <v>0</v>
      </c>
      <c r="F3288">
        <v>786</v>
      </c>
      <c r="G3288">
        <v>339</v>
      </c>
      <c r="H3288">
        <v>361</v>
      </c>
      <c r="I3288">
        <v>1</v>
      </c>
      <c r="J3288">
        <v>11296</v>
      </c>
      <c r="K3288">
        <v>9</v>
      </c>
      <c r="L3288">
        <v>24</v>
      </c>
      <c r="M3288">
        <v>354</v>
      </c>
      <c r="N3288">
        <v>349</v>
      </c>
      <c r="O3288">
        <v>11.33333333</v>
      </c>
      <c r="P3288">
        <f>VLOOKUP(A3288, vlookup_table!$A:$E, 2, FALSE)</f>
        <v>0</v>
      </c>
      <c r="Q3288" s="2">
        <f>VLOOKUP(A3288, vlookup_table!$A:$E, 3, FALSE)</f>
        <v>4801</v>
      </c>
      <c r="R3288" s="1" t="str">
        <f>VLOOKUP(A3288, vlookup_table!$A:$E, 4, FALSE)</f>
        <v>T2</v>
      </c>
      <c r="S3288" s="2">
        <f>VLOOKUP(A3288, vlookup_table!$A:$E, 5, FALSE)</f>
        <v>10</v>
      </c>
      <c r="T3288">
        <f t="shared" si="306"/>
        <v>49</v>
      </c>
      <c r="U3288">
        <f t="shared" si="307"/>
        <v>1948</v>
      </c>
      <c r="V3288" s="4" t="str">
        <f t="shared" si="311"/>
        <v>01</v>
      </c>
      <c r="W3288" t="str">
        <f t="shared" si="308"/>
        <v>Pueblo</v>
      </c>
    </row>
    <row r="3289" spans="1:23" x14ac:dyDescent="0.35">
      <c r="A3289" s="2">
        <v>30640</v>
      </c>
      <c r="B3289" s="2" t="str">
        <f t="shared" si="309"/>
        <v>NA</v>
      </c>
      <c r="C3289" t="s">
        <v>5</v>
      </c>
      <c r="D3289" t="str">
        <f t="shared" si="310"/>
        <v>F</v>
      </c>
      <c r="E3289" t="s">
        <v>2</v>
      </c>
      <c r="F3289">
        <v>629</v>
      </c>
      <c r="G3289">
        <v>256</v>
      </c>
      <c r="H3289">
        <v>420</v>
      </c>
      <c r="I3289">
        <v>0</v>
      </c>
      <c r="J3289">
        <v>15293</v>
      </c>
      <c r="K3289">
        <v>5</v>
      </c>
      <c r="L3289">
        <v>54</v>
      </c>
      <c r="M3289">
        <v>339</v>
      </c>
      <c r="N3289">
        <v>319</v>
      </c>
      <c r="O3289">
        <v>10.33333333</v>
      </c>
      <c r="P3289">
        <f>VLOOKUP(A3289, vlookup_table!$A:$E, 2, FALSE)</f>
        <v>0</v>
      </c>
      <c r="Q3289" s="2">
        <f>VLOOKUP(A3289, vlookup_table!$A:$E, 3, FALSE)</f>
        <v>3311</v>
      </c>
      <c r="R3289" s="1" t="str">
        <f>VLOOKUP(A3289, vlookup_table!$A:$E, 4, FALSE)</f>
        <v>C2</v>
      </c>
      <c r="S3289" s="2">
        <f>VLOOKUP(A3289, vlookup_table!$A:$E, 5, FALSE)</f>
        <v>15</v>
      </c>
      <c r="T3289">
        <f t="shared" si="306"/>
        <v>64</v>
      </c>
      <c r="U3289">
        <f t="shared" si="307"/>
        <v>1933</v>
      </c>
      <c r="V3289" s="4" t="str">
        <f t="shared" si="311"/>
        <v>11</v>
      </c>
      <c r="W3289" t="str">
        <f t="shared" si="308"/>
        <v>Ciudad</v>
      </c>
    </row>
    <row r="3290" spans="1:23" x14ac:dyDescent="0.35">
      <c r="A3290" s="2">
        <v>7734</v>
      </c>
      <c r="B3290" s="2" t="str">
        <f t="shared" si="309"/>
        <v>NA</v>
      </c>
      <c r="C3290" t="s">
        <v>10</v>
      </c>
      <c r="D3290" t="str">
        <f t="shared" si="310"/>
        <v>M</v>
      </c>
      <c r="E3290" t="s">
        <v>13</v>
      </c>
      <c r="F3290">
        <v>683</v>
      </c>
      <c r="G3290">
        <v>331</v>
      </c>
      <c r="H3290">
        <v>397</v>
      </c>
      <c r="I3290">
        <v>1</v>
      </c>
      <c r="J3290">
        <v>13025</v>
      </c>
      <c r="K3290">
        <v>2</v>
      </c>
      <c r="L3290">
        <v>92</v>
      </c>
      <c r="M3290">
        <v>349</v>
      </c>
      <c r="N3290">
        <v>367</v>
      </c>
      <c r="O3290">
        <v>11.227272729999999</v>
      </c>
      <c r="P3290">
        <f>VLOOKUP(A3290, vlookup_table!$A:$E, 2, FALSE)</f>
        <v>1</v>
      </c>
      <c r="Q3290" s="2">
        <f>VLOOKUP(A3290, vlookup_table!$A:$E, 3, FALSE)</f>
        <v>2512</v>
      </c>
      <c r="R3290" s="1" t="str">
        <f>VLOOKUP(A3290, vlookup_table!$A:$E, 4, FALSE)</f>
        <v>T2</v>
      </c>
      <c r="S3290" s="2">
        <f>VLOOKUP(A3290, vlookup_table!$A:$E, 5, FALSE)</f>
        <v>20</v>
      </c>
      <c r="T3290">
        <f t="shared" si="306"/>
        <v>72</v>
      </c>
      <c r="U3290">
        <f t="shared" si="307"/>
        <v>1925</v>
      </c>
      <c r="V3290" s="4" t="str">
        <f t="shared" si="311"/>
        <v>12</v>
      </c>
      <c r="W3290" t="str">
        <f t="shared" si="308"/>
        <v>Pueblo</v>
      </c>
    </row>
    <row r="3291" spans="1:23" x14ac:dyDescent="0.35">
      <c r="A3291" s="2">
        <v>42776</v>
      </c>
      <c r="B3291" s="2" t="str">
        <f t="shared" si="309"/>
        <v>FL</v>
      </c>
      <c r="C3291" t="s">
        <v>7</v>
      </c>
      <c r="D3291" t="str">
        <f t="shared" si="310"/>
        <v>M</v>
      </c>
      <c r="E3291" t="s">
        <v>0</v>
      </c>
      <c r="F3291">
        <v>1385</v>
      </c>
      <c r="G3291">
        <v>300</v>
      </c>
      <c r="H3291">
        <v>472</v>
      </c>
      <c r="I3291">
        <v>31</v>
      </c>
      <c r="J3291">
        <v>21226</v>
      </c>
      <c r="K3291">
        <v>5</v>
      </c>
      <c r="L3291">
        <v>13</v>
      </c>
      <c r="M3291">
        <v>358</v>
      </c>
      <c r="N3291">
        <v>391</v>
      </c>
      <c r="O3291">
        <v>14</v>
      </c>
      <c r="P3291">
        <f>VLOOKUP(A3291, vlookup_table!$A:$E, 2, FALSE)</f>
        <v>2</v>
      </c>
      <c r="Q3291" s="2">
        <f>VLOOKUP(A3291, vlookup_table!$A:$E, 3, FALSE)</f>
        <v>0</v>
      </c>
      <c r="R3291" s="1" t="str">
        <f>VLOOKUP(A3291, vlookup_table!$A:$E, 4, FALSE)</f>
        <v>C1</v>
      </c>
      <c r="S3291" s="2">
        <f>VLOOKUP(A3291, vlookup_table!$A:$E, 5, FALSE)</f>
        <v>16</v>
      </c>
      <c r="T3291">
        <f t="shared" si="306"/>
        <v>97</v>
      </c>
      <c r="U3291">
        <f t="shared" si="307"/>
        <v>1900</v>
      </c>
      <c r="V3291" s="4" t="str">
        <f t="shared" si="311"/>
        <v>0</v>
      </c>
      <c r="W3291" t="str">
        <f t="shared" si="308"/>
        <v>Ciudad</v>
      </c>
    </row>
    <row r="3292" spans="1:23" x14ac:dyDescent="0.35">
      <c r="A3292" s="2">
        <v>44817</v>
      </c>
      <c r="B3292" s="2" t="str">
        <f t="shared" si="309"/>
        <v>FL</v>
      </c>
      <c r="C3292" t="s">
        <v>7</v>
      </c>
      <c r="D3292" t="str">
        <f t="shared" si="310"/>
        <v>F</v>
      </c>
      <c r="E3292" t="s">
        <v>2</v>
      </c>
      <c r="F3292">
        <v>534</v>
      </c>
      <c r="G3292">
        <v>197</v>
      </c>
      <c r="H3292">
        <v>254</v>
      </c>
      <c r="I3292">
        <v>0</v>
      </c>
      <c r="J3292">
        <v>9144</v>
      </c>
      <c r="K3292">
        <v>2</v>
      </c>
      <c r="L3292">
        <v>25</v>
      </c>
      <c r="M3292">
        <v>223</v>
      </c>
      <c r="N3292">
        <v>231</v>
      </c>
      <c r="O3292">
        <v>3.3571428569999999</v>
      </c>
      <c r="P3292">
        <f>VLOOKUP(A3292, vlookup_table!$A:$E, 2, FALSE)</f>
        <v>2</v>
      </c>
      <c r="Q3292" s="2">
        <f>VLOOKUP(A3292, vlookup_table!$A:$E, 3, FALSE)</f>
        <v>1806</v>
      </c>
      <c r="R3292" s="1" t="str">
        <f>VLOOKUP(A3292, vlookup_table!$A:$E, 4, FALSE)</f>
        <v>T3</v>
      </c>
      <c r="S3292" s="2">
        <f>VLOOKUP(A3292, vlookup_table!$A:$E, 5, FALSE)</f>
        <v>5</v>
      </c>
      <c r="T3292">
        <f t="shared" si="306"/>
        <v>79</v>
      </c>
      <c r="U3292">
        <f t="shared" si="307"/>
        <v>1918</v>
      </c>
      <c r="V3292" s="4" t="str">
        <f t="shared" si="311"/>
        <v>06</v>
      </c>
      <c r="W3292" t="str">
        <f t="shared" si="308"/>
        <v>Pueblo</v>
      </c>
    </row>
    <row r="3293" spans="1:23" x14ac:dyDescent="0.35">
      <c r="A3293" s="2">
        <v>165241</v>
      </c>
      <c r="B3293" s="2" t="str">
        <f t="shared" si="309"/>
        <v>NA</v>
      </c>
      <c r="C3293" t="s">
        <v>4</v>
      </c>
      <c r="D3293" t="str">
        <f t="shared" si="310"/>
        <v>M</v>
      </c>
      <c r="E3293" t="s">
        <v>0</v>
      </c>
      <c r="F3293">
        <v>2589</v>
      </c>
      <c r="G3293">
        <v>620</v>
      </c>
      <c r="H3293">
        <v>733</v>
      </c>
      <c r="I3293">
        <v>81</v>
      </c>
      <c r="J3293">
        <v>28038</v>
      </c>
      <c r="K3293">
        <v>5</v>
      </c>
      <c r="L3293">
        <v>60</v>
      </c>
      <c r="M3293">
        <v>650</v>
      </c>
      <c r="N3293">
        <v>692</v>
      </c>
      <c r="O3293">
        <v>11.75</v>
      </c>
      <c r="P3293">
        <f>VLOOKUP(A3293, vlookup_table!$A:$E, 2, FALSE)</f>
        <v>1</v>
      </c>
      <c r="Q3293" s="2">
        <f>VLOOKUP(A3293, vlookup_table!$A:$E, 3, FALSE)</f>
        <v>2602</v>
      </c>
      <c r="R3293" s="1" t="str">
        <f>VLOOKUP(A3293, vlookup_table!$A:$E, 4, FALSE)</f>
        <v>C1</v>
      </c>
      <c r="S3293" s="2">
        <f>VLOOKUP(A3293, vlookup_table!$A:$E, 5, FALSE)</f>
        <v>15</v>
      </c>
      <c r="T3293">
        <f t="shared" si="306"/>
        <v>71</v>
      </c>
      <c r="U3293">
        <f t="shared" si="307"/>
        <v>1926</v>
      </c>
      <c r="V3293" s="4" t="str">
        <f t="shared" si="311"/>
        <v>02</v>
      </c>
      <c r="W3293" t="str">
        <f t="shared" si="308"/>
        <v>Ciudad</v>
      </c>
    </row>
    <row r="3294" spans="1:23" x14ac:dyDescent="0.35">
      <c r="A3294" s="2">
        <v>111371</v>
      </c>
      <c r="B3294" s="2" t="str">
        <f t="shared" si="309"/>
        <v>AR</v>
      </c>
      <c r="C3294" t="s">
        <v>27</v>
      </c>
      <c r="D3294" t="str">
        <f t="shared" si="310"/>
        <v>NA</v>
      </c>
      <c r="F3294">
        <v>655</v>
      </c>
      <c r="G3294">
        <v>356</v>
      </c>
      <c r="H3294">
        <v>412</v>
      </c>
      <c r="I3294">
        <v>0</v>
      </c>
      <c r="J3294">
        <v>13334</v>
      </c>
      <c r="K3294">
        <v>2</v>
      </c>
      <c r="L3294">
        <v>48</v>
      </c>
      <c r="M3294">
        <v>401</v>
      </c>
      <c r="N3294">
        <v>362</v>
      </c>
      <c r="O3294">
        <v>8.6</v>
      </c>
      <c r="P3294">
        <f>VLOOKUP(A3294, vlookup_table!$A:$E, 2, FALSE)</f>
        <v>0</v>
      </c>
      <c r="Q3294" s="2">
        <f>VLOOKUP(A3294, vlookup_table!$A:$E, 3, FALSE)</f>
        <v>0</v>
      </c>
      <c r="R3294" s="1" t="str">
        <f>VLOOKUP(A3294, vlookup_table!$A:$E, 4, FALSE)</f>
        <v>T2</v>
      </c>
      <c r="S3294" s="2">
        <f>VLOOKUP(A3294, vlookup_table!$A:$E, 5, FALSE)</f>
        <v>20</v>
      </c>
      <c r="T3294">
        <f t="shared" si="306"/>
        <v>97</v>
      </c>
      <c r="U3294">
        <f t="shared" si="307"/>
        <v>1900</v>
      </c>
      <c r="V3294" s="4" t="str">
        <f t="shared" si="311"/>
        <v>0</v>
      </c>
      <c r="W3294" t="str">
        <f t="shared" si="308"/>
        <v>Pueblo</v>
      </c>
    </row>
    <row r="3295" spans="1:23" x14ac:dyDescent="0.35">
      <c r="A3295" s="2">
        <v>134398</v>
      </c>
      <c r="B3295" s="2" t="str">
        <f t="shared" si="309"/>
        <v>NA</v>
      </c>
      <c r="C3295" t="s">
        <v>43</v>
      </c>
      <c r="D3295" t="str">
        <f t="shared" si="310"/>
        <v>F</v>
      </c>
      <c r="E3295" t="s">
        <v>2</v>
      </c>
      <c r="F3295">
        <v>777</v>
      </c>
      <c r="G3295">
        <v>317</v>
      </c>
      <c r="H3295">
        <v>431</v>
      </c>
      <c r="I3295">
        <v>2</v>
      </c>
      <c r="J3295">
        <v>14867</v>
      </c>
      <c r="K3295">
        <v>4</v>
      </c>
      <c r="L3295">
        <v>59</v>
      </c>
      <c r="M3295">
        <v>408</v>
      </c>
      <c r="N3295">
        <v>346</v>
      </c>
      <c r="O3295">
        <v>7.5555555559999998</v>
      </c>
      <c r="P3295">
        <f>VLOOKUP(A3295, vlookup_table!$A:$E, 2, FALSE)</f>
        <v>2</v>
      </c>
      <c r="Q3295" s="2">
        <f>VLOOKUP(A3295, vlookup_table!$A:$E, 3, FALSE)</f>
        <v>2501</v>
      </c>
      <c r="R3295" s="1" t="str">
        <f>VLOOKUP(A3295, vlookup_table!$A:$E, 4, FALSE)</f>
        <v>U1</v>
      </c>
      <c r="S3295" s="2">
        <f>VLOOKUP(A3295, vlookup_table!$A:$E, 5, FALSE)</f>
        <v>10</v>
      </c>
      <c r="T3295">
        <f t="shared" si="306"/>
        <v>72</v>
      </c>
      <c r="U3295">
        <f t="shared" si="307"/>
        <v>1925</v>
      </c>
      <c r="V3295" s="4" t="str">
        <f t="shared" si="311"/>
        <v>01</v>
      </c>
      <c r="W3295" t="str">
        <f t="shared" si="308"/>
        <v>Urbano</v>
      </c>
    </row>
    <row r="3296" spans="1:23" x14ac:dyDescent="0.35">
      <c r="A3296" s="2">
        <v>88868</v>
      </c>
      <c r="B3296" s="2" t="str">
        <f t="shared" si="309"/>
        <v>IL</v>
      </c>
      <c r="C3296" t="s">
        <v>25</v>
      </c>
      <c r="D3296" t="str">
        <f t="shared" si="310"/>
        <v>F</v>
      </c>
      <c r="E3296" t="s">
        <v>2</v>
      </c>
      <c r="F3296">
        <v>2313</v>
      </c>
      <c r="G3296">
        <v>502</v>
      </c>
      <c r="H3296">
        <v>725</v>
      </c>
      <c r="I3296">
        <v>65</v>
      </c>
      <c r="J3296">
        <v>28018</v>
      </c>
      <c r="K3296">
        <v>9</v>
      </c>
      <c r="L3296">
        <v>56</v>
      </c>
      <c r="M3296">
        <v>646</v>
      </c>
      <c r="N3296">
        <v>579</v>
      </c>
      <c r="O3296">
        <v>7.4285714289999998</v>
      </c>
      <c r="P3296">
        <f>VLOOKUP(A3296, vlookup_table!$A:$E, 2, FALSE)</f>
        <v>0</v>
      </c>
      <c r="Q3296" s="2">
        <f>VLOOKUP(A3296, vlookup_table!$A:$E, 3, FALSE)</f>
        <v>2401</v>
      </c>
      <c r="R3296" s="1" t="str">
        <f>VLOOKUP(A3296, vlookup_table!$A:$E, 4, FALSE)</f>
        <v>S1</v>
      </c>
      <c r="S3296" s="2">
        <f>VLOOKUP(A3296, vlookup_table!$A:$E, 5, FALSE)</f>
        <v>8</v>
      </c>
      <c r="T3296">
        <f t="shared" si="306"/>
        <v>73</v>
      </c>
      <c r="U3296">
        <f t="shared" si="307"/>
        <v>1924</v>
      </c>
      <c r="V3296" s="4" t="str">
        <f t="shared" si="311"/>
        <v>01</v>
      </c>
      <c r="W3296" t="str">
        <f t="shared" si="308"/>
        <v>Suburbano</v>
      </c>
    </row>
    <row r="3297" spans="1:23" x14ac:dyDescent="0.35">
      <c r="A3297" s="2">
        <v>183223</v>
      </c>
      <c r="B3297" s="2" t="str">
        <f t="shared" si="309"/>
        <v>WA</v>
      </c>
      <c r="C3297" t="s">
        <v>14</v>
      </c>
      <c r="D3297" t="str">
        <f t="shared" si="310"/>
        <v>M</v>
      </c>
      <c r="E3297" t="s">
        <v>13</v>
      </c>
      <c r="F3297">
        <v>876</v>
      </c>
      <c r="G3297">
        <v>337</v>
      </c>
      <c r="H3297">
        <v>439</v>
      </c>
      <c r="I3297">
        <v>3</v>
      </c>
      <c r="J3297">
        <v>15017</v>
      </c>
      <c r="K3297">
        <v>4</v>
      </c>
      <c r="L3297">
        <v>37</v>
      </c>
      <c r="M3297">
        <v>353</v>
      </c>
      <c r="N3297">
        <v>403</v>
      </c>
      <c r="O3297">
        <v>15.25</v>
      </c>
      <c r="P3297">
        <f>VLOOKUP(A3297, vlookup_table!$A:$E, 2, FALSE)</f>
        <v>1</v>
      </c>
      <c r="Q3297" s="2">
        <f>VLOOKUP(A3297, vlookup_table!$A:$E, 3, FALSE)</f>
        <v>5601</v>
      </c>
      <c r="R3297" s="1" t="str">
        <f>VLOOKUP(A3297, vlookup_table!$A:$E, 4, FALSE)</f>
        <v>S2</v>
      </c>
      <c r="S3297" s="2">
        <f>VLOOKUP(A3297, vlookup_table!$A:$E, 5, FALSE)</f>
        <v>23</v>
      </c>
      <c r="T3297">
        <f t="shared" si="306"/>
        <v>41</v>
      </c>
      <c r="U3297">
        <f t="shared" si="307"/>
        <v>1956</v>
      </c>
      <c r="V3297" s="4" t="str">
        <f t="shared" si="311"/>
        <v>01</v>
      </c>
      <c r="W3297" t="str">
        <f t="shared" si="308"/>
        <v>Suburbano</v>
      </c>
    </row>
    <row r="3298" spans="1:23" x14ac:dyDescent="0.35">
      <c r="A3298" s="2">
        <v>186925</v>
      </c>
      <c r="B3298" s="2" t="str">
        <f t="shared" si="309"/>
        <v>NA</v>
      </c>
      <c r="C3298" t="s">
        <v>33</v>
      </c>
      <c r="D3298" t="str">
        <f t="shared" si="310"/>
        <v>F</v>
      </c>
      <c r="E3298" t="s">
        <v>2</v>
      </c>
      <c r="F3298">
        <v>235</v>
      </c>
      <c r="G3298">
        <v>211</v>
      </c>
      <c r="H3298">
        <v>295</v>
      </c>
      <c r="I3298">
        <v>0</v>
      </c>
      <c r="J3298">
        <v>9870</v>
      </c>
      <c r="K3298">
        <v>1</v>
      </c>
      <c r="L3298">
        <v>84</v>
      </c>
      <c r="M3298">
        <v>257</v>
      </c>
      <c r="N3298">
        <v>250</v>
      </c>
      <c r="O3298">
        <v>10.91666667</v>
      </c>
      <c r="P3298">
        <f>VLOOKUP(A3298, vlookup_table!$A:$E, 2, FALSE)</f>
        <v>0</v>
      </c>
      <c r="Q3298" s="2">
        <f>VLOOKUP(A3298, vlookup_table!$A:$E, 3, FALSE)</f>
        <v>3001</v>
      </c>
      <c r="R3298" s="1" t="str">
        <f>VLOOKUP(A3298, vlookup_table!$A:$E, 4, FALSE)</f>
        <v>R2</v>
      </c>
      <c r="S3298" s="2">
        <f>VLOOKUP(A3298, vlookup_table!$A:$E, 5, FALSE)</f>
        <v>15</v>
      </c>
      <c r="T3298">
        <f t="shared" si="306"/>
        <v>67</v>
      </c>
      <c r="U3298">
        <f t="shared" si="307"/>
        <v>1930</v>
      </c>
      <c r="V3298" s="4" t="str">
        <f t="shared" si="311"/>
        <v>01</v>
      </c>
      <c r="W3298" t="str">
        <f t="shared" si="308"/>
        <v>Rural</v>
      </c>
    </row>
    <row r="3299" spans="1:23" x14ac:dyDescent="0.35">
      <c r="A3299" s="2">
        <v>132097</v>
      </c>
      <c r="B3299" s="2" t="str">
        <f t="shared" si="309"/>
        <v>NA</v>
      </c>
      <c r="C3299" t="s">
        <v>4</v>
      </c>
      <c r="D3299" t="str">
        <f t="shared" si="310"/>
        <v>F</v>
      </c>
      <c r="E3299" t="s">
        <v>2</v>
      </c>
      <c r="F3299">
        <v>1988</v>
      </c>
      <c r="G3299">
        <v>364</v>
      </c>
      <c r="H3299">
        <v>494</v>
      </c>
      <c r="I3299">
        <v>49</v>
      </c>
      <c r="J3299">
        <v>17239</v>
      </c>
      <c r="K3299">
        <v>15</v>
      </c>
      <c r="L3299">
        <v>38</v>
      </c>
      <c r="M3299">
        <v>463</v>
      </c>
      <c r="N3299">
        <v>429</v>
      </c>
      <c r="O3299">
        <v>12.375</v>
      </c>
      <c r="P3299">
        <f>VLOOKUP(A3299, vlookup_table!$A:$E, 2, FALSE)</f>
        <v>2</v>
      </c>
      <c r="Q3299" s="2">
        <f>VLOOKUP(A3299, vlookup_table!$A:$E, 3, FALSE)</f>
        <v>3801</v>
      </c>
      <c r="R3299" s="1" t="str">
        <f>VLOOKUP(A3299, vlookup_table!$A:$E, 4, FALSE)</f>
        <v>T2</v>
      </c>
      <c r="S3299" s="2">
        <f>VLOOKUP(A3299, vlookup_table!$A:$E, 5, FALSE)</f>
        <v>13</v>
      </c>
      <c r="T3299">
        <f t="shared" si="306"/>
        <v>59</v>
      </c>
      <c r="U3299">
        <f t="shared" si="307"/>
        <v>1938</v>
      </c>
      <c r="V3299" s="4" t="str">
        <f t="shared" si="311"/>
        <v>01</v>
      </c>
      <c r="W3299" t="str">
        <f t="shared" si="308"/>
        <v>Pueblo</v>
      </c>
    </row>
    <row r="3300" spans="1:23" x14ac:dyDescent="0.35">
      <c r="A3300" s="2">
        <v>61962</v>
      </c>
      <c r="B3300" s="2" t="str">
        <f t="shared" si="309"/>
        <v>NA</v>
      </c>
      <c r="C3300" t="s">
        <v>16</v>
      </c>
      <c r="D3300" t="str">
        <f t="shared" si="310"/>
        <v>F</v>
      </c>
      <c r="E3300" t="s">
        <v>2</v>
      </c>
      <c r="F3300">
        <v>970</v>
      </c>
      <c r="G3300">
        <v>314</v>
      </c>
      <c r="H3300">
        <v>455</v>
      </c>
      <c r="I3300">
        <v>11</v>
      </c>
      <c r="J3300">
        <v>15281</v>
      </c>
      <c r="K3300">
        <v>1</v>
      </c>
      <c r="L3300">
        <v>66</v>
      </c>
      <c r="M3300">
        <v>370</v>
      </c>
      <c r="N3300">
        <v>389</v>
      </c>
      <c r="O3300">
        <v>12.66666667</v>
      </c>
      <c r="P3300">
        <f>VLOOKUP(A3300, vlookup_table!$A:$E, 2, FALSE)</f>
        <v>0</v>
      </c>
      <c r="Q3300" s="2">
        <f>VLOOKUP(A3300, vlookup_table!$A:$E, 3, FALSE)</f>
        <v>0</v>
      </c>
      <c r="R3300" s="1" t="str">
        <f>VLOOKUP(A3300, vlookup_table!$A:$E, 4, FALSE)</f>
        <v>T2</v>
      </c>
      <c r="S3300" s="2">
        <f>VLOOKUP(A3300, vlookup_table!$A:$E, 5, FALSE)</f>
        <v>25</v>
      </c>
      <c r="T3300">
        <f t="shared" si="306"/>
        <v>97</v>
      </c>
      <c r="U3300">
        <f t="shared" si="307"/>
        <v>1900</v>
      </c>
      <c r="V3300" s="4" t="str">
        <f t="shared" si="311"/>
        <v>0</v>
      </c>
      <c r="W3300" t="str">
        <f t="shared" si="308"/>
        <v>Pueblo</v>
      </c>
    </row>
    <row r="3301" spans="1:23" x14ac:dyDescent="0.35">
      <c r="A3301" s="2">
        <v>162656</v>
      </c>
      <c r="B3301" s="2" t="str">
        <f t="shared" si="309"/>
        <v>NA</v>
      </c>
      <c r="C3301" t="s">
        <v>4</v>
      </c>
      <c r="D3301" t="str">
        <f t="shared" si="310"/>
        <v>F</v>
      </c>
      <c r="E3301" t="s">
        <v>2</v>
      </c>
      <c r="F3301">
        <v>685</v>
      </c>
      <c r="G3301">
        <v>166</v>
      </c>
      <c r="H3301">
        <v>257</v>
      </c>
      <c r="I3301">
        <v>0</v>
      </c>
      <c r="J3301">
        <v>7945</v>
      </c>
      <c r="K3301">
        <v>3</v>
      </c>
      <c r="L3301">
        <v>60</v>
      </c>
      <c r="M3301">
        <v>205</v>
      </c>
      <c r="N3301">
        <v>227</v>
      </c>
      <c r="O3301">
        <v>17.399999999999999</v>
      </c>
      <c r="P3301">
        <f>VLOOKUP(A3301, vlookup_table!$A:$E, 2, FALSE)</f>
        <v>0</v>
      </c>
      <c r="Q3301" s="2">
        <f>VLOOKUP(A3301, vlookup_table!$A:$E, 3, FALSE)</f>
        <v>0</v>
      </c>
      <c r="R3301" s="1" t="str">
        <f>VLOOKUP(A3301, vlookup_table!$A:$E, 4, FALSE)</f>
        <v>T2</v>
      </c>
      <c r="S3301" s="2">
        <f>VLOOKUP(A3301, vlookup_table!$A:$E, 5, FALSE)</f>
        <v>20</v>
      </c>
      <c r="T3301">
        <f t="shared" si="306"/>
        <v>97</v>
      </c>
      <c r="U3301">
        <f t="shared" si="307"/>
        <v>1900</v>
      </c>
      <c r="V3301" s="4" t="str">
        <f t="shared" si="311"/>
        <v>0</v>
      </c>
      <c r="W3301" t="str">
        <f t="shared" si="308"/>
        <v>Pueblo</v>
      </c>
    </row>
    <row r="3302" spans="1:23" x14ac:dyDescent="0.35">
      <c r="A3302" s="2">
        <v>79602</v>
      </c>
      <c r="B3302" s="2" t="str">
        <f t="shared" si="309"/>
        <v>NA</v>
      </c>
      <c r="C3302" t="s">
        <v>10</v>
      </c>
      <c r="D3302" t="str">
        <f t="shared" si="310"/>
        <v>M</v>
      </c>
      <c r="E3302" t="s">
        <v>13</v>
      </c>
      <c r="F3302">
        <v>937</v>
      </c>
      <c r="G3302">
        <v>321</v>
      </c>
      <c r="H3302">
        <v>545</v>
      </c>
      <c r="I3302">
        <v>7</v>
      </c>
      <c r="J3302">
        <v>18567</v>
      </c>
      <c r="K3302">
        <v>13</v>
      </c>
      <c r="L3302">
        <v>52</v>
      </c>
      <c r="M3302">
        <v>441</v>
      </c>
      <c r="N3302">
        <v>433</v>
      </c>
      <c r="O3302">
        <v>10.57692308</v>
      </c>
      <c r="P3302">
        <f>VLOOKUP(A3302, vlookup_table!$A:$E, 2, FALSE)</f>
        <v>2</v>
      </c>
      <c r="Q3302" s="2">
        <f>VLOOKUP(A3302, vlookup_table!$A:$E, 3, FALSE)</f>
        <v>1102</v>
      </c>
      <c r="R3302" s="1" t="str">
        <f>VLOOKUP(A3302, vlookup_table!$A:$E, 4, FALSE)</f>
        <v>S1</v>
      </c>
      <c r="S3302" s="2">
        <f>VLOOKUP(A3302, vlookup_table!$A:$E, 5, FALSE)</f>
        <v>15</v>
      </c>
      <c r="T3302">
        <f t="shared" si="306"/>
        <v>86</v>
      </c>
      <c r="U3302">
        <f t="shared" si="307"/>
        <v>1911</v>
      </c>
      <c r="V3302" s="4" t="str">
        <f t="shared" si="311"/>
        <v>02</v>
      </c>
      <c r="W3302" t="str">
        <f t="shared" si="308"/>
        <v>Suburbano</v>
      </c>
    </row>
    <row r="3303" spans="1:23" x14ac:dyDescent="0.35">
      <c r="A3303" s="2">
        <v>65578</v>
      </c>
      <c r="B3303" s="2" t="str">
        <f t="shared" si="309"/>
        <v>MI</v>
      </c>
      <c r="C3303" t="s">
        <v>1</v>
      </c>
      <c r="D3303" t="str">
        <f t="shared" si="310"/>
        <v>F</v>
      </c>
      <c r="E3303" t="s">
        <v>2</v>
      </c>
      <c r="F3303">
        <v>693</v>
      </c>
      <c r="G3303">
        <v>399</v>
      </c>
      <c r="H3303">
        <v>481</v>
      </c>
      <c r="I3303">
        <v>0</v>
      </c>
      <c r="J3303">
        <v>15421</v>
      </c>
      <c r="K3303">
        <v>1</v>
      </c>
      <c r="L3303">
        <v>88</v>
      </c>
      <c r="M3303">
        <v>415</v>
      </c>
      <c r="N3303">
        <v>446</v>
      </c>
      <c r="O3303">
        <v>10.11111111</v>
      </c>
      <c r="P3303">
        <f>VLOOKUP(A3303, vlookup_table!$A:$E, 2, FALSE)</f>
        <v>28</v>
      </c>
      <c r="Q3303" s="2">
        <f>VLOOKUP(A3303, vlookup_table!$A:$E, 3, FALSE)</f>
        <v>2102</v>
      </c>
      <c r="R3303" s="1" t="str">
        <f>VLOOKUP(A3303, vlookup_table!$A:$E, 4, FALSE)</f>
        <v>U3</v>
      </c>
      <c r="S3303" s="2">
        <f>VLOOKUP(A3303, vlookup_table!$A:$E, 5, FALSE)</f>
        <v>21</v>
      </c>
      <c r="T3303">
        <f t="shared" si="306"/>
        <v>76</v>
      </c>
      <c r="U3303">
        <f t="shared" si="307"/>
        <v>1921</v>
      </c>
      <c r="V3303" s="4" t="str">
        <f t="shared" si="311"/>
        <v>02</v>
      </c>
      <c r="W3303" t="str">
        <f t="shared" si="308"/>
        <v>Urbano</v>
      </c>
    </row>
    <row r="3304" spans="1:23" x14ac:dyDescent="0.35">
      <c r="A3304" s="2">
        <v>169186</v>
      </c>
      <c r="B3304" s="2" t="str">
        <f t="shared" si="309"/>
        <v>NA</v>
      </c>
      <c r="C3304" t="s">
        <v>4</v>
      </c>
      <c r="D3304" t="str">
        <f t="shared" si="310"/>
        <v>M</v>
      </c>
      <c r="E3304" t="s">
        <v>0</v>
      </c>
      <c r="F3304">
        <v>1050</v>
      </c>
      <c r="G3304">
        <v>256</v>
      </c>
      <c r="H3304">
        <v>339</v>
      </c>
      <c r="I3304">
        <v>6</v>
      </c>
      <c r="J3304">
        <v>11406</v>
      </c>
      <c r="K3304">
        <v>1</v>
      </c>
      <c r="L3304">
        <v>59</v>
      </c>
      <c r="M3304">
        <v>290</v>
      </c>
      <c r="N3304">
        <v>296</v>
      </c>
      <c r="O3304">
        <v>5.2</v>
      </c>
      <c r="P3304">
        <f>VLOOKUP(A3304, vlookup_table!$A:$E, 2, FALSE)</f>
        <v>1</v>
      </c>
      <c r="Q3304" s="2">
        <f>VLOOKUP(A3304, vlookup_table!$A:$E, 3, FALSE)</f>
        <v>2801</v>
      </c>
      <c r="R3304" s="1" t="str">
        <f>VLOOKUP(A3304, vlookup_table!$A:$E, 4, FALSE)</f>
        <v>R2</v>
      </c>
      <c r="S3304" s="2">
        <f>VLOOKUP(A3304, vlookup_table!$A:$E, 5, FALSE)</f>
        <v>9</v>
      </c>
      <c r="T3304">
        <f t="shared" si="306"/>
        <v>69</v>
      </c>
      <c r="U3304">
        <f t="shared" si="307"/>
        <v>1928</v>
      </c>
      <c r="V3304" s="4" t="str">
        <f t="shared" si="311"/>
        <v>01</v>
      </c>
      <c r="W3304" t="str">
        <f t="shared" si="308"/>
        <v>Rural</v>
      </c>
    </row>
    <row r="3305" spans="1:23" x14ac:dyDescent="0.35">
      <c r="A3305" s="2">
        <v>189438</v>
      </c>
      <c r="B3305" s="2" t="str">
        <f t="shared" si="309"/>
        <v>NA</v>
      </c>
      <c r="C3305" t="s">
        <v>40</v>
      </c>
      <c r="D3305" t="str">
        <f t="shared" si="310"/>
        <v>M</v>
      </c>
      <c r="E3305" t="s">
        <v>0</v>
      </c>
      <c r="F3305">
        <v>1563</v>
      </c>
      <c r="G3305">
        <v>263</v>
      </c>
      <c r="H3305">
        <v>360</v>
      </c>
      <c r="I3305">
        <v>50</v>
      </c>
      <c r="J3305">
        <v>16647</v>
      </c>
      <c r="K3305">
        <v>28</v>
      </c>
      <c r="L3305">
        <v>15</v>
      </c>
      <c r="M3305">
        <v>349</v>
      </c>
      <c r="N3305">
        <v>275</v>
      </c>
      <c r="O3305">
        <v>7.6666666670000003</v>
      </c>
      <c r="P3305">
        <f>VLOOKUP(A3305, vlookup_table!$A:$E, 2, FALSE)</f>
        <v>1</v>
      </c>
      <c r="Q3305" s="2">
        <f>VLOOKUP(A3305, vlookup_table!$A:$E, 3, FALSE)</f>
        <v>4101</v>
      </c>
      <c r="R3305" s="1" t="str">
        <f>VLOOKUP(A3305, vlookup_table!$A:$E, 4, FALSE)</f>
        <v>U2</v>
      </c>
      <c r="S3305" s="2">
        <f>VLOOKUP(A3305, vlookup_table!$A:$E, 5, FALSE)</f>
        <v>9</v>
      </c>
      <c r="T3305">
        <f t="shared" si="306"/>
        <v>56</v>
      </c>
      <c r="U3305">
        <f t="shared" si="307"/>
        <v>1941</v>
      </c>
      <c r="V3305" s="4" t="str">
        <f t="shared" si="311"/>
        <v>01</v>
      </c>
      <c r="W3305" t="str">
        <f t="shared" si="308"/>
        <v>Urbano</v>
      </c>
    </row>
    <row r="3306" spans="1:23" x14ac:dyDescent="0.35">
      <c r="A3306" s="2">
        <v>110871</v>
      </c>
      <c r="B3306" s="2" t="str">
        <f t="shared" si="309"/>
        <v>AR</v>
      </c>
      <c r="C3306" t="s">
        <v>27</v>
      </c>
      <c r="D3306" t="str">
        <f t="shared" si="310"/>
        <v>F</v>
      </c>
      <c r="E3306" t="s">
        <v>37</v>
      </c>
      <c r="F3306">
        <v>341</v>
      </c>
      <c r="G3306">
        <v>160</v>
      </c>
      <c r="H3306">
        <v>252</v>
      </c>
      <c r="I3306">
        <v>0</v>
      </c>
      <c r="J3306">
        <v>8707</v>
      </c>
      <c r="K3306">
        <v>1</v>
      </c>
      <c r="L3306">
        <v>80</v>
      </c>
      <c r="M3306">
        <v>215</v>
      </c>
      <c r="N3306">
        <v>215</v>
      </c>
      <c r="O3306">
        <v>4</v>
      </c>
      <c r="P3306">
        <f>VLOOKUP(A3306, vlookup_table!$A:$E, 2, FALSE)</f>
        <v>2</v>
      </c>
      <c r="Q3306" s="2">
        <f>VLOOKUP(A3306, vlookup_table!$A:$E, 3, FALSE)</f>
        <v>1010</v>
      </c>
      <c r="R3306" s="1" t="str">
        <f>VLOOKUP(A3306, vlookup_table!$A:$E, 4, FALSE)</f>
        <v>R2</v>
      </c>
      <c r="S3306" s="2">
        <f>VLOOKUP(A3306, vlookup_table!$A:$E, 5, FALSE)</f>
        <v>5</v>
      </c>
      <c r="T3306">
        <f t="shared" si="306"/>
        <v>87</v>
      </c>
      <c r="U3306">
        <f t="shared" si="307"/>
        <v>1910</v>
      </c>
      <c r="V3306" s="4" t="str">
        <f t="shared" si="311"/>
        <v>10</v>
      </c>
      <c r="W3306" t="str">
        <f t="shared" si="308"/>
        <v>Rural</v>
      </c>
    </row>
    <row r="3307" spans="1:23" x14ac:dyDescent="0.35">
      <c r="A3307" s="2">
        <v>168370</v>
      </c>
      <c r="B3307" s="2" t="str">
        <f t="shared" si="309"/>
        <v>NA</v>
      </c>
      <c r="C3307" t="s">
        <v>4</v>
      </c>
      <c r="D3307" t="str">
        <f t="shared" si="310"/>
        <v>F</v>
      </c>
      <c r="E3307" t="s">
        <v>2</v>
      </c>
      <c r="F3307">
        <v>2798</v>
      </c>
      <c r="G3307">
        <v>425</v>
      </c>
      <c r="H3307">
        <v>474</v>
      </c>
      <c r="I3307">
        <v>76</v>
      </c>
      <c r="J3307">
        <v>21926</v>
      </c>
      <c r="K3307">
        <v>29</v>
      </c>
      <c r="L3307">
        <v>36</v>
      </c>
      <c r="M3307">
        <v>428</v>
      </c>
      <c r="N3307">
        <v>469</v>
      </c>
      <c r="O3307">
        <v>14.5</v>
      </c>
      <c r="P3307">
        <f>VLOOKUP(A3307, vlookup_table!$A:$E, 2, FALSE)</f>
        <v>0</v>
      </c>
      <c r="Q3307" s="2">
        <f>VLOOKUP(A3307, vlookup_table!$A:$E, 3, FALSE)</f>
        <v>5804</v>
      </c>
      <c r="R3307" s="1" t="str">
        <f>VLOOKUP(A3307, vlookup_table!$A:$E, 4, FALSE)</f>
        <v>S2</v>
      </c>
      <c r="S3307" s="2">
        <f>VLOOKUP(A3307, vlookup_table!$A:$E, 5, FALSE)</f>
        <v>15</v>
      </c>
      <c r="T3307">
        <f t="shared" si="306"/>
        <v>39</v>
      </c>
      <c r="U3307">
        <f t="shared" si="307"/>
        <v>1958</v>
      </c>
      <c r="V3307" s="4" t="str">
        <f t="shared" si="311"/>
        <v>04</v>
      </c>
      <c r="W3307" t="str">
        <f t="shared" si="308"/>
        <v>Suburbano</v>
      </c>
    </row>
    <row r="3308" spans="1:23" x14ac:dyDescent="0.35">
      <c r="A3308" s="2">
        <v>156618</v>
      </c>
      <c r="B3308" s="2" t="str">
        <f t="shared" si="309"/>
        <v>NA</v>
      </c>
      <c r="C3308" t="s">
        <v>4</v>
      </c>
      <c r="D3308" t="str">
        <f t="shared" si="310"/>
        <v>NA</v>
      </c>
      <c r="F3308">
        <v>2043</v>
      </c>
      <c r="G3308">
        <v>364</v>
      </c>
      <c r="H3308">
        <v>423</v>
      </c>
      <c r="I3308">
        <v>53</v>
      </c>
      <c r="J3308">
        <v>19087</v>
      </c>
      <c r="K3308">
        <v>19</v>
      </c>
      <c r="L3308">
        <v>56</v>
      </c>
      <c r="M3308">
        <v>385</v>
      </c>
      <c r="N3308">
        <v>412</v>
      </c>
      <c r="O3308">
        <v>9.6666666669999994</v>
      </c>
      <c r="P3308">
        <f>VLOOKUP(A3308, vlookup_table!$A:$E, 2, FALSE)</f>
        <v>0</v>
      </c>
      <c r="Q3308" s="2">
        <f>VLOOKUP(A3308, vlookup_table!$A:$E, 3, FALSE)</f>
        <v>4401</v>
      </c>
      <c r="R3308" s="1" t="str">
        <f>VLOOKUP(A3308, vlookup_table!$A:$E, 4, FALSE)</f>
        <v>S2</v>
      </c>
      <c r="S3308" s="2">
        <f>VLOOKUP(A3308, vlookup_table!$A:$E, 5, FALSE)</f>
        <v>25</v>
      </c>
      <c r="T3308">
        <f t="shared" si="306"/>
        <v>53</v>
      </c>
      <c r="U3308">
        <f t="shared" si="307"/>
        <v>1944</v>
      </c>
      <c r="V3308" s="4" t="str">
        <f t="shared" si="311"/>
        <v>01</v>
      </c>
      <c r="W3308" t="str">
        <f t="shared" si="308"/>
        <v>Suburbano</v>
      </c>
    </row>
    <row r="3309" spans="1:23" x14ac:dyDescent="0.35">
      <c r="A3309" s="2">
        <v>109858</v>
      </c>
      <c r="B3309" s="2" t="str">
        <f t="shared" si="309"/>
        <v>NA</v>
      </c>
      <c r="C3309" t="s">
        <v>31</v>
      </c>
      <c r="D3309" t="str">
        <f t="shared" si="310"/>
        <v>F</v>
      </c>
      <c r="E3309" t="s">
        <v>2</v>
      </c>
      <c r="F3309">
        <v>772</v>
      </c>
      <c r="G3309">
        <v>369</v>
      </c>
      <c r="H3309">
        <v>446</v>
      </c>
      <c r="I3309">
        <v>0</v>
      </c>
      <c r="J3309">
        <v>16215</v>
      </c>
      <c r="K3309">
        <v>0</v>
      </c>
      <c r="L3309">
        <v>70</v>
      </c>
      <c r="M3309">
        <v>365</v>
      </c>
      <c r="N3309">
        <v>447</v>
      </c>
      <c r="O3309">
        <v>9.6999999999999993</v>
      </c>
      <c r="P3309">
        <f>VLOOKUP(A3309, vlookup_table!$A:$E, 2, FALSE)</f>
        <v>0</v>
      </c>
      <c r="Q3309" s="2">
        <f>VLOOKUP(A3309, vlookup_table!$A:$E, 3, FALSE)</f>
        <v>5512</v>
      </c>
      <c r="R3309" s="1" t="str">
        <f>VLOOKUP(A3309, vlookup_table!$A:$E, 4, FALSE)</f>
        <v>S1</v>
      </c>
      <c r="S3309" s="2">
        <f>VLOOKUP(A3309, vlookup_table!$A:$E, 5, FALSE)</f>
        <v>15</v>
      </c>
      <c r="T3309">
        <f t="shared" si="306"/>
        <v>42</v>
      </c>
      <c r="U3309">
        <f t="shared" si="307"/>
        <v>1955</v>
      </c>
      <c r="V3309" s="4" t="str">
        <f t="shared" si="311"/>
        <v>12</v>
      </c>
      <c r="W3309" t="str">
        <f t="shared" si="308"/>
        <v>Suburbano</v>
      </c>
    </row>
    <row r="3310" spans="1:23" x14ac:dyDescent="0.35">
      <c r="A3310" s="2">
        <v>99501</v>
      </c>
      <c r="B3310" s="2" t="str">
        <f t="shared" si="309"/>
        <v>MO</v>
      </c>
      <c r="C3310" t="s">
        <v>8</v>
      </c>
      <c r="D3310" t="str">
        <f t="shared" si="310"/>
        <v>F</v>
      </c>
      <c r="E3310" t="s">
        <v>2</v>
      </c>
      <c r="F3310">
        <v>988</v>
      </c>
      <c r="G3310">
        <v>509</v>
      </c>
      <c r="H3310">
        <v>529</v>
      </c>
      <c r="I3310">
        <v>2</v>
      </c>
      <c r="J3310">
        <v>15666</v>
      </c>
      <c r="K3310">
        <v>1</v>
      </c>
      <c r="L3310">
        <v>80</v>
      </c>
      <c r="M3310">
        <v>521</v>
      </c>
      <c r="N3310">
        <v>509</v>
      </c>
      <c r="O3310">
        <v>10</v>
      </c>
      <c r="P3310">
        <f>VLOOKUP(A3310, vlookup_table!$A:$E, 2, FALSE)</f>
        <v>0</v>
      </c>
      <c r="Q3310" s="2">
        <f>VLOOKUP(A3310, vlookup_table!$A:$E, 3, FALSE)</f>
        <v>5701</v>
      </c>
      <c r="R3310" s="1" t="str">
        <f>VLOOKUP(A3310, vlookup_table!$A:$E, 4, FALSE)</f>
        <v>S1</v>
      </c>
      <c r="S3310" s="2">
        <f>VLOOKUP(A3310, vlookup_table!$A:$E, 5, FALSE)</f>
        <v>10</v>
      </c>
      <c r="T3310">
        <f t="shared" si="306"/>
        <v>40</v>
      </c>
      <c r="U3310">
        <f t="shared" si="307"/>
        <v>1957</v>
      </c>
      <c r="V3310" s="4" t="str">
        <f t="shared" si="311"/>
        <v>01</v>
      </c>
      <c r="W3310" t="str">
        <f t="shared" si="308"/>
        <v>Suburbano</v>
      </c>
    </row>
    <row r="3311" spans="1:23" x14ac:dyDescent="0.35">
      <c r="A3311" s="2">
        <v>125467</v>
      </c>
      <c r="B3311" s="2" t="str">
        <f t="shared" si="309"/>
        <v>TX</v>
      </c>
      <c r="C3311" t="s">
        <v>6</v>
      </c>
      <c r="D3311" t="str">
        <f t="shared" si="310"/>
        <v>F</v>
      </c>
      <c r="E3311" t="s">
        <v>2</v>
      </c>
      <c r="F3311">
        <v>431</v>
      </c>
      <c r="G3311">
        <v>194</v>
      </c>
      <c r="H3311">
        <v>223</v>
      </c>
      <c r="I3311">
        <v>0</v>
      </c>
      <c r="J3311">
        <v>8888</v>
      </c>
      <c r="K3311">
        <v>8</v>
      </c>
      <c r="L3311">
        <v>61</v>
      </c>
      <c r="M3311">
        <v>209</v>
      </c>
      <c r="N3311">
        <v>219</v>
      </c>
      <c r="O3311">
        <v>12.5</v>
      </c>
      <c r="P3311">
        <f>VLOOKUP(A3311, vlookup_table!$A:$E, 2, FALSE)</f>
        <v>0</v>
      </c>
      <c r="Q3311" s="2">
        <f>VLOOKUP(A3311, vlookup_table!$A:$E, 3, FALSE)</f>
        <v>0</v>
      </c>
      <c r="R3311" s="1" t="str">
        <f>VLOOKUP(A3311, vlookup_table!$A:$E, 4, FALSE)</f>
        <v>C3</v>
      </c>
      <c r="S3311" s="2">
        <f>VLOOKUP(A3311, vlookup_table!$A:$E, 5, FALSE)</f>
        <v>15</v>
      </c>
      <c r="T3311">
        <f t="shared" si="306"/>
        <v>97</v>
      </c>
      <c r="U3311">
        <f t="shared" si="307"/>
        <v>1900</v>
      </c>
      <c r="V3311" s="4" t="str">
        <f t="shared" si="311"/>
        <v>0</v>
      </c>
      <c r="W3311" t="str">
        <f t="shared" si="308"/>
        <v>Ciudad</v>
      </c>
    </row>
    <row r="3312" spans="1:23" x14ac:dyDescent="0.35">
      <c r="A3312" s="2">
        <v>55956</v>
      </c>
      <c r="B3312" s="2" t="str">
        <f t="shared" si="309"/>
        <v>FL</v>
      </c>
      <c r="C3312" t="s">
        <v>7</v>
      </c>
      <c r="D3312" t="str">
        <f t="shared" si="310"/>
        <v>F</v>
      </c>
      <c r="E3312" t="s">
        <v>2</v>
      </c>
      <c r="F3312">
        <v>1625</v>
      </c>
      <c r="G3312">
        <v>450</v>
      </c>
      <c r="H3312">
        <v>660</v>
      </c>
      <c r="I3312">
        <v>35</v>
      </c>
      <c r="J3312">
        <v>33485</v>
      </c>
      <c r="K3312">
        <v>5</v>
      </c>
      <c r="L3312">
        <v>21</v>
      </c>
      <c r="M3312">
        <v>531</v>
      </c>
      <c r="N3312">
        <v>578</v>
      </c>
      <c r="O3312">
        <v>9.25</v>
      </c>
      <c r="P3312">
        <f>VLOOKUP(A3312, vlookup_table!$A:$E, 2, FALSE)</f>
        <v>0</v>
      </c>
      <c r="Q3312" s="2">
        <f>VLOOKUP(A3312, vlookup_table!$A:$E, 3, FALSE)</f>
        <v>0</v>
      </c>
      <c r="R3312" s="1" t="str">
        <f>VLOOKUP(A3312, vlookup_table!$A:$E, 4, FALSE)</f>
        <v>C1</v>
      </c>
      <c r="S3312" s="2">
        <f>VLOOKUP(A3312, vlookup_table!$A:$E, 5, FALSE)</f>
        <v>10</v>
      </c>
      <c r="T3312">
        <f t="shared" si="306"/>
        <v>97</v>
      </c>
      <c r="U3312">
        <f t="shared" si="307"/>
        <v>1900</v>
      </c>
      <c r="V3312" s="4" t="str">
        <f t="shared" si="311"/>
        <v>0</v>
      </c>
      <c r="W3312" t="str">
        <f t="shared" si="308"/>
        <v>Ciudad</v>
      </c>
    </row>
    <row r="3313" spans="1:23" x14ac:dyDescent="0.35">
      <c r="A3313" s="2">
        <v>103644</v>
      </c>
      <c r="B3313" s="2" t="str">
        <f t="shared" si="309"/>
        <v>MO</v>
      </c>
      <c r="C3313" t="s">
        <v>8</v>
      </c>
      <c r="D3313" t="str">
        <f t="shared" si="310"/>
        <v>F</v>
      </c>
      <c r="E3313" t="s">
        <v>2</v>
      </c>
      <c r="F3313">
        <v>376</v>
      </c>
      <c r="G3313">
        <v>178</v>
      </c>
      <c r="H3313">
        <v>248</v>
      </c>
      <c r="I3313">
        <v>0</v>
      </c>
      <c r="J3313">
        <v>10244</v>
      </c>
      <c r="K3313">
        <v>0</v>
      </c>
      <c r="L3313">
        <v>71</v>
      </c>
      <c r="M3313">
        <v>233</v>
      </c>
      <c r="N3313">
        <v>219</v>
      </c>
      <c r="O3313">
        <v>6</v>
      </c>
      <c r="P3313">
        <f>VLOOKUP(A3313, vlookup_table!$A:$E, 2, FALSE)</f>
        <v>0</v>
      </c>
      <c r="Q3313" s="2">
        <f>VLOOKUP(A3313, vlookup_table!$A:$E, 3, FALSE)</f>
        <v>0</v>
      </c>
      <c r="R3313" s="1" t="str">
        <f>VLOOKUP(A3313, vlookup_table!$A:$E, 4, FALSE)</f>
        <v>T2</v>
      </c>
      <c r="S3313" s="2">
        <f>VLOOKUP(A3313, vlookup_table!$A:$E, 5, FALSE)</f>
        <v>10</v>
      </c>
      <c r="T3313">
        <f t="shared" si="306"/>
        <v>97</v>
      </c>
      <c r="U3313">
        <f t="shared" si="307"/>
        <v>1900</v>
      </c>
      <c r="V3313" s="4" t="str">
        <f t="shared" si="311"/>
        <v>0</v>
      </c>
      <c r="W3313" t="str">
        <f t="shared" si="308"/>
        <v>Pueblo</v>
      </c>
    </row>
    <row r="3314" spans="1:23" x14ac:dyDescent="0.35">
      <c r="A3314" s="2">
        <v>39613</v>
      </c>
      <c r="B3314" s="2" t="str">
        <f t="shared" si="309"/>
        <v>FL</v>
      </c>
      <c r="C3314" t="s">
        <v>7</v>
      </c>
      <c r="D3314" t="str">
        <f t="shared" si="310"/>
        <v>F</v>
      </c>
      <c r="E3314" t="s">
        <v>2</v>
      </c>
      <c r="F3314">
        <v>701</v>
      </c>
      <c r="G3314">
        <v>332</v>
      </c>
      <c r="H3314">
        <v>403</v>
      </c>
      <c r="I3314">
        <v>1</v>
      </c>
      <c r="J3314">
        <v>13020</v>
      </c>
      <c r="K3314">
        <v>6</v>
      </c>
      <c r="L3314">
        <v>37</v>
      </c>
      <c r="M3314">
        <v>348</v>
      </c>
      <c r="N3314">
        <v>394</v>
      </c>
      <c r="O3314">
        <v>9.6850000000000005</v>
      </c>
      <c r="P3314">
        <f>VLOOKUP(A3314, vlookup_table!$A:$E, 2, FALSE)</f>
        <v>2</v>
      </c>
      <c r="Q3314" s="2">
        <f>VLOOKUP(A3314, vlookup_table!$A:$E, 3, FALSE)</f>
        <v>5610</v>
      </c>
      <c r="R3314" s="1" t="str">
        <f>VLOOKUP(A3314, vlookup_table!$A:$E, 4, FALSE)</f>
        <v>S3</v>
      </c>
      <c r="S3314" s="2">
        <f>VLOOKUP(A3314, vlookup_table!$A:$E, 5, FALSE)</f>
        <v>5</v>
      </c>
      <c r="T3314">
        <f t="shared" si="306"/>
        <v>41</v>
      </c>
      <c r="U3314">
        <f t="shared" si="307"/>
        <v>1956</v>
      </c>
      <c r="V3314" s="4" t="str">
        <f t="shared" si="311"/>
        <v>10</v>
      </c>
      <c r="W3314" t="str">
        <f t="shared" si="308"/>
        <v>Suburbano</v>
      </c>
    </row>
    <row r="3315" spans="1:23" x14ac:dyDescent="0.35">
      <c r="A3315" s="2">
        <v>159</v>
      </c>
      <c r="B3315" s="2" t="str">
        <f t="shared" si="309"/>
        <v>NA</v>
      </c>
      <c r="C3315" t="s">
        <v>17</v>
      </c>
      <c r="D3315" t="str">
        <f t="shared" si="310"/>
        <v>M</v>
      </c>
      <c r="E3315" t="s">
        <v>0</v>
      </c>
      <c r="F3315">
        <v>530</v>
      </c>
      <c r="G3315">
        <v>236</v>
      </c>
      <c r="H3315">
        <v>359</v>
      </c>
      <c r="I3315">
        <v>1</v>
      </c>
      <c r="J3315">
        <v>12208</v>
      </c>
      <c r="K3315">
        <v>1</v>
      </c>
      <c r="L3315">
        <v>78</v>
      </c>
      <c r="M3315">
        <v>307</v>
      </c>
      <c r="N3315">
        <v>296</v>
      </c>
      <c r="O3315">
        <v>9.3103448279999999</v>
      </c>
      <c r="P3315">
        <f>VLOOKUP(A3315, vlookup_table!$A:$E, 2, FALSE)</f>
        <v>2</v>
      </c>
      <c r="Q3315" s="2">
        <f>VLOOKUP(A3315, vlookup_table!$A:$E, 3, FALSE)</f>
        <v>1602</v>
      </c>
      <c r="R3315" s="1" t="str">
        <f>VLOOKUP(A3315, vlookup_table!$A:$E, 4, FALSE)</f>
        <v>R2</v>
      </c>
      <c r="S3315" s="2">
        <f>VLOOKUP(A3315, vlookup_table!$A:$E, 5, FALSE)</f>
        <v>12</v>
      </c>
      <c r="T3315">
        <f t="shared" si="306"/>
        <v>81</v>
      </c>
      <c r="U3315">
        <f t="shared" si="307"/>
        <v>1916</v>
      </c>
      <c r="V3315" s="4" t="str">
        <f t="shared" si="311"/>
        <v>02</v>
      </c>
      <c r="W3315" t="str">
        <f t="shared" si="308"/>
        <v>Rural</v>
      </c>
    </row>
    <row r="3316" spans="1:23" x14ac:dyDescent="0.35">
      <c r="A3316" s="2">
        <v>129748</v>
      </c>
      <c r="B3316" s="2" t="str">
        <f t="shared" si="309"/>
        <v>CO</v>
      </c>
      <c r="C3316" t="s">
        <v>20</v>
      </c>
      <c r="D3316" t="str">
        <f t="shared" si="310"/>
        <v>F</v>
      </c>
      <c r="E3316" t="s">
        <v>2</v>
      </c>
      <c r="F3316">
        <v>1208</v>
      </c>
      <c r="G3316">
        <v>560</v>
      </c>
      <c r="H3316">
        <v>612</v>
      </c>
      <c r="I3316">
        <v>0</v>
      </c>
      <c r="J3316">
        <v>18843</v>
      </c>
      <c r="K3316">
        <v>4</v>
      </c>
      <c r="L3316">
        <v>29</v>
      </c>
      <c r="M3316">
        <v>549</v>
      </c>
      <c r="N3316">
        <v>616</v>
      </c>
      <c r="O3316">
        <v>13.8</v>
      </c>
      <c r="P3316">
        <f>VLOOKUP(A3316, vlookup_table!$A:$E, 2, FALSE)</f>
        <v>2</v>
      </c>
      <c r="Q3316" s="2">
        <f>VLOOKUP(A3316, vlookup_table!$A:$E, 3, FALSE)</f>
        <v>5701</v>
      </c>
      <c r="R3316" s="1" t="str">
        <f>VLOOKUP(A3316, vlookup_table!$A:$E, 4, FALSE)</f>
        <v>S1</v>
      </c>
      <c r="S3316" s="2">
        <f>VLOOKUP(A3316, vlookup_table!$A:$E, 5, FALSE)</f>
        <v>16</v>
      </c>
      <c r="T3316">
        <f t="shared" si="306"/>
        <v>40</v>
      </c>
      <c r="U3316">
        <f t="shared" si="307"/>
        <v>1957</v>
      </c>
      <c r="V3316" s="4" t="str">
        <f t="shared" si="311"/>
        <v>01</v>
      </c>
      <c r="W3316" t="str">
        <f t="shared" si="308"/>
        <v>Suburbano</v>
      </c>
    </row>
    <row r="3317" spans="1:23" x14ac:dyDescent="0.35">
      <c r="A3317" s="2">
        <v>174576</v>
      </c>
      <c r="B3317" s="2" t="str">
        <f t="shared" si="309"/>
        <v>OR</v>
      </c>
      <c r="C3317" t="s">
        <v>26</v>
      </c>
      <c r="D3317" t="str">
        <f t="shared" si="310"/>
        <v>F</v>
      </c>
      <c r="E3317" t="s">
        <v>2</v>
      </c>
      <c r="F3317">
        <v>681</v>
      </c>
      <c r="G3317">
        <v>335</v>
      </c>
      <c r="H3317">
        <v>419</v>
      </c>
      <c r="I3317">
        <v>0</v>
      </c>
      <c r="J3317">
        <v>14011</v>
      </c>
      <c r="K3317">
        <v>5</v>
      </c>
      <c r="L3317">
        <v>54</v>
      </c>
      <c r="M3317">
        <v>398</v>
      </c>
      <c r="N3317">
        <v>356</v>
      </c>
      <c r="O3317">
        <v>30.75</v>
      </c>
      <c r="P3317">
        <f>VLOOKUP(A3317, vlookup_table!$A:$E, 2, FALSE)</f>
        <v>28</v>
      </c>
      <c r="Q3317" s="2">
        <f>VLOOKUP(A3317, vlookup_table!$A:$E, 3, FALSE)</f>
        <v>4801</v>
      </c>
      <c r="R3317" s="1" t="str">
        <f>VLOOKUP(A3317, vlookup_table!$A:$E, 4, FALSE)</f>
        <v>S2</v>
      </c>
      <c r="S3317" s="2">
        <f>VLOOKUP(A3317, vlookup_table!$A:$E, 5, FALSE)</f>
        <v>51</v>
      </c>
      <c r="T3317">
        <f t="shared" si="306"/>
        <v>49</v>
      </c>
      <c r="U3317">
        <f t="shared" si="307"/>
        <v>1948</v>
      </c>
      <c r="V3317" s="4" t="str">
        <f t="shared" si="311"/>
        <v>01</v>
      </c>
      <c r="W3317" t="str">
        <f t="shared" si="308"/>
        <v>Suburbano</v>
      </c>
    </row>
    <row r="3318" spans="1:23" x14ac:dyDescent="0.35">
      <c r="A3318" s="2">
        <v>71639</v>
      </c>
      <c r="B3318" s="2" t="str">
        <f t="shared" si="309"/>
        <v>MI</v>
      </c>
      <c r="C3318" t="s">
        <v>1</v>
      </c>
      <c r="D3318" t="str">
        <f t="shared" si="310"/>
        <v>M</v>
      </c>
      <c r="E3318" t="s">
        <v>0</v>
      </c>
      <c r="F3318">
        <v>755</v>
      </c>
      <c r="G3318">
        <v>496</v>
      </c>
      <c r="H3318">
        <v>578</v>
      </c>
      <c r="I3318">
        <v>0</v>
      </c>
      <c r="J3318">
        <v>16944</v>
      </c>
      <c r="K3318">
        <v>6</v>
      </c>
      <c r="L3318">
        <v>57</v>
      </c>
      <c r="M3318">
        <v>530</v>
      </c>
      <c r="N3318">
        <v>520</v>
      </c>
      <c r="O3318">
        <v>12.14285714</v>
      </c>
      <c r="P3318">
        <f>VLOOKUP(A3318, vlookup_table!$A:$E, 2, FALSE)</f>
        <v>1</v>
      </c>
      <c r="Q3318" s="2">
        <f>VLOOKUP(A3318, vlookup_table!$A:$E, 3, FALSE)</f>
        <v>2301</v>
      </c>
      <c r="R3318" s="1" t="str">
        <f>VLOOKUP(A3318, vlookup_table!$A:$E, 4, FALSE)</f>
        <v>S1</v>
      </c>
      <c r="S3318" s="2">
        <f>VLOOKUP(A3318, vlookup_table!$A:$E, 5, FALSE)</f>
        <v>17</v>
      </c>
      <c r="T3318">
        <f t="shared" si="306"/>
        <v>74</v>
      </c>
      <c r="U3318">
        <f t="shared" si="307"/>
        <v>1923</v>
      </c>
      <c r="V3318" s="4" t="str">
        <f t="shared" si="311"/>
        <v>01</v>
      </c>
      <c r="W3318" t="str">
        <f t="shared" si="308"/>
        <v>Suburbano</v>
      </c>
    </row>
    <row r="3319" spans="1:23" x14ac:dyDescent="0.35">
      <c r="A3319" s="2">
        <v>172851</v>
      </c>
      <c r="B3319" s="2" t="str">
        <f t="shared" si="309"/>
        <v>NA</v>
      </c>
      <c r="C3319" t="s">
        <v>4</v>
      </c>
      <c r="D3319" t="str">
        <f t="shared" si="310"/>
        <v>M</v>
      </c>
      <c r="E3319" t="s">
        <v>0</v>
      </c>
      <c r="F3319">
        <v>1148</v>
      </c>
      <c r="G3319">
        <v>240</v>
      </c>
      <c r="H3319">
        <v>423</v>
      </c>
      <c r="I3319">
        <v>15</v>
      </c>
      <c r="J3319">
        <v>16188</v>
      </c>
      <c r="K3319">
        <v>5</v>
      </c>
      <c r="L3319">
        <v>49</v>
      </c>
      <c r="M3319">
        <v>311</v>
      </c>
      <c r="N3319">
        <v>321</v>
      </c>
      <c r="O3319">
        <v>13</v>
      </c>
      <c r="P3319">
        <f>VLOOKUP(A3319, vlookup_table!$A:$E, 2, FALSE)</f>
        <v>1</v>
      </c>
      <c r="Q3319" s="2">
        <f>VLOOKUP(A3319, vlookup_table!$A:$E, 3, FALSE)</f>
        <v>5001</v>
      </c>
      <c r="R3319" s="1" t="str">
        <f>VLOOKUP(A3319, vlookup_table!$A:$E, 4, FALSE)</f>
        <v>C2</v>
      </c>
      <c r="S3319" s="2">
        <f>VLOOKUP(A3319, vlookup_table!$A:$E, 5, FALSE)</f>
        <v>10</v>
      </c>
      <c r="T3319">
        <f t="shared" si="306"/>
        <v>47</v>
      </c>
      <c r="U3319">
        <f t="shared" si="307"/>
        <v>1950</v>
      </c>
      <c r="V3319" s="4" t="str">
        <f t="shared" si="311"/>
        <v>01</v>
      </c>
      <c r="W3319" t="str">
        <f t="shared" si="308"/>
        <v>Ciudad</v>
      </c>
    </row>
    <row r="3320" spans="1:23" x14ac:dyDescent="0.35">
      <c r="A3320" s="2">
        <v>164364</v>
      </c>
      <c r="B3320" s="2" t="str">
        <f t="shared" si="309"/>
        <v>NA</v>
      </c>
      <c r="C3320" t="s">
        <v>4</v>
      </c>
      <c r="D3320" t="str">
        <f t="shared" si="310"/>
        <v>F</v>
      </c>
      <c r="E3320" t="s">
        <v>2</v>
      </c>
      <c r="F3320">
        <v>2332</v>
      </c>
      <c r="G3320">
        <v>508</v>
      </c>
      <c r="H3320">
        <v>574</v>
      </c>
      <c r="I3320">
        <v>71</v>
      </c>
      <c r="J3320">
        <v>19798</v>
      </c>
      <c r="K3320">
        <v>6</v>
      </c>
      <c r="L3320">
        <v>59</v>
      </c>
      <c r="M3320">
        <v>533</v>
      </c>
      <c r="N3320">
        <v>528</v>
      </c>
      <c r="O3320">
        <v>5.7142857139999998</v>
      </c>
      <c r="P3320">
        <f>VLOOKUP(A3320, vlookup_table!$A:$E, 2, FALSE)</f>
        <v>0</v>
      </c>
      <c r="Q3320" s="2">
        <f>VLOOKUP(A3320, vlookup_table!$A:$E, 3, FALSE)</f>
        <v>5201</v>
      </c>
      <c r="R3320" s="1" t="str">
        <f>VLOOKUP(A3320, vlookup_table!$A:$E, 4, FALSE)</f>
        <v>S1</v>
      </c>
      <c r="S3320" s="2">
        <f>VLOOKUP(A3320, vlookup_table!$A:$E, 5, FALSE)</f>
        <v>6</v>
      </c>
      <c r="T3320">
        <f t="shared" si="306"/>
        <v>45</v>
      </c>
      <c r="U3320">
        <f t="shared" si="307"/>
        <v>1952</v>
      </c>
      <c r="V3320" s="4" t="str">
        <f t="shared" si="311"/>
        <v>01</v>
      </c>
      <c r="W3320" t="str">
        <f t="shared" si="308"/>
        <v>Suburbano</v>
      </c>
    </row>
    <row r="3321" spans="1:23" x14ac:dyDescent="0.35">
      <c r="A3321" s="2">
        <v>176253</v>
      </c>
      <c r="B3321" s="2" t="str">
        <f t="shared" si="309"/>
        <v>OR</v>
      </c>
      <c r="C3321" t="s">
        <v>26</v>
      </c>
      <c r="D3321" t="str">
        <f t="shared" si="310"/>
        <v>F</v>
      </c>
      <c r="E3321" t="s">
        <v>2</v>
      </c>
      <c r="F3321">
        <v>1506</v>
      </c>
      <c r="G3321">
        <v>517</v>
      </c>
      <c r="H3321">
        <v>711</v>
      </c>
      <c r="I3321">
        <v>20</v>
      </c>
      <c r="J3321">
        <v>39301</v>
      </c>
      <c r="K3321">
        <v>6</v>
      </c>
      <c r="L3321">
        <v>35</v>
      </c>
      <c r="M3321">
        <v>573</v>
      </c>
      <c r="N3321">
        <v>632</v>
      </c>
      <c r="O3321">
        <v>32.916666669999998</v>
      </c>
      <c r="P3321">
        <f>VLOOKUP(A3321, vlookup_table!$A:$E, 2, FALSE)</f>
        <v>2</v>
      </c>
      <c r="Q3321" s="2">
        <f>VLOOKUP(A3321, vlookup_table!$A:$E, 3, FALSE)</f>
        <v>1309</v>
      </c>
      <c r="R3321" s="1" t="str">
        <f>VLOOKUP(A3321, vlookup_table!$A:$E, 4, FALSE)</f>
        <v>R2</v>
      </c>
      <c r="S3321" s="2">
        <f>VLOOKUP(A3321, vlookup_table!$A:$E, 5, FALSE)</f>
        <v>50</v>
      </c>
      <c r="T3321">
        <f t="shared" si="306"/>
        <v>84</v>
      </c>
      <c r="U3321">
        <f t="shared" si="307"/>
        <v>1913</v>
      </c>
      <c r="V3321" s="4" t="str">
        <f t="shared" si="311"/>
        <v>09</v>
      </c>
      <c r="W3321" t="str">
        <f t="shared" si="308"/>
        <v>Rural</v>
      </c>
    </row>
    <row r="3322" spans="1:23" x14ac:dyDescent="0.35">
      <c r="A3322" s="2">
        <v>140181</v>
      </c>
      <c r="B3322" s="2" t="str">
        <f t="shared" si="309"/>
        <v>CO</v>
      </c>
      <c r="C3322" t="s">
        <v>20</v>
      </c>
      <c r="D3322" t="str">
        <f t="shared" si="310"/>
        <v>F</v>
      </c>
      <c r="E3322" t="s">
        <v>2</v>
      </c>
      <c r="F3322">
        <v>487</v>
      </c>
      <c r="G3322">
        <v>117</v>
      </c>
      <c r="H3322">
        <v>197</v>
      </c>
      <c r="I3322">
        <v>1</v>
      </c>
      <c r="J3322">
        <v>9103</v>
      </c>
      <c r="K3322">
        <v>5</v>
      </c>
      <c r="L3322">
        <v>32</v>
      </c>
      <c r="M3322">
        <v>152</v>
      </c>
      <c r="N3322">
        <v>161</v>
      </c>
      <c r="O3322">
        <v>3.4444444440000002</v>
      </c>
      <c r="P3322">
        <f>VLOOKUP(A3322, vlookup_table!$A:$E, 2, FALSE)</f>
        <v>28</v>
      </c>
      <c r="Q3322" s="2">
        <f>VLOOKUP(A3322, vlookup_table!$A:$E, 3, FALSE)</f>
        <v>2201</v>
      </c>
      <c r="R3322" s="1" t="str">
        <f>VLOOKUP(A3322, vlookup_table!$A:$E, 4, FALSE)</f>
        <v>T2</v>
      </c>
      <c r="S3322" s="2">
        <f>VLOOKUP(A3322, vlookup_table!$A:$E, 5, FALSE)</f>
        <v>3</v>
      </c>
      <c r="T3322">
        <f t="shared" si="306"/>
        <v>75</v>
      </c>
      <c r="U3322">
        <f t="shared" si="307"/>
        <v>1922</v>
      </c>
      <c r="V3322" s="4" t="str">
        <f t="shared" si="311"/>
        <v>01</v>
      </c>
      <c r="W3322" t="str">
        <f t="shared" si="308"/>
        <v>Pueblo</v>
      </c>
    </row>
    <row r="3323" spans="1:23" x14ac:dyDescent="0.35">
      <c r="A3323" s="2">
        <v>5331</v>
      </c>
      <c r="B3323" s="2" t="str">
        <f t="shared" si="309"/>
        <v>NC</v>
      </c>
      <c r="C3323" t="s">
        <v>18</v>
      </c>
      <c r="D3323" t="str">
        <f t="shared" si="310"/>
        <v>NA</v>
      </c>
      <c r="F3323">
        <v>1618</v>
      </c>
      <c r="G3323">
        <v>508</v>
      </c>
      <c r="H3323">
        <v>635</v>
      </c>
      <c r="I3323">
        <v>12</v>
      </c>
      <c r="J3323">
        <v>22608</v>
      </c>
      <c r="K3323">
        <v>6</v>
      </c>
      <c r="L3323">
        <v>35</v>
      </c>
      <c r="M3323">
        <v>580</v>
      </c>
      <c r="N3323">
        <v>527</v>
      </c>
      <c r="O3323">
        <v>11.545454550000001</v>
      </c>
      <c r="P3323">
        <f>VLOOKUP(A3323, vlookup_table!$A:$E, 2, FALSE)</f>
        <v>2</v>
      </c>
      <c r="Q3323" s="2">
        <f>VLOOKUP(A3323, vlookup_table!$A:$E, 3, FALSE)</f>
        <v>0</v>
      </c>
      <c r="R3323" s="1" t="str">
        <f>VLOOKUP(A3323, vlookup_table!$A:$E, 4, FALSE)</f>
        <v>C1</v>
      </c>
      <c r="S3323" s="2">
        <f>VLOOKUP(A3323, vlookup_table!$A:$E, 5, FALSE)</f>
        <v>14</v>
      </c>
      <c r="T3323">
        <f t="shared" si="306"/>
        <v>97</v>
      </c>
      <c r="U3323">
        <f t="shared" si="307"/>
        <v>1900</v>
      </c>
      <c r="V3323" s="4" t="str">
        <f t="shared" si="311"/>
        <v>0</v>
      </c>
      <c r="W3323" t="str">
        <f t="shared" si="308"/>
        <v>Ciudad</v>
      </c>
    </row>
    <row r="3324" spans="1:23" x14ac:dyDescent="0.35">
      <c r="A3324" s="2">
        <v>31953</v>
      </c>
      <c r="B3324" s="2" t="str">
        <f t="shared" si="309"/>
        <v>IL</v>
      </c>
      <c r="C3324" t="s">
        <v>25</v>
      </c>
      <c r="D3324" t="str">
        <f t="shared" si="310"/>
        <v>M</v>
      </c>
      <c r="E3324" t="s">
        <v>0</v>
      </c>
      <c r="F3324">
        <v>1210</v>
      </c>
      <c r="G3324">
        <v>471</v>
      </c>
      <c r="H3324">
        <v>553</v>
      </c>
      <c r="I3324">
        <v>3</v>
      </c>
      <c r="J3324">
        <v>17995</v>
      </c>
      <c r="K3324">
        <v>8</v>
      </c>
      <c r="L3324">
        <v>61</v>
      </c>
      <c r="M3324">
        <v>519</v>
      </c>
      <c r="N3324">
        <v>511</v>
      </c>
      <c r="O3324">
        <v>12.222222220000001</v>
      </c>
      <c r="P3324">
        <f>VLOOKUP(A3324, vlookup_table!$A:$E, 2, FALSE)</f>
        <v>1</v>
      </c>
      <c r="Q3324" s="2">
        <f>VLOOKUP(A3324, vlookup_table!$A:$E, 3, FALSE)</f>
        <v>0</v>
      </c>
      <c r="R3324" s="1" t="str">
        <f>VLOOKUP(A3324, vlookup_table!$A:$E, 4, FALSE)</f>
        <v>T1</v>
      </c>
      <c r="S3324" s="2">
        <f>VLOOKUP(A3324, vlookup_table!$A:$E, 5, FALSE)</f>
        <v>12</v>
      </c>
      <c r="T3324">
        <f t="shared" si="306"/>
        <v>97</v>
      </c>
      <c r="U3324">
        <f t="shared" si="307"/>
        <v>1900</v>
      </c>
      <c r="V3324" s="4" t="str">
        <f t="shared" si="311"/>
        <v>0</v>
      </c>
      <c r="W3324" t="str">
        <f t="shared" si="308"/>
        <v>Pueblo</v>
      </c>
    </row>
    <row r="3325" spans="1:23" x14ac:dyDescent="0.35">
      <c r="A3325" s="2">
        <v>79399</v>
      </c>
      <c r="B3325" s="2" t="str">
        <f t="shared" si="309"/>
        <v>NA</v>
      </c>
      <c r="C3325" t="s">
        <v>10</v>
      </c>
      <c r="D3325" t="str">
        <f t="shared" si="310"/>
        <v>M</v>
      </c>
      <c r="E3325" t="s">
        <v>13</v>
      </c>
      <c r="F3325">
        <v>487</v>
      </c>
      <c r="G3325">
        <v>298</v>
      </c>
      <c r="H3325">
        <v>360</v>
      </c>
      <c r="I3325">
        <v>0</v>
      </c>
      <c r="J3325">
        <v>11498</v>
      </c>
      <c r="K3325">
        <v>1</v>
      </c>
      <c r="L3325">
        <v>82</v>
      </c>
      <c r="M3325">
        <v>322</v>
      </c>
      <c r="N3325">
        <v>328</v>
      </c>
      <c r="O3325">
        <v>17.5</v>
      </c>
      <c r="P3325">
        <f>VLOOKUP(A3325, vlookup_table!$A:$E, 2, FALSE)</f>
        <v>0</v>
      </c>
      <c r="Q3325" s="2">
        <f>VLOOKUP(A3325, vlookup_table!$A:$E, 3, FALSE)</f>
        <v>5507</v>
      </c>
      <c r="R3325" s="1" t="str">
        <f>VLOOKUP(A3325, vlookup_table!$A:$E, 4, FALSE)</f>
        <v>R2</v>
      </c>
      <c r="S3325" s="2">
        <f>VLOOKUP(A3325, vlookup_table!$A:$E, 5, FALSE)</f>
        <v>30</v>
      </c>
      <c r="T3325">
        <f t="shared" si="306"/>
        <v>42</v>
      </c>
      <c r="U3325">
        <f t="shared" si="307"/>
        <v>1955</v>
      </c>
      <c r="V3325" s="4" t="str">
        <f t="shared" si="311"/>
        <v>07</v>
      </c>
      <c r="W3325" t="str">
        <f t="shared" si="308"/>
        <v>Rural</v>
      </c>
    </row>
    <row r="3326" spans="1:23" x14ac:dyDescent="0.35">
      <c r="A3326" s="2">
        <v>74732</v>
      </c>
      <c r="B3326" s="2" t="str">
        <f t="shared" si="309"/>
        <v>MI</v>
      </c>
      <c r="C3326" t="s">
        <v>1</v>
      </c>
      <c r="D3326" t="str">
        <f t="shared" si="310"/>
        <v>M</v>
      </c>
      <c r="E3326" t="s">
        <v>0</v>
      </c>
      <c r="F3326">
        <v>229</v>
      </c>
      <c r="G3326">
        <v>214</v>
      </c>
      <c r="H3326">
        <v>285</v>
      </c>
      <c r="I3326">
        <v>0</v>
      </c>
      <c r="J3326">
        <v>8985</v>
      </c>
      <c r="K3326">
        <v>2</v>
      </c>
      <c r="L3326">
        <v>69</v>
      </c>
      <c r="M3326">
        <v>260</v>
      </c>
      <c r="N3326">
        <v>246</v>
      </c>
      <c r="O3326">
        <v>15.91666667</v>
      </c>
      <c r="P3326">
        <f>VLOOKUP(A3326, vlookup_table!$A:$E, 2, FALSE)</f>
        <v>1</v>
      </c>
      <c r="Q3326" s="2">
        <f>VLOOKUP(A3326, vlookup_table!$A:$E, 3, FALSE)</f>
        <v>0</v>
      </c>
      <c r="R3326" s="1" t="str">
        <f>VLOOKUP(A3326, vlookup_table!$A:$E, 4, FALSE)</f>
        <v>R2</v>
      </c>
      <c r="S3326" s="2">
        <f>VLOOKUP(A3326, vlookup_table!$A:$E, 5, FALSE)</f>
        <v>15</v>
      </c>
      <c r="T3326">
        <f t="shared" si="306"/>
        <v>97</v>
      </c>
      <c r="U3326">
        <f t="shared" si="307"/>
        <v>1900</v>
      </c>
      <c r="V3326" s="4" t="str">
        <f t="shared" si="311"/>
        <v>0</v>
      </c>
      <c r="W3326" t="str">
        <f t="shared" si="308"/>
        <v>Rural</v>
      </c>
    </row>
    <row r="3327" spans="1:23" x14ac:dyDescent="0.35">
      <c r="A3327" s="2">
        <v>36395</v>
      </c>
      <c r="B3327" s="2" t="str">
        <f t="shared" si="309"/>
        <v>FL</v>
      </c>
      <c r="C3327" t="s">
        <v>7</v>
      </c>
      <c r="D3327" t="str">
        <f t="shared" si="310"/>
        <v>M</v>
      </c>
      <c r="E3327" t="s">
        <v>0</v>
      </c>
      <c r="F3327">
        <v>885</v>
      </c>
      <c r="G3327">
        <v>345</v>
      </c>
      <c r="H3327">
        <v>595</v>
      </c>
      <c r="I3327">
        <v>1</v>
      </c>
      <c r="J3327">
        <v>30256</v>
      </c>
      <c r="K3327">
        <v>4</v>
      </c>
      <c r="L3327">
        <v>5</v>
      </c>
      <c r="M3327">
        <v>565</v>
      </c>
      <c r="N3327">
        <v>473</v>
      </c>
      <c r="O3327">
        <v>11.1</v>
      </c>
      <c r="P3327">
        <f>VLOOKUP(A3327, vlookup_table!$A:$E, 2, FALSE)</f>
        <v>1</v>
      </c>
      <c r="Q3327" s="2">
        <f>VLOOKUP(A3327, vlookup_table!$A:$E, 3, FALSE)</f>
        <v>1601</v>
      </c>
      <c r="R3327" s="1" t="str">
        <f>VLOOKUP(A3327, vlookup_table!$A:$E, 4, FALSE)</f>
        <v>C2</v>
      </c>
      <c r="S3327" s="2">
        <f>VLOOKUP(A3327, vlookup_table!$A:$E, 5, FALSE)</f>
        <v>15</v>
      </c>
      <c r="T3327">
        <f t="shared" si="306"/>
        <v>81</v>
      </c>
      <c r="U3327">
        <f t="shared" si="307"/>
        <v>1916</v>
      </c>
      <c r="V3327" s="4" t="str">
        <f t="shared" si="311"/>
        <v>01</v>
      </c>
      <c r="W3327" t="str">
        <f t="shared" si="308"/>
        <v>Ciudad</v>
      </c>
    </row>
    <row r="3328" spans="1:23" x14ac:dyDescent="0.35">
      <c r="A3328" s="2">
        <v>75835</v>
      </c>
      <c r="B3328" s="2" t="str">
        <f t="shared" si="309"/>
        <v>NA</v>
      </c>
      <c r="C3328" t="s">
        <v>15</v>
      </c>
      <c r="D3328" t="str">
        <f t="shared" si="310"/>
        <v>NA</v>
      </c>
      <c r="F3328">
        <v>298</v>
      </c>
      <c r="G3328">
        <v>234</v>
      </c>
      <c r="H3328">
        <v>279</v>
      </c>
      <c r="I3328">
        <v>0</v>
      </c>
      <c r="J3328">
        <v>9825</v>
      </c>
      <c r="K3328">
        <v>4</v>
      </c>
      <c r="L3328">
        <v>64</v>
      </c>
      <c r="M3328">
        <v>250</v>
      </c>
      <c r="N3328">
        <v>269</v>
      </c>
      <c r="O3328">
        <v>3.8571428569999999</v>
      </c>
      <c r="P3328">
        <f>VLOOKUP(A3328, vlookup_table!$A:$E, 2, FALSE)</f>
        <v>0</v>
      </c>
      <c r="Q3328" s="2">
        <f>VLOOKUP(A3328, vlookup_table!$A:$E, 3, FALSE)</f>
        <v>4401</v>
      </c>
      <c r="R3328" s="1" t="str">
        <f>VLOOKUP(A3328, vlookup_table!$A:$E, 4, FALSE)</f>
        <v>C3</v>
      </c>
      <c r="S3328" s="2">
        <f>VLOOKUP(A3328, vlookup_table!$A:$E, 5, FALSE)</f>
        <v>5</v>
      </c>
      <c r="T3328">
        <f t="shared" si="306"/>
        <v>53</v>
      </c>
      <c r="U3328">
        <f t="shared" si="307"/>
        <v>1944</v>
      </c>
      <c r="V3328" s="4" t="str">
        <f t="shared" si="311"/>
        <v>01</v>
      </c>
      <c r="W3328" t="str">
        <f t="shared" si="308"/>
        <v>Ciudad</v>
      </c>
    </row>
    <row r="3329" spans="1:23" x14ac:dyDescent="0.35">
      <c r="A3329" s="2">
        <v>4606</v>
      </c>
      <c r="B3329" s="2" t="str">
        <f t="shared" si="309"/>
        <v>IL</v>
      </c>
      <c r="C3329" t="s">
        <v>25</v>
      </c>
      <c r="D3329" t="str">
        <f t="shared" si="310"/>
        <v>NA</v>
      </c>
      <c r="F3329">
        <v>1045</v>
      </c>
      <c r="G3329">
        <v>288</v>
      </c>
      <c r="H3329">
        <v>399</v>
      </c>
      <c r="I3329">
        <v>1</v>
      </c>
      <c r="J3329">
        <v>12829</v>
      </c>
      <c r="K3329">
        <v>33</v>
      </c>
      <c r="L3329">
        <v>56</v>
      </c>
      <c r="M3329">
        <v>347</v>
      </c>
      <c r="N3329">
        <v>337</v>
      </c>
      <c r="O3329">
        <v>24.75</v>
      </c>
      <c r="P3329">
        <f>VLOOKUP(A3329, vlookup_table!$A:$E, 2, FALSE)</f>
        <v>0</v>
      </c>
      <c r="Q3329" s="2">
        <f>VLOOKUP(A3329, vlookup_table!$A:$E, 3, FALSE)</f>
        <v>2509</v>
      </c>
      <c r="R3329" s="1" t="str">
        <f>VLOOKUP(A3329, vlookup_table!$A:$E, 4, FALSE)</f>
        <v>U3</v>
      </c>
      <c r="S3329" s="2">
        <f>VLOOKUP(A3329, vlookup_table!$A:$E, 5, FALSE)</f>
        <v>25</v>
      </c>
      <c r="T3329">
        <f t="shared" si="306"/>
        <v>72</v>
      </c>
      <c r="U3329">
        <f t="shared" si="307"/>
        <v>1925</v>
      </c>
      <c r="V3329" s="4" t="str">
        <f t="shared" si="311"/>
        <v>09</v>
      </c>
      <c r="W3329" t="str">
        <f t="shared" si="308"/>
        <v>Urbano</v>
      </c>
    </row>
    <row r="3330" spans="1:23" x14ac:dyDescent="0.35">
      <c r="A3330" s="2">
        <v>51234</v>
      </c>
      <c r="B3330" s="2" t="str">
        <f t="shared" si="309"/>
        <v>NA</v>
      </c>
      <c r="C3330" t="s">
        <v>28</v>
      </c>
      <c r="D3330" t="str">
        <f t="shared" si="310"/>
        <v>F</v>
      </c>
      <c r="E3330" t="s">
        <v>2</v>
      </c>
      <c r="F3330">
        <v>484</v>
      </c>
      <c r="G3330">
        <v>232</v>
      </c>
      <c r="H3330">
        <v>318</v>
      </c>
      <c r="I3330">
        <v>0</v>
      </c>
      <c r="J3330">
        <v>10806</v>
      </c>
      <c r="K3330">
        <v>4</v>
      </c>
      <c r="L3330">
        <v>62</v>
      </c>
      <c r="M3330">
        <v>324</v>
      </c>
      <c r="N3330">
        <v>265</v>
      </c>
      <c r="O3330">
        <v>9.5</v>
      </c>
      <c r="P3330">
        <f>VLOOKUP(A3330, vlookup_table!$A:$E, 2, FALSE)</f>
        <v>28</v>
      </c>
      <c r="Q3330" s="2">
        <f>VLOOKUP(A3330, vlookup_table!$A:$E, 3, FALSE)</f>
        <v>2301</v>
      </c>
      <c r="R3330" s="1" t="str">
        <f>VLOOKUP(A3330, vlookup_table!$A:$E, 4, FALSE)</f>
        <v>S3</v>
      </c>
      <c r="S3330" s="2">
        <f>VLOOKUP(A3330, vlookup_table!$A:$E, 5, FALSE)</f>
        <v>25</v>
      </c>
      <c r="T3330">
        <f t="shared" ref="T3330:T3393" si="312">$Y$2-U3330</f>
        <v>74</v>
      </c>
      <c r="U3330">
        <f t="shared" ref="U3330:U3393" si="313">1900 + INT(Q3330/100)</f>
        <v>1923</v>
      </c>
      <c r="V3330" s="4" t="str">
        <f t="shared" si="311"/>
        <v>01</v>
      </c>
      <c r="W3330" t="str">
        <f t="shared" ref="W3330:W3393" si="314">IF(LEFT(R3330,1)="C","Ciudad",
IF(LEFT(R3330,1)="T","Pueblo",
IF(LEFT(R3330,1)="R","Rural",
IF(LEFT(R3330,1)="S","Suburbano",
IF(LEFT(R3330,1)="U","Urbano","Desconocido")))))</f>
        <v>Suburbano</v>
      </c>
    </row>
    <row r="3331" spans="1:23" x14ac:dyDescent="0.35">
      <c r="A3331" s="2">
        <v>71616</v>
      </c>
      <c r="B3331" s="2" t="str">
        <f t="shared" ref="B3331:B3394" si="315">IF(OR(C3331="California",C3331="Cali"),"CA",
IF(OR(C3331="Arizona",C3331="AZ"),"AZ",
IF(OR(C3331="Washington",C3331="WA"),"WA",
IF(OR(C3331="Nevada",C3331="NV"),"NV",
IF(OR(C3331="Texas",C3331="TX"),"TX",
IF(OR(C3331="Oregon",C3331="OR"),"OR",
IF(OR(C3331="Florida",C3331="FL"),"FL",
IF(OR(C3331="Illinois",C3331="IL"),"IL",
IF(OR(C3331="North Carolina",C3331="NC"),"NC",
IF(OR(C3331="South Carolina",C3331="SC"),"SC",
IF(OR(C3331="New Jersey",C3331="NJ"),"NJ",
IF(OR(C3331="Missouri",C3331="MO"),"MO",
IF(OR(C3331="Alabama",C3331="AL"),"AL",
IF(OR(C3331="Colorado",C3331="CO"),"CO",
IF(OR(C3331="Michigan",C3331="MI"),"MI",
IF(OR(C3331="New York",C3331="NY"),"NY",
IF(OR(C3331="Arkansas",C3331="AR"),"AR",
"NA")))))))))))))))))</f>
        <v>MI</v>
      </c>
      <c r="C3331" t="s">
        <v>1</v>
      </c>
      <c r="D3331" t="str">
        <f t="shared" ref="D3331:D3394" si="316">IF(OR(E3331="F", E3331="female", E3331="Femal"),"F",
IF(OR(E3331="M", E3331="Male"),"M",
"NA"))</f>
        <v>M</v>
      </c>
      <c r="E3331" t="s">
        <v>0</v>
      </c>
      <c r="F3331">
        <v>501</v>
      </c>
      <c r="G3331">
        <v>397</v>
      </c>
      <c r="H3331">
        <v>434</v>
      </c>
      <c r="I3331">
        <v>0</v>
      </c>
      <c r="J3331">
        <v>12437</v>
      </c>
      <c r="K3331">
        <v>2</v>
      </c>
      <c r="L3331">
        <v>71</v>
      </c>
      <c r="M3331">
        <v>403</v>
      </c>
      <c r="N3331">
        <v>424</v>
      </c>
      <c r="O3331">
        <v>27.625</v>
      </c>
      <c r="P3331">
        <f>VLOOKUP(A3331, vlookup_table!$A:$E, 2, FALSE)</f>
        <v>1</v>
      </c>
      <c r="Q3331" s="2">
        <f>VLOOKUP(A3331, vlookup_table!$A:$E, 3, FALSE)</f>
        <v>5601</v>
      </c>
      <c r="R3331" s="1" t="str">
        <f>VLOOKUP(A3331, vlookup_table!$A:$E, 4, FALSE)</f>
        <v>S2</v>
      </c>
      <c r="S3331" s="2">
        <f>VLOOKUP(A3331, vlookup_table!$A:$E, 5, FALSE)</f>
        <v>50</v>
      </c>
      <c r="T3331">
        <f t="shared" si="312"/>
        <v>41</v>
      </c>
      <c r="U3331">
        <f t="shared" si="313"/>
        <v>1956</v>
      </c>
      <c r="V3331" s="4" t="str">
        <f t="shared" ref="V3331:V3394" si="317">RIGHT(Q3331,2)</f>
        <v>01</v>
      </c>
      <c r="W3331" t="str">
        <f t="shared" si="314"/>
        <v>Suburbano</v>
      </c>
    </row>
    <row r="3332" spans="1:23" x14ac:dyDescent="0.35">
      <c r="A3332" s="2">
        <v>182697</v>
      </c>
      <c r="B3332" s="2" t="str">
        <f t="shared" si="315"/>
        <v>WA</v>
      </c>
      <c r="C3332" t="s">
        <v>14</v>
      </c>
      <c r="D3332" t="str">
        <f t="shared" si="316"/>
        <v>NA</v>
      </c>
      <c r="F3332">
        <v>613</v>
      </c>
      <c r="G3332">
        <v>246</v>
      </c>
      <c r="H3332">
        <v>335</v>
      </c>
      <c r="I3332">
        <v>2</v>
      </c>
      <c r="J3332">
        <v>11634</v>
      </c>
      <c r="K3332">
        <v>3</v>
      </c>
      <c r="L3332">
        <v>56</v>
      </c>
      <c r="M3332">
        <v>290</v>
      </c>
      <c r="N3332">
        <v>296</v>
      </c>
      <c r="O3332">
        <v>20</v>
      </c>
      <c r="P3332">
        <f>VLOOKUP(A3332, vlookup_table!$A:$E, 2, FALSE)</f>
        <v>2</v>
      </c>
      <c r="Q3332" s="2">
        <f>VLOOKUP(A3332, vlookup_table!$A:$E, 3, FALSE)</f>
        <v>0</v>
      </c>
      <c r="R3332" s="1" t="str">
        <f>VLOOKUP(A3332, vlookup_table!$A:$E, 4, FALSE)</f>
        <v>R1</v>
      </c>
      <c r="S3332" s="2">
        <f>VLOOKUP(A3332, vlookup_table!$A:$E, 5, FALSE)</f>
        <v>20</v>
      </c>
      <c r="T3332">
        <f t="shared" si="312"/>
        <v>97</v>
      </c>
      <c r="U3332">
        <f t="shared" si="313"/>
        <v>1900</v>
      </c>
      <c r="V3332" s="4" t="str">
        <f t="shared" si="317"/>
        <v>0</v>
      </c>
      <c r="W3332" t="str">
        <f t="shared" si="314"/>
        <v>Rural</v>
      </c>
    </row>
    <row r="3333" spans="1:23" x14ac:dyDescent="0.35">
      <c r="A3333" s="2">
        <v>173100</v>
      </c>
      <c r="B3333" s="2" t="str">
        <f t="shared" si="315"/>
        <v>NA</v>
      </c>
      <c r="C3333" t="s">
        <v>4</v>
      </c>
      <c r="D3333" t="str">
        <f t="shared" si="316"/>
        <v>F</v>
      </c>
      <c r="E3333" t="s">
        <v>2</v>
      </c>
      <c r="F3333">
        <v>625</v>
      </c>
      <c r="G3333">
        <v>172</v>
      </c>
      <c r="H3333">
        <v>250</v>
      </c>
      <c r="I3333">
        <v>0</v>
      </c>
      <c r="J3333">
        <v>8875</v>
      </c>
      <c r="K3333">
        <v>1</v>
      </c>
      <c r="L3333">
        <v>63</v>
      </c>
      <c r="M3333">
        <v>190</v>
      </c>
      <c r="N3333">
        <v>226</v>
      </c>
      <c r="O3333">
        <v>13</v>
      </c>
      <c r="P3333">
        <f>VLOOKUP(A3333, vlookup_table!$A:$E, 2, FALSE)</f>
        <v>0</v>
      </c>
      <c r="Q3333" s="2">
        <f>VLOOKUP(A3333, vlookup_table!$A:$E, 3, FALSE)</f>
        <v>0</v>
      </c>
      <c r="R3333" s="1" t="str">
        <f>VLOOKUP(A3333, vlookup_table!$A:$E, 4, FALSE)</f>
        <v>R2</v>
      </c>
      <c r="S3333" s="2">
        <f>VLOOKUP(A3333, vlookup_table!$A:$E, 5, FALSE)</f>
        <v>21</v>
      </c>
      <c r="T3333">
        <f t="shared" si="312"/>
        <v>97</v>
      </c>
      <c r="U3333">
        <f t="shared" si="313"/>
        <v>1900</v>
      </c>
      <c r="V3333" s="4" t="str">
        <f t="shared" si="317"/>
        <v>0</v>
      </c>
      <c r="W3333" t="str">
        <f t="shared" si="314"/>
        <v>Rural</v>
      </c>
    </row>
    <row r="3334" spans="1:23" x14ac:dyDescent="0.35">
      <c r="A3334" s="2">
        <v>172784</v>
      </c>
      <c r="B3334" s="2" t="str">
        <f t="shared" si="315"/>
        <v>NA</v>
      </c>
      <c r="C3334" t="s">
        <v>4</v>
      </c>
      <c r="D3334" t="str">
        <f t="shared" si="316"/>
        <v>F</v>
      </c>
      <c r="E3334" t="s">
        <v>2</v>
      </c>
      <c r="F3334">
        <v>688</v>
      </c>
      <c r="G3334">
        <v>175</v>
      </c>
      <c r="H3334">
        <v>292</v>
      </c>
      <c r="I3334">
        <v>0</v>
      </c>
      <c r="J3334">
        <v>9422</v>
      </c>
      <c r="K3334">
        <v>3</v>
      </c>
      <c r="L3334">
        <v>66</v>
      </c>
      <c r="M3334">
        <v>187</v>
      </c>
      <c r="N3334">
        <v>258</v>
      </c>
      <c r="O3334">
        <v>5.5714285710000002</v>
      </c>
      <c r="P3334">
        <f>VLOOKUP(A3334, vlookup_table!$A:$E, 2, FALSE)</f>
        <v>0</v>
      </c>
      <c r="Q3334" s="2">
        <f>VLOOKUP(A3334, vlookup_table!$A:$E, 3, FALSE)</f>
        <v>3201</v>
      </c>
      <c r="R3334" s="1" t="str">
        <f>VLOOKUP(A3334, vlookup_table!$A:$E, 4, FALSE)</f>
        <v>R2</v>
      </c>
      <c r="S3334" s="2">
        <f>VLOOKUP(A3334, vlookup_table!$A:$E, 5, FALSE)</f>
        <v>5</v>
      </c>
      <c r="T3334">
        <f t="shared" si="312"/>
        <v>65</v>
      </c>
      <c r="U3334">
        <f t="shared" si="313"/>
        <v>1932</v>
      </c>
      <c r="V3334" s="4" t="str">
        <f t="shared" si="317"/>
        <v>01</v>
      </c>
      <c r="W3334" t="str">
        <f t="shared" si="314"/>
        <v>Rural</v>
      </c>
    </row>
    <row r="3335" spans="1:23" x14ac:dyDescent="0.35">
      <c r="A3335" s="2">
        <v>145637</v>
      </c>
      <c r="B3335" s="2" t="str">
        <f t="shared" si="315"/>
        <v>NA</v>
      </c>
      <c r="C3335" t="s">
        <v>4</v>
      </c>
      <c r="D3335" t="str">
        <f t="shared" si="316"/>
        <v>F</v>
      </c>
      <c r="E3335" t="s">
        <v>2</v>
      </c>
      <c r="F3335">
        <v>2908</v>
      </c>
      <c r="G3335">
        <v>606</v>
      </c>
      <c r="H3335">
        <v>717</v>
      </c>
      <c r="I3335">
        <v>87</v>
      </c>
      <c r="J3335">
        <v>23934</v>
      </c>
      <c r="K3335">
        <v>5</v>
      </c>
      <c r="L3335">
        <v>54</v>
      </c>
      <c r="M3335">
        <v>644</v>
      </c>
      <c r="N3335">
        <v>677</v>
      </c>
      <c r="O3335">
        <v>16.25</v>
      </c>
      <c r="P3335">
        <f>VLOOKUP(A3335, vlookup_table!$A:$E, 2, FALSE)</f>
        <v>0</v>
      </c>
      <c r="Q3335" s="2">
        <f>VLOOKUP(A3335, vlookup_table!$A:$E, 3, FALSE)</f>
        <v>4801</v>
      </c>
      <c r="R3335" s="1" t="str">
        <f>VLOOKUP(A3335, vlookup_table!$A:$E, 4, FALSE)</f>
        <v>S1</v>
      </c>
      <c r="S3335" s="2">
        <f>VLOOKUP(A3335, vlookup_table!$A:$E, 5, FALSE)</f>
        <v>25</v>
      </c>
      <c r="T3335">
        <f t="shared" si="312"/>
        <v>49</v>
      </c>
      <c r="U3335">
        <f t="shared" si="313"/>
        <v>1948</v>
      </c>
      <c r="V3335" s="4" t="str">
        <f t="shared" si="317"/>
        <v>01</v>
      </c>
      <c r="W3335" t="str">
        <f t="shared" si="314"/>
        <v>Suburbano</v>
      </c>
    </row>
    <row r="3336" spans="1:23" x14ac:dyDescent="0.35">
      <c r="A3336" s="2">
        <v>41445</v>
      </c>
      <c r="B3336" s="2" t="str">
        <f t="shared" si="315"/>
        <v>FL</v>
      </c>
      <c r="C3336" t="s">
        <v>7</v>
      </c>
      <c r="D3336" t="str">
        <f t="shared" si="316"/>
        <v>M</v>
      </c>
      <c r="E3336" t="s">
        <v>0</v>
      </c>
      <c r="F3336">
        <v>1007</v>
      </c>
      <c r="G3336">
        <v>433</v>
      </c>
      <c r="H3336">
        <v>608</v>
      </c>
      <c r="I3336">
        <v>16</v>
      </c>
      <c r="J3336">
        <v>22698</v>
      </c>
      <c r="K3336">
        <v>5</v>
      </c>
      <c r="L3336">
        <v>30</v>
      </c>
      <c r="M3336">
        <v>498</v>
      </c>
      <c r="N3336">
        <v>543</v>
      </c>
      <c r="O3336">
        <v>17.5</v>
      </c>
      <c r="P3336">
        <f>VLOOKUP(A3336, vlookup_table!$A:$E, 2, FALSE)</f>
        <v>1</v>
      </c>
      <c r="Q3336" s="2">
        <f>VLOOKUP(A3336, vlookup_table!$A:$E, 3, FALSE)</f>
        <v>5201</v>
      </c>
      <c r="R3336" s="1" t="str">
        <f>VLOOKUP(A3336, vlookup_table!$A:$E, 4, FALSE)</f>
        <v>S1</v>
      </c>
      <c r="S3336" s="2">
        <f>VLOOKUP(A3336, vlookup_table!$A:$E, 5, FALSE)</f>
        <v>35</v>
      </c>
      <c r="T3336">
        <f t="shared" si="312"/>
        <v>45</v>
      </c>
      <c r="U3336">
        <f t="shared" si="313"/>
        <v>1952</v>
      </c>
      <c r="V3336" s="4" t="str">
        <f t="shared" si="317"/>
        <v>01</v>
      </c>
      <c r="W3336" t="str">
        <f t="shared" si="314"/>
        <v>Suburbano</v>
      </c>
    </row>
    <row r="3337" spans="1:23" x14ac:dyDescent="0.35">
      <c r="A3337" s="2">
        <v>22900</v>
      </c>
      <c r="B3337" s="2" t="str">
        <f t="shared" si="315"/>
        <v>SC</v>
      </c>
      <c r="C3337" t="s">
        <v>11</v>
      </c>
      <c r="D3337" t="str">
        <f t="shared" si="316"/>
        <v>F</v>
      </c>
      <c r="E3337" t="s">
        <v>2</v>
      </c>
      <c r="F3337">
        <v>750</v>
      </c>
      <c r="G3337">
        <v>170</v>
      </c>
      <c r="H3337">
        <v>213</v>
      </c>
      <c r="I3337">
        <v>7</v>
      </c>
      <c r="J3337">
        <v>10765</v>
      </c>
      <c r="K3337">
        <v>3</v>
      </c>
      <c r="L3337">
        <v>74</v>
      </c>
      <c r="M3337">
        <v>171</v>
      </c>
      <c r="N3337">
        <v>223</v>
      </c>
      <c r="O3337">
        <v>21.333333329999999</v>
      </c>
      <c r="P3337">
        <f>VLOOKUP(A3337, vlookup_table!$A:$E, 2, FALSE)</f>
        <v>2</v>
      </c>
      <c r="Q3337" s="2">
        <f>VLOOKUP(A3337, vlookup_table!$A:$E, 3, FALSE)</f>
        <v>0</v>
      </c>
      <c r="R3337" s="1" t="str">
        <f>VLOOKUP(A3337, vlookup_table!$A:$E, 4, FALSE)</f>
        <v>C3</v>
      </c>
      <c r="S3337" s="2">
        <f>VLOOKUP(A3337, vlookup_table!$A:$E, 5, FALSE)</f>
        <v>10</v>
      </c>
      <c r="T3337">
        <f t="shared" si="312"/>
        <v>97</v>
      </c>
      <c r="U3337">
        <f t="shared" si="313"/>
        <v>1900</v>
      </c>
      <c r="V3337" s="4" t="str">
        <f t="shared" si="317"/>
        <v>0</v>
      </c>
      <c r="W3337" t="str">
        <f t="shared" si="314"/>
        <v>Ciudad</v>
      </c>
    </row>
    <row r="3338" spans="1:23" x14ac:dyDescent="0.35">
      <c r="A3338" s="2">
        <v>93086</v>
      </c>
      <c r="B3338" s="2" t="str">
        <f t="shared" si="315"/>
        <v>IL</v>
      </c>
      <c r="C3338" t="s">
        <v>25</v>
      </c>
      <c r="D3338" t="str">
        <f t="shared" si="316"/>
        <v>F</v>
      </c>
      <c r="E3338" t="s">
        <v>2</v>
      </c>
      <c r="F3338">
        <v>1088</v>
      </c>
      <c r="G3338">
        <v>241</v>
      </c>
      <c r="H3338">
        <v>343</v>
      </c>
      <c r="I3338">
        <v>11</v>
      </c>
      <c r="J3338">
        <v>10050</v>
      </c>
      <c r="K3338">
        <v>48</v>
      </c>
      <c r="L3338">
        <v>32</v>
      </c>
      <c r="M3338">
        <v>288</v>
      </c>
      <c r="N3338">
        <v>308</v>
      </c>
      <c r="O3338">
        <v>20</v>
      </c>
      <c r="P3338">
        <f>VLOOKUP(A3338, vlookup_table!$A:$E, 2, FALSE)</f>
        <v>0</v>
      </c>
      <c r="Q3338" s="2">
        <f>VLOOKUP(A3338, vlookup_table!$A:$E, 3, FALSE)</f>
        <v>6301</v>
      </c>
      <c r="R3338" s="1" t="str">
        <f>VLOOKUP(A3338, vlookup_table!$A:$E, 4, FALSE)</f>
        <v>U1</v>
      </c>
      <c r="S3338" s="2">
        <f>VLOOKUP(A3338, vlookup_table!$A:$E, 5, FALSE)</f>
        <v>20</v>
      </c>
      <c r="T3338">
        <f t="shared" si="312"/>
        <v>34</v>
      </c>
      <c r="U3338">
        <f t="shared" si="313"/>
        <v>1963</v>
      </c>
      <c r="V3338" s="4" t="str">
        <f t="shared" si="317"/>
        <v>01</v>
      </c>
      <c r="W3338" t="str">
        <f t="shared" si="314"/>
        <v>Urbano</v>
      </c>
    </row>
    <row r="3339" spans="1:23" x14ac:dyDescent="0.35">
      <c r="A3339" s="2">
        <v>95727</v>
      </c>
      <c r="B3339" s="2" t="str">
        <f t="shared" si="315"/>
        <v>IL</v>
      </c>
      <c r="C3339" t="s">
        <v>25</v>
      </c>
      <c r="D3339" t="str">
        <f t="shared" si="316"/>
        <v>NA</v>
      </c>
      <c r="F3339">
        <v>364</v>
      </c>
      <c r="G3339">
        <v>305</v>
      </c>
      <c r="H3339">
        <v>383</v>
      </c>
      <c r="I3339">
        <v>0</v>
      </c>
      <c r="J3339">
        <v>12461</v>
      </c>
      <c r="K3339">
        <v>2</v>
      </c>
      <c r="L3339">
        <v>56</v>
      </c>
      <c r="M3339">
        <v>333</v>
      </c>
      <c r="N3339">
        <v>329</v>
      </c>
      <c r="O3339">
        <v>15.55555556</v>
      </c>
      <c r="P3339">
        <f>VLOOKUP(A3339, vlookup_table!$A:$E, 2, FALSE)</f>
        <v>0</v>
      </c>
      <c r="Q3339" s="2">
        <f>VLOOKUP(A3339, vlookup_table!$A:$E, 3, FALSE)</f>
        <v>5208</v>
      </c>
      <c r="R3339" s="1" t="str">
        <f>VLOOKUP(A3339, vlookup_table!$A:$E, 4, FALSE)</f>
        <v>S3</v>
      </c>
      <c r="S3339" s="2">
        <f>VLOOKUP(A3339, vlookup_table!$A:$E, 5, FALSE)</f>
        <v>18</v>
      </c>
      <c r="T3339">
        <f t="shared" si="312"/>
        <v>45</v>
      </c>
      <c r="U3339">
        <f t="shared" si="313"/>
        <v>1952</v>
      </c>
      <c r="V3339" s="4" t="str">
        <f t="shared" si="317"/>
        <v>08</v>
      </c>
      <c r="W3339" t="str">
        <f t="shared" si="314"/>
        <v>Suburbano</v>
      </c>
    </row>
    <row r="3340" spans="1:23" x14ac:dyDescent="0.35">
      <c r="A3340" s="2">
        <v>127759</v>
      </c>
      <c r="B3340" s="2" t="str">
        <f t="shared" si="315"/>
        <v>TX</v>
      </c>
      <c r="C3340" t="s">
        <v>6</v>
      </c>
      <c r="D3340" t="str">
        <f t="shared" si="316"/>
        <v>M</v>
      </c>
      <c r="E3340" t="s">
        <v>0</v>
      </c>
      <c r="F3340">
        <v>304</v>
      </c>
      <c r="G3340">
        <v>249</v>
      </c>
      <c r="H3340">
        <v>297</v>
      </c>
      <c r="I3340">
        <v>0</v>
      </c>
      <c r="J3340">
        <v>9565</v>
      </c>
      <c r="K3340">
        <v>5</v>
      </c>
      <c r="L3340">
        <v>61</v>
      </c>
      <c r="M3340">
        <v>260</v>
      </c>
      <c r="N3340">
        <v>281</v>
      </c>
      <c r="O3340">
        <v>5.8</v>
      </c>
      <c r="P3340">
        <f>VLOOKUP(A3340, vlookup_table!$A:$E, 2, FALSE)</f>
        <v>1</v>
      </c>
      <c r="Q3340" s="2">
        <f>VLOOKUP(A3340, vlookup_table!$A:$E, 3, FALSE)</f>
        <v>801</v>
      </c>
      <c r="R3340" s="1" t="str">
        <f>VLOOKUP(A3340, vlookup_table!$A:$E, 4, FALSE)</f>
        <v>T2</v>
      </c>
      <c r="S3340" s="2">
        <f>VLOOKUP(A3340, vlookup_table!$A:$E, 5, FALSE)</f>
        <v>6</v>
      </c>
      <c r="T3340">
        <f t="shared" si="312"/>
        <v>89</v>
      </c>
      <c r="U3340">
        <f t="shared" si="313"/>
        <v>1908</v>
      </c>
      <c r="V3340" s="4" t="str">
        <f t="shared" si="317"/>
        <v>01</v>
      </c>
      <c r="W3340" t="str">
        <f t="shared" si="314"/>
        <v>Pueblo</v>
      </c>
    </row>
    <row r="3341" spans="1:23" x14ac:dyDescent="0.35">
      <c r="A3341" s="2">
        <v>190666</v>
      </c>
      <c r="B3341" s="2" t="str">
        <f t="shared" si="315"/>
        <v>NA</v>
      </c>
      <c r="C3341" t="s">
        <v>4</v>
      </c>
      <c r="D3341" t="str">
        <f t="shared" si="316"/>
        <v>M</v>
      </c>
      <c r="E3341" t="s">
        <v>0</v>
      </c>
      <c r="F3341">
        <v>1202</v>
      </c>
      <c r="G3341">
        <v>256</v>
      </c>
      <c r="H3341">
        <v>325</v>
      </c>
      <c r="I3341">
        <v>4</v>
      </c>
      <c r="J3341">
        <v>14662</v>
      </c>
      <c r="K3341">
        <v>11</v>
      </c>
      <c r="L3341">
        <v>56</v>
      </c>
      <c r="M3341">
        <v>281</v>
      </c>
      <c r="N3341">
        <v>308</v>
      </c>
      <c r="O3341">
        <v>8.6111111109999996</v>
      </c>
      <c r="P3341">
        <f>VLOOKUP(A3341, vlookup_table!$A:$E, 2, FALSE)</f>
        <v>1</v>
      </c>
      <c r="Q3341" s="2">
        <f>VLOOKUP(A3341, vlookup_table!$A:$E, 3, FALSE)</f>
        <v>4812</v>
      </c>
      <c r="R3341" s="1" t="str">
        <f>VLOOKUP(A3341, vlookup_table!$A:$E, 4, FALSE)</f>
        <v>T2</v>
      </c>
      <c r="S3341" s="2">
        <f>VLOOKUP(A3341, vlookup_table!$A:$E, 5, FALSE)</f>
        <v>13</v>
      </c>
      <c r="T3341">
        <f t="shared" si="312"/>
        <v>49</v>
      </c>
      <c r="U3341">
        <f t="shared" si="313"/>
        <v>1948</v>
      </c>
      <c r="V3341" s="4" t="str">
        <f t="shared" si="317"/>
        <v>12</v>
      </c>
      <c r="W3341" t="str">
        <f t="shared" si="314"/>
        <v>Pueblo</v>
      </c>
    </row>
    <row r="3342" spans="1:23" x14ac:dyDescent="0.35">
      <c r="A3342" s="2">
        <v>90894</v>
      </c>
      <c r="B3342" s="2" t="str">
        <f t="shared" si="315"/>
        <v>IL</v>
      </c>
      <c r="C3342" t="s">
        <v>25</v>
      </c>
      <c r="D3342" t="str">
        <f t="shared" si="316"/>
        <v>NA</v>
      </c>
      <c r="F3342">
        <v>827</v>
      </c>
      <c r="G3342">
        <v>369</v>
      </c>
      <c r="H3342">
        <v>430</v>
      </c>
      <c r="I3342">
        <v>1</v>
      </c>
      <c r="J3342">
        <v>14536</v>
      </c>
      <c r="K3342">
        <v>1</v>
      </c>
      <c r="L3342">
        <v>79</v>
      </c>
      <c r="M3342">
        <v>415</v>
      </c>
      <c r="N3342">
        <v>386</v>
      </c>
      <c r="O3342">
        <v>4.4736842110000001</v>
      </c>
      <c r="P3342">
        <f>VLOOKUP(A3342, vlookup_table!$A:$E, 2, FALSE)</f>
        <v>0</v>
      </c>
      <c r="Q3342" s="2">
        <f>VLOOKUP(A3342, vlookup_table!$A:$E, 3, FALSE)</f>
        <v>0</v>
      </c>
      <c r="R3342" s="1" t="str">
        <f>VLOOKUP(A3342, vlookup_table!$A:$E, 4, FALSE)</f>
        <v>S2</v>
      </c>
      <c r="S3342" s="2">
        <f>VLOOKUP(A3342, vlookup_table!$A:$E, 5, FALSE)</f>
        <v>4</v>
      </c>
      <c r="T3342">
        <f t="shared" si="312"/>
        <v>97</v>
      </c>
      <c r="U3342">
        <f t="shared" si="313"/>
        <v>1900</v>
      </c>
      <c r="V3342" s="4" t="str">
        <f t="shared" si="317"/>
        <v>0</v>
      </c>
      <c r="W3342" t="str">
        <f t="shared" si="314"/>
        <v>Suburbano</v>
      </c>
    </row>
    <row r="3343" spans="1:23" x14ac:dyDescent="0.35">
      <c r="A3343" s="2">
        <v>160275</v>
      </c>
      <c r="B3343" s="2" t="str">
        <f t="shared" si="315"/>
        <v>NA</v>
      </c>
      <c r="C3343" t="s">
        <v>4</v>
      </c>
      <c r="D3343" t="str">
        <f t="shared" si="316"/>
        <v>F</v>
      </c>
      <c r="E3343" t="s">
        <v>2</v>
      </c>
      <c r="F3343">
        <v>1585</v>
      </c>
      <c r="G3343">
        <v>331</v>
      </c>
      <c r="H3343">
        <v>405</v>
      </c>
      <c r="I3343">
        <v>18</v>
      </c>
      <c r="J3343">
        <v>14925</v>
      </c>
      <c r="K3343">
        <v>11</v>
      </c>
      <c r="L3343">
        <v>50</v>
      </c>
      <c r="M3343">
        <v>358</v>
      </c>
      <c r="N3343">
        <v>373</v>
      </c>
      <c r="O3343">
        <v>20</v>
      </c>
      <c r="P3343">
        <f>VLOOKUP(A3343, vlookup_table!$A:$E, 2, FALSE)</f>
        <v>28</v>
      </c>
      <c r="Q3343" s="2">
        <f>VLOOKUP(A3343, vlookup_table!$A:$E, 3, FALSE)</f>
        <v>6801</v>
      </c>
      <c r="R3343" s="1" t="str">
        <f>VLOOKUP(A3343, vlookup_table!$A:$E, 4, FALSE)</f>
        <v>C2</v>
      </c>
      <c r="S3343" s="2">
        <f>VLOOKUP(A3343, vlookup_table!$A:$E, 5, FALSE)</f>
        <v>5</v>
      </c>
      <c r="T3343">
        <f t="shared" si="312"/>
        <v>29</v>
      </c>
      <c r="U3343">
        <f t="shared" si="313"/>
        <v>1968</v>
      </c>
      <c r="V3343" s="4" t="str">
        <f t="shared" si="317"/>
        <v>01</v>
      </c>
      <c r="W3343" t="str">
        <f t="shared" si="314"/>
        <v>Ciudad</v>
      </c>
    </row>
    <row r="3344" spans="1:23" x14ac:dyDescent="0.35">
      <c r="A3344" s="2">
        <v>184723</v>
      </c>
      <c r="B3344" s="2" t="str">
        <f t="shared" si="315"/>
        <v>NA</v>
      </c>
      <c r="C3344" t="s">
        <v>66</v>
      </c>
      <c r="D3344" t="str">
        <f t="shared" si="316"/>
        <v>M</v>
      </c>
      <c r="E3344" t="s">
        <v>22</v>
      </c>
      <c r="F3344">
        <v>1037</v>
      </c>
      <c r="G3344">
        <v>472</v>
      </c>
      <c r="H3344">
        <v>568</v>
      </c>
      <c r="I3344">
        <v>3</v>
      </c>
      <c r="J3344">
        <v>17888</v>
      </c>
      <c r="K3344">
        <v>2</v>
      </c>
      <c r="L3344">
        <v>30</v>
      </c>
      <c r="M3344">
        <v>513</v>
      </c>
      <c r="N3344">
        <v>533</v>
      </c>
      <c r="O3344">
        <v>16.25</v>
      </c>
      <c r="P3344">
        <f>VLOOKUP(A3344, vlookup_table!$A:$E, 2, FALSE)</f>
        <v>1</v>
      </c>
      <c r="Q3344" s="2">
        <f>VLOOKUP(A3344, vlookup_table!$A:$E, 3, FALSE)</f>
        <v>6901</v>
      </c>
      <c r="R3344" s="1" t="str">
        <f>VLOOKUP(A3344, vlookup_table!$A:$E, 4, FALSE)</f>
        <v>T2</v>
      </c>
      <c r="S3344" s="2">
        <f>VLOOKUP(A3344, vlookup_table!$A:$E, 5, FALSE)</f>
        <v>10</v>
      </c>
      <c r="T3344">
        <f t="shared" si="312"/>
        <v>28</v>
      </c>
      <c r="U3344">
        <f t="shared" si="313"/>
        <v>1969</v>
      </c>
      <c r="V3344" s="4" t="str">
        <f t="shared" si="317"/>
        <v>01</v>
      </c>
      <c r="W3344" t="str">
        <f t="shared" si="314"/>
        <v>Pueblo</v>
      </c>
    </row>
    <row r="3345" spans="1:23" x14ac:dyDescent="0.35">
      <c r="A3345" s="2">
        <v>52548</v>
      </c>
      <c r="B3345" s="2" t="str">
        <f t="shared" si="315"/>
        <v>NA</v>
      </c>
      <c r="C3345" t="s">
        <v>28</v>
      </c>
      <c r="D3345" t="str">
        <f t="shared" si="316"/>
        <v>M</v>
      </c>
      <c r="E3345" t="s">
        <v>0</v>
      </c>
      <c r="F3345">
        <v>457</v>
      </c>
      <c r="G3345">
        <v>203</v>
      </c>
      <c r="H3345">
        <v>316</v>
      </c>
      <c r="I3345">
        <v>1</v>
      </c>
      <c r="J3345">
        <v>10766</v>
      </c>
      <c r="K3345">
        <v>0</v>
      </c>
      <c r="L3345">
        <v>82</v>
      </c>
      <c r="M3345">
        <v>270</v>
      </c>
      <c r="N3345">
        <v>256</v>
      </c>
      <c r="O3345">
        <v>13.57142857</v>
      </c>
      <c r="P3345">
        <f>VLOOKUP(A3345, vlookup_table!$A:$E, 2, FALSE)</f>
        <v>0</v>
      </c>
      <c r="Q3345" s="2">
        <f>VLOOKUP(A3345, vlookup_table!$A:$E, 3, FALSE)</f>
        <v>3703</v>
      </c>
      <c r="R3345" s="1" t="str">
        <f>VLOOKUP(A3345, vlookup_table!$A:$E, 4, FALSE)</f>
        <v>R2</v>
      </c>
      <c r="S3345" s="2">
        <f>VLOOKUP(A3345, vlookup_table!$A:$E, 5, FALSE)</f>
        <v>14</v>
      </c>
      <c r="T3345">
        <f t="shared" si="312"/>
        <v>60</v>
      </c>
      <c r="U3345">
        <f t="shared" si="313"/>
        <v>1937</v>
      </c>
      <c r="V3345" s="4" t="str">
        <f t="shared" si="317"/>
        <v>03</v>
      </c>
      <c r="W3345" t="str">
        <f t="shared" si="314"/>
        <v>Rural</v>
      </c>
    </row>
    <row r="3346" spans="1:23" x14ac:dyDescent="0.35">
      <c r="A3346" s="2">
        <v>158813</v>
      </c>
      <c r="B3346" s="2" t="str">
        <f t="shared" si="315"/>
        <v>NA</v>
      </c>
      <c r="C3346" t="s">
        <v>4</v>
      </c>
      <c r="D3346" t="str">
        <f t="shared" si="316"/>
        <v>M</v>
      </c>
      <c r="E3346" t="s">
        <v>0</v>
      </c>
      <c r="F3346">
        <v>2279</v>
      </c>
      <c r="G3346">
        <v>429</v>
      </c>
      <c r="H3346">
        <v>520</v>
      </c>
      <c r="I3346">
        <v>84</v>
      </c>
      <c r="J3346">
        <v>25286</v>
      </c>
      <c r="K3346">
        <v>8</v>
      </c>
      <c r="L3346">
        <v>34</v>
      </c>
      <c r="M3346">
        <v>463</v>
      </c>
      <c r="N3346">
        <v>491</v>
      </c>
      <c r="O3346">
        <v>9.5</v>
      </c>
      <c r="P3346">
        <f>VLOOKUP(A3346, vlookup_table!$A:$E, 2, FALSE)</f>
        <v>1</v>
      </c>
      <c r="Q3346" s="2">
        <f>VLOOKUP(A3346, vlookup_table!$A:$E, 3, FALSE)</f>
        <v>1710</v>
      </c>
      <c r="R3346" s="1" t="str">
        <f>VLOOKUP(A3346, vlookup_table!$A:$E, 4, FALSE)</f>
        <v>C1</v>
      </c>
      <c r="S3346" s="2">
        <f>VLOOKUP(A3346, vlookup_table!$A:$E, 5, FALSE)</f>
        <v>10</v>
      </c>
      <c r="T3346">
        <f t="shared" si="312"/>
        <v>80</v>
      </c>
      <c r="U3346">
        <f t="shared" si="313"/>
        <v>1917</v>
      </c>
      <c r="V3346" s="4" t="str">
        <f t="shared" si="317"/>
        <v>10</v>
      </c>
      <c r="W3346" t="str">
        <f t="shared" si="314"/>
        <v>Ciudad</v>
      </c>
    </row>
    <row r="3347" spans="1:23" x14ac:dyDescent="0.35">
      <c r="A3347" s="2">
        <v>73008</v>
      </c>
      <c r="B3347" s="2" t="str">
        <f t="shared" si="315"/>
        <v>MI</v>
      </c>
      <c r="C3347" t="s">
        <v>1</v>
      </c>
      <c r="D3347" t="str">
        <f t="shared" si="316"/>
        <v>F</v>
      </c>
      <c r="E3347" t="s">
        <v>2</v>
      </c>
      <c r="F3347">
        <v>587</v>
      </c>
      <c r="G3347">
        <v>305</v>
      </c>
      <c r="H3347">
        <v>345</v>
      </c>
      <c r="I3347">
        <v>0</v>
      </c>
      <c r="J3347">
        <v>10907</v>
      </c>
      <c r="K3347">
        <v>1</v>
      </c>
      <c r="L3347">
        <v>91</v>
      </c>
      <c r="M3347">
        <v>325</v>
      </c>
      <c r="N3347">
        <v>316</v>
      </c>
      <c r="O3347">
        <v>8.2142857140000007</v>
      </c>
      <c r="P3347">
        <f>VLOOKUP(A3347, vlookup_table!$A:$E, 2, FALSE)</f>
        <v>2</v>
      </c>
      <c r="Q3347" s="2">
        <f>VLOOKUP(A3347, vlookup_table!$A:$E, 3, FALSE)</f>
        <v>5205</v>
      </c>
      <c r="R3347" s="1" t="str">
        <f>VLOOKUP(A3347, vlookup_table!$A:$E, 4, FALSE)</f>
        <v>R2</v>
      </c>
      <c r="S3347" s="2">
        <f>VLOOKUP(A3347, vlookup_table!$A:$E, 5, FALSE)</f>
        <v>12</v>
      </c>
      <c r="T3347">
        <f t="shared" si="312"/>
        <v>45</v>
      </c>
      <c r="U3347">
        <f t="shared" si="313"/>
        <v>1952</v>
      </c>
      <c r="V3347" s="4" t="str">
        <f t="shared" si="317"/>
        <v>05</v>
      </c>
      <c r="W3347" t="str">
        <f t="shared" si="314"/>
        <v>Rural</v>
      </c>
    </row>
    <row r="3348" spans="1:23" x14ac:dyDescent="0.35">
      <c r="A3348" s="2">
        <v>105144</v>
      </c>
      <c r="B3348" s="2" t="str">
        <f t="shared" si="315"/>
        <v>NA</v>
      </c>
      <c r="C3348" t="s">
        <v>19</v>
      </c>
      <c r="D3348" t="str">
        <f t="shared" si="316"/>
        <v>F</v>
      </c>
      <c r="E3348" t="s">
        <v>2</v>
      </c>
      <c r="F3348">
        <v>424</v>
      </c>
      <c r="G3348">
        <v>192</v>
      </c>
      <c r="H3348">
        <v>298</v>
      </c>
      <c r="I3348">
        <v>0</v>
      </c>
      <c r="J3348">
        <v>9813</v>
      </c>
      <c r="K3348">
        <v>1</v>
      </c>
      <c r="L3348">
        <v>77</v>
      </c>
      <c r="M3348">
        <v>244</v>
      </c>
      <c r="N3348">
        <v>236</v>
      </c>
      <c r="O3348">
        <v>4</v>
      </c>
      <c r="P3348">
        <f>VLOOKUP(A3348, vlookup_table!$A:$E, 2, FALSE)</f>
        <v>0</v>
      </c>
      <c r="Q3348" s="2">
        <f>VLOOKUP(A3348, vlookup_table!$A:$E, 3, FALSE)</f>
        <v>0</v>
      </c>
      <c r="R3348" s="1" t="str">
        <f>VLOOKUP(A3348, vlookup_table!$A:$E, 4, FALSE)</f>
        <v>C3</v>
      </c>
      <c r="S3348" s="2">
        <f>VLOOKUP(A3348, vlookup_table!$A:$E, 5, FALSE)</f>
        <v>3</v>
      </c>
      <c r="T3348">
        <f t="shared" si="312"/>
        <v>97</v>
      </c>
      <c r="U3348">
        <f t="shared" si="313"/>
        <v>1900</v>
      </c>
      <c r="V3348" s="4" t="str">
        <f t="shared" si="317"/>
        <v>0</v>
      </c>
      <c r="W3348" t="str">
        <f t="shared" si="314"/>
        <v>Ciudad</v>
      </c>
    </row>
    <row r="3349" spans="1:23" x14ac:dyDescent="0.35">
      <c r="A3349" s="2">
        <v>52132</v>
      </c>
      <c r="B3349" s="2" t="str">
        <f t="shared" si="315"/>
        <v>NA</v>
      </c>
      <c r="C3349" t="s">
        <v>28</v>
      </c>
      <c r="D3349" t="str">
        <f t="shared" si="316"/>
        <v>F</v>
      </c>
      <c r="E3349" t="s">
        <v>2</v>
      </c>
      <c r="F3349">
        <v>397</v>
      </c>
      <c r="G3349">
        <v>271</v>
      </c>
      <c r="H3349">
        <v>292</v>
      </c>
      <c r="I3349">
        <v>0</v>
      </c>
      <c r="J3349">
        <v>9937</v>
      </c>
      <c r="K3349">
        <v>0</v>
      </c>
      <c r="L3349">
        <v>89</v>
      </c>
      <c r="M3349">
        <v>293</v>
      </c>
      <c r="N3349">
        <v>270</v>
      </c>
      <c r="O3349">
        <v>6.8571428570000004</v>
      </c>
      <c r="P3349">
        <f>VLOOKUP(A3349, vlookup_table!$A:$E, 2, FALSE)</f>
        <v>0</v>
      </c>
      <c r="Q3349" s="2">
        <f>VLOOKUP(A3349, vlookup_table!$A:$E, 3, FALSE)</f>
        <v>0</v>
      </c>
      <c r="R3349" s="1" t="str">
        <f>VLOOKUP(A3349, vlookup_table!$A:$E, 4, FALSE)</f>
        <v/>
      </c>
      <c r="S3349" s="2">
        <f>VLOOKUP(A3349, vlookup_table!$A:$E, 5, FALSE)</f>
        <v>7</v>
      </c>
      <c r="T3349">
        <f t="shared" si="312"/>
        <v>97</v>
      </c>
      <c r="U3349">
        <f t="shared" si="313"/>
        <v>1900</v>
      </c>
      <c r="V3349" s="4" t="str">
        <f t="shared" si="317"/>
        <v>0</v>
      </c>
      <c r="W3349" t="str">
        <f t="shared" si="314"/>
        <v>Desconocido</v>
      </c>
    </row>
    <row r="3350" spans="1:23" x14ac:dyDescent="0.35">
      <c r="A3350" s="2">
        <v>12474</v>
      </c>
      <c r="B3350" s="2" t="str">
        <f t="shared" si="315"/>
        <v>FL</v>
      </c>
      <c r="C3350" t="s">
        <v>7</v>
      </c>
      <c r="D3350" t="str">
        <f t="shared" si="316"/>
        <v>F</v>
      </c>
      <c r="E3350" t="s">
        <v>2</v>
      </c>
      <c r="F3350">
        <v>739</v>
      </c>
      <c r="G3350">
        <v>340</v>
      </c>
      <c r="H3350">
        <v>348</v>
      </c>
      <c r="I3350">
        <v>0</v>
      </c>
      <c r="J3350">
        <v>12436</v>
      </c>
      <c r="K3350">
        <v>2</v>
      </c>
      <c r="L3350">
        <v>34</v>
      </c>
      <c r="M3350">
        <v>347</v>
      </c>
      <c r="N3350">
        <v>339</v>
      </c>
      <c r="O3350">
        <v>8</v>
      </c>
      <c r="P3350">
        <f>VLOOKUP(A3350, vlookup_table!$A:$E, 2, FALSE)</f>
        <v>1</v>
      </c>
      <c r="Q3350" s="2">
        <f>VLOOKUP(A3350, vlookup_table!$A:$E, 3, FALSE)</f>
        <v>2307</v>
      </c>
      <c r="R3350" s="1" t="str">
        <f>VLOOKUP(A3350, vlookup_table!$A:$E, 4, FALSE)</f>
        <v>T2</v>
      </c>
      <c r="S3350" s="2">
        <f>VLOOKUP(A3350, vlookup_table!$A:$E, 5, FALSE)</f>
        <v>10</v>
      </c>
      <c r="T3350">
        <f t="shared" si="312"/>
        <v>74</v>
      </c>
      <c r="U3350">
        <f t="shared" si="313"/>
        <v>1923</v>
      </c>
      <c r="V3350" s="4" t="str">
        <f t="shared" si="317"/>
        <v>07</v>
      </c>
      <c r="W3350" t="str">
        <f t="shared" si="314"/>
        <v>Pueblo</v>
      </c>
    </row>
    <row r="3351" spans="1:23" x14ac:dyDescent="0.35">
      <c r="A3351" s="2">
        <v>160425</v>
      </c>
      <c r="B3351" s="2" t="str">
        <f t="shared" si="315"/>
        <v>NA</v>
      </c>
      <c r="C3351" t="s">
        <v>4</v>
      </c>
      <c r="D3351" t="str">
        <f t="shared" si="316"/>
        <v>NA</v>
      </c>
      <c r="F3351">
        <v>1135</v>
      </c>
      <c r="G3351">
        <v>265</v>
      </c>
      <c r="H3351">
        <v>324</v>
      </c>
      <c r="I3351">
        <v>5</v>
      </c>
      <c r="J3351">
        <v>11259</v>
      </c>
      <c r="K3351">
        <v>10</v>
      </c>
      <c r="L3351">
        <v>53</v>
      </c>
      <c r="M3351">
        <v>299</v>
      </c>
      <c r="N3351">
        <v>306</v>
      </c>
      <c r="O3351">
        <v>9.923076923</v>
      </c>
      <c r="P3351">
        <f>VLOOKUP(A3351, vlookup_table!$A:$E, 2, FALSE)</f>
        <v>0</v>
      </c>
      <c r="Q3351" s="2">
        <f>VLOOKUP(A3351, vlookup_table!$A:$E, 3, FALSE)</f>
        <v>2601</v>
      </c>
      <c r="R3351" s="1" t="str">
        <f>VLOOKUP(A3351, vlookup_table!$A:$E, 4, FALSE)</f>
        <v>T2</v>
      </c>
      <c r="S3351" s="2">
        <f>VLOOKUP(A3351, vlookup_table!$A:$E, 5, FALSE)</f>
        <v>12</v>
      </c>
      <c r="T3351">
        <f t="shared" si="312"/>
        <v>71</v>
      </c>
      <c r="U3351">
        <f t="shared" si="313"/>
        <v>1926</v>
      </c>
      <c r="V3351" s="4" t="str">
        <f t="shared" si="317"/>
        <v>01</v>
      </c>
      <c r="W3351" t="str">
        <f t="shared" si="314"/>
        <v>Pueblo</v>
      </c>
    </row>
    <row r="3352" spans="1:23" x14ac:dyDescent="0.35">
      <c r="A3352" s="2">
        <v>175112</v>
      </c>
      <c r="B3352" s="2" t="str">
        <f t="shared" si="315"/>
        <v>NA</v>
      </c>
      <c r="C3352" t="s">
        <v>4</v>
      </c>
      <c r="D3352" t="str">
        <f t="shared" si="316"/>
        <v>F</v>
      </c>
      <c r="E3352" t="s">
        <v>2</v>
      </c>
      <c r="F3352">
        <v>3018</v>
      </c>
      <c r="G3352">
        <v>728</v>
      </c>
      <c r="H3352">
        <v>757</v>
      </c>
      <c r="I3352">
        <v>96</v>
      </c>
      <c r="J3352">
        <v>21525</v>
      </c>
      <c r="K3352">
        <v>20</v>
      </c>
      <c r="L3352">
        <v>45</v>
      </c>
      <c r="M3352">
        <v>749</v>
      </c>
      <c r="N3352">
        <v>749</v>
      </c>
      <c r="O3352">
        <v>20</v>
      </c>
      <c r="P3352">
        <f>VLOOKUP(A3352, vlookup_table!$A:$E, 2, FALSE)</f>
        <v>0</v>
      </c>
      <c r="Q3352" s="2">
        <f>VLOOKUP(A3352, vlookup_table!$A:$E, 3, FALSE)</f>
        <v>5701</v>
      </c>
      <c r="R3352" s="1" t="str">
        <f>VLOOKUP(A3352, vlookup_table!$A:$E, 4, FALSE)</f>
        <v>T2</v>
      </c>
      <c r="S3352" s="2">
        <f>VLOOKUP(A3352, vlookup_table!$A:$E, 5, FALSE)</f>
        <v>20</v>
      </c>
      <c r="T3352">
        <f t="shared" si="312"/>
        <v>40</v>
      </c>
      <c r="U3352">
        <f t="shared" si="313"/>
        <v>1957</v>
      </c>
      <c r="V3352" s="4" t="str">
        <f t="shared" si="317"/>
        <v>01</v>
      </c>
      <c r="W3352" t="str">
        <f t="shared" si="314"/>
        <v>Pueblo</v>
      </c>
    </row>
    <row r="3353" spans="1:23" x14ac:dyDescent="0.35">
      <c r="A3353" s="2">
        <v>51382</v>
      </c>
      <c r="B3353" s="2" t="str">
        <f t="shared" si="315"/>
        <v>NA</v>
      </c>
      <c r="C3353" t="s">
        <v>28</v>
      </c>
      <c r="D3353" t="str">
        <f t="shared" si="316"/>
        <v>M</v>
      </c>
      <c r="E3353" t="s">
        <v>0</v>
      </c>
      <c r="F3353">
        <v>688</v>
      </c>
      <c r="G3353">
        <v>311</v>
      </c>
      <c r="H3353">
        <v>377</v>
      </c>
      <c r="I3353">
        <v>0</v>
      </c>
      <c r="J3353">
        <v>11395</v>
      </c>
      <c r="K3353">
        <v>1</v>
      </c>
      <c r="L3353">
        <v>69</v>
      </c>
      <c r="M3353">
        <v>364</v>
      </c>
      <c r="N3353">
        <v>335</v>
      </c>
      <c r="O3353">
        <v>10.66666667</v>
      </c>
      <c r="P3353">
        <f>VLOOKUP(A3353, vlookup_table!$A:$E, 2, FALSE)</f>
        <v>1</v>
      </c>
      <c r="Q3353" s="2">
        <f>VLOOKUP(A3353, vlookup_table!$A:$E, 3, FALSE)</f>
        <v>0</v>
      </c>
      <c r="R3353" s="1" t="str">
        <f>VLOOKUP(A3353, vlookup_table!$A:$E, 4, FALSE)</f>
        <v>T2</v>
      </c>
      <c r="S3353" s="2">
        <f>VLOOKUP(A3353, vlookup_table!$A:$E, 5, FALSE)</f>
        <v>25</v>
      </c>
      <c r="T3353">
        <f t="shared" si="312"/>
        <v>97</v>
      </c>
      <c r="U3353">
        <f t="shared" si="313"/>
        <v>1900</v>
      </c>
      <c r="V3353" s="4" t="str">
        <f t="shared" si="317"/>
        <v>0</v>
      </c>
      <c r="W3353" t="str">
        <f t="shared" si="314"/>
        <v>Pueblo</v>
      </c>
    </row>
    <row r="3354" spans="1:23" x14ac:dyDescent="0.35">
      <c r="A3354" s="2">
        <v>146153</v>
      </c>
      <c r="B3354" s="2" t="str">
        <f t="shared" si="315"/>
        <v>NA</v>
      </c>
      <c r="C3354" t="s">
        <v>4</v>
      </c>
      <c r="D3354" t="str">
        <f t="shared" si="316"/>
        <v>F</v>
      </c>
      <c r="E3354" t="s">
        <v>2</v>
      </c>
      <c r="F3354">
        <v>1442</v>
      </c>
      <c r="G3354">
        <v>293</v>
      </c>
      <c r="H3354">
        <v>368</v>
      </c>
      <c r="I3354">
        <v>16</v>
      </c>
      <c r="J3354">
        <v>10759</v>
      </c>
      <c r="K3354">
        <v>36</v>
      </c>
      <c r="L3354">
        <v>46</v>
      </c>
      <c r="M3354">
        <v>321</v>
      </c>
      <c r="N3354">
        <v>333</v>
      </c>
      <c r="O3354">
        <v>18.25</v>
      </c>
      <c r="P3354">
        <f>VLOOKUP(A3354, vlookup_table!$A:$E, 2, FALSE)</f>
        <v>0</v>
      </c>
      <c r="Q3354" s="2">
        <f>VLOOKUP(A3354, vlookup_table!$A:$E, 3, FALSE)</f>
        <v>3210</v>
      </c>
      <c r="R3354" s="1" t="str">
        <f>VLOOKUP(A3354, vlookup_table!$A:$E, 4, FALSE)</f>
        <v>U3</v>
      </c>
      <c r="S3354" s="2">
        <f>VLOOKUP(A3354, vlookup_table!$A:$E, 5, FALSE)</f>
        <v>44</v>
      </c>
      <c r="T3354">
        <f t="shared" si="312"/>
        <v>65</v>
      </c>
      <c r="U3354">
        <f t="shared" si="313"/>
        <v>1932</v>
      </c>
      <c r="V3354" s="4" t="str">
        <f t="shared" si="317"/>
        <v>10</v>
      </c>
      <c r="W3354" t="str">
        <f t="shared" si="314"/>
        <v>Urbano</v>
      </c>
    </row>
    <row r="3355" spans="1:23" x14ac:dyDescent="0.35">
      <c r="A3355" s="2">
        <v>133743</v>
      </c>
      <c r="B3355" s="2" t="str">
        <f t="shared" si="315"/>
        <v>NA</v>
      </c>
      <c r="C3355" t="s">
        <v>21</v>
      </c>
      <c r="D3355" t="str">
        <f t="shared" si="316"/>
        <v>M</v>
      </c>
      <c r="E3355" t="s">
        <v>0</v>
      </c>
      <c r="F3355">
        <v>491</v>
      </c>
      <c r="G3355">
        <v>218</v>
      </c>
      <c r="H3355">
        <v>283</v>
      </c>
      <c r="I3355">
        <v>0</v>
      </c>
      <c r="J3355">
        <v>9606</v>
      </c>
      <c r="K3355">
        <v>2</v>
      </c>
      <c r="L3355">
        <v>40</v>
      </c>
      <c r="M3355">
        <v>255</v>
      </c>
      <c r="N3355">
        <v>248</v>
      </c>
      <c r="O3355">
        <v>8.25</v>
      </c>
      <c r="P3355">
        <f>VLOOKUP(A3355, vlookup_table!$A:$E, 2, FALSE)</f>
        <v>1002</v>
      </c>
      <c r="Q3355" s="2">
        <f>VLOOKUP(A3355, vlookup_table!$A:$E, 3, FALSE)</f>
        <v>4401</v>
      </c>
      <c r="R3355" s="1" t="str">
        <f>VLOOKUP(A3355, vlookup_table!$A:$E, 4, FALSE)</f>
        <v>R2</v>
      </c>
      <c r="S3355" s="2">
        <f>VLOOKUP(A3355, vlookup_table!$A:$E, 5, FALSE)</f>
        <v>20</v>
      </c>
      <c r="T3355">
        <f t="shared" si="312"/>
        <v>53</v>
      </c>
      <c r="U3355">
        <f t="shared" si="313"/>
        <v>1944</v>
      </c>
      <c r="V3355" s="4" t="str">
        <f t="shared" si="317"/>
        <v>01</v>
      </c>
      <c r="W3355" t="str">
        <f t="shared" si="314"/>
        <v>Rural</v>
      </c>
    </row>
    <row r="3356" spans="1:23" x14ac:dyDescent="0.35">
      <c r="A3356" s="2">
        <v>155602</v>
      </c>
      <c r="B3356" s="2" t="str">
        <f t="shared" si="315"/>
        <v>NA</v>
      </c>
      <c r="C3356" t="s">
        <v>4</v>
      </c>
      <c r="D3356" t="str">
        <f t="shared" si="316"/>
        <v>M</v>
      </c>
      <c r="E3356" t="s">
        <v>0</v>
      </c>
      <c r="F3356">
        <v>1426</v>
      </c>
      <c r="G3356">
        <v>435</v>
      </c>
      <c r="H3356">
        <v>577</v>
      </c>
      <c r="I3356">
        <v>2</v>
      </c>
      <c r="J3356">
        <v>21462</v>
      </c>
      <c r="K3356">
        <v>4</v>
      </c>
      <c r="L3356">
        <v>51</v>
      </c>
      <c r="M3356">
        <v>534</v>
      </c>
      <c r="N3356">
        <v>509</v>
      </c>
      <c r="O3356">
        <v>20.14285714</v>
      </c>
      <c r="P3356">
        <f>VLOOKUP(A3356, vlookup_table!$A:$E, 2, FALSE)</f>
        <v>1</v>
      </c>
      <c r="Q3356" s="2">
        <f>VLOOKUP(A3356, vlookup_table!$A:$E, 3, FALSE)</f>
        <v>2006</v>
      </c>
      <c r="R3356" s="1" t="str">
        <f>VLOOKUP(A3356, vlookup_table!$A:$E, 4, FALSE)</f>
        <v>C1</v>
      </c>
      <c r="S3356" s="2">
        <f>VLOOKUP(A3356, vlookup_table!$A:$E, 5, FALSE)</f>
        <v>25</v>
      </c>
      <c r="T3356">
        <f t="shared" si="312"/>
        <v>77</v>
      </c>
      <c r="U3356">
        <f t="shared" si="313"/>
        <v>1920</v>
      </c>
      <c r="V3356" s="4" t="str">
        <f t="shared" si="317"/>
        <v>06</v>
      </c>
      <c r="W3356" t="str">
        <f t="shared" si="314"/>
        <v>Ciudad</v>
      </c>
    </row>
    <row r="3357" spans="1:23" x14ac:dyDescent="0.35">
      <c r="A3357" s="2">
        <v>149199</v>
      </c>
      <c r="B3357" s="2" t="str">
        <f t="shared" si="315"/>
        <v>NA</v>
      </c>
      <c r="C3357" t="s">
        <v>4</v>
      </c>
      <c r="D3357" t="str">
        <f t="shared" si="316"/>
        <v>M</v>
      </c>
      <c r="E3357" t="s">
        <v>0</v>
      </c>
      <c r="F3357">
        <v>2667</v>
      </c>
      <c r="G3357">
        <v>481</v>
      </c>
      <c r="H3357">
        <v>671</v>
      </c>
      <c r="I3357">
        <v>89</v>
      </c>
      <c r="J3357">
        <v>23903</v>
      </c>
      <c r="K3357">
        <v>28</v>
      </c>
      <c r="L3357">
        <v>36</v>
      </c>
      <c r="M3357">
        <v>577</v>
      </c>
      <c r="N3357">
        <v>579</v>
      </c>
      <c r="O3357">
        <v>7.6666666670000003</v>
      </c>
      <c r="P3357">
        <f>VLOOKUP(A3357, vlookup_table!$A:$E, 2, FALSE)</f>
        <v>0</v>
      </c>
      <c r="Q3357" s="2">
        <f>VLOOKUP(A3357, vlookup_table!$A:$E, 3, FALSE)</f>
        <v>0</v>
      </c>
      <c r="R3357" s="1" t="str">
        <f>VLOOKUP(A3357, vlookup_table!$A:$E, 4, FALSE)</f>
        <v>U1</v>
      </c>
      <c r="S3357" s="2">
        <f>VLOOKUP(A3357, vlookup_table!$A:$E, 5, FALSE)</f>
        <v>15</v>
      </c>
      <c r="T3357">
        <f t="shared" si="312"/>
        <v>97</v>
      </c>
      <c r="U3357">
        <f t="shared" si="313"/>
        <v>1900</v>
      </c>
      <c r="V3357" s="4" t="str">
        <f t="shared" si="317"/>
        <v>0</v>
      </c>
      <c r="W3357" t="str">
        <f t="shared" si="314"/>
        <v>Urbano</v>
      </c>
    </row>
    <row r="3358" spans="1:23" x14ac:dyDescent="0.35">
      <c r="A3358" s="2">
        <v>124514</v>
      </c>
      <c r="B3358" s="2" t="str">
        <f t="shared" si="315"/>
        <v>TX</v>
      </c>
      <c r="C3358" t="s">
        <v>6</v>
      </c>
      <c r="D3358" t="str">
        <f t="shared" si="316"/>
        <v>F</v>
      </c>
      <c r="E3358" t="s">
        <v>2</v>
      </c>
      <c r="F3358">
        <v>575</v>
      </c>
      <c r="G3358">
        <v>425</v>
      </c>
      <c r="H3358">
        <v>451</v>
      </c>
      <c r="I3358">
        <v>0</v>
      </c>
      <c r="J3358">
        <v>12960</v>
      </c>
      <c r="K3358">
        <v>6</v>
      </c>
      <c r="L3358">
        <v>78</v>
      </c>
      <c r="M3358">
        <v>422</v>
      </c>
      <c r="N3358">
        <v>449</v>
      </c>
      <c r="O3358">
        <v>17.14285714</v>
      </c>
      <c r="P3358">
        <f>VLOOKUP(A3358, vlookup_table!$A:$E, 2, FALSE)</f>
        <v>28</v>
      </c>
      <c r="Q3358" s="2">
        <f>VLOOKUP(A3358, vlookup_table!$A:$E, 3, FALSE)</f>
        <v>5702</v>
      </c>
      <c r="R3358" s="1" t="str">
        <f>VLOOKUP(A3358, vlookup_table!$A:$E, 4, FALSE)</f>
        <v>C2</v>
      </c>
      <c r="S3358" s="2">
        <f>VLOOKUP(A3358, vlookup_table!$A:$E, 5, FALSE)</f>
        <v>26</v>
      </c>
      <c r="T3358">
        <f t="shared" si="312"/>
        <v>40</v>
      </c>
      <c r="U3358">
        <f t="shared" si="313"/>
        <v>1957</v>
      </c>
      <c r="V3358" s="4" t="str">
        <f t="shared" si="317"/>
        <v>02</v>
      </c>
      <c r="W3358" t="str">
        <f t="shared" si="314"/>
        <v>Ciudad</v>
      </c>
    </row>
    <row r="3359" spans="1:23" x14ac:dyDescent="0.35">
      <c r="A3359" s="2">
        <v>57407</v>
      </c>
      <c r="B3359" s="2" t="str">
        <f t="shared" si="315"/>
        <v>NA</v>
      </c>
      <c r="C3359" t="s">
        <v>3</v>
      </c>
      <c r="D3359" t="str">
        <f t="shared" si="316"/>
        <v>M</v>
      </c>
      <c r="E3359" t="s">
        <v>0</v>
      </c>
      <c r="F3359">
        <v>1453</v>
      </c>
      <c r="G3359">
        <v>512</v>
      </c>
      <c r="H3359">
        <v>658</v>
      </c>
      <c r="I3359">
        <v>27</v>
      </c>
      <c r="J3359">
        <v>22926</v>
      </c>
      <c r="K3359">
        <v>5</v>
      </c>
      <c r="L3359">
        <v>77</v>
      </c>
      <c r="M3359">
        <v>607</v>
      </c>
      <c r="N3359">
        <v>590</v>
      </c>
      <c r="O3359">
        <v>15</v>
      </c>
      <c r="P3359">
        <f>VLOOKUP(A3359, vlookup_table!$A:$E, 2, FALSE)</f>
        <v>1</v>
      </c>
      <c r="Q3359" s="2">
        <f>VLOOKUP(A3359, vlookup_table!$A:$E, 3, FALSE)</f>
        <v>4201</v>
      </c>
      <c r="R3359" s="1" t="str">
        <f>VLOOKUP(A3359, vlookup_table!$A:$E, 4, FALSE)</f>
        <v>S1</v>
      </c>
      <c r="S3359" s="2">
        <f>VLOOKUP(A3359, vlookup_table!$A:$E, 5, FALSE)</f>
        <v>21</v>
      </c>
      <c r="T3359">
        <f t="shared" si="312"/>
        <v>55</v>
      </c>
      <c r="U3359">
        <f t="shared" si="313"/>
        <v>1942</v>
      </c>
      <c r="V3359" s="4" t="str">
        <f t="shared" si="317"/>
        <v>01</v>
      </c>
      <c r="W3359" t="str">
        <f t="shared" si="314"/>
        <v>Suburbano</v>
      </c>
    </row>
    <row r="3360" spans="1:23" x14ac:dyDescent="0.35">
      <c r="A3360" s="2">
        <v>185774</v>
      </c>
      <c r="B3360" s="2" t="str">
        <f t="shared" si="315"/>
        <v>NC</v>
      </c>
      <c r="C3360" t="s">
        <v>18</v>
      </c>
      <c r="D3360" t="str">
        <f t="shared" si="316"/>
        <v>F</v>
      </c>
      <c r="E3360" t="s">
        <v>38</v>
      </c>
      <c r="F3360">
        <v>650</v>
      </c>
      <c r="G3360">
        <v>278</v>
      </c>
      <c r="H3360">
        <v>445</v>
      </c>
      <c r="I3360">
        <v>3</v>
      </c>
      <c r="J3360">
        <v>17843</v>
      </c>
      <c r="K3360">
        <v>1</v>
      </c>
      <c r="L3360">
        <v>59</v>
      </c>
      <c r="M3360">
        <v>372</v>
      </c>
      <c r="N3360">
        <v>339</v>
      </c>
      <c r="O3360">
        <v>15.477272729999999</v>
      </c>
      <c r="P3360">
        <f>VLOOKUP(A3360, vlookup_table!$A:$E, 2, FALSE)</f>
        <v>0</v>
      </c>
      <c r="Q3360" s="2">
        <f>VLOOKUP(A3360, vlookup_table!$A:$E, 3, FALSE)</f>
        <v>0</v>
      </c>
      <c r="R3360" s="1" t="str">
        <f>VLOOKUP(A3360, vlookup_table!$A:$E, 4, FALSE)</f>
        <v/>
      </c>
      <c r="S3360" s="2">
        <f>VLOOKUP(A3360, vlookup_table!$A:$E, 5, FALSE)</f>
        <v>12</v>
      </c>
      <c r="T3360">
        <f t="shared" si="312"/>
        <v>97</v>
      </c>
      <c r="U3360">
        <f t="shared" si="313"/>
        <v>1900</v>
      </c>
      <c r="V3360" s="4" t="str">
        <f t="shared" si="317"/>
        <v>0</v>
      </c>
      <c r="W3360" t="str">
        <f t="shared" si="314"/>
        <v>Desconocido</v>
      </c>
    </row>
    <row r="3361" spans="1:23" x14ac:dyDescent="0.35">
      <c r="A3361" s="2">
        <v>189962</v>
      </c>
      <c r="B3361" s="2" t="str">
        <f t="shared" si="315"/>
        <v>NA</v>
      </c>
      <c r="C3361" t="s">
        <v>4</v>
      </c>
      <c r="D3361" t="str">
        <f t="shared" si="316"/>
        <v>M</v>
      </c>
      <c r="E3361" t="s">
        <v>0</v>
      </c>
      <c r="F3361">
        <v>833</v>
      </c>
      <c r="G3361">
        <v>295</v>
      </c>
      <c r="H3361">
        <v>403</v>
      </c>
      <c r="I3361">
        <v>6</v>
      </c>
      <c r="J3361">
        <v>13341</v>
      </c>
      <c r="K3361">
        <v>11</v>
      </c>
      <c r="L3361">
        <v>43</v>
      </c>
      <c r="M3361">
        <v>299</v>
      </c>
      <c r="N3361">
        <v>378</v>
      </c>
      <c r="O3361">
        <v>11.85714286</v>
      </c>
      <c r="P3361">
        <f>VLOOKUP(A3361, vlookup_table!$A:$E, 2, FALSE)</f>
        <v>0</v>
      </c>
      <c r="Q3361" s="2">
        <f>VLOOKUP(A3361, vlookup_table!$A:$E, 3, FALSE)</f>
        <v>4601</v>
      </c>
      <c r="R3361" s="1" t="str">
        <f>VLOOKUP(A3361, vlookup_table!$A:$E, 4, FALSE)</f>
        <v>T3</v>
      </c>
      <c r="S3361" s="2">
        <f>VLOOKUP(A3361, vlookup_table!$A:$E, 5, FALSE)</f>
        <v>10</v>
      </c>
      <c r="T3361">
        <f t="shared" si="312"/>
        <v>51</v>
      </c>
      <c r="U3361">
        <f t="shared" si="313"/>
        <v>1946</v>
      </c>
      <c r="V3361" s="4" t="str">
        <f t="shared" si="317"/>
        <v>01</v>
      </c>
      <c r="W3361" t="str">
        <f t="shared" si="314"/>
        <v>Pueblo</v>
      </c>
    </row>
    <row r="3362" spans="1:23" x14ac:dyDescent="0.35">
      <c r="A3362" s="2">
        <v>27045</v>
      </c>
      <c r="B3362" s="2" t="str">
        <f t="shared" si="315"/>
        <v>NA</v>
      </c>
      <c r="C3362" t="s">
        <v>10</v>
      </c>
      <c r="D3362" t="str">
        <f t="shared" si="316"/>
        <v>F</v>
      </c>
      <c r="E3362" t="s">
        <v>2</v>
      </c>
      <c r="F3362">
        <v>571</v>
      </c>
      <c r="G3362">
        <v>217</v>
      </c>
      <c r="H3362">
        <v>327</v>
      </c>
      <c r="I3362">
        <v>2</v>
      </c>
      <c r="J3362">
        <v>12055</v>
      </c>
      <c r="K3362">
        <v>2</v>
      </c>
      <c r="L3362">
        <v>65</v>
      </c>
      <c r="M3362">
        <v>259</v>
      </c>
      <c r="N3362">
        <v>280</v>
      </c>
      <c r="O3362">
        <v>8.9375</v>
      </c>
      <c r="P3362">
        <f>VLOOKUP(A3362, vlookup_table!$A:$E, 2, FALSE)</f>
        <v>28</v>
      </c>
      <c r="Q3362" s="2">
        <f>VLOOKUP(A3362, vlookup_table!$A:$E, 3, FALSE)</f>
        <v>0</v>
      </c>
      <c r="R3362" s="1" t="str">
        <f>VLOOKUP(A3362, vlookup_table!$A:$E, 4, FALSE)</f>
        <v>R2</v>
      </c>
      <c r="S3362" s="2">
        <f>VLOOKUP(A3362, vlookup_table!$A:$E, 5, FALSE)</f>
        <v>16</v>
      </c>
      <c r="T3362">
        <f t="shared" si="312"/>
        <v>97</v>
      </c>
      <c r="U3362">
        <f t="shared" si="313"/>
        <v>1900</v>
      </c>
      <c r="V3362" s="4" t="str">
        <f t="shared" si="317"/>
        <v>0</v>
      </c>
      <c r="W3362" t="str">
        <f t="shared" si="314"/>
        <v>Rural</v>
      </c>
    </row>
    <row r="3363" spans="1:23" x14ac:dyDescent="0.35">
      <c r="A3363" s="2">
        <v>97424</v>
      </c>
      <c r="B3363" s="2" t="str">
        <f t="shared" si="315"/>
        <v>IL</v>
      </c>
      <c r="C3363" t="s">
        <v>25</v>
      </c>
      <c r="D3363" t="str">
        <f t="shared" si="316"/>
        <v>M</v>
      </c>
      <c r="E3363" t="s">
        <v>0</v>
      </c>
      <c r="F3363">
        <v>413</v>
      </c>
      <c r="G3363">
        <v>166</v>
      </c>
      <c r="H3363">
        <v>323</v>
      </c>
      <c r="I3363">
        <v>1</v>
      </c>
      <c r="J3363">
        <v>11274</v>
      </c>
      <c r="K3363">
        <v>1</v>
      </c>
      <c r="L3363">
        <v>89</v>
      </c>
      <c r="M3363">
        <v>239</v>
      </c>
      <c r="N3363">
        <v>259</v>
      </c>
      <c r="O3363">
        <v>4.8484848490000001</v>
      </c>
      <c r="P3363">
        <f>VLOOKUP(A3363, vlookup_table!$A:$E, 2, FALSE)</f>
        <v>2</v>
      </c>
      <c r="Q3363" s="2">
        <f>VLOOKUP(A3363, vlookup_table!$A:$E, 3, FALSE)</f>
        <v>0</v>
      </c>
      <c r="R3363" s="1" t="str">
        <f>VLOOKUP(A3363, vlookup_table!$A:$E, 4, FALSE)</f>
        <v>R3</v>
      </c>
      <c r="S3363" s="2">
        <f>VLOOKUP(A3363, vlookup_table!$A:$E, 5, FALSE)</f>
        <v>5</v>
      </c>
      <c r="T3363">
        <f t="shared" si="312"/>
        <v>97</v>
      </c>
      <c r="U3363">
        <f t="shared" si="313"/>
        <v>1900</v>
      </c>
      <c r="V3363" s="4" t="str">
        <f t="shared" si="317"/>
        <v>0</v>
      </c>
      <c r="W3363" t="str">
        <f t="shared" si="314"/>
        <v>Rural</v>
      </c>
    </row>
    <row r="3364" spans="1:23" x14ac:dyDescent="0.35">
      <c r="A3364" s="2">
        <v>163591</v>
      </c>
      <c r="B3364" s="2" t="str">
        <f t="shared" si="315"/>
        <v>NA</v>
      </c>
      <c r="C3364" t="s">
        <v>4</v>
      </c>
      <c r="D3364" t="str">
        <f t="shared" si="316"/>
        <v>M</v>
      </c>
      <c r="E3364" t="s">
        <v>0</v>
      </c>
      <c r="F3364">
        <v>3919</v>
      </c>
      <c r="G3364">
        <v>427</v>
      </c>
      <c r="H3364">
        <v>589</v>
      </c>
      <c r="I3364">
        <v>93</v>
      </c>
      <c r="J3364">
        <v>25828</v>
      </c>
      <c r="K3364">
        <v>17</v>
      </c>
      <c r="L3364">
        <v>48</v>
      </c>
      <c r="M3364">
        <v>453</v>
      </c>
      <c r="N3364">
        <v>552</v>
      </c>
      <c r="O3364">
        <v>23.14285714</v>
      </c>
      <c r="P3364">
        <f>VLOOKUP(A3364, vlookup_table!$A:$E, 2, FALSE)</f>
        <v>0</v>
      </c>
      <c r="Q3364" s="2">
        <f>VLOOKUP(A3364, vlookup_table!$A:$E, 3, FALSE)</f>
        <v>2201</v>
      </c>
      <c r="R3364" s="1" t="str">
        <f>VLOOKUP(A3364, vlookup_table!$A:$E, 4, FALSE)</f>
        <v>U1</v>
      </c>
      <c r="S3364" s="2">
        <f>VLOOKUP(A3364, vlookup_table!$A:$E, 5, FALSE)</f>
        <v>35</v>
      </c>
      <c r="T3364">
        <f t="shared" si="312"/>
        <v>75</v>
      </c>
      <c r="U3364">
        <f t="shared" si="313"/>
        <v>1922</v>
      </c>
      <c r="V3364" s="4" t="str">
        <f t="shared" si="317"/>
        <v>01</v>
      </c>
      <c r="W3364" t="str">
        <f t="shared" si="314"/>
        <v>Urbano</v>
      </c>
    </row>
    <row r="3365" spans="1:23" x14ac:dyDescent="0.35">
      <c r="A3365" s="2">
        <v>15772</v>
      </c>
      <c r="B3365" s="2" t="str">
        <f t="shared" si="315"/>
        <v>NC</v>
      </c>
      <c r="C3365" t="s">
        <v>18</v>
      </c>
      <c r="D3365" t="str">
        <f t="shared" si="316"/>
        <v>F</v>
      </c>
      <c r="E3365" t="s">
        <v>38</v>
      </c>
      <c r="F3365">
        <v>439</v>
      </c>
      <c r="G3365">
        <v>134</v>
      </c>
      <c r="H3365">
        <v>212</v>
      </c>
      <c r="I3365">
        <v>0</v>
      </c>
      <c r="J3365">
        <v>7525</v>
      </c>
      <c r="K3365">
        <v>0</v>
      </c>
      <c r="L3365">
        <v>77</v>
      </c>
      <c r="M3365">
        <v>189</v>
      </c>
      <c r="N3365">
        <v>168</v>
      </c>
      <c r="O3365">
        <v>5.6666666670000003</v>
      </c>
      <c r="P3365">
        <f>VLOOKUP(A3365, vlookup_table!$A:$E, 2, FALSE)</f>
        <v>2</v>
      </c>
      <c r="Q3365" s="2">
        <f>VLOOKUP(A3365, vlookup_table!$A:$E, 3, FALSE)</f>
        <v>0</v>
      </c>
      <c r="R3365" s="1" t="str">
        <f>VLOOKUP(A3365, vlookup_table!$A:$E, 4, FALSE)</f>
        <v>C3</v>
      </c>
      <c r="S3365" s="2">
        <f>VLOOKUP(A3365, vlookup_table!$A:$E, 5, FALSE)</f>
        <v>10</v>
      </c>
      <c r="T3365">
        <f t="shared" si="312"/>
        <v>97</v>
      </c>
      <c r="U3365">
        <f t="shared" si="313"/>
        <v>1900</v>
      </c>
      <c r="V3365" s="4" t="str">
        <f t="shared" si="317"/>
        <v>0</v>
      </c>
      <c r="W3365" t="str">
        <f t="shared" si="314"/>
        <v>Ciudad</v>
      </c>
    </row>
    <row r="3366" spans="1:23" x14ac:dyDescent="0.35">
      <c r="A3366" s="2">
        <v>71427</v>
      </c>
      <c r="B3366" s="2" t="str">
        <f t="shared" si="315"/>
        <v>MI</v>
      </c>
      <c r="C3366" t="s">
        <v>1</v>
      </c>
      <c r="D3366" t="str">
        <f t="shared" si="316"/>
        <v>M</v>
      </c>
      <c r="E3366" t="s">
        <v>0</v>
      </c>
      <c r="F3366">
        <v>914</v>
      </c>
      <c r="G3366">
        <v>421</v>
      </c>
      <c r="H3366">
        <v>543</v>
      </c>
      <c r="I3366">
        <v>2</v>
      </c>
      <c r="J3366">
        <v>20079</v>
      </c>
      <c r="K3366">
        <v>2</v>
      </c>
      <c r="L3366">
        <v>74</v>
      </c>
      <c r="M3366">
        <v>530</v>
      </c>
      <c r="N3366">
        <v>467</v>
      </c>
      <c r="O3366">
        <v>16.5</v>
      </c>
      <c r="P3366">
        <f>VLOOKUP(A3366, vlookup_table!$A:$E, 2, FALSE)</f>
        <v>1</v>
      </c>
      <c r="Q3366" s="2">
        <f>VLOOKUP(A3366, vlookup_table!$A:$E, 3, FALSE)</f>
        <v>5510</v>
      </c>
      <c r="R3366" s="1" t="str">
        <f>VLOOKUP(A3366, vlookup_table!$A:$E, 4, FALSE)</f>
        <v>T1</v>
      </c>
      <c r="S3366" s="2">
        <f>VLOOKUP(A3366, vlookup_table!$A:$E, 5, FALSE)</f>
        <v>30</v>
      </c>
      <c r="T3366">
        <f t="shared" si="312"/>
        <v>42</v>
      </c>
      <c r="U3366">
        <f t="shared" si="313"/>
        <v>1955</v>
      </c>
      <c r="V3366" s="4" t="str">
        <f t="shared" si="317"/>
        <v>10</v>
      </c>
      <c r="W3366" t="str">
        <f t="shared" si="314"/>
        <v>Pueblo</v>
      </c>
    </row>
    <row r="3367" spans="1:23" x14ac:dyDescent="0.35">
      <c r="A3367" s="2">
        <v>159039</v>
      </c>
      <c r="B3367" s="2" t="str">
        <f t="shared" si="315"/>
        <v>NA</v>
      </c>
      <c r="C3367" t="s">
        <v>4</v>
      </c>
      <c r="D3367" t="str">
        <f t="shared" si="316"/>
        <v>F</v>
      </c>
      <c r="E3367" t="s">
        <v>2</v>
      </c>
      <c r="F3367">
        <v>1656</v>
      </c>
      <c r="G3367">
        <v>298</v>
      </c>
      <c r="H3367">
        <v>388</v>
      </c>
      <c r="I3367">
        <v>18</v>
      </c>
      <c r="J3367">
        <v>17943</v>
      </c>
      <c r="K3367">
        <v>10</v>
      </c>
      <c r="L3367">
        <v>36</v>
      </c>
      <c r="M3367">
        <v>350</v>
      </c>
      <c r="N3367">
        <v>356</v>
      </c>
      <c r="O3367">
        <v>15.35</v>
      </c>
      <c r="P3367">
        <f>VLOOKUP(A3367, vlookup_table!$A:$E, 2, FALSE)</f>
        <v>0</v>
      </c>
      <c r="Q3367" s="2">
        <f>VLOOKUP(A3367, vlookup_table!$A:$E, 3, FALSE)</f>
        <v>2001</v>
      </c>
      <c r="R3367" s="1" t="str">
        <f>VLOOKUP(A3367, vlookup_table!$A:$E, 4, FALSE)</f>
        <v>C2</v>
      </c>
      <c r="S3367" s="2">
        <f>VLOOKUP(A3367, vlookup_table!$A:$E, 5, FALSE)</f>
        <v>25</v>
      </c>
      <c r="T3367">
        <f t="shared" si="312"/>
        <v>77</v>
      </c>
      <c r="U3367">
        <f t="shared" si="313"/>
        <v>1920</v>
      </c>
      <c r="V3367" s="4" t="str">
        <f t="shared" si="317"/>
        <v>01</v>
      </c>
      <c r="W3367" t="str">
        <f t="shared" si="314"/>
        <v>Ciudad</v>
      </c>
    </row>
    <row r="3368" spans="1:23" x14ac:dyDescent="0.35">
      <c r="A3368" s="2">
        <v>22984</v>
      </c>
      <c r="B3368" s="2" t="str">
        <f t="shared" si="315"/>
        <v>SC</v>
      </c>
      <c r="C3368" t="s">
        <v>11</v>
      </c>
      <c r="D3368" t="str">
        <f t="shared" si="316"/>
        <v>F</v>
      </c>
      <c r="E3368" t="s">
        <v>2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6</v>
      </c>
      <c r="P3368">
        <f>VLOOKUP(A3368, vlookup_table!$A:$E, 2, FALSE)</f>
        <v>0</v>
      </c>
      <c r="Q3368" s="2">
        <f>VLOOKUP(A3368, vlookup_table!$A:$E, 3, FALSE)</f>
        <v>0</v>
      </c>
      <c r="R3368" s="1" t="str">
        <f>VLOOKUP(A3368, vlookup_table!$A:$E, 4, FALSE)</f>
        <v>T2</v>
      </c>
      <c r="S3368" s="2">
        <f>VLOOKUP(A3368, vlookup_table!$A:$E, 5, FALSE)</f>
        <v>1</v>
      </c>
      <c r="T3368">
        <f t="shared" si="312"/>
        <v>97</v>
      </c>
      <c r="U3368">
        <f t="shared" si="313"/>
        <v>1900</v>
      </c>
      <c r="V3368" s="4" t="str">
        <f t="shared" si="317"/>
        <v>0</v>
      </c>
      <c r="W3368" t="str">
        <f t="shared" si="314"/>
        <v>Pueblo</v>
      </c>
    </row>
    <row r="3369" spans="1:23" x14ac:dyDescent="0.35">
      <c r="A3369" s="2">
        <v>89210</v>
      </c>
      <c r="B3369" s="2" t="str">
        <f t="shared" si="315"/>
        <v>AR</v>
      </c>
      <c r="C3369" t="s">
        <v>27</v>
      </c>
      <c r="D3369" t="str">
        <f t="shared" si="316"/>
        <v>NA</v>
      </c>
      <c r="F3369">
        <v>493</v>
      </c>
      <c r="G3369">
        <v>188</v>
      </c>
      <c r="H3369">
        <v>259</v>
      </c>
      <c r="I3369">
        <v>1</v>
      </c>
      <c r="J3369">
        <v>9997</v>
      </c>
      <c r="K3369">
        <v>3</v>
      </c>
      <c r="L3369">
        <v>35</v>
      </c>
      <c r="M3369">
        <v>202</v>
      </c>
      <c r="N3369">
        <v>223</v>
      </c>
      <c r="O3369">
        <v>44.727272730000003</v>
      </c>
      <c r="P3369">
        <f>VLOOKUP(A3369, vlookup_table!$A:$E, 2, FALSE)</f>
        <v>2</v>
      </c>
      <c r="Q3369" s="2">
        <f>VLOOKUP(A3369, vlookup_table!$A:$E, 3, FALSE)</f>
        <v>3801</v>
      </c>
      <c r="R3369" s="1" t="str">
        <f>VLOOKUP(A3369, vlookup_table!$A:$E, 4, FALSE)</f>
        <v>S2</v>
      </c>
      <c r="S3369" s="2">
        <f>VLOOKUP(A3369, vlookup_table!$A:$E, 5, FALSE)</f>
        <v>25</v>
      </c>
      <c r="T3369">
        <f t="shared" si="312"/>
        <v>59</v>
      </c>
      <c r="U3369">
        <f t="shared" si="313"/>
        <v>1938</v>
      </c>
      <c r="V3369" s="4" t="str">
        <f t="shared" si="317"/>
        <v>01</v>
      </c>
      <c r="W3369" t="str">
        <f t="shared" si="314"/>
        <v>Suburbano</v>
      </c>
    </row>
    <row r="3370" spans="1:23" x14ac:dyDescent="0.35">
      <c r="A3370" s="2">
        <v>6490</v>
      </c>
      <c r="B3370" s="2" t="str">
        <f t="shared" si="315"/>
        <v>WA</v>
      </c>
      <c r="C3370" t="s">
        <v>14</v>
      </c>
      <c r="D3370" t="str">
        <f t="shared" si="316"/>
        <v>M</v>
      </c>
      <c r="E3370" t="s">
        <v>13</v>
      </c>
      <c r="F3370">
        <v>1118</v>
      </c>
      <c r="G3370">
        <v>354</v>
      </c>
      <c r="H3370">
        <v>466</v>
      </c>
      <c r="I3370">
        <v>7</v>
      </c>
      <c r="J3370">
        <v>13991</v>
      </c>
      <c r="K3370">
        <v>5</v>
      </c>
      <c r="L3370">
        <v>54</v>
      </c>
      <c r="M3370">
        <v>453</v>
      </c>
      <c r="N3370">
        <v>385</v>
      </c>
      <c r="O3370">
        <v>22</v>
      </c>
      <c r="P3370">
        <f>VLOOKUP(A3370, vlookup_table!$A:$E, 2, FALSE)</f>
        <v>0</v>
      </c>
      <c r="Q3370" s="2">
        <f>VLOOKUP(A3370, vlookup_table!$A:$E, 3, FALSE)</f>
        <v>1201</v>
      </c>
      <c r="R3370" s="1" t="str">
        <f>VLOOKUP(A3370, vlookup_table!$A:$E, 4, FALSE)</f>
        <v>T2</v>
      </c>
      <c r="S3370" s="2">
        <f>VLOOKUP(A3370, vlookup_table!$A:$E, 5, FALSE)</f>
        <v>25</v>
      </c>
      <c r="T3370">
        <f t="shared" si="312"/>
        <v>85</v>
      </c>
      <c r="U3370">
        <f t="shared" si="313"/>
        <v>1912</v>
      </c>
      <c r="V3370" s="4" t="str">
        <f t="shared" si="317"/>
        <v>01</v>
      </c>
      <c r="W3370" t="str">
        <f t="shared" si="314"/>
        <v>Pueblo</v>
      </c>
    </row>
    <row r="3371" spans="1:23" x14ac:dyDescent="0.35">
      <c r="A3371" s="2">
        <v>48003</v>
      </c>
      <c r="B3371" s="2" t="str">
        <f t="shared" si="315"/>
        <v>AL</v>
      </c>
      <c r="C3371" t="s">
        <v>23</v>
      </c>
      <c r="D3371" t="str">
        <f t="shared" si="316"/>
        <v>NA</v>
      </c>
      <c r="F3371">
        <v>765</v>
      </c>
      <c r="G3371">
        <v>408</v>
      </c>
      <c r="H3371">
        <v>472</v>
      </c>
      <c r="I3371">
        <v>1</v>
      </c>
      <c r="J3371">
        <v>15150</v>
      </c>
      <c r="K3371">
        <v>1</v>
      </c>
      <c r="L3371">
        <v>68</v>
      </c>
      <c r="M3371">
        <v>430</v>
      </c>
      <c r="N3371">
        <v>441</v>
      </c>
      <c r="O3371">
        <v>7.6111111109999996</v>
      </c>
      <c r="P3371">
        <f>VLOOKUP(A3371, vlookup_table!$A:$E, 2, FALSE)</f>
        <v>0</v>
      </c>
      <c r="Q3371" s="2">
        <f>VLOOKUP(A3371, vlookup_table!$A:$E, 3, FALSE)</f>
        <v>0</v>
      </c>
      <c r="R3371" s="1" t="str">
        <f>VLOOKUP(A3371, vlookup_table!$A:$E, 4, FALSE)</f>
        <v>T2</v>
      </c>
      <c r="S3371" s="2">
        <f>VLOOKUP(A3371, vlookup_table!$A:$E, 5, FALSE)</f>
        <v>10</v>
      </c>
      <c r="T3371">
        <f t="shared" si="312"/>
        <v>97</v>
      </c>
      <c r="U3371">
        <f t="shared" si="313"/>
        <v>1900</v>
      </c>
      <c r="V3371" s="4" t="str">
        <f t="shared" si="317"/>
        <v>0</v>
      </c>
      <c r="W3371" t="str">
        <f t="shared" si="314"/>
        <v>Pueblo</v>
      </c>
    </row>
    <row r="3372" spans="1:23" x14ac:dyDescent="0.35">
      <c r="A3372" s="2">
        <v>189199</v>
      </c>
      <c r="B3372" s="2" t="str">
        <f t="shared" si="315"/>
        <v>NA</v>
      </c>
      <c r="C3372" t="s">
        <v>19</v>
      </c>
      <c r="D3372" t="str">
        <f t="shared" si="316"/>
        <v>F</v>
      </c>
      <c r="E3372" t="s">
        <v>2</v>
      </c>
      <c r="F3372">
        <v>636</v>
      </c>
      <c r="G3372">
        <v>311</v>
      </c>
      <c r="H3372">
        <v>495</v>
      </c>
      <c r="I3372">
        <v>0</v>
      </c>
      <c r="J3372">
        <v>16133</v>
      </c>
      <c r="K3372">
        <v>4</v>
      </c>
      <c r="L3372">
        <v>47</v>
      </c>
      <c r="M3372">
        <v>412</v>
      </c>
      <c r="N3372">
        <v>332</v>
      </c>
      <c r="O3372">
        <v>16.666666670000001</v>
      </c>
      <c r="P3372">
        <f>VLOOKUP(A3372, vlookup_table!$A:$E, 2, FALSE)</f>
        <v>0</v>
      </c>
      <c r="Q3372" s="2">
        <f>VLOOKUP(A3372, vlookup_table!$A:$E, 3, FALSE)</f>
        <v>0</v>
      </c>
      <c r="R3372" s="1" t="str">
        <f>VLOOKUP(A3372, vlookup_table!$A:$E, 4, FALSE)</f>
        <v>T2</v>
      </c>
      <c r="S3372" s="2">
        <f>VLOOKUP(A3372, vlookup_table!$A:$E, 5, FALSE)</f>
        <v>25</v>
      </c>
      <c r="T3372">
        <f t="shared" si="312"/>
        <v>97</v>
      </c>
      <c r="U3372">
        <f t="shared" si="313"/>
        <v>1900</v>
      </c>
      <c r="V3372" s="4" t="str">
        <f t="shared" si="317"/>
        <v>0</v>
      </c>
      <c r="W3372" t="str">
        <f t="shared" si="314"/>
        <v>Pueblo</v>
      </c>
    </row>
    <row r="3373" spans="1:23" x14ac:dyDescent="0.35">
      <c r="A3373" s="2">
        <v>117882</v>
      </c>
      <c r="B3373" s="2" t="str">
        <f t="shared" si="315"/>
        <v>AR</v>
      </c>
      <c r="C3373" t="s">
        <v>27</v>
      </c>
      <c r="D3373" t="str">
        <f t="shared" si="316"/>
        <v>F</v>
      </c>
      <c r="E3373" t="s">
        <v>37</v>
      </c>
      <c r="F3373">
        <v>424</v>
      </c>
      <c r="G3373">
        <v>252</v>
      </c>
      <c r="H3373">
        <v>354</v>
      </c>
      <c r="I3373">
        <v>0</v>
      </c>
      <c r="J3373">
        <v>14198</v>
      </c>
      <c r="K3373">
        <v>0</v>
      </c>
      <c r="L3373">
        <v>44</v>
      </c>
      <c r="M3373">
        <v>303</v>
      </c>
      <c r="N3373">
        <v>299</v>
      </c>
      <c r="O3373">
        <v>11.66666667</v>
      </c>
      <c r="P3373">
        <f>VLOOKUP(A3373, vlookup_table!$A:$E, 2, FALSE)</f>
        <v>0</v>
      </c>
      <c r="Q3373" s="2">
        <f>VLOOKUP(A3373, vlookup_table!$A:$E, 3, FALSE)</f>
        <v>2907</v>
      </c>
      <c r="R3373" s="1" t="str">
        <f>VLOOKUP(A3373, vlookup_table!$A:$E, 4, FALSE)</f>
        <v/>
      </c>
      <c r="S3373" s="2">
        <f>VLOOKUP(A3373, vlookup_table!$A:$E, 5, FALSE)</f>
        <v>20</v>
      </c>
      <c r="T3373">
        <f t="shared" si="312"/>
        <v>68</v>
      </c>
      <c r="U3373">
        <f t="shared" si="313"/>
        <v>1929</v>
      </c>
      <c r="V3373" s="4" t="str">
        <f t="shared" si="317"/>
        <v>07</v>
      </c>
      <c r="W3373" t="str">
        <f t="shared" si="314"/>
        <v>Desconocido</v>
      </c>
    </row>
    <row r="3374" spans="1:23" x14ac:dyDescent="0.35">
      <c r="A3374" s="2">
        <v>174932</v>
      </c>
      <c r="B3374" s="2" t="str">
        <f t="shared" si="315"/>
        <v>OR</v>
      </c>
      <c r="C3374" t="s">
        <v>26</v>
      </c>
      <c r="D3374" t="str">
        <f t="shared" si="316"/>
        <v>F</v>
      </c>
      <c r="E3374" t="s">
        <v>2</v>
      </c>
      <c r="F3374">
        <v>923</v>
      </c>
      <c r="G3374">
        <v>447</v>
      </c>
      <c r="H3374">
        <v>524</v>
      </c>
      <c r="I3374">
        <v>1</v>
      </c>
      <c r="J3374">
        <v>17104</v>
      </c>
      <c r="K3374">
        <v>2</v>
      </c>
      <c r="L3374">
        <v>50</v>
      </c>
      <c r="M3374">
        <v>481</v>
      </c>
      <c r="N3374">
        <v>493</v>
      </c>
      <c r="O3374">
        <v>12.9</v>
      </c>
      <c r="P3374">
        <f>VLOOKUP(A3374, vlookup_table!$A:$E, 2, FALSE)</f>
        <v>28</v>
      </c>
      <c r="Q3374" s="2">
        <f>VLOOKUP(A3374, vlookup_table!$A:$E, 3, FALSE)</f>
        <v>0</v>
      </c>
      <c r="R3374" s="1" t="str">
        <f>VLOOKUP(A3374, vlookup_table!$A:$E, 4, FALSE)</f>
        <v>T2</v>
      </c>
      <c r="S3374" s="2">
        <f>VLOOKUP(A3374, vlookup_table!$A:$E, 5, FALSE)</f>
        <v>20</v>
      </c>
      <c r="T3374">
        <f t="shared" si="312"/>
        <v>97</v>
      </c>
      <c r="U3374">
        <f t="shared" si="313"/>
        <v>1900</v>
      </c>
      <c r="V3374" s="4" t="str">
        <f t="shared" si="317"/>
        <v>0</v>
      </c>
      <c r="W3374" t="str">
        <f t="shared" si="314"/>
        <v>Pueblo</v>
      </c>
    </row>
    <row r="3375" spans="1:23" x14ac:dyDescent="0.35">
      <c r="A3375" s="2">
        <v>101033</v>
      </c>
      <c r="B3375" s="2" t="str">
        <f t="shared" si="315"/>
        <v>MO</v>
      </c>
      <c r="C3375" t="s">
        <v>8</v>
      </c>
      <c r="D3375" t="str">
        <f t="shared" si="316"/>
        <v>M</v>
      </c>
      <c r="E3375" t="s">
        <v>0</v>
      </c>
      <c r="F3375">
        <v>696</v>
      </c>
      <c r="G3375">
        <v>387</v>
      </c>
      <c r="H3375">
        <v>430</v>
      </c>
      <c r="I3375">
        <v>0</v>
      </c>
      <c r="J3375">
        <v>12711</v>
      </c>
      <c r="K3375">
        <v>3</v>
      </c>
      <c r="L3375">
        <v>67</v>
      </c>
      <c r="M3375">
        <v>406</v>
      </c>
      <c r="N3375">
        <v>421</v>
      </c>
      <c r="O3375">
        <v>13.8</v>
      </c>
      <c r="P3375">
        <f>VLOOKUP(A3375, vlookup_table!$A:$E, 2, FALSE)</f>
        <v>0</v>
      </c>
      <c r="Q3375" s="2">
        <f>VLOOKUP(A3375, vlookup_table!$A:$E, 3, FALSE)</f>
        <v>5711</v>
      </c>
      <c r="R3375" s="1" t="str">
        <f>VLOOKUP(A3375, vlookup_table!$A:$E, 4, FALSE)</f>
        <v>T2</v>
      </c>
      <c r="S3375" s="2">
        <f>VLOOKUP(A3375, vlookup_table!$A:$E, 5, FALSE)</f>
        <v>21</v>
      </c>
      <c r="T3375">
        <f t="shared" si="312"/>
        <v>40</v>
      </c>
      <c r="U3375">
        <f t="shared" si="313"/>
        <v>1957</v>
      </c>
      <c r="V3375" s="4" t="str">
        <f t="shared" si="317"/>
        <v>11</v>
      </c>
      <c r="W3375" t="str">
        <f t="shared" si="314"/>
        <v>Pueblo</v>
      </c>
    </row>
    <row r="3376" spans="1:23" x14ac:dyDescent="0.35">
      <c r="A3376" s="2">
        <v>143299</v>
      </c>
      <c r="B3376" s="2" t="str">
        <f t="shared" si="315"/>
        <v>NA</v>
      </c>
      <c r="C3376" t="s">
        <v>4</v>
      </c>
      <c r="D3376" t="str">
        <f t="shared" si="316"/>
        <v>M</v>
      </c>
      <c r="E3376" t="s">
        <v>0</v>
      </c>
      <c r="F3376">
        <v>2581</v>
      </c>
      <c r="G3376">
        <v>555</v>
      </c>
      <c r="H3376">
        <v>676</v>
      </c>
      <c r="I3376">
        <v>71</v>
      </c>
      <c r="J3376">
        <v>21182</v>
      </c>
      <c r="K3376">
        <v>34</v>
      </c>
      <c r="L3376">
        <v>41</v>
      </c>
      <c r="M3376">
        <v>641</v>
      </c>
      <c r="N3376">
        <v>561</v>
      </c>
      <c r="O3376">
        <v>14.44444444</v>
      </c>
      <c r="P3376">
        <f>VLOOKUP(A3376, vlookup_table!$A:$E, 2, FALSE)</f>
        <v>0</v>
      </c>
      <c r="Q3376" s="2">
        <f>VLOOKUP(A3376, vlookup_table!$A:$E, 3, FALSE)</f>
        <v>2801</v>
      </c>
      <c r="R3376" s="1" t="str">
        <f>VLOOKUP(A3376, vlookup_table!$A:$E, 4, FALSE)</f>
        <v>U1</v>
      </c>
      <c r="S3376" s="2">
        <f>VLOOKUP(A3376, vlookup_table!$A:$E, 5, FALSE)</f>
        <v>15</v>
      </c>
      <c r="T3376">
        <f t="shared" si="312"/>
        <v>69</v>
      </c>
      <c r="U3376">
        <f t="shared" si="313"/>
        <v>1928</v>
      </c>
      <c r="V3376" s="4" t="str">
        <f t="shared" si="317"/>
        <v>01</v>
      </c>
      <c r="W3376" t="str">
        <f t="shared" si="314"/>
        <v>Urbano</v>
      </c>
    </row>
    <row r="3377" spans="1:23" x14ac:dyDescent="0.35">
      <c r="A3377" s="2">
        <v>189749</v>
      </c>
      <c r="B3377" s="2" t="str">
        <f t="shared" si="315"/>
        <v>FL</v>
      </c>
      <c r="C3377" t="s">
        <v>7</v>
      </c>
      <c r="D3377" t="str">
        <f t="shared" si="316"/>
        <v>M</v>
      </c>
      <c r="E3377" t="s">
        <v>0</v>
      </c>
      <c r="F3377">
        <v>1093</v>
      </c>
      <c r="G3377">
        <v>366</v>
      </c>
      <c r="H3377">
        <v>478</v>
      </c>
      <c r="I3377">
        <v>7</v>
      </c>
      <c r="J3377">
        <v>19287</v>
      </c>
      <c r="K3377">
        <v>9</v>
      </c>
      <c r="L3377">
        <v>15</v>
      </c>
      <c r="M3377">
        <v>413</v>
      </c>
      <c r="N3377">
        <v>434</v>
      </c>
      <c r="O3377">
        <v>9</v>
      </c>
      <c r="P3377">
        <f>VLOOKUP(A3377, vlookup_table!$A:$E, 2, FALSE)</f>
        <v>1</v>
      </c>
      <c r="Q3377" s="2">
        <f>VLOOKUP(A3377, vlookup_table!$A:$E, 3, FALSE)</f>
        <v>2211</v>
      </c>
      <c r="R3377" s="1" t="str">
        <f>VLOOKUP(A3377, vlookup_table!$A:$E, 4, FALSE)</f>
        <v>S2</v>
      </c>
      <c r="S3377" s="2">
        <f>VLOOKUP(A3377, vlookup_table!$A:$E, 5, FALSE)</f>
        <v>10</v>
      </c>
      <c r="T3377">
        <f t="shared" si="312"/>
        <v>75</v>
      </c>
      <c r="U3377">
        <f t="shared" si="313"/>
        <v>1922</v>
      </c>
      <c r="V3377" s="4" t="str">
        <f t="shared" si="317"/>
        <v>11</v>
      </c>
      <c r="W3377" t="str">
        <f t="shared" si="314"/>
        <v>Suburbano</v>
      </c>
    </row>
    <row r="3378" spans="1:23" x14ac:dyDescent="0.35">
      <c r="A3378" s="2">
        <v>127108</v>
      </c>
      <c r="B3378" s="2" t="str">
        <f t="shared" si="315"/>
        <v>TX</v>
      </c>
      <c r="C3378" t="s">
        <v>6</v>
      </c>
      <c r="D3378" t="str">
        <f t="shared" si="316"/>
        <v>NA</v>
      </c>
      <c r="F3378">
        <v>727</v>
      </c>
      <c r="G3378">
        <v>427</v>
      </c>
      <c r="H3378">
        <v>437</v>
      </c>
      <c r="I3378">
        <v>0</v>
      </c>
      <c r="J3378">
        <v>14147</v>
      </c>
      <c r="K3378">
        <v>2</v>
      </c>
      <c r="L3378">
        <v>53</v>
      </c>
      <c r="M3378">
        <v>421</v>
      </c>
      <c r="N3378">
        <v>431</v>
      </c>
      <c r="O3378">
        <v>13.75</v>
      </c>
      <c r="P3378">
        <f>VLOOKUP(A3378, vlookup_table!$A:$E, 2, FALSE)</f>
        <v>28</v>
      </c>
      <c r="Q3378" s="2">
        <f>VLOOKUP(A3378, vlookup_table!$A:$E, 3, FALSE)</f>
        <v>0</v>
      </c>
      <c r="R3378" s="1" t="str">
        <f>VLOOKUP(A3378, vlookup_table!$A:$E, 4, FALSE)</f>
        <v>T1</v>
      </c>
      <c r="S3378" s="2">
        <f>VLOOKUP(A3378, vlookup_table!$A:$E, 5, FALSE)</f>
        <v>10</v>
      </c>
      <c r="T3378">
        <f t="shared" si="312"/>
        <v>97</v>
      </c>
      <c r="U3378">
        <f t="shared" si="313"/>
        <v>1900</v>
      </c>
      <c r="V3378" s="4" t="str">
        <f t="shared" si="317"/>
        <v>0</v>
      </c>
      <c r="W3378" t="str">
        <f t="shared" si="314"/>
        <v>Pueblo</v>
      </c>
    </row>
    <row r="3379" spans="1:23" x14ac:dyDescent="0.35">
      <c r="A3379" s="2">
        <v>74614</v>
      </c>
      <c r="B3379" s="2" t="str">
        <f t="shared" si="315"/>
        <v>MI</v>
      </c>
      <c r="C3379" t="s">
        <v>1</v>
      </c>
      <c r="D3379" t="str">
        <f t="shared" si="316"/>
        <v>F</v>
      </c>
      <c r="E3379" t="s">
        <v>2</v>
      </c>
      <c r="F3379">
        <v>616</v>
      </c>
      <c r="G3379">
        <v>342</v>
      </c>
      <c r="H3379">
        <v>403</v>
      </c>
      <c r="I3379">
        <v>1</v>
      </c>
      <c r="J3379">
        <v>11510</v>
      </c>
      <c r="K3379">
        <v>1</v>
      </c>
      <c r="L3379">
        <v>80</v>
      </c>
      <c r="M3379">
        <v>373</v>
      </c>
      <c r="N3379">
        <v>375</v>
      </c>
      <c r="O3379">
        <v>4.4166666670000003</v>
      </c>
      <c r="P3379">
        <f>VLOOKUP(A3379, vlookup_table!$A:$E, 2, FALSE)</f>
        <v>28</v>
      </c>
      <c r="Q3379" s="2">
        <f>VLOOKUP(A3379, vlookup_table!$A:$E, 3, FALSE)</f>
        <v>3501</v>
      </c>
      <c r="R3379" s="1" t="str">
        <f>VLOOKUP(A3379, vlookup_table!$A:$E, 4, FALSE)</f>
        <v>R2</v>
      </c>
      <c r="S3379" s="2">
        <f>VLOOKUP(A3379, vlookup_table!$A:$E, 5, FALSE)</f>
        <v>5</v>
      </c>
      <c r="T3379">
        <f t="shared" si="312"/>
        <v>62</v>
      </c>
      <c r="U3379">
        <f t="shared" si="313"/>
        <v>1935</v>
      </c>
      <c r="V3379" s="4" t="str">
        <f t="shared" si="317"/>
        <v>01</v>
      </c>
      <c r="W3379" t="str">
        <f t="shared" si="314"/>
        <v>Rural</v>
      </c>
    </row>
    <row r="3380" spans="1:23" x14ac:dyDescent="0.35">
      <c r="A3380" s="2">
        <v>182519</v>
      </c>
      <c r="B3380" s="2" t="str">
        <f t="shared" si="315"/>
        <v>WA</v>
      </c>
      <c r="C3380" t="s">
        <v>14</v>
      </c>
      <c r="D3380" t="str">
        <f t="shared" si="316"/>
        <v>M</v>
      </c>
      <c r="E3380" t="s">
        <v>13</v>
      </c>
      <c r="F3380">
        <v>635</v>
      </c>
      <c r="G3380">
        <v>236</v>
      </c>
      <c r="H3380">
        <v>307</v>
      </c>
      <c r="I3380">
        <v>1</v>
      </c>
      <c r="J3380">
        <v>11588</v>
      </c>
      <c r="K3380">
        <v>3</v>
      </c>
      <c r="L3380">
        <v>52</v>
      </c>
      <c r="M3380">
        <v>243</v>
      </c>
      <c r="N3380">
        <v>298</v>
      </c>
      <c r="O3380">
        <v>15</v>
      </c>
      <c r="P3380">
        <f>VLOOKUP(A3380, vlookup_table!$A:$E, 2, FALSE)</f>
        <v>1</v>
      </c>
      <c r="Q3380" s="2">
        <f>VLOOKUP(A3380, vlookup_table!$A:$E, 3, FALSE)</f>
        <v>4701</v>
      </c>
      <c r="R3380" s="1" t="str">
        <f>VLOOKUP(A3380, vlookup_table!$A:$E, 4, FALSE)</f>
        <v>T2</v>
      </c>
      <c r="S3380" s="2">
        <f>VLOOKUP(A3380, vlookup_table!$A:$E, 5, FALSE)</f>
        <v>5</v>
      </c>
      <c r="T3380">
        <f t="shared" si="312"/>
        <v>50</v>
      </c>
      <c r="U3380">
        <f t="shared" si="313"/>
        <v>1947</v>
      </c>
      <c r="V3380" s="4" t="str">
        <f t="shared" si="317"/>
        <v>01</v>
      </c>
      <c r="W3380" t="str">
        <f t="shared" si="314"/>
        <v>Pueblo</v>
      </c>
    </row>
    <row r="3381" spans="1:23" x14ac:dyDescent="0.35">
      <c r="A3381" s="2">
        <v>95467</v>
      </c>
      <c r="B3381" s="2" t="str">
        <f t="shared" si="315"/>
        <v>IL</v>
      </c>
      <c r="C3381" t="s">
        <v>25</v>
      </c>
      <c r="D3381" t="str">
        <f t="shared" si="316"/>
        <v>F</v>
      </c>
      <c r="E3381" t="s">
        <v>2</v>
      </c>
      <c r="F3381">
        <v>765</v>
      </c>
      <c r="G3381">
        <v>352</v>
      </c>
      <c r="H3381">
        <v>456</v>
      </c>
      <c r="I3381">
        <v>2</v>
      </c>
      <c r="J3381">
        <v>18503</v>
      </c>
      <c r="K3381">
        <v>1</v>
      </c>
      <c r="L3381">
        <v>78</v>
      </c>
      <c r="M3381">
        <v>381</v>
      </c>
      <c r="N3381">
        <v>435</v>
      </c>
      <c r="O3381">
        <v>5.9375</v>
      </c>
      <c r="P3381">
        <f>VLOOKUP(A3381, vlookup_table!$A:$E, 2, FALSE)</f>
        <v>0</v>
      </c>
      <c r="Q3381" s="2">
        <f>VLOOKUP(A3381, vlookup_table!$A:$E, 3, FALSE)</f>
        <v>2501</v>
      </c>
      <c r="R3381" s="1" t="str">
        <f>VLOOKUP(A3381, vlookup_table!$A:$E, 4, FALSE)</f>
        <v>R2</v>
      </c>
      <c r="S3381" s="2">
        <f>VLOOKUP(A3381, vlookup_table!$A:$E, 5, FALSE)</f>
        <v>4</v>
      </c>
      <c r="T3381">
        <f t="shared" si="312"/>
        <v>72</v>
      </c>
      <c r="U3381">
        <f t="shared" si="313"/>
        <v>1925</v>
      </c>
      <c r="V3381" s="4" t="str">
        <f t="shared" si="317"/>
        <v>01</v>
      </c>
      <c r="W3381" t="str">
        <f t="shared" si="314"/>
        <v>Rural</v>
      </c>
    </row>
    <row r="3382" spans="1:23" x14ac:dyDescent="0.35">
      <c r="A3382" s="2">
        <v>126530</v>
      </c>
      <c r="B3382" s="2" t="str">
        <f t="shared" si="315"/>
        <v>TX</v>
      </c>
      <c r="C3382" t="s">
        <v>6</v>
      </c>
      <c r="D3382" t="str">
        <f t="shared" si="316"/>
        <v>M</v>
      </c>
      <c r="E3382" t="s">
        <v>0</v>
      </c>
      <c r="F3382">
        <v>369</v>
      </c>
      <c r="G3382">
        <v>253</v>
      </c>
      <c r="H3382">
        <v>291</v>
      </c>
      <c r="I3382">
        <v>0</v>
      </c>
      <c r="J3382">
        <v>7909</v>
      </c>
      <c r="K3382">
        <v>7</v>
      </c>
      <c r="L3382">
        <v>82</v>
      </c>
      <c r="M3382">
        <v>269</v>
      </c>
      <c r="N3382">
        <v>266</v>
      </c>
      <c r="O3382">
        <v>25</v>
      </c>
      <c r="P3382">
        <f>VLOOKUP(A3382, vlookup_table!$A:$E, 2, FALSE)</f>
        <v>0</v>
      </c>
      <c r="Q3382" s="2">
        <f>VLOOKUP(A3382, vlookup_table!$A:$E, 3, FALSE)</f>
        <v>4401</v>
      </c>
      <c r="R3382" s="1" t="str">
        <f>VLOOKUP(A3382, vlookup_table!$A:$E, 4, FALSE)</f>
        <v>T2</v>
      </c>
      <c r="S3382" s="2">
        <f>VLOOKUP(A3382, vlookup_table!$A:$E, 5, FALSE)</f>
        <v>30</v>
      </c>
      <c r="T3382">
        <f t="shared" si="312"/>
        <v>53</v>
      </c>
      <c r="U3382">
        <f t="shared" si="313"/>
        <v>1944</v>
      </c>
      <c r="V3382" s="4" t="str">
        <f t="shared" si="317"/>
        <v>01</v>
      </c>
      <c r="W3382" t="str">
        <f t="shared" si="314"/>
        <v>Pueblo</v>
      </c>
    </row>
    <row r="3383" spans="1:23" x14ac:dyDescent="0.35">
      <c r="A3383" s="2">
        <v>9049</v>
      </c>
      <c r="B3383" s="2" t="str">
        <f t="shared" si="315"/>
        <v>FL</v>
      </c>
      <c r="C3383" t="s">
        <v>7</v>
      </c>
      <c r="D3383" t="str">
        <f t="shared" si="316"/>
        <v>F</v>
      </c>
      <c r="E3383" t="s">
        <v>2</v>
      </c>
      <c r="F3383">
        <v>586</v>
      </c>
      <c r="G3383">
        <v>323</v>
      </c>
      <c r="H3383">
        <v>335</v>
      </c>
      <c r="I3383">
        <v>0</v>
      </c>
      <c r="J3383">
        <v>8833</v>
      </c>
      <c r="K3383">
        <v>37</v>
      </c>
      <c r="L3383">
        <v>27</v>
      </c>
      <c r="M3383">
        <v>327</v>
      </c>
      <c r="N3383">
        <v>334</v>
      </c>
      <c r="O3383">
        <v>8.8181818179999993</v>
      </c>
      <c r="P3383">
        <f>VLOOKUP(A3383, vlookup_table!$A:$E, 2, FALSE)</f>
        <v>2</v>
      </c>
      <c r="Q3383" s="2">
        <f>VLOOKUP(A3383, vlookup_table!$A:$E, 3, FALSE)</f>
        <v>4601</v>
      </c>
      <c r="R3383" s="1" t="str">
        <f>VLOOKUP(A3383, vlookup_table!$A:$E, 4, FALSE)</f>
        <v>C3</v>
      </c>
      <c r="S3383" s="2">
        <f>VLOOKUP(A3383, vlookup_table!$A:$E, 5, FALSE)</f>
        <v>15</v>
      </c>
      <c r="T3383">
        <f t="shared" si="312"/>
        <v>51</v>
      </c>
      <c r="U3383">
        <f t="shared" si="313"/>
        <v>1946</v>
      </c>
      <c r="V3383" s="4" t="str">
        <f t="shared" si="317"/>
        <v>01</v>
      </c>
      <c r="W3383" t="str">
        <f t="shared" si="314"/>
        <v>Ciudad</v>
      </c>
    </row>
    <row r="3384" spans="1:23" x14ac:dyDescent="0.35">
      <c r="A3384" s="2">
        <v>19986</v>
      </c>
      <c r="B3384" s="2" t="str">
        <f t="shared" si="315"/>
        <v>NC</v>
      </c>
      <c r="C3384" t="s">
        <v>18</v>
      </c>
      <c r="D3384" t="str">
        <f t="shared" si="316"/>
        <v>M</v>
      </c>
      <c r="E3384" t="s">
        <v>0</v>
      </c>
      <c r="F3384">
        <v>397</v>
      </c>
      <c r="G3384">
        <v>183</v>
      </c>
      <c r="H3384">
        <v>255</v>
      </c>
      <c r="I3384">
        <v>0</v>
      </c>
      <c r="J3384">
        <v>7214</v>
      </c>
      <c r="K3384">
        <v>0</v>
      </c>
      <c r="L3384">
        <v>90</v>
      </c>
      <c r="M3384">
        <v>210</v>
      </c>
      <c r="N3384">
        <v>230</v>
      </c>
      <c r="O3384">
        <v>9</v>
      </c>
      <c r="P3384">
        <f>VLOOKUP(A3384, vlookup_table!$A:$E, 2, FALSE)</f>
        <v>0</v>
      </c>
      <c r="Q3384" s="2">
        <f>VLOOKUP(A3384, vlookup_table!$A:$E, 3, FALSE)</f>
        <v>7001</v>
      </c>
      <c r="R3384" s="1" t="str">
        <f>VLOOKUP(A3384, vlookup_table!$A:$E, 4, FALSE)</f>
        <v>T2</v>
      </c>
      <c r="S3384" s="2">
        <f>VLOOKUP(A3384, vlookup_table!$A:$E, 5, FALSE)</f>
        <v>10</v>
      </c>
      <c r="T3384">
        <f t="shared" si="312"/>
        <v>27</v>
      </c>
      <c r="U3384">
        <f t="shared" si="313"/>
        <v>1970</v>
      </c>
      <c r="V3384" s="4" t="str">
        <f t="shared" si="317"/>
        <v>01</v>
      </c>
      <c r="W3384" t="str">
        <f t="shared" si="314"/>
        <v>Pueblo</v>
      </c>
    </row>
    <row r="3385" spans="1:23" x14ac:dyDescent="0.35">
      <c r="A3385" s="2">
        <v>25731</v>
      </c>
      <c r="B3385" s="2" t="str">
        <f t="shared" si="315"/>
        <v>NA</v>
      </c>
      <c r="C3385" t="s">
        <v>5</v>
      </c>
      <c r="D3385" t="str">
        <f t="shared" si="316"/>
        <v>M</v>
      </c>
      <c r="E3385" t="s">
        <v>0</v>
      </c>
      <c r="F3385">
        <v>804</v>
      </c>
      <c r="G3385">
        <v>366</v>
      </c>
      <c r="H3385">
        <v>441</v>
      </c>
      <c r="I3385">
        <v>7</v>
      </c>
      <c r="J3385">
        <v>15041</v>
      </c>
      <c r="K3385">
        <v>2</v>
      </c>
      <c r="L3385">
        <v>54</v>
      </c>
      <c r="M3385">
        <v>408</v>
      </c>
      <c r="N3385">
        <v>400</v>
      </c>
      <c r="O3385">
        <v>15</v>
      </c>
      <c r="P3385">
        <f>VLOOKUP(A3385, vlookup_table!$A:$E, 2, FALSE)</f>
        <v>0</v>
      </c>
      <c r="Q3385" s="2">
        <f>VLOOKUP(A3385, vlookup_table!$A:$E, 3, FALSE)</f>
        <v>6801</v>
      </c>
      <c r="R3385" s="1" t="str">
        <f>VLOOKUP(A3385, vlookup_table!$A:$E, 4, FALSE)</f>
        <v>T2</v>
      </c>
      <c r="S3385" s="2">
        <f>VLOOKUP(A3385, vlookup_table!$A:$E, 5, FALSE)</f>
        <v>21</v>
      </c>
      <c r="T3385">
        <f t="shared" si="312"/>
        <v>29</v>
      </c>
      <c r="U3385">
        <f t="shared" si="313"/>
        <v>1968</v>
      </c>
      <c r="V3385" s="4" t="str">
        <f t="shared" si="317"/>
        <v>01</v>
      </c>
      <c r="W3385" t="str">
        <f t="shared" si="314"/>
        <v>Pueblo</v>
      </c>
    </row>
    <row r="3386" spans="1:23" x14ac:dyDescent="0.35">
      <c r="A3386" s="2">
        <v>45258</v>
      </c>
      <c r="B3386" s="2" t="str">
        <f t="shared" si="315"/>
        <v>FL</v>
      </c>
      <c r="C3386" t="s">
        <v>7</v>
      </c>
      <c r="D3386" t="str">
        <f t="shared" si="316"/>
        <v>F</v>
      </c>
      <c r="E3386" t="s">
        <v>2</v>
      </c>
      <c r="F3386">
        <v>518</v>
      </c>
      <c r="G3386">
        <v>184</v>
      </c>
      <c r="H3386">
        <v>264</v>
      </c>
      <c r="I3386">
        <v>0</v>
      </c>
      <c r="J3386">
        <v>11126</v>
      </c>
      <c r="K3386">
        <v>7</v>
      </c>
      <c r="L3386">
        <v>12</v>
      </c>
      <c r="M3386">
        <v>213</v>
      </c>
      <c r="N3386">
        <v>228</v>
      </c>
      <c r="O3386">
        <v>10</v>
      </c>
      <c r="P3386">
        <f>VLOOKUP(A3386, vlookup_table!$A:$E, 2, FALSE)</f>
        <v>0</v>
      </c>
      <c r="Q3386" s="2">
        <f>VLOOKUP(A3386, vlookup_table!$A:$E, 3, FALSE)</f>
        <v>4501</v>
      </c>
      <c r="R3386" s="1" t="str">
        <f>VLOOKUP(A3386, vlookup_table!$A:$E, 4, FALSE)</f>
        <v>U3</v>
      </c>
      <c r="S3386" s="2">
        <f>VLOOKUP(A3386, vlookup_table!$A:$E, 5, FALSE)</f>
        <v>5</v>
      </c>
      <c r="T3386">
        <f t="shared" si="312"/>
        <v>52</v>
      </c>
      <c r="U3386">
        <f t="shared" si="313"/>
        <v>1945</v>
      </c>
      <c r="V3386" s="4" t="str">
        <f t="shared" si="317"/>
        <v>01</v>
      </c>
      <c r="W3386" t="str">
        <f t="shared" si="314"/>
        <v>Urbano</v>
      </c>
    </row>
    <row r="3387" spans="1:23" x14ac:dyDescent="0.35">
      <c r="A3387" s="2">
        <v>175996</v>
      </c>
      <c r="B3387" s="2" t="str">
        <f t="shared" si="315"/>
        <v>OR</v>
      </c>
      <c r="C3387" t="s">
        <v>26</v>
      </c>
      <c r="D3387" t="str">
        <f t="shared" si="316"/>
        <v>F</v>
      </c>
      <c r="E3387" t="s">
        <v>2</v>
      </c>
      <c r="F3387">
        <v>1149</v>
      </c>
      <c r="G3387">
        <v>504</v>
      </c>
      <c r="H3387">
        <v>580</v>
      </c>
      <c r="I3387">
        <v>6</v>
      </c>
      <c r="J3387">
        <v>19641</v>
      </c>
      <c r="K3387">
        <v>7</v>
      </c>
      <c r="L3387">
        <v>53</v>
      </c>
      <c r="M3387">
        <v>526</v>
      </c>
      <c r="N3387">
        <v>550</v>
      </c>
      <c r="O3387">
        <v>11.5</v>
      </c>
      <c r="P3387">
        <f>VLOOKUP(A3387, vlookup_table!$A:$E, 2, FALSE)</f>
        <v>0</v>
      </c>
      <c r="Q3387" s="2">
        <f>VLOOKUP(A3387, vlookup_table!$A:$E, 3, FALSE)</f>
        <v>3501</v>
      </c>
      <c r="R3387" s="1" t="str">
        <f>VLOOKUP(A3387, vlookup_table!$A:$E, 4, FALSE)</f>
        <v>S1</v>
      </c>
      <c r="S3387" s="2">
        <f>VLOOKUP(A3387, vlookup_table!$A:$E, 5, FALSE)</f>
        <v>10</v>
      </c>
      <c r="T3387">
        <f t="shared" si="312"/>
        <v>62</v>
      </c>
      <c r="U3387">
        <f t="shared" si="313"/>
        <v>1935</v>
      </c>
      <c r="V3387" s="4" t="str">
        <f t="shared" si="317"/>
        <v>01</v>
      </c>
      <c r="W3387" t="str">
        <f t="shared" si="314"/>
        <v>Suburbano</v>
      </c>
    </row>
    <row r="3388" spans="1:23" x14ac:dyDescent="0.35">
      <c r="A3388" s="2">
        <v>56113</v>
      </c>
      <c r="B3388" s="2" t="str">
        <f t="shared" si="315"/>
        <v>NA</v>
      </c>
      <c r="C3388" t="s">
        <v>34</v>
      </c>
      <c r="D3388" t="str">
        <f t="shared" si="316"/>
        <v>M</v>
      </c>
      <c r="E3388" t="s">
        <v>0</v>
      </c>
      <c r="F3388">
        <v>494</v>
      </c>
      <c r="G3388">
        <v>259</v>
      </c>
      <c r="H3388">
        <v>333</v>
      </c>
      <c r="I3388">
        <v>0</v>
      </c>
      <c r="J3388">
        <v>10812</v>
      </c>
      <c r="K3388">
        <v>1</v>
      </c>
      <c r="L3388">
        <v>65</v>
      </c>
      <c r="M3388">
        <v>306</v>
      </c>
      <c r="N3388">
        <v>296</v>
      </c>
      <c r="O3388">
        <v>4.1025641029999997</v>
      </c>
      <c r="P3388">
        <f>VLOOKUP(A3388, vlookup_table!$A:$E, 2, FALSE)</f>
        <v>1002</v>
      </c>
      <c r="Q3388" s="2">
        <f>VLOOKUP(A3388, vlookup_table!$A:$E, 3, FALSE)</f>
        <v>4504</v>
      </c>
      <c r="R3388" s="1" t="str">
        <f>VLOOKUP(A3388, vlookup_table!$A:$E, 4, FALSE)</f>
        <v>T2</v>
      </c>
      <c r="S3388" s="2">
        <f>VLOOKUP(A3388, vlookup_table!$A:$E, 5, FALSE)</f>
        <v>5</v>
      </c>
      <c r="T3388">
        <f t="shared" si="312"/>
        <v>52</v>
      </c>
      <c r="U3388">
        <f t="shared" si="313"/>
        <v>1945</v>
      </c>
      <c r="V3388" s="4" t="str">
        <f t="shared" si="317"/>
        <v>04</v>
      </c>
      <c r="W3388" t="str">
        <f t="shared" si="314"/>
        <v>Pueblo</v>
      </c>
    </row>
    <row r="3389" spans="1:23" x14ac:dyDescent="0.35">
      <c r="A3389" s="2">
        <v>138945</v>
      </c>
      <c r="B3389" s="2" t="str">
        <f t="shared" si="315"/>
        <v>AZ</v>
      </c>
      <c r="C3389" t="s">
        <v>9</v>
      </c>
      <c r="D3389" t="str">
        <f t="shared" si="316"/>
        <v>F</v>
      </c>
      <c r="E3389" t="s">
        <v>37</v>
      </c>
      <c r="F3389">
        <v>1773</v>
      </c>
      <c r="G3389">
        <v>226</v>
      </c>
      <c r="H3389">
        <v>425</v>
      </c>
      <c r="I3389">
        <v>42</v>
      </c>
      <c r="J3389">
        <v>16919</v>
      </c>
      <c r="K3389">
        <v>7</v>
      </c>
      <c r="L3389">
        <v>15</v>
      </c>
      <c r="M3389">
        <v>354</v>
      </c>
      <c r="N3389">
        <v>342</v>
      </c>
      <c r="O3389">
        <v>11</v>
      </c>
      <c r="P3389">
        <f>VLOOKUP(A3389, vlookup_table!$A:$E, 2, FALSE)</f>
        <v>28</v>
      </c>
      <c r="Q3389" s="2">
        <f>VLOOKUP(A3389, vlookup_table!$A:$E, 3, FALSE)</f>
        <v>2901</v>
      </c>
      <c r="R3389" s="1" t="str">
        <f>VLOOKUP(A3389, vlookup_table!$A:$E, 4, FALSE)</f>
        <v>C2</v>
      </c>
      <c r="S3389" s="2">
        <f>VLOOKUP(A3389, vlookup_table!$A:$E, 5, FALSE)</f>
        <v>23</v>
      </c>
      <c r="T3389">
        <f t="shared" si="312"/>
        <v>68</v>
      </c>
      <c r="U3389">
        <f t="shared" si="313"/>
        <v>1929</v>
      </c>
      <c r="V3389" s="4" t="str">
        <f t="shared" si="317"/>
        <v>01</v>
      </c>
      <c r="W3389" t="str">
        <f t="shared" si="314"/>
        <v>Ciudad</v>
      </c>
    </row>
    <row r="3390" spans="1:23" x14ac:dyDescent="0.35">
      <c r="A3390" s="2">
        <v>135098</v>
      </c>
      <c r="B3390" s="2" t="str">
        <f t="shared" si="315"/>
        <v>AZ</v>
      </c>
      <c r="C3390" t="s">
        <v>9</v>
      </c>
      <c r="D3390" t="str">
        <f t="shared" si="316"/>
        <v>F</v>
      </c>
      <c r="E3390" t="s">
        <v>37</v>
      </c>
      <c r="F3390">
        <v>699</v>
      </c>
      <c r="G3390">
        <v>250</v>
      </c>
      <c r="H3390">
        <v>299</v>
      </c>
      <c r="I3390">
        <v>0</v>
      </c>
      <c r="J3390">
        <v>15108</v>
      </c>
      <c r="K3390">
        <v>12</v>
      </c>
      <c r="L3390">
        <v>35</v>
      </c>
      <c r="M3390">
        <v>290</v>
      </c>
      <c r="N3390">
        <v>286</v>
      </c>
      <c r="O3390">
        <v>7.5833333329999997</v>
      </c>
      <c r="P3390">
        <f>VLOOKUP(A3390, vlookup_table!$A:$E, 2, FALSE)</f>
        <v>28</v>
      </c>
      <c r="Q3390" s="2">
        <f>VLOOKUP(A3390, vlookup_table!$A:$E, 3, FALSE)</f>
        <v>3106</v>
      </c>
      <c r="R3390" s="1" t="str">
        <f>VLOOKUP(A3390, vlookup_table!$A:$E, 4, FALSE)</f>
        <v>S2</v>
      </c>
      <c r="S3390" s="2">
        <f>VLOOKUP(A3390, vlookup_table!$A:$E, 5, FALSE)</f>
        <v>20</v>
      </c>
      <c r="T3390">
        <f t="shared" si="312"/>
        <v>66</v>
      </c>
      <c r="U3390">
        <f t="shared" si="313"/>
        <v>1931</v>
      </c>
      <c r="V3390" s="4" t="str">
        <f t="shared" si="317"/>
        <v>06</v>
      </c>
      <c r="W3390" t="str">
        <f t="shared" si="314"/>
        <v>Suburbano</v>
      </c>
    </row>
    <row r="3391" spans="1:23" x14ac:dyDescent="0.35">
      <c r="A3391" s="2">
        <v>87074</v>
      </c>
      <c r="B3391" s="2" t="str">
        <f t="shared" si="315"/>
        <v>NA</v>
      </c>
      <c r="C3391" t="s">
        <v>39</v>
      </c>
      <c r="D3391" t="str">
        <f t="shared" si="316"/>
        <v>F</v>
      </c>
      <c r="E3391" t="s">
        <v>38</v>
      </c>
      <c r="F3391">
        <v>320</v>
      </c>
      <c r="G3391">
        <v>172</v>
      </c>
      <c r="H3391">
        <v>285</v>
      </c>
      <c r="I3391">
        <v>0</v>
      </c>
      <c r="J3391">
        <v>9900</v>
      </c>
      <c r="K3391">
        <v>0</v>
      </c>
      <c r="L3391">
        <v>78</v>
      </c>
      <c r="M3391">
        <v>208</v>
      </c>
      <c r="N3391">
        <v>247</v>
      </c>
      <c r="O3391">
        <v>10.64</v>
      </c>
      <c r="P3391">
        <f>VLOOKUP(A3391, vlookup_table!$A:$E, 2, FALSE)</f>
        <v>0</v>
      </c>
      <c r="Q3391" s="2">
        <f>VLOOKUP(A3391, vlookup_table!$A:$E, 3, FALSE)</f>
        <v>7801</v>
      </c>
      <c r="R3391" s="1" t="str">
        <f>VLOOKUP(A3391, vlookup_table!$A:$E, 4, FALSE)</f>
        <v>R3</v>
      </c>
      <c r="S3391" s="2">
        <f>VLOOKUP(A3391, vlookup_table!$A:$E, 5, FALSE)</f>
        <v>5</v>
      </c>
      <c r="T3391">
        <f t="shared" si="312"/>
        <v>19</v>
      </c>
      <c r="U3391">
        <f t="shared" si="313"/>
        <v>1978</v>
      </c>
      <c r="V3391" s="4" t="str">
        <f t="shared" si="317"/>
        <v>01</v>
      </c>
      <c r="W3391" t="str">
        <f t="shared" si="314"/>
        <v>Rural</v>
      </c>
    </row>
    <row r="3392" spans="1:23" x14ac:dyDescent="0.35">
      <c r="A3392" s="2">
        <v>23723</v>
      </c>
      <c r="B3392" s="2" t="str">
        <f t="shared" si="315"/>
        <v>SC</v>
      </c>
      <c r="C3392" t="s">
        <v>11</v>
      </c>
      <c r="D3392" t="str">
        <f t="shared" si="316"/>
        <v>M</v>
      </c>
      <c r="E3392" t="s">
        <v>0</v>
      </c>
      <c r="F3392">
        <v>880</v>
      </c>
      <c r="G3392">
        <v>412</v>
      </c>
      <c r="H3392">
        <v>505</v>
      </c>
      <c r="I3392">
        <v>2</v>
      </c>
      <c r="J3392">
        <v>18480</v>
      </c>
      <c r="K3392">
        <v>2</v>
      </c>
      <c r="L3392">
        <v>49</v>
      </c>
      <c r="M3392">
        <v>433</v>
      </c>
      <c r="N3392">
        <v>469</v>
      </c>
      <c r="O3392">
        <v>7.5555555559999998</v>
      </c>
      <c r="P3392">
        <f>VLOOKUP(A3392, vlookup_table!$A:$E, 2, FALSE)</f>
        <v>1</v>
      </c>
      <c r="Q3392" s="2">
        <f>VLOOKUP(A3392, vlookup_table!$A:$E, 3, FALSE)</f>
        <v>6101</v>
      </c>
      <c r="R3392" s="1" t="str">
        <f>VLOOKUP(A3392, vlookup_table!$A:$E, 4, FALSE)</f>
        <v>T1</v>
      </c>
      <c r="S3392" s="2">
        <f>VLOOKUP(A3392, vlookup_table!$A:$E, 5, FALSE)</f>
        <v>10</v>
      </c>
      <c r="T3392">
        <f t="shared" si="312"/>
        <v>36</v>
      </c>
      <c r="U3392">
        <f t="shared" si="313"/>
        <v>1961</v>
      </c>
      <c r="V3392" s="4" t="str">
        <f t="shared" si="317"/>
        <v>01</v>
      </c>
      <c r="W3392" t="str">
        <f t="shared" si="314"/>
        <v>Pueblo</v>
      </c>
    </row>
    <row r="3393" spans="1:23" x14ac:dyDescent="0.35">
      <c r="A3393" s="2">
        <v>116053</v>
      </c>
      <c r="B3393" s="2" t="str">
        <f t="shared" si="315"/>
        <v>TX</v>
      </c>
      <c r="C3393" t="s">
        <v>6</v>
      </c>
      <c r="D3393" t="str">
        <f t="shared" si="316"/>
        <v>M</v>
      </c>
      <c r="E3393" t="s">
        <v>0</v>
      </c>
      <c r="F3393">
        <v>1112</v>
      </c>
      <c r="G3393">
        <v>594</v>
      </c>
      <c r="H3393">
        <v>639</v>
      </c>
      <c r="I3393">
        <v>4</v>
      </c>
      <c r="J3393">
        <v>26632</v>
      </c>
      <c r="K3393">
        <v>2</v>
      </c>
      <c r="L3393">
        <v>62</v>
      </c>
      <c r="M3393">
        <v>619</v>
      </c>
      <c r="N3393">
        <v>597</v>
      </c>
      <c r="O3393">
        <v>6</v>
      </c>
      <c r="P3393">
        <f>VLOOKUP(A3393, vlookup_table!$A:$E, 2, FALSE)</f>
        <v>1</v>
      </c>
      <c r="Q3393" s="2">
        <f>VLOOKUP(A3393, vlookup_table!$A:$E, 3, FALSE)</f>
        <v>5201</v>
      </c>
      <c r="R3393" s="1" t="str">
        <f>VLOOKUP(A3393, vlookup_table!$A:$E, 4, FALSE)</f>
        <v>C1</v>
      </c>
      <c r="S3393" s="2">
        <f>VLOOKUP(A3393, vlookup_table!$A:$E, 5, FALSE)</f>
        <v>6</v>
      </c>
      <c r="T3393">
        <f t="shared" si="312"/>
        <v>45</v>
      </c>
      <c r="U3393">
        <f t="shared" si="313"/>
        <v>1952</v>
      </c>
      <c r="V3393" s="4" t="str">
        <f t="shared" si="317"/>
        <v>01</v>
      </c>
      <c r="W3393" t="str">
        <f t="shared" si="314"/>
        <v>Ciudad</v>
      </c>
    </row>
    <row r="3394" spans="1:23" x14ac:dyDescent="0.35">
      <c r="A3394" s="2">
        <v>92021</v>
      </c>
      <c r="B3394" s="2" t="str">
        <f t="shared" si="315"/>
        <v>IL</v>
      </c>
      <c r="C3394" t="s">
        <v>25</v>
      </c>
      <c r="D3394" t="str">
        <f t="shared" si="316"/>
        <v>M</v>
      </c>
      <c r="E3394" t="s">
        <v>0</v>
      </c>
      <c r="F3394">
        <v>960</v>
      </c>
      <c r="G3394">
        <v>344</v>
      </c>
      <c r="H3394">
        <v>459</v>
      </c>
      <c r="I3394">
        <v>0</v>
      </c>
      <c r="J3394">
        <v>16580</v>
      </c>
      <c r="K3394">
        <v>8</v>
      </c>
      <c r="L3394">
        <v>71</v>
      </c>
      <c r="M3394">
        <v>411</v>
      </c>
      <c r="N3394">
        <v>398</v>
      </c>
      <c r="O3394">
        <v>20</v>
      </c>
      <c r="P3394">
        <f>VLOOKUP(A3394, vlookup_table!$A:$E, 2, FALSE)</f>
        <v>1</v>
      </c>
      <c r="Q3394" s="2">
        <f>VLOOKUP(A3394, vlookup_table!$A:$E, 3, FALSE)</f>
        <v>3201</v>
      </c>
      <c r="R3394" s="1" t="str">
        <f>VLOOKUP(A3394, vlookup_table!$A:$E, 4, FALSE)</f>
        <v>C2</v>
      </c>
      <c r="S3394" s="2">
        <f>VLOOKUP(A3394, vlookup_table!$A:$E, 5, FALSE)</f>
        <v>20</v>
      </c>
      <c r="T3394">
        <f t="shared" ref="T3394:T3457" si="318">$Y$2-U3394</f>
        <v>65</v>
      </c>
      <c r="U3394">
        <f t="shared" ref="U3394:U3457" si="319">1900 + INT(Q3394/100)</f>
        <v>1932</v>
      </c>
      <c r="V3394" s="4" t="str">
        <f t="shared" si="317"/>
        <v>01</v>
      </c>
      <c r="W3394" t="str">
        <f t="shared" ref="W3394:W3457" si="320">IF(LEFT(R3394,1)="C","Ciudad",
IF(LEFT(R3394,1)="T","Pueblo",
IF(LEFT(R3394,1)="R","Rural",
IF(LEFT(R3394,1)="S","Suburbano",
IF(LEFT(R3394,1)="U","Urbano","Desconocido")))))</f>
        <v>Ciudad</v>
      </c>
    </row>
    <row r="3395" spans="1:23" x14ac:dyDescent="0.35">
      <c r="A3395" s="2">
        <v>164989</v>
      </c>
      <c r="B3395" s="2" t="str">
        <f t="shared" ref="B3395:B3458" si="321">IF(OR(C3395="California",C3395="Cali"),"CA",
IF(OR(C3395="Arizona",C3395="AZ"),"AZ",
IF(OR(C3395="Washington",C3395="WA"),"WA",
IF(OR(C3395="Nevada",C3395="NV"),"NV",
IF(OR(C3395="Texas",C3395="TX"),"TX",
IF(OR(C3395="Oregon",C3395="OR"),"OR",
IF(OR(C3395="Florida",C3395="FL"),"FL",
IF(OR(C3395="Illinois",C3395="IL"),"IL",
IF(OR(C3395="North Carolina",C3395="NC"),"NC",
IF(OR(C3395="South Carolina",C3395="SC"),"SC",
IF(OR(C3395="New Jersey",C3395="NJ"),"NJ",
IF(OR(C3395="Missouri",C3395="MO"),"MO",
IF(OR(C3395="Alabama",C3395="AL"),"AL",
IF(OR(C3395="Colorado",C3395="CO"),"CO",
IF(OR(C3395="Michigan",C3395="MI"),"MI",
IF(OR(C3395="New York",C3395="NY"),"NY",
IF(OR(C3395="Arkansas",C3395="AR"),"AR",
"NA")))))))))))))))))</f>
        <v>NA</v>
      </c>
      <c r="C3395" t="s">
        <v>4</v>
      </c>
      <c r="D3395" t="str">
        <f t="shared" ref="D3395:D3458" si="322">IF(OR(E3395="F", E3395="female", E3395="Femal"),"F",
IF(OR(E3395="M", E3395="Male"),"M",
"NA"))</f>
        <v>F</v>
      </c>
      <c r="E3395" t="s">
        <v>2</v>
      </c>
      <c r="F3395">
        <v>5287</v>
      </c>
      <c r="G3395">
        <v>1032</v>
      </c>
      <c r="H3395">
        <v>1002</v>
      </c>
      <c r="I3395">
        <v>98</v>
      </c>
      <c r="J3395">
        <v>43904</v>
      </c>
      <c r="K3395">
        <v>10</v>
      </c>
      <c r="L3395">
        <v>51</v>
      </c>
      <c r="M3395">
        <v>1105</v>
      </c>
      <c r="N3395">
        <v>949</v>
      </c>
      <c r="O3395">
        <v>13.375</v>
      </c>
      <c r="P3395">
        <f>VLOOKUP(A3395, vlookup_table!$A:$E, 2, FALSE)</f>
        <v>0</v>
      </c>
      <c r="Q3395" s="2">
        <f>VLOOKUP(A3395, vlookup_table!$A:$E, 3, FALSE)</f>
        <v>3209</v>
      </c>
      <c r="R3395" s="1" t="str">
        <f>VLOOKUP(A3395, vlookup_table!$A:$E, 4, FALSE)</f>
        <v>S1</v>
      </c>
      <c r="S3395" s="2">
        <f>VLOOKUP(A3395, vlookup_table!$A:$E, 5, FALSE)</f>
        <v>30</v>
      </c>
      <c r="T3395">
        <f t="shared" si="318"/>
        <v>65</v>
      </c>
      <c r="U3395">
        <f t="shared" si="319"/>
        <v>1932</v>
      </c>
      <c r="V3395" s="4" t="str">
        <f t="shared" ref="V3395:V3458" si="323">RIGHT(Q3395,2)</f>
        <v>09</v>
      </c>
      <c r="W3395" t="str">
        <f t="shared" si="320"/>
        <v>Suburbano</v>
      </c>
    </row>
    <row r="3396" spans="1:23" x14ac:dyDescent="0.35">
      <c r="A3396" s="2">
        <v>126013</v>
      </c>
      <c r="B3396" s="2" t="str">
        <f t="shared" si="321"/>
        <v>TX</v>
      </c>
      <c r="C3396" t="s">
        <v>6</v>
      </c>
      <c r="D3396" t="str">
        <f t="shared" si="322"/>
        <v>M</v>
      </c>
      <c r="E3396" t="s">
        <v>0</v>
      </c>
      <c r="F3396">
        <v>697</v>
      </c>
      <c r="G3396">
        <v>435</v>
      </c>
      <c r="H3396">
        <v>497</v>
      </c>
      <c r="I3396">
        <v>0</v>
      </c>
      <c r="J3396">
        <v>15966</v>
      </c>
      <c r="K3396">
        <v>2</v>
      </c>
      <c r="L3396">
        <v>64</v>
      </c>
      <c r="M3396">
        <v>488</v>
      </c>
      <c r="N3396">
        <v>457</v>
      </c>
      <c r="O3396">
        <v>15.33333333</v>
      </c>
      <c r="P3396">
        <f>VLOOKUP(A3396, vlookup_table!$A:$E, 2, FALSE)</f>
        <v>0</v>
      </c>
      <c r="Q3396" s="2">
        <f>VLOOKUP(A3396, vlookup_table!$A:$E, 3, FALSE)</f>
        <v>4001</v>
      </c>
      <c r="R3396" s="1" t="str">
        <f>VLOOKUP(A3396, vlookup_table!$A:$E, 4, FALSE)</f>
        <v>R2</v>
      </c>
      <c r="S3396" s="2">
        <f>VLOOKUP(A3396, vlookup_table!$A:$E, 5, FALSE)</f>
        <v>20</v>
      </c>
      <c r="T3396">
        <f t="shared" si="318"/>
        <v>57</v>
      </c>
      <c r="U3396">
        <f t="shared" si="319"/>
        <v>1940</v>
      </c>
      <c r="V3396" s="4" t="str">
        <f t="shared" si="323"/>
        <v>01</v>
      </c>
      <c r="W3396" t="str">
        <f t="shared" si="320"/>
        <v>Rural</v>
      </c>
    </row>
    <row r="3397" spans="1:23" x14ac:dyDescent="0.35">
      <c r="A3397" s="2">
        <v>117076</v>
      </c>
      <c r="B3397" s="2" t="str">
        <f t="shared" si="321"/>
        <v>TX</v>
      </c>
      <c r="C3397" t="s">
        <v>6</v>
      </c>
      <c r="D3397" t="str">
        <f t="shared" si="322"/>
        <v>F</v>
      </c>
      <c r="E3397" t="s">
        <v>2</v>
      </c>
      <c r="F3397">
        <v>548</v>
      </c>
      <c r="G3397">
        <v>238</v>
      </c>
      <c r="H3397">
        <v>271</v>
      </c>
      <c r="I3397">
        <v>0</v>
      </c>
      <c r="J3397">
        <v>7325</v>
      </c>
      <c r="K3397">
        <v>11</v>
      </c>
      <c r="L3397">
        <v>79</v>
      </c>
      <c r="M3397">
        <v>236</v>
      </c>
      <c r="N3397">
        <v>261</v>
      </c>
      <c r="O3397">
        <v>7.9411764710000003</v>
      </c>
      <c r="P3397">
        <f>VLOOKUP(A3397, vlookup_table!$A:$E, 2, FALSE)</f>
        <v>0</v>
      </c>
      <c r="Q3397" s="2">
        <f>VLOOKUP(A3397, vlookup_table!$A:$E, 3, FALSE)</f>
        <v>1808</v>
      </c>
      <c r="R3397" s="1" t="str">
        <f>VLOOKUP(A3397, vlookup_table!$A:$E, 4, FALSE)</f>
        <v>S3</v>
      </c>
      <c r="S3397" s="2">
        <f>VLOOKUP(A3397, vlookup_table!$A:$E, 5, FALSE)</f>
        <v>10</v>
      </c>
      <c r="T3397">
        <f t="shared" si="318"/>
        <v>79</v>
      </c>
      <c r="U3397">
        <f t="shared" si="319"/>
        <v>1918</v>
      </c>
      <c r="V3397" s="4" t="str">
        <f t="shared" si="323"/>
        <v>08</v>
      </c>
      <c r="W3397" t="str">
        <f t="shared" si="320"/>
        <v>Suburbano</v>
      </c>
    </row>
    <row r="3398" spans="1:23" x14ac:dyDescent="0.35">
      <c r="A3398" s="2">
        <v>26680</v>
      </c>
      <c r="B3398" s="2" t="str">
        <f t="shared" si="321"/>
        <v>NA</v>
      </c>
      <c r="C3398" t="s">
        <v>5</v>
      </c>
      <c r="D3398" t="str">
        <f t="shared" si="322"/>
        <v>F</v>
      </c>
      <c r="E3398" t="s">
        <v>2</v>
      </c>
      <c r="F3398">
        <v>794</v>
      </c>
      <c r="G3398">
        <v>323</v>
      </c>
      <c r="H3398">
        <v>507</v>
      </c>
      <c r="I3398">
        <v>2</v>
      </c>
      <c r="J3398">
        <v>21758</v>
      </c>
      <c r="K3398">
        <v>2</v>
      </c>
      <c r="L3398">
        <v>69</v>
      </c>
      <c r="M3398">
        <v>396</v>
      </c>
      <c r="N3398">
        <v>461</v>
      </c>
      <c r="O3398">
        <v>10.81818182</v>
      </c>
      <c r="P3398">
        <f>VLOOKUP(A3398, vlookup_table!$A:$E, 2, FALSE)</f>
        <v>2</v>
      </c>
      <c r="Q3398" s="2">
        <f>VLOOKUP(A3398, vlookup_table!$A:$E, 3, FALSE)</f>
        <v>5608</v>
      </c>
      <c r="R3398" s="1" t="str">
        <f>VLOOKUP(A3398, vlookup_table!$A:$E, 4, FALSE)</f>
        <v>T1</v>
      </c>
      <c r="S3398" s="2">
        <f>VLOOKUP(A3398, vlookup_table!$A:$E, 5, FALSE)</f>
        <v>15</v>
      </c>
      <c r="T3398">
        <f t="shared" si="318"/>
        <v>41</v>
      </c>
      <c r="U3398">
        <f t="shared" si="319"/>
        <v>1956</v>
      </c>
      <c r="V3398" s="4" t="str">
        <f t="shared" si="323"/>
        <v>08</v>
      </c>
      <c r="W3398" t="str">
        <f t="shared" si="320"/>
        <v>Pueblo</v>
      </c>
    </row>
    <row r="3399" spans="1:23" x14ac:dyDescent="0.35">
      <c r="A3399" s="2">
        <v>176252</v>
      </c>
      <c r="B3399" s="2" t="str">
        <f t="shared" si="321"/>
        <v>OR</v>
      </c>
      <c r="C3399" t="s">
        <v>26</v>
      </c>
      <c r="D3399" t="str">
        <f t="shared" si="322"/>
        <v>M</v>
      </c>
      <c r="E3399" t="s">
        <v>0</v>
      </c>
      <c r="F3399">
        <v>716</v>
      </c>
      <c r="G3399">
        <v>371</v>
      </c>
      <c r="H3399">
        <v>421</v>
      </c>
      <c r="I3399">
        <v>2</v>
      </c>
      <c r="J3399">
        <v>15858</v>
      </c>
      <c r="K3399">
        <v>1</v>
      </c>
      <c r="L3399">
        <v>37</v>
      </c>
      <c r="M3399">
        <v>373</v>
      </c>
      <c r="N3399">
        <v>419</v>
      </c>
      <c r="O3399">
        <v>10.363636359999999</v>
      </c>
      <c r="P3399">
        <f>VLOOKUP(A3399, vlookup_table!$A:$E, 2, FALSE)</f>
        <v>2</v>
      </c>
      <c r="Q3399" s="2">
        <f>VLOOKUP(A3399, vlookup_table!$A:$E, 3, FALSE)</f>
        <v>1101</v>
      </c>
      <c r="R3399" s="1" t="str">
        <f>VLOOKUP(A3399, vlookup_table!$A:$E, 4, FALSE)</f>
        <v>S1</v>
      </c>
      <c r="S3399" s="2">
        <f>VLOOKUP(A3399, vlookup_table!$A:$E, 5, FALSE)</f>
        <v>15</v>
      </c>
      <c r="T3399">
        <f t="shared" si="318"/>
        <v>86</v>
      </c>
      <c r="U3399">
        <f t="shared" si="319"/>
        <v>1911</v>
      </c>
      <c r="V3399" s="4" t="str">
        <f t="shared" si="323"/>
        <v>01</v>
      </c>
      <c r="W3399" t="str">
        <f t="shared" si="320"/>
        <v>Suburbano</v>
      </c>
    </row>
    <row r="3400" spans="1:23" x14ac:dyDescent="0.35">
      <c r="A3400" s="2">
        <v>119154</v>
      </c>
      <c r="B3400" s="2" t="str">
        <f t="shared" si="321"/>
        <v>TX</v>
      </c>
      <c r="C3400" t="s">
        <v>6</v>
      </c>
      <c r="D3400" t="str">
        <f t="shared" si="322"/>
        <v>NA</v>
      </c>
      <c r="F3400">
        <v>595</v>
      </c>
      <c r="G3400">
        <v>400</v>
      </c>
      <c r="H3400">
        <v>426</v>
      </c>
      <c r="I3400">
        <v>0</v>
      </c>
      <c r="J3400">
        <v>14881</v>
      </c>
      <c r="K3400">
        <v>0</v>
      </c>
      <c r="L3400">
        <v>62</v>
      </c>
      <c r="M3400">
        <v>429</v>
      </c>
      <c r="N3400">
        <v>387</v>
      </c>
      <c r="O3400">
        <v>5.576923077</v>
      </c>
      <c r="P3400">
        <f>VLOOKUP(A3400, vlookup_table!$A:$E, 2, FALSE)</f>
        <v>1002</v>
      </c>
      <c r="Q3400" s="2">
        <f>VLOOKUP(A3400, vlookup_table!$A:$E, 3, FALSE)</f>
        <v>2401</v>
      </c>
      <c r="R3400" s="1" t="str">
        <f>VLOOKUP(A3400, vlookup_table!$A:$E, 4, FALSE)</f>
        <v>C2</v>
      </c>
      <c r="S3400" s="2">
        <f>VLOOKUP(A3400, vlookup_table!$A:$E, 5, FALSE)</f>
        <v>10</v>
      </c>
      <c r="T3400">
        <f t="shared" si="318"/>
        <v>73</v>
      </c>
      <c r="U3400">
        <f t="shared" si="319"/>
        <v>1924</v>
      </c>
      <c r="V3400" s="4" t="str">
        <f t="shared" si="323"/>
        <v>01</v>
      </c>
      <c r="W3400" t="str">
        <f t="shared" si="320"/>
        <v>Ciudad</v>
      </c>
    </row>
    <row r="3401" spans="1:23" x14ac:dyDescent="0.35">
      <c r="A3401" s="2">
        <v>141442</v>
      </c>
      <c r="B3401" s="2" t="str">
        <f t="shared" si="321"/>
        <v>NV</v>
      </c>
      <c r="C3401" t="s">
        <v>35</v>
      </c>
      <c r="D3401" t="str">
        <f t="shared" si="322"/>
        <v>M</v>
      </c>
      <c r="E3401" t="s">
        <v>0</v>
      </c>
      <c r="F3401">
        <v>943</v>
      </c>
      <c r="G3401">
        <v>497</v>
      </c>
      <c r="H3401">
        <v>533</v>
      </c>
      <c r="I3401">
        <v>0</v>
      </c>
      <c r="J3401">
        <v>17961</v>
      </c>
      <c r="K3401">
        <v>11</v>
      </c>
      <c r="L3401">
        <v>25</v>
      </c>
      <c r="M3401">
        <v>509</v>
      </c>
      <c r="N3401">
        <v>523</v>
      </c>
      <c r="O3401">
        <v>17.09090909</v>
      </c>
      <c r="P3401">
        <f>VLOOKUP(A3401, vlookup_table!$A:$E, 2, FALSE)</f>
        <v>1</v>
      </c>
      <c r="Q3401" s="2">
        <f>VLOOKUP(A3401, vlookup_table!$A:$E, 3, FALSE)</f>
        <v>4803</v>
      </c>
      <c r="R3401" s="1" t="str">
        <f>VLOOKUP(A3401, vlookup_table!$A:$E, 4, FALSE)</f>
        <v>S2</v>
      </c>
      <c r="S3401" s="2">
        <f>VLOOKUP(A3401, vlookup_table!$A:$E, 5, FALSE)</f>
        <v>18</v>
      </c>
      <c r="T3401">
        <f t="shared" si="318"/>
        <v>49</v>
      </c>
      <c r="U3401">
        <f t="shared" si="319"/>
        <v>1948</v>
      </c>
      <c r="V3401" s="4" t="str">
        <f t="shared" si="323"/>
        <v>03</v>
      </c>
      <c r="W3401" t="str">
        <f t="shared" si="320"/>
        <v>Suburbano</v>
      </c>
    </row>
    <row r="3402" spans="1:23" x14ac:dyDescent="0.35">
      <c r="A3402" s="2">
        <v>1012</v>
      </c>
      <c r="B3402" s="2" t="str">
        <f t="shared" si="321"/>
        <v>NC</v>
      </c>
      <c r="C3402" t="s">
        <v>18</v>
      </c>
      <c r="D3402" t="str">
        <f t="shared" si="322"/>
        <v>M</v>
      </c>
      <c r="E3402" t="s">
        <v>0</v>
      </c>
      <c r="F3402">
        <v>1133</v>
      </c>
      <c r="G3402">
        <v>430</v>
      </c>
      <c r="H3402">
        <v>621</v>
      </c>
      <c r="I3402">
        <v>22</v>
      </c>
      <c r="J3402">
        <v>26361</v>
      </c>
      <c r="K3402">
        <v>0</v>
      </c>
      <c r="L3402">
        <v>66</v>
      </c>
      <c r="M3402">
        <v>601</v>
      </c>
      <c r="N3402">
        <v>533</v>
      </c>
      <c r="O3402">
        <v>12.21428571</v>
      </c>
      <c r="P3402">
        <f>VLOOKUP(A3402, vlookup_table!$A:$E, 2, FALSE)</f>
        <v>2</v>
      </c>
      <c r="Q3402" s="2">
        <f>VLOOKUP(A3402, vlookup_table!$A:$E, 3, FALSE)</f>
        <v>2201</v>
      </c>
      <c r="R3402" s="1" t="str">
        <f>VLOOKUP(A3402, vlookup_table!$A:$E, 4, FALSE)</f>
        <v>T1</v>
      </c>
      <c r="S3402" s="2">
        <f>VLOOKUP(A3402, vlookup_table!$A:$E, 5, FALSE)</f>
        <v>15</v>
      </c>
      <c r="T3402">
        <f t="shared" si="318"/>
        <v>75</v>
      </c>
      <c r="U3402">
        <f t="shared" si="319"/>
        <v>1922</v>
      </c>
      <c r="V3402" s="4" t="str">
        <f t="shared" si="323"/>
        <v>01</v>
      </c>
      <c r="W3402" t="str">
        <f t="shared" si="320"/>
        <v>Pueblo</v>
      </c>
    </row>
    <row r="3403" spans="1:23" x14ac:dyDescent="0.35">
      <c r="A3403" s="2">
        <v>42878</v>
      </c>
      <c r="B3403" s="2" t="str">
        <f t="shared" si="321"/>
        <v>FL</v>
      </c>
      <c r="C3403" t="s">
        <v>7</v>
      </c>
      <c r="D3403" t="str">
        <f t="shared" si="322"/>
        <v>F</v>
      </c>
      <c r="E3403" t="s">
        <v>2</v>
      </c>
      <c r="F3403">
        <v>595</v>
      </c>
      <c r="G3403">
        <v>248</v>
      </c>
      <c r="H3403">
        <v>313</v>
      </c>
      <c r="I3403">
        <v>0</v>
      </c>
      <c r="J3403">
        <v>15936</v>
      </c>
      <c r="K3403">
        <v>6</v>
      </c>
      <c r="L3403">
        <v>4</v>
      </c>
      <c r="M3403">
        <v>274</v>
      </c>
      <c r="N3403">
        <v>288</v>
      </c>
      <c r="O3403">
        <v>6.125</v>
      </c>
      <c r="P3403">
        <f>VLOOKUP(A3403, vlookup_table!$A:$E, 2, FALSE)</f>
        <v>0</v>
      </c>
      <c r="Q3403" s="2">
        <f>VLOOKUP(A3403, vlookup_table!$A:$E, 3, FALSE)</f>
        <v>2201</v>
      </c>
      <c r="R3403" s="1" t="str">
        <f>VLOOKUP(A3403, vlookup_table!$A:$E, 4, FALSE)</f>
        <v>C2</v>
      </c>
      <c r="S3403" s="2">
        <f>VLOOKUP(A3403, vlookup_table!$A:$E, 5, FALSE)</f>
        <v>10</v>
      </c>
      <c r="T3403">
        <f t="shared" si="318"/>
        <v>75</v>
      </c>
      <c r="U3403">
        <f t="shared" si="319"/>
        <v>1922</v>
      </c>
      <c r="V3403" s="4" t="str">
        <f t="shared" si="323"/>
        <v>01</v>
      </c>
      <c r="W3403" t="str">
        <f t="shared" si="320"/>
        <v>Ciudad</v>
      </c>
    </row>
    <row r="3404" spans="1:23" x14ac:dyDescent="0.35">
      <c r="A3404" s="2">
        <v>188896</v>
      </c>
      <c r="B3404" s="2" t="str">
        <f t="shared" si="321"/>
        <v>AZ</v>
      </c>
      <c r="C3404" t="s">
        <v>9</v>
      </c>
      <c r="D3404" t="str">
        <f t="shared" si="322"/>
        <v>M</v>
      </c>
      <c r="E3404" t="s">
        <v>0</v>
      </c>
      <c r="F3404">
        <v>705</v>
      </c>
      <c r="G3404">
        <v>286</v>
      </c>
      <c r="H3404">
        <v>298</v>
      </c>
      <c r="I3404">
        <v>1</v>
      </c>
      <c r="J3404">
        <v>10610</v>
      </c>
      <c r="K3404">
        <v>3</v>
      </c>
      <c r="L3404">
        <v>14</v>
      </c>
      <c r="M3404">
        <v>293</v>
      </c>
      <c r="N3404">
        <v>284</v>
      </c>
      <c r="O3404">
        <v>25</v>
      </c>
      <c r="P3404">
        <f>VLOOKUP(A3404, vlookup_table!$A:$E, 2, FALSE)</f>
        <v>1</v>
      </c>
      <c r="Q3404" s="2">
        <f>VLOOKUP(A3404, vlookup_table!$A:$E, 3, FALSE)</f>
        <v>3201</v>
      </c>
      <c r="R3404" s="1" t="str">
        <f>VLOOKUP(A3404, vlookup_table!$A:$E, 4, FALSE)</f>
        <v>T2</v>
      </c>
      <c r="S3404" s="2">
        <f>VLOOKUP(A3404, vlookup_table!$A:$E, 5, FALSE)</f>
        <v>40</v>
      </c>
      <c r="T3404">
        <f t="shared" si="318"/>
        <v>65</v>
      </c>
      <c r="U3404">
        <f t="shared" si="319"/>
        <v>1932</v>
      </c>
      <c r="V3404" s="4" t="str">
        <f t="shared" si="323"/>
        <v>01</v>
      </c>
      <c r="W3404" t="str">
        <f t="shared" si="320"/>
        <v>Pueblo</v>
      </c>
    </row>
    <row r="3405" spans="1:23" x14ac:dyDescent="0.35">
      <c r="A3405" s="2">
        <v>99338</v>
      </c>
      <c r="B3405" s="2" t="str">
        <f t="shared" si="321"/>
        <v>MO</v>
      </c>
      <c r="C3405" t="s">
        <v>8</v>
      </c>
      <c r="D3405" t="str">
        <f t="shared" si="322"/>
        <v>F</v>
      </c>
      <c r="E3405" t="s">
        <v>2</v>
      </c>
      <c r="F3405">
        <v>1844</v>
      </c>
      <c r="G3405">
        <v>676</v>
      </c>
      <c r="H3405">
        <v>786</v>
      </c>
      <c r="I3405">
        <v>43</v>
      </c>
      <c r="J3405">
        <v>25507</v>
      </c>
      <c r="K3405">
        <v>3</v>
      </c>
      <c r="L3405">
        <v>52</v>
      </c>
      <c r="M3405">
        <v>713</v>
      </c>
      <c r="N3405">
        <v>726</v>
      </c>
      <c r="O3405">
        <v>7.75</v>
      </c>
      <c r="P3405">
        <f>VLOOKUP(A3405, vlookup_table!$A:$E, 2, FALSE)</f>
        <v>0</v>
      </c>
      <c r="Q3405" s="2">
        <f>VLOOKUP(A3405, vlookup_table!$A:$E, 3, FALSE)</f>
        <v>4711</v>
      </c>
      <c r="R3405" s="1" t="str">
        <f>VLOOKUP(A3405, vlookup_table!$A:$E, 4, FALSE)</f>
        <v>T1</v>
      </c>
      <c r="S3405" s="2">
        <f>VLOOKUP(A3405, vlookup_table!$A:$E, 5, FALSE)</f>
        <v>10</v>
      </c>
      <c r="T3405">
        <f t="shared" si="318"/>
        <v>50</v>
      </c>
      <c r="U3405">
        <f t="shared" si="319"/>
        <v>1947</v>
      </c>
      <c r="V3405" s="4" t="str">
        <f t="shared" si="323"/>
        <v>11</v>
      </c>
      <c r="W3405" t="str">
        <f t="shared" si="320"/>
        <v>Pueblo</v>
      </c>
    </row>
    <row r="3406" spans="1:23" x14ac:dyDescent="0.35">
      <c r="A3406" s="2">
        <v>64563</v>
      </c>
      <c r="B3406" s="2" t="str">
        <f t="shared" si="321"/>
        <v>NA</v>
      </c>
      <c r="C3406" t="s">
        <v>16</v>
      </c>
      <c r="D3406" t="str">
        <f t="shared" si="322"/>
        <v>F</v>
      </c>
      <c r="E3406" t="s">
        <v>2</v>
      </c>
      <c r="F3406">
        <v>334</v>
      </c>
      <c r="G3406">
        <v>227</v>
      </c>
      <c r="H3406">
        <v>307</v>
      </c>
      <c r="I3406">
        <v>0</v>
      </c>
      <c r="J3406">
        <v>10104</v>
      </c>
      <c r="K3406">
        <v>0</v>
      </c>
      <c r="L3406">
        <v>58</v>
      </c>
      <c r="M3406">
        <v>265</v>
      </c>
      <c r="N3406">
        <v>269</v>
      </c>
      <c r="O3406">
        <v>13.57142857</v>
      </c>
      <c r="P3406">
        <f>VLOOKUP(A3406, vlookup_table!$A:$E, 2, FALSE)</f>
        <v>0</v>
      </c>
      <c r="Q3406" s="2">
        <f>VLOOKUP(A3406, vlookup_table!$A:$E, 3, FALSE)</f>
        <v>0</v>
      </c>
      <c r="R3406" s="1" t="str">
        <f>VLOOKUP(A3406, vlookup_table!$A:$E, 4, FALSE)</f>
        <v>R3</v>
      </c>
      <c r="S3406" s="2">
        <f>VLOOKUP(A3406, vlookup_table!$A:$E, 5, FALSE)</f>
        <v>20</v>
      </c>
      <c r="T3406">
        <f t="shared" si="318"/>
        <v>97</v>
      </c>
      <c r="U3406">
        <f t="shared" si="319"/>
        <v>1900</v>
      </c>
      <c r="V3406" s="4" t="str">
        <f t="shared" si="323"/>
        <v>0</v>
      </c>
      <c r="W3406" t="str">
        <f t="shared" si="320"/>
        <v>Rural</v>
      </c>
    </row>
    <row r="3407" spans="1:23" x14ac:dyDescent="0.35">
      <c r="A3407" s="2">
        <v>5335</v>
      </c>
      <c r="B3407" s="2" t="str">
        <f t="shared" si="321"/>
        <v>TX</v>
      </c>
      <c r="C3407" t="s">
        <v>6</v>
      </c>
      <c r="D3407" t="str">
        <f t="shared" si="322"/>
        <v>F</v>
      </c>
      <c r="E3407" t="s">
        <v>2</v>
      </c>
      <c r="F3407">
        <v>515</v>
      </c>
      <c r="G3407">
        <v>271</v>
      </c>
      <c r="H3407">
        <v>362</v>
      </c>
      <c r="I3407">
        <v>1</v>
      </c>
      <c r="J3407">
        <v>13012</v>
      </c>
      <c r="K3407">
        <v>2</v>
      </c>
      <c r="L3407">
        <v>56</v>
      </c>
      <c r="M3407">
        <v>361</v>
      </c>
      <c r="N3407">
        <v>315</v>
      </c>
      <c r="O3407">
        <v>10.6875</v>
      </c>
      <c r="P3407">
        <f>VLOOKUP(A3407, vlookup_table!$A:$E, 2, FALSE)</f>
        <v>28</v>
      </c>
      <c r="Q3407" s="2">
        <f>VLOOKUP(A3407, vlookup_table!$A:$E, 3, FALSE)</f>
        <v>2208</v>
      </c>
      <c r="R3407" s="1" t="str">
        <f>VLOOKUP(A3407, vlookup_table!$A:$E, 4, FALSE)</f>
        <v>R2</v>
      </c>
      <c r="S3407" s="2">
        <f>VLOOKUP(A3407, vlookup_table!$A:$E, 5, FALSE)</f>
        <v>10</v>
      </c>
      <c r="T3407">
        <f t="shared" si="318"/>
        <v>75</v>
      </c>
      <c r="U3407">
        <f t="shared" si="319"/>
        <v>1922</v>
      </c>
      <c r="V3407" s="4" t="str">
        <f t="shared" si="323"/>
        <v>08</v>
      </c>
      <c r="W3407" t="str">
        <f t="shared" si="320"/>
        <v>Rural</v>
      </c>
    </row>
    <row r="3408" spans="1:23" x14ac:dyDescent="0.35">
      <c r="A3408" s="2">
        <v>112703</v>
      </c>
      <c r="B3408" s="2" t="str">
        <f t="shared" si="321"/>
        <v>NA</v>
      </c>
      <c r="C3408" t="s">
        <v>32</v>
      </c>
      <c r="D3408" t="str">
        <f t="shared" si="322"/>
        <v>F</v>
      </c>
      <c r="E3408" t="s">
        <v>2</v>
      </c>
      <c r="F3408">
        <v>318</v>
      </c>
      <c r="G3408">
        <v>148</v>
      </c>
      <c r="H3408">
        <v>236</v>
      </c>
      <c r="I3408">
        <v>0</v>
      </c>
      <c r="J3408">
        <v>7787</v>
      </c>
      <c r="K3408">
        <v>1</v>
      </c>
      <c r="L3408">
        <v>80</v>
      </c>
      <c r="M3408">
        <v>197</v>
      </c>
      <c r="N3408">
        <v>200</v>
      </c>
      <c r="O3408">
        <v>15</v>
      </c>
      <c r="P3408">
        <f>VLOOKUP(A3408, vlookup_table!$A:$E, 2, FALSE)</f>
        <v>2</v>
      </c>
      <c r="Q3408" s="2">
        <f>VLOOKUP(A3408, vlookup_table!$A:$E, 3, FALSE)</f>
        <v>0</v>
      </c>
      <c r="R3408" s="1" t="str">
        <f>VLOOKUP(A3408, vlookup_table!$A:$E, 4, FALSE)</f>
        <v>R3</v>
      </c>
      <c r="S3408" s="2">
        <f>VLOOKUP(A3408, vlookup_table!$A:$E, 5, FALSE)</f>
        <v>15</v>
      </c>
      <c r="T3408">
        <f t="shared" si="318"/>
        <v>97</v>
      </c>
      <c r="U3408">
        <f t="shared" si="319"/>
        <v>1900</v>
      </c>
      <c r="V3408" s="4" t="str">
        <f t="shared" si="323"/>
        <v>0</v>
      </c>
      <c r="W3408" t="str">
        <f t="shared" si="320"/>
        <v>Rural</v>
      </c>
    </row>
    <row r="3409" spans="1:23" x14ac:dyDescent="0.35">
      <c r="A3409" s="2">
        <v>32380</v>
      </c>
      <c r="B3409" s="2" t="str">
        <f t="shared" si="321"/>
        <v>FL</v>
      </c>
      <c r="C3409" t="s">
        <v>7</v>
      </c>
      <c r="D3409" t="str">
        <f t="shared" si="322"/>
        <v>M</v>
      </c>
      <c r="E3409" t="s">
        <v>0</v>
      </c>
      <c r="F3409">
        <v>825</v>
      </c>
      <c r="G3409">
        <v>266</v>
      </c>
      <c r="H3409">
        <v>419</v>
      </c>
      <c r="I3409">
        <v>5</v>
      </c>
      <c r="J3409">
        <v>17633</v>
      </c>
      <c r="K3409">
        <v>7</v>
      </c>
      <c r="L3409">
        <v>5</v>
      </c>
      <c r="M3409">
        <v>263</v>
      </c>
      <c r="N3409">
        <v>405</v>
      </c>
      <c r="O3409">
        <v>4.7647058820000003</v>
      </c>
      <c r="P3409">
        <f>VLOOKUP(A3409, vlookup_table!$A:$E, 2, FALSE)</f>
        <v>1</v>
      </c>
      <c r="Q3409" s="2">
        <f>VLOOKUP(A3409, vlookup_table!$A:$E, 3, FALSE)</f>
        <v>2301</v>
      </c>
      <c r="R3409" s="1" t="str">
        <f>VLOOKUP(A3409, vlookup_table!$A:$E, 4, FALSE)</f>
        <v>C2</v>
      </c>
      <c r="S3409" s="2">
        <f>VLOOKUP(A3409, vlookup_table!$A:$E, 5, FALSE)</f>
        <v>5</v>
      </c>
      <c r="T3409">
        <f t="shared" si="318"/>
        <v>74</v>
      </c>
      <c r="U3409">
        <f t="shared" si="319"/>
        <v>1923</v>
      </c>
      <c r="V3409" s="4" t="str">
        <f t="shared" si="323"/>
        <v>01</v>
      </c>
      <c r="W3409" t="str">
        <f t="shared" si="320"/>
        <v>Ciudad</v>
      </c>
    </row>
    <row r="3410" spans="1:23" x14ac:dyDescent="0.35">
      <c r="A3410" s="2">
        <v>40566</v>
      </c>
      <c r="B3410" s="2" t="str">
        <f t="shared" si="321"/>
        <v>FL</v>
      </c>
      <c r="C3410" t="s">
        <v>7</v>
      </c>
      <c r="D3410" t="str">
        <f t="shared" si="322"/>
        <v>F</v>
      </c>
      <c r="E3410" t="s">
        <v>2</v>
      </c>
      <c r="F3410">
        <v>1530</v>
      </c>
      <c r="G3410">
        <v>442</v>
      </c>
      <c r="H3410">
        <v>619</v>
      </c>
      <c r="I3410">
        <v>25</v>
      </c>
      <c r="J3410">
        <v>23340</v>
      </c>
      <c r="K3410">
        <v>15</v>
      </c>
      <c r="L3410">
        <v>16</v>
      </c>
      <c r="M3410">
        <v>545</v>
      </c>
      <c r="N3410">
        <v>535</v>
      </c>
      <c r="O3410">
        <v>10.85714286</v>
      </c>
      <c r="P3410">
        <f>VLOOKUP(A3410, vlookup_table!$A:$E, 2, FALSE)</f>
        <v>28</v>
      </c>
      <c r="Q3410" s="2">
        <f>VLOOKUP(A3410, vlookup_table!$A:$E, 3, FALSE)</f>
        <v>4101</v>
      </c>
      <c r="R3410" s="1" t="str">
        <f>VLOOKUP(A3410, vlookup_table!$A:$E, 4, FALSE)</f>
        <v>S2</v>
      </c>
      <c r="S3410" s="2">
        <f>VLOOKUP(A3410, vlookup_table!$A:$E, 5, FALSE)</f>
        <v>17</v>
      </c>
      <c r="T3410">
        <f t="shared" si="318"/>
        <v>56</v>
      </c>
      <c r="U3410">
        <f t="shared" si="319"/>
        <v>1941</v>
      </c>
      <c r="V3410" s="4" t="str">
        <f t="shared" si="323"/>
        <v>01</v>
      </c>
      <c r="W3410" t="str">
        <f t="shared" si="320"/>
        <v>Suburbano</v>
      </c>
    </row>
    <row r="3411" spans="1:23" x14ac:dyDescent="0.35">
      <c r="A3411" s="2">
        <v>32359</v>
      </c>
      <c r="B3411" s="2" t="str">
        <f t="shared" si="321"/>
        <v>FL</v>
      </c>
      <c r="C3411" t="s">
        <v>7</v>
      </c>
      <c r="D3411" t="str">
        <f t="shared" si="322"/>
        <v>M</v>
      </c>
      <c r="E3411" t="s">
        <v>0</v>
      </c>
      <c r="F3411">
        <v>922</v>
      </c>
      <c r="G3411">
        <v>292</v>
      </c>
      <c r="H3411">
        <v>335</v>
      </c>
      <c r="I3411">
        <v>1</v>
      </c>
      <c r="J3411">
        <v>10541</v>
      </c>
      <c r="K3411">
        <v>6</v>
      </c>
      <c r="L3411">
        <v>18</v>
      </c>
      <c r="M3411">
        <v>304</v>
      </c>
      <c r="N3411">
        <v>319</v>
      </c>
      <c r="O3411">
        <v>4.2786885249999997</v>
      </c>
      <c r="P3411">
        <f>VLOOKUP(A3411, vlookup_table!$A:$E, 2, FALSE)</f>
        <v>1</v>
      </c>
      <c r="Q3411" s="2">
        <f>VLOOKUP(A3411, vlookup_table!$A:$E, 3, FALSE)</f>
        <v>3012</v>
      </c>
      <c r="R3411" s="1" t="str">
        <f>VLOOKUP(A3411, vlookup_table!$A:$E, 4, FALSE)</f>
        <v>C2</v>
      </c>
      <c r="S3411" s="2">
        <f>VLOOKUP(A3411, vlookup_table!$A:$E, 5, FALSE)</f>
        <v>3</v>
      </c>
      <c r="T3411">
        <f t="shared" si="318"/>
        <v>67</v>
      </c>
      <c r="U3411">
        <f t="shared" si="319"/>
        <v>1930</v>
      </c>
      <c r="V3411" s="4" t="str">
        <f t="shared" si="323"/>
        <v>12</v>
      </c>
      <c r="W3411" t="str">
        <f t="shared" si="320"/>
        <v>Ciudad</v>
      </c>
    </row>
    <row r="3412" spans="1:23" x14ac:dyDescent="0.35">
      <c r="A3412" s="2">
        <v>146628</v>
      </c>
      <c r="B3412" s="2" t="str">
        <f t="shared" si="321"/>
        <v>NA</v>
      </c>
      <c r="C3412" t="s">
        <v>4</v>
      </c>
      <c r="D3412" t="str">
        <f t="shared" si="322"/>
        <v>F</v>
      </c>
      <c r="E3412" t="s">
        <v>2</v>
      </c>
      <c r="F3412">
        <v>1999</v>
      </c>
      <c r="G3412">
        <v>154</v>
      </c>
      <c r="H3412">
        <v>220</v>
      </c>
      <c r="I3412">
        <v>50</v>
      </c>
      <c r="J3412">
        <v>6449</v>
      </c>
      <c r="K3412">
        <v>41</v>
      </c>
      <c r="L3412">
        <v>41</v>
      </c>
      <c r="M3412">
        <v>163</v>
      </c>
      <c r="N3412">
        <v>215</v>
      </c>
      <c r="O3412">
        <v>13.85714286</v>
      </c>
      <c r="P3412">
        <f>VLOOKUP(A3412, vlookup_table!$A:$E, 2, FALSE)</f>
        <v>28</v>
      </c>
      <c r="Q3412" s="2">
        <f>VLOOKUP(A3412, vlookup_table!$A:$E, 3, FALSE)</f>
        <v>3405</v>
      </c>
      <c r="R3412" s="1" t="str">
        <f>VLOOKUP(A3412, vlookup_table!$A:$E, 4, FALSE)</f>
        <v>C3</v>
      </c>
      <c r="S3412" s="2">
        <f>VLOOKUP(A3412, vlookup_table!$A:$E, 5, FALSE)</f>
        <v>10</v>
      </c>
      <c r="T3412">
        <f t="shared" si="318"/>
        <v>63</v>
      </c>
      <c r="U3412">
        <f t="shared" si="319"/>
        <v>1934</v>
      </c>
      <c r="V3412" s="4" t="str">
        <f t="shared" si="323"/>
        <v>05</v>
      </c>
      <c r="W3412" t="str">
        <f t="shared" si="320"/>
        <v>Ciudad</v>
      </c>
    </row>
    <row r="3413" spans="1:23" x14ac:dyDescent="0.35">
      <c r="A3413" s="2">
        <v>113690</v>
      </c>
      <c r="B3413" s="2" t="str">
        <f t="shared" si="321"/>
        <v>NA</v>
      </c>
      <c r="C3413" t="s">
        <v>32</v>
      </c>
      <c r="D3413" t="str">
        <f t="shared" si="322"/>
        <v>M</v>
      </c>
      <c r="E3413" t="s">
        <v>0</v>
      </c>
      <c r="F3413">
        <v>530</v>
      </c>
      <c r="G3413">
        <v>224</v>
      </c>
      <c r="H3413">
        <v>360</v>
      </c>
      <c r="I3413">
        <v>1</v>
      </c>
      <c r="J3413">
        <v>14188</v>
      </c>
      <c r="K3413">
        <v>10</v>
      </c>
      <c r="L3413">
        <v>42</v>
      </c>
      <c r="M3413">
        <v>242</v>
      </c>
      <c r="N3413">
        <v>316</v>
      </c>
      <c r="O3413">
        <v>20</v>
      </c>
      <c r="P3413">
        <f>VLOOKUP(A3413, vlookup_table!$A:$E, 2, FALSE)</f>
        <v>1002</v>
      </c>
      <c r="Q3413" s="2">
        <f>VLOOKUP(A3413, vlookup_table!$A:$E, 3, FALSE)</f>
        <v>4301</v>
      </c>
      <c r="R3413" s="1" t="str">
        <f>VLOOKUP(A3413, vlookup_table!$A:$E, 4, FALSE)</f>
        <v>C2</v>
      </c>
      <c r="S3413" s="2">
        <f>VLOOKUP(A3413, vlookup_table!$A:$E, 5, FALSE)</f>
        <v>10</v>
      </c>
      <c r="T3413">
        <f t="shared" si="318"/>
        <v>54</v>
      </c>
      <c r="U3413">
        <f t="shared" si="319"/>
        <v>1943</v>
      </c>
      <c r="V3413" s="4" t="str">
        <f t="shared" si="323"/>
        <v>01</v>
      </c>
      <c r="W3413" t="str">
        <f t="shared" si="320"/>
        <v>Ciudad</v>
      </c>
    </row>
    <row r="3414" spans="1:23" x14ac:dyDescent="0.35">
      <c r="A3414" s="2">
        <v>102011</v>
      </c>
      <c r="B3414" s="2" t="str">
        <f t="shared" si="321"/>
        <v>MO</v>
      </c>
      <c r="C3414" t="s">
        <v>8</v>
      </c>
      <c r="D3414" t="str">
        <f t="shared" si="322"/>
        <v>F</v>
      </c>
      <c r="E3414" t="s">
        <v>2</v>
      </c>
      <c r="F3414">
        <v>576</v>
      </c>
      <c r="G3414">
        <v>243</v>
      </c>
      <c r="H3414">
        <v>354</v>
      </c>
      <c r="I3414">
        <v>0</v>
      </c>
      <c r="J3414">
        <v>12603</v>
      </c>
      <c r="K3414">
        <v>0</v>
      </c>
      <c r="L3414">
        <v>83</v>
      </c>
      <c r="M3414">
        <v>312</v>
      </c>
      <c r="N3414">
        <v>301</v>
      </c>
      <c r="O3414">
        <v>19.92307692</v>
      </c>
      <c r="P3414">
        <f>VLOOKUP(A3414, vlookup_table!$A:$E, 2, FALSE)</f>
        <v>0</v>
      </c>
      <c r="Q3414" s="2">
        <f>VLOOKUP(A3414, vlookup_table!$A:$E, 3, FALSE)</f>
        <v>5404</v>
      </c>
      <c r="R3414" s="1" t="str">
        <f>VLOOKUP(A3414, vlookup_table!$A:$E, 4, FALSE)</f>
        <v>R2</v>
      </c>
      <c r="S3414" s="2">
        <f>VLOOKUP(A3414, vlookup_table!$A:$E, 5, FALSE)</f>
        <v>30</v>
      </c>
      <c r="T3414">
        <f t="shared" si="318"/>
        <v>43</v>
      </c>
      <c r="U3414">
        <f t="shared" si="319"/>
        <v>1954</v>
      </c>
      <c r="V3414" s="4" t="str">
        <f t="shared" si="323"/>
        <v>04</v>
      </c>
      <c r="W3414" t="str">
        <f t="shared" si="320"/>
        <v>Rural</v>
      </c>
    </row>
    <row r="3415" spans="1:23" x14ac:dyDescent="0.35">
      <c r="A3415" s="2">
        <v>17714</v>
      </c>
      <c r="B3415" s="2" t="str">
        <f t="shared" si="321"/>
        <v>NC</v>
      </c>
      <c r="C3415" t="s">
        <v>18</v>
      </c>
      <c r="D3415" t="str">
        <f t="shared" si="322"/>
        <v>F</v>
      </c>
      <c r="E3415" t="s">
        <v>38</v>
      </c>
      <c r="F3415">
        <v>770</v>
      </c>
      <c r="G3415">
        <v>350</v>
      </c>
      <c r="H3415">
        <v>436</v>
      </c>
      <c r="I3415">
        <v>0</v>
      </c>
      <c r="J3415">
        <v>11822</v>
      </c>
      <c r="K3415">
        <v>1</v>
      </c>
      <c r="L3415">
        <v>70</v>
      </c>
      <c r="M3415">
        <v>409</v>
      </c>
      <c r="N3415">
        <v>354</v>
      </c>
      <c r="O3415">
        <v>12.42857143</v>
      </c>
      <c r="P3415">
        <f>VLOOKUP(A3415, vlookup_table!$A:$E, 2, FALSE)</f>
        <v>2</v>
      </c>
      <c r="Q3415" s="2">
        <f>VLOOKUP(A3415, vlookup_table!$A:$E, 3, FALSE)</f>
        <v>3103</v>
      </c>
      <c r="R3415" s="1" t="str">
        <f>VLOOKUP(A3415, vlookup_table!$A:$E, 4, FALSE)</f>
        <v>S1</v>
      </c>
      <c r="S3415" s="2">
        <f>VLOOKUP(A3415, vlookup_table!$A:$E, 5, FALSE)</f>
        <v>26</v>
      </c>
      <c r="T3415">
        <f t="shared" si="318"/>
        <v>66</v>
      </c>
      <c r="U3415">
        <f t="shared" si="319"/>
        <v>1931</v>
      </c>
      <c r="V3415" s="4" t="str">
        <f t="shared" si="323"/>
        <v>03</v>
      </c>
      <c r="W3415" t="str">
        <f t="shared" si="320"/>
        <v>Suburbano</v>
      </c>
    </row>
    <row r="3416" spans="1:23" x14ac:dyDescent="0.35">
      <c r="A3416" s="2">
        <v>134619</v>
      </c>
      <c r="B3416" s="2" t="str">
        <f t="shared" si="321"/>
        <v>NA</v>
      </c>
      <c r="C3416" t="s">
        <v>43</v>
      </c>
      <c r="D3416" t="str">
        <f t="shared" si="322"/>
        <v>M</v>
      </c>
      <c r="E3416" t="s">
        <v>0</v>
      </c>
      <c r="F3416">
        <v>925</v>
      </c>
      <c r="G3416">
        <v>456</v>
      </c>
      <c r="H3416">
        <v>458</v>
      </c>
      <c r="I3416">
        <v>2</v>
      </c>
      <c r="J3416">
        <v>12465</v>
      </c>
      <c r="K3416">
        <v>5</v>
      </c>
      <c r="L3416">
        <v>71</v>
      </c>
      <c r="M3416">
        <v>457</v>
      </c>
      <c r="N3416">
        <v>463</v>
      </c>
      <c r="O3416">
        <v>9.3000000000000007</v>
      </c>
      <c r="P3416">
        <f>VLOOKUP(A3416, vlookup_table!$A:$E, 2, FALSE)</f>
        <v>2</v>
      </c>
      <c r="Q3416" s="2">
        <f>VLOOKUP(A3416, vlookup_table!$A:$E, 3, FALSE)</f>
        <v>5003</v>
      </c>
      <c r="R3416" s="1" t="str">
        <f>VLOOKUP(A3416, vlookup_table!$A:$E, 4, FALSE)</f>
        <v>S2</v>
      </c>
      <c r="S3416" s="2">
        <f>VLOOKUP(A3416, vlookup_table!$A:$E, 5, FALSE)</f>
        <v>11</v>
      </c>
      <c r="T3416">
        <f t="shared" si="318"/>
        <v>47</v>
      </c>
      <c r="U3416">
        <f t="shared" si="319"/>
        <v>1950</v>
      </c>
      <c r="V3416" s="4" t="str">
        <f t="shared" si="323"/>
        <v>03</v>
      </c>
      <c r="W3416" t="str">
        <f t="shared" si="320"/>
        <v>Suburbano</v>
      </c>
    </row>
    <row r="3417" spans="1:23" x14ac:dyDescent="0.35">
      <c r="A3417" s="2">
        <v>106649</v>
      </c>
      <c r="B3417" s="2" t="str">
        <f t="shared" si="321"/>
        <v>NA</v>
      </c>
      <c r="C3417" t="s">
        <v>36</v>
      </c>
      <c r="D3417" t="str">
        <f t="shared" si="322"/>
        <v>F</v>
      </c>
      <c r="E3417" t="s">
        <v>2</v>
      </c>
      <c r="F3417">
        <v>827</v>
      </c>
      <c r="G3417">
        <v>535</v>
      </c>
      <c r="H3417">
        <v>597</v>
      </c>
      <c r="I3417">
        <v>0</v>
      </c>
      <c r="J3417">
        <v>21162</v>
      </c>
      <c r="K3417">
        <v>3</v>
      </c>
      <c r="L3417">
        <v>38</v>
      </c>
      <c r="M3417">
        <v>542</v>
      </c>
      <c r="N3417">
        <v>598</v>
      </c>
      <c r="O3417">
        <v>19.600000000000001</v>
      </c>
      <c r="P3417">
        <f>VLOOKUP(A3417, vlookup_table!$A:$E, 2, FALSE)</f>
        <v>2</v>
      </c>
      <c r="Q3417" s="2">
        <f>VLOOKUP(A3417, vlookup_table!$A:$E, 3, FALSE)</f>
        <v>6201</v>
      </c>
      <c r="R3417" s="1" t="str">
        <f>VLOOKUP(A3417, vlookup_table!$A:$E, 4, FALSE)</f>
        <v>S1</v>
      </c>
      <c r="S3417" s="2">
        <f>VLOOKUP(A3417, vlookup_table!$A:$E, 5, FALSE)</f>
        <v>26</v>
      </c>
      <c r="T3417">
        <f t="shared" si="318"/>
        <v>35</v>
      </c>
      <c r="U3417">
        <f t="shared" si="319"/>
        <v>1962</v>
      </c>
      <c r="V3417" s="4" t="str">
        <f t="shared" si="323"/>
        <v>01</v>
      </c>
      <c r="W3417" t="str">
        <f t="shared" si="320"/>
        <v>Suburbano</v>
      </c>
    </row>
    <row r="3418" spans="1:23" x14ac:dyDescent="0.35">
      <c r="A3418" s="2">
        <v>147045</v>
      </c>
      <c r="B3418" s="2" t="str">
        <f t="shared" si="321"/>
        <v>NA</v>
      </c>
      <c r="C3418" t="s">
        <v>4</v>
      </c>
      <c r="D3418" t="str">
        <f t="shared" si="322"/>
        <v>F</v>
      </c>
      <c r="E3418" t="s">
        <v>2</v>
      </c>
      <c r="F3418">
        <v>1989</v>
      </c>
      <c r="G3418">
        <v>526</v>
      </c>
      <c r="H3418">
        <v>572</v>
      </c>
      <c r="I3418">
        <v>49</v>
      </c>
      <c r="J3418">
        <v>19716</v>
      </c>
      <c r="K3418">
        <v>13</v>
      </c>
      <c r="L3418">
        <v>50</v>
      </c>
      <c r="M3418">
        <v>607</v>
      </c>
      <c r="N3418">
        <v>540</v>
      </c>
      <c r="O3418">
        <v>7.9</v>
      </c>
      <c r="P3418">
        <f>VLOOKUP(A3418, vlookup_table!$A:$E, 2, FALSE)</f>
        <v>2</v>
      </c>
      <c r="Q3418" s="2">
        <f>VLOOKUP(A3418, vlookup_table!$A:$E, 3, FALSE)</f>
        <v>0</v>
      </c>
      <c r="R3418" s="1" t="str">
        <f>VLOOKUP(A3418, vlookup_table!$A:$E, 4, FALSE)</f>
        <v>U1</v>
      </c>
      <c r="S3418" s="2">
        <f>VLOOKUP(A3418, vlookup_table!$A:$E, 5, FALSE)</f>
        <v>10</v>
      </c>
      <c r="T3418">
        <f t="shared" si="318"/>
        <v>97</v>
      </c>
      <c r="U3418">
        <f t="shared" si="319"/>
        <v>1900</v>
      </c>
      <c r="V3418" s="4" t="str">
        <f t="shared" si="323"/>
        <v>0</v>
      </c>
      <c r="W3418" t="str">
        <f t="shared" si="320"/>
        <v>Urbano</v>
      </c>
    </row>
    <row r="3419" spans="1:23" x14ac:dyDescent="0.35">
      <c r="A3419" s="2">
        <v>86420</v>
      </c>
      <c r="B3419" s="2" t="str">
        <f t="shared" si="321"/>
        <v>NA</v>
      </c>
      <c r="C3419" t="s">
        <v>30</v>
      </c>
      <c r="D3419" t="str">
        <f t="shared" si="322"/>
        <v>F</v>
      </c>
      <c r="E3419" t="s">
        <v>2</v>
      </c>
      <c r="F3419">
        <v>734</v>
      </c>
      <c r="G3419">
        <v>408</v>
      </c>
      <c r="H3419">
        <v>402</v>
      </c>
      <c r="I3419">
        <v>0</v>
      </c>
      <c r="J3419">
        <v>11843</v>
      </c>
      <c r="K3419">
        <v>0</v>
      </c>
      <c r="L3419">
        <v>70</v>
      </c>
      <c r="M3419">
        <v>404</v>
      </c>
      <c r="N3419">
        <v>403</v>
      </c>
      <c r="O3419">
        <v>5.0833333329999997</v>
      </c>
      <c r="P3419">
        <f>VLOOKUP(A3419, vlookup_table!$A:$E, 2, FALSE)</f>
        <v>0</v>
      </c>
      <c r="Q3419" s="2">
        <f>VLOOKUP(A3419, vlookup_table!$A:$E, 3, FALSE)</f>
        <v>4212</v>
      </c>
      <c r="R3419" s="1" t="str">
        <f>VLOOKUP(A3419, vlookup_table!$A:$E, 4, FALSE)</f>
        <v>T2</v>
      </c>
      <c r="S3419" s="2">
        <f>VLOOKUP(A3419, vlookup_table!$A:$E, 5, FALSE)</f>
        <v>7</v>
      </c>
      <c r="T3419">
        <f t="shared" si="318"/>
        <v>55</v>
      </c>
      <c r="U3419">
        <f t="shared" si="319"/>
        <v>1942</v>
      </c>
      <c r="V3419" s="4" t="str">
        <f t="shared" si="323"/>
        <v>12</v>
      </c>
      <c r="W3419" t="str">
        <f t="shared" si="320"/>
        <v>Pueblo</v>
      </c>
    </row>
    <row r="3420" spans="1:23" x14ac:dyDescent="0.35">
      <c r="A3420" s="2">
        <v>20445</v>
      </c>
      <c r="B3420" s="2" t="str">
        <f t="shared" si="321"/>
        <v>NC</v>
      </c>
      <c r="C3420" t="s">
        <v>18</v>
      </c>
      <c r="D3420" t="str">
        <f t="shared" si="322"/>
        <v>M</v>
      </c>
      <c r="E3420" t="s">
        <v>0</v>
      </c>
      <c r="F3420">
        <v>572</v>
      </c>
      <c r="G3420">
        <v>212</v>
      </c>
      <c r="H3420">
        <v>282</v>
      </c>
      <c r="I3420">
        <v>2</v>
      </c>
      <c r="J3420">
        <v>9728</v>
      </c>
      <c r="K3420">
        <v>4</v>
      </c>
      <c r="L3420">
        <v>48</v>
      </c>
      <c r="M3420">
        <v>227</v>
      </c>
      <c r="N3420">
        <v>263</v>
      </c>
      <c r="O3420">
        <v>17.600000000000001</v>
      </c>
      <c r="P3420">
        <f>VLOOKUP(A3420, vlookup_table!$A:$E, 2, FALSE)</f>
        <v>1</v>
      </c>
      <c r="Q3420" s="2">
        <f>VLOOKUP(A3420, vlookup_table!$A:$E, 3, FALSE)</f>
        <v>3801</v>
      </c>
      <c r="R3420" s="1" t="str">
        <f>VLOOKUP(A3420, vlookup_table!$A:$E, 4, FALSE)</f>
        <v>C3</v>
      </c>
      <c r="S3420" s="2">
        <f>VLOOKUP(A3420, vlookup_table!$A:$E, 5, FALSE)</f>
        <v>20</v>
      </c>
      <c r="T3420">
        <f t="shared" si="318"/>
        <v>59</v>
      </c>
      <c r="U3420">
        <f t="shared" si="319"/>
        <v>1938</v>
      </c>
      <c r="V3420" s="4" t="str">
        <f t="shared" si="323"/>
        <v>01</v>
      </c>
      <c r="W3420" t="str">
        <f t="shared" si="320"/>
        <v>Ciudad</v>
      </c>
    </row>
    <row r="3421" spans="1:23" x14ac:dyDescent="0.35">
      <c r="A3421" s="2">
        <v>89924</v>
      </c>
      <c r="B3421" s="2" t="str">
        <f t="shared" si="321"/>
        <v>NA</v>
      </c>
      <c r="C3421" t="s">
        <v>16</v>
      </c>
      <c r="D3421" t="str">
        <f t="shared" si="322"/>
        <v>F</v>
      </c>
      <c r="E3421" t="s">
        <v>2</v>
      </c>
      <c r="F3421">
        <v>1152</v>
      </c>
      <c r="G3421">
        <v>521</v>
      </c>
      <c r="H3421">
        <v>561</v>
      </c>
      <c r="I3421">
        <v>9</v>
      </c>
      <c r="J3421">
        <v>17112</v>
      </c>
      <c r="K3421">
        <v>2</v>
      </c>
      <c r="L3421">
        <v>53</v>
      </c>
      <c r="M3421">
        <v>546</v>
      </c>
      <c r="N3421">
        <v>542</v>
      </c>
      <c r="O3421">
        <v>5.0909090910000003</v>
      </c>
      <c r="P3421">
        <f>VLOOKUP(A3421, vlookup_table!$A:$E, 2, FALSE)</f>
        <v>2</v>
      </c>
      <c r="Q3421" s="2">
        <f>VLOOKUP(A3421, vlookup_table!$A:$E, 3, FALSE)</f>
        <v>0</v>
      </c>
      <c r="R3421" s="1" t="str">
        <f>VLOOKUP(A3421, vlookup_table!$A:$E, 4, FALSE)</f>
        <v>S2</v>
      </c>
      <c r="S3421" s="2">
        <f>VLOOKUP(A3421, vlookup_table!$A:$E, 5, FALSE)</f>
        <v>5</v>
      </c>
      <c r="T3421">
        <f t="shared" si="318"/>
        <v>97</v>
      </c>
      <c r="U3421">
        <f t="shared" si="319"/>
        <v>1900</v>
      </c>
      <c r="V3421" s="4" t="str">
        <f t="shared" si="323"/>
        <v>0</v>
      </c>
      <c r="W3421" t="str">
        <f t="shared" si="320"/>
        <v>Suburbano</v>
      </c>
    </row>
    <row r="3422" spans="1:23" x14ac:dyDescent="0.35">
      <c r="A3422" s="2">
        <v>156937</v>
      </c>
      <c r="B3422" s="2" t="str">
        <f t="shared" si="321"/>
        <v>NA</v>
      </c>
      <c r="C3422" t="s">
        <v>4</v>
      </c>
      <c r="D3422" t="str">
        <f t="shared" si="322"/>
        <v>M</v>
      </c>
      <c r="E3422" t="s">
        <v>0</v>
      </c>
      <c r="F3422">
        <v>1605</v>
      </c>
      <c r="G3422">
        <v>416</v>
      </c>
      <c r="H3422">
        <v>443</v>
      </c>
      <c r="I3422">
        <v>20</v>
      </c>
      <c r="J3422">
        <v>15534</v>
      </c>
      <c r="K3422">
        <v>27</v>
      </c>
      <c r="L3422">
        <v>41</v>
      </c>
      <c r="M3422">
        <v>420</v>
      </c>
      <c r="N3422">
        <v>442</v>
      </c>
      <c r="O3422">
        <v>15</v>
      </c>
      <c r="P3422">
        <f>VLOOKUP(A3422, vlookup_table!$A:$E, 2, FALSE)</f>
        <v>1</v>
      </c>
      <c r="Q3422" s="2">
        <f>VLOOKUP(A3422, vlookup_table!$A:$E, 3, FALSE)</f>
        <v>5801</v>
      </c>
      <c r="R3422" s="1" t="str">
        <f>VLOOKUP(A3422, vlookup_table!$A:$E, 4, FALSE)</f>
        <v>U1</v>
      </c>
      <c r="S3422" s="2">
        <f>VLOOKUP(A3422, vlookup_table!$A:$E, 5, FALSE)</f>
        <v>17</v>
      </c>
      <c r="T3422">
        <f t="shared" si="318"/>
        <v>39</v>
      </c>
      <c r="U3422">
        <f t="shared" si="319"/>
        <v>1958</v>
      </c>
      <c r="V3422" s="4" t="str">
        <f t="shared" si="323"/>
        <v>01</v>
      </c>
      <c r="W3422" t="str">
        <f t="shared" si="320"/>
        <v>Urbano</v>
      </c>
    </row>
    <row r="3423" spans="1:23" x14ac:dyDescent="0.35">
      <c r="A3423" s="2">
        <v>151986</v>
      </c>
      <c r="B3423" s="2" t="str">
        <f t="shared" si="321"/>
        <v>NA</v>
      </c>
      <c r="C3423" t="s">
        <v>4</v>
      </c>
      <c r="D3423" t="str">
        <f t="shared" si="322"/>
        <v>F</v>
      </c>
      <c r="E3423" t="s">
        <v>2</v>
      </c>
      <c r="F3423">
        <v>2598</v>
      </c>
      <c r="G3423">
        <v>518</v>
      </c>
      <c r="H3423">
        <v>627</v>
      </c>
      <c r="I3423">
        <v>78</v>
      </c>
      <c r="J3423">
        <v>27570</v>
      </c>
      <c r="K3423">
        <v>8</v>
      </c>
      <c r="L3423">
        <v>38</v>
      </c>
      <c r="M3423">
        <v>570</v>
      </c>
      <c r="N3423">
        <v>576</v>
      </c>
      <c r="O3423">
        <v>9</v>
      </c>
      <c r="P3423">
        <f>VLOOKUP(A3423, vlookup_table!$A:$E, 2, FALSE)</f>
        <v>2</v>
      </c>
      <c r="Q3423" s="2">
        <f>VLOOKUP(A3423, vlookup_table!$A:$E, 3, FALSE)</f>
        <v>2101</v>
      </c>
      <c r="R3423" s="1" t="str">
        <f>VLOOKUP(A3423, vlookup_table!$A:$E, 4, FALSE)</f>
        <v>S1</v>
      </c>
      <c r="S3423" s="2">
        <f>VLOOKUP(A3423, vlookup_table!$A:$E, 5, FALSE)</f>
        <v>15</v>
      </c>
      <c r="T3423">
        <f t="shared" si="318"/>
        <v>76</v>
      </c>
      <c r="U3423">
        <f t="shared" si="319"/>
        <v>1921</v>
      </c>
      <c r="V3423" s="4" t="str">
        <f t="shared" si="323"/>
        <v>01</v>
      </c>
      <c r="W3423" t="str">
        <f t="shared" si="320"/>
        <v>Suburbano</v>
      </c>
    </row>
    <row r="3424" spans="1:23" x14ac:dyDescent="0.35">
      <c r="A3424" s="2">
        <v>139324</v>
      </c>
      <c r="B3424" s="2" t="str">
        <f t="shared" si="321"/>
        <v>NA</v>
      </c>
      <c r="C3424" t="s">
        <v>29</v>
      </c>
      <c r="D3424" t="str">
        <f t="shared" si="322"/>
        <v>NA</v>
      </c>
      <c r="F3424">
        <v>1017</v>
      </c>
      <c r="G3424">
        <v>322</v>
      </c>
      <c r="H3424">
        <v>590</v>
      </c>
      <c r="I3424">
        <v>3</v>
      </c>
      <c r="J3424">
        <v>22316</v>
      </c>
      <c r="K3424">
        <v>6</v>
      </c>
      <c r="L3424">
        <v>35</v>
      </c>
      <c r="M3424">
        <v>521</v>
      </c>
      <c r="N3424">
        <v>407</v>
      </c>
      <c r="O3424">
        <v>10.8</v>
      </c>
      <c r="P3424">
        <f>VLOOKUP(A3424, vlookup_table!$A:$E, 2, FALSE)</f>
        <v>0</v>
      </c>
      <c r="Q3424" s="2">
        <f>VLOOKUP(A3424, vlookup_table!$A:$E, 3, FALSE)</f>
        <v>0</v>
      </c>
      <c r="R3424" s="1" t="str">
        <f>VLOOKUP(A3424, vlookup_table!$A:$E, 4, FALSE)</f>
        <v>S1</v>
      </c>
      <c r="S3424" s="2">
        <f>VLOOKUP(A3424, vlookup_table!$A:$E, 5, FALSE)</f>
        <v>15</v>
      </c>
      <c r="T3424">
        <f t="shared" si="318"/>
        <v>97</v>
      </c>
      <c r="U3424">
        <f t="shared" si="319"/>
        <v>1900</v>
      </c>
      <c r="V3424" s="4" t="str">
        <f t="shared" si="323"/>
        <v>0</v>
      </c>
      <c r="W3424" t="str">
        <f t="shared" si="320"/>
        <v>Suburbano</v>
      </c>
    </row>
    <row r="3425" spans="1:23" x14ac:dyDescent="0.35">
      <c r="A3425" s="2">
        <v>154067</v>
      </c>
      <c r="B3425" s="2" t="str">
        <f t="shared" si="321"/>
        <v>NA</v>
      </c>
      <c r="C3425" t="s">
        <v>4</v>
      </c>
      <c r="D3425" t="str">
        <f t="shared" si="322"/>
        <v>F</v>
      </c>
      <c r="E3425" t="s">
        <v>2</v>
      </c>
      <c r="F3425">
        <v>967</v>
      </c>
      <c r="G3425">
        <v>381</v>
      </c>
      <c r="H3425">
        <v>426</v>
      </c>
      <c r="I3425">
        <v>17</v>
      </c>
      <c r="J3425">
        <v>10138</v>
      </c>
      <c r="K3425">
        <v>8</v>
      </c>
      <c r="L3425">
        <v>69</v>
      </c>
      <c r="M3425">
        <v>391</v>
      </c>
      <c r="N3425">
        <v>392</v>
      </c>
      <c r="O3425">
        <v>8.4166666669999994</v>
      </c>
      <c r="P3425">
        <f>VLOOKUP(A3425, vlookup_table!$A:$E, 2, FALSE)</f>
        <v>0</v>
      </c>
      <c r="Q3425" s="2">
        <f>VLOOKUP(A3425, vlookup_table!$A:$E, 3, FALSE)</f>
        <v>0</v>
      </c>
      <c r="R3425" s="1" t="str">
        <f>VLOOKUP(A3425, vlookup_table!$A:$E, 4, FALSE)</f>
        <v/>
      </c>
      <c r="S3425" s="2">
        <f>VLOOKUP(A3425, vlookup_table!$A:$E, 5, FALSE)</f>
        <v>10</v>
      </c>
      <c r="T3425">
        <f t="shared" si="318"/>
        <v>97</v>
      </c>
      <c r="U3425">
        <f t="shared" si="319"/>
        <v>1900</v>
      </c>
      <c r="V3425" s="4" t="str">
        <f t="shared" si="323"/>
        <v>0</v>
      </c>
      <c r="W3425" t="str">
        <f t="shared" si="320"/>
        <v>Desconocido</v>
      </c>
    </row>
    <row r="3426" spans="1:23" x14ac:dyDescent="0.35">
      <c r="A3426" s="2">
        <v>74825</v>
      </c>
      <c r="B3426" s="2" t="str">
        <f t="shared" si="321"/>
        <v>NA</v>
      </c>
      <c r="C3426" t="s">
        <v>15</v>
      </c>
      <c r="D3426" t="str">
        <f t="shared" si="322"/>
        <v>F</v>
      </c>
      <c r="E3426" t="s">
        <v>2</v>
      </c>
      <c r="F3426">
        <v>310</v>
      </c>
      <c r="G3426">
        <v>175</v>
      </c>
      <c r="H3426">
        <v>316</v>
      </c>
      <c r="I3426">
        <v>0</v>
      </c>
      <c r="J3426">
        <v>11934</v>
      </c>
      <c r="K3426">
        <v>0</v>
      </c>
      <c r="L3426">
        <v>84</v>
      </c>
      <c r="M3426">
        <v>288</v>
      </c>
      <c r="N3426">
        <v>244</v>
      </c>
      <c r="O3426">
        <v>4.6086956519999998</v>
      </c>
      <c r="P3426">
        <f>VLOOKUP(A3426, vlookup_table!$A:$E, 2, FALSE)</f>
        <v>0</v>
      </c>
      <c r="Q3426" s="2">
        <f>VLOOKUP(A3426, vlookup_table!$A:$E, 3, FALSE)</f>
        <v>2007</v>
      </c>
      <c r="R3426" s="1" t="str">
        <f>VLOOKUP(A3426, vlookup_table!$A:$E, 4, FALSE)</f>
        <v>T2</v>
      </c>
      <c r="S3426" s="2">
        <f>VLOOKUP(A3426, vlookup_table!$A:$E, 5, FALSE)</f>
        <v>5</v>
      </c>
      <c r="T3426">
        <f t="shared" si="318"/>
        <v>77</v>
      </c>
      <c r="U3426">
        <f t="shared" si="319"/>
        <v>1920</v>
      </c>
      <c r="V3426" s="4" t="str">
        <f t="shared" si="323"/>
        <v>07</v>
      </c>
      <c r="W3426" t="str">
        <f t="shared" si="320"/>
        <v>Pueblo</v>
      </c>
    </row>
    <row r="3427" spans="1:23" x14ac:dyDescent="0.35">
      <c r="A3427" s="2">
        <v>22425</v>
      </c>
      <c r="B3427" s="2" t="str">
        <f t="shared" si="321"/>
        <v>SC</v>
      </c>
      <c r="C3427" t="s">
        <v>11</v>
      </c>
      <c r="D3427" t="str">
        <f t="shared" si="322"/>
        <v>F</v>
      </c>
      <c r="E3427" t="s">
        <v>2</v>
      </c>
      <c r="F3427">
        <v>454</v>
      </c>
      <c r="G3427">
        <v>238</v>
      </c>
      <c r="H3427">
        <v>304</v>
      </c>
      <c r="I3427">
        <v>0</v>
      </c>
      <c r="J3427">
        <v>9795</v>
      </c>
      <c r="K3427">
        <v>1</v>
      </c>
      <c r="L3427">
        <v>90</v>
      </c>
      <c r="M3427">
        <v>261</v>
      </c>
      <c r="N3427">
        <v>290</v>
      </c>
      <c r="O3427">
        <v>13.81818182</v>
      </c>
      <c r="P3427">
        <f>VLOOKUP(A3427, vlookup_table!$A:$E, 2, FALSE)</f>
        <v>28028</v>
      </c>
      <c r="Q3427" s="2">
        <f>VLOOKUP(A3427, vlookup_table!$A:$E, 3, FALSE)</f>
        <v>3801</v>
      </c>
      <c r="R3427" s="1" t="str">
        <f>VLOOKUP(A3427, vlookup_table!$A:$E, 4, FALSE)</f>
        <v>R2</v>
      </c>
      <c r="S3427" s="2">
        <f>VLOOKUP(A3427, vlookup_table!$A:$E, 5, FALSE)</f>
        <v>20</v>
      </c>
      <c r="T3427">
        <f t="shared" si="318"/>
        <v>59</v>
      </c>
      <c r="U3427">
        <f t="shared" si="319"/>
        <v>1938</v>
      </c>
      <c r="V3427" s="4" t="str">
        <f t="shared" si="323"/>
        <v>01</v>
      </c>
      <c r="W3427" t="str">
        <f t="shared" si="320"/>
        <v>Rural</v>
      </c>
    </row>
    <row r="3428" spans="1:23" x14ac:dyDescent="0.35">
      <c r="A3428" s="2">
        <v>55450</v>
      </c>
      <c r="B3428" s="2" t="str">
        <f t="shared" si="321"/>
        <v>NA</v>
      </c>
      <c r="C3428" t="s">
        <v>34</v>
      </c>
      <c r="D3428" t="str">
        <f t="shared" si="322"/>
        <v>F</v>
      </c>
      <c r="E3428" t="s">
        <v>38</v>
      </c>
      <c r="F3428">
        <v>350</v>
      </c>
      <c r="G3428">
        <v>173</v>
      </c>
      <c r="H3428">
        <v>280</v>
      </c>
      <c r="I3428">
        <v>0</v>
      </c>
      <c r="J3428">
        <v>9613</v>
      </c>
      <c r="K3428">
        <v>0</v>
      </c>
      <c r="L3428">
        <v>89</v>
      </c>
      <c r="M3428">
        <v>220</v>
      </c>
      <c r="N3428">
        <v>241</v>
      </c>
      <c r="O3428">
        <v>3.52631579</v>
      </c>
      <c r="P3428">
        <f>VLOOKUP(A3428, vlookup_table!$A:$E, 2, FALSE)</f>
        <v>0</v>
      </c>
      <c r="Q3428" s="2">
        <f>VLOOKUP(A3428, vlookup_table!$A:$E, 3, FALSE)</f>
        <v>0</v>
      </c>
      <c r="R3428" s="1" t="str">
        <f>VLOOKUP(A3428, vlookup_table!$A:$E, 4, FALSE)</f>
        <v>R2</v>
      </c>
      <c r="S3428" s="2">
        <f>VLOOKUP(A3428, vlookup_table!$A:$E, 5, FALSE)</f>
        <v>5</v>
      </c>
      <c r="T3428">
        <f t="shared" si="318"/>
        <v>97</v>
      </c>
      <c r="U3428">
        <f t="shared" si="319"/>
        <v>1900</v>
      </c>
      <c r="V3428" s="4" t="str">
        <f t="shared" si="323"/>
        <v>0</v>
      </c>
      <c r="W3428" t="str">
        <f t="shared" si="320"/>
        <v>Rural</v>
      </c>
    </row>
    <row r="3429" spans="1:23" x14ac:dyDescent="0.35">
      <c r="A3429" s="2">
        <v>64650</v>
      </c>
      <c r="B3429" s="2" t="str">
        <f t="shared" si="321"/>
        <v>MI</v>
      </c>
      <c r="C3429" t="s">
        <v>1</v>
      </c>
      <c r="D3429" t="str">
        <f t="shared" si="322"/>
        <v>M</v>
      </c>
      <c r="E3429" t="s">
        <v>0</v>
      </c>
      <c r="F3429">
        <v>587</v>
      </c>
      <c r="G3429">
        <v>304</v>
      </c>
      <c r="H3429">
        <v>400</v>
      </c>
      <c r="I3429">
        <v>0</v>
      </c>
      <c r="J3429">
        <v>15481</v>
      </c>
      <c r="K3429">
        <v>7</v>
      </c>
      <c r="L3429">
        <v>86</v>
      </c>
      <c r="M3429">
        <v>319</v>
      </c>
      <c r="N3429">
        <v>362</v>
      </c>
      <c r="O3429">
        <v>26.5</v>
      </c>
      <c r="P3429">
        <f>VLOOKUP(A3429, vlookup_table!$A:$E, 2, FALSE)</f>
        <v>1</v>
      </c>
      <c r="Q3429" s="2">
        <f>VLOOKUP(A3429, vlookup_table!$A:$E, 3, FALSE)</f>
        <v>3301</v>
      </c>
      <c r="R3429" s="1" t="str">
        <f>VLOOKUP(A3429, vlookup_table!$A:$E, 4, FALSE)</f>
        <v>S3</v>
      </c>
      <c r="S3429" s="2">
        <f>VLOOKUP(A3429, vlookup_table!$A:$E, 5, FALSE)</f>
        <v>40</v>
      </c>
      <c r="T3429">
        <f t="shared" si="318"/>
        <v>64</v>
      </c>
      <c r="U3429">
        <f t="shared" si="319"/>
        <v>1933</v>
      </c>
      <c r="V3429" s="4" t="str">
        <f t="shared" si="323"/>
        <v>01</v>
      </c>
      <c r="W3429" t="str">
        <f t="shared" si="320"/>
        <v>Suburbano</v>
      </c>
    </row>
    <row r="3430" spans="1:23" x14ac:dyDescent="0.35">
      <c r="A3430" s="2">
        <v>144974</v>
      </c>
      <c r="B3430" s="2" t="str">
        <f t="shared" si="321"/>
        <v>NA</v>
      </c>
      <c r="C3430" t="s">
        <v>4</v>
      </c>
      <c r="D3430" t="str">
        <f t="shared" si="322"/>
        <v>M</v>
      </c>
      <c r="E3430" t="s">
        <v>0</v>
      </c>
      <c r="F3430">
        <v>3404</v>
      </c>
      <c r="G3430">
        <v>752</v>
      </c>
      <c r="H3430">
        <v>761</v>
      </c>
      <c r="I3430">
        <v>96</v>
      </c>
      <c r="J3430">
        <v>31850</v>
      </c>
      <c r="K3430">
        <v>7</v>
      </c>
      <c r="L3430">
        <v>44</v>
      </c>
      <c r="M3430">
        <v>750</v>
      </c>
      <c r="N3430">
        <v>770</v>
      </c>
      <c r="O3430">
        <v>10</v>
      </c>
      <c r="P3430">
        <f>VLOOKUP(A3430, vlookup_table!$A:$E, 2, FALSE)</f>
        <v>1</v>
      </c>
      <c r="Q3430" s="2">
        <f>VLOOKUP(A3430, vlookup_table!$A:$E, 3, FALSE)</f>
        <v>4901</v>
      </c>
      <c r="R3430" s="1" t="str">
        <f>VLOOKUP(A3430, vlookup_table!$A:$E, 4, FALSE)</f>
        <v>U1</v>
      </c>
      <c r="S3430" s="2">
        <f>VLOOKUP(A3430, vlookup_table!$A:$E, 5, FALSE)</f>
        <v>20</v>
      </c>
      <c r="T3430">
        <f t="shared" si="318"/>
        <v>48</v>
      </c>
      <c r="U3430">
        <f t="shared" si="319"/>
        <v>1949</v>
      </c>
      <c r="V3430" s="4" t="str">
        <f t="shared" si="323"/>
        <v>01</v>
      </c>
      <c r="W3430" t="str">
        <f t="shared" si="320"/>
        <v>Urbano</v>
      </c>
    </row>
    <row r="3431" spans="1:23" x14ac:dyDescent="0.35">
      <c r="A3431" s="2">
        <v>4254</v>
      </c>
      <c r="B3431" s="2" t="str">
        <f t="shared" si="321"/>
        <v>NA</v>
      </c>
      <c r="C3431" t="s">
        <v>4</v>
      </c>
      <c r="D3431" t="str">
        <f t="shared" si="322"/>
        <v>M</v>
      </c>
      <c r="E3431" t="s">
        <v>0</v>
      </c>
      <c r="F3431">
        <v>1738</v>
      </c>
      <c r="G3431">
        <v>355</v>
      </c>
      <c r="H3431">
        <v>395</v>
      </c>
      <c r="I3431">
        <v>29</v>
      </c>
      <c r="J3431">
        <v>15779</v>
      </c>
      <c r="K3431">
        <v>24</v>
      </c>
      <c r="L3431">
        <v>43</v>
      </c>
      <c r="M3431">
        <v>375</v>
      </c>
      <c r="N3431">
        <v>387</v>
      </c>
      <c r="O3431">
        <v>17.100000000000001</v>
      </c>
      <c r="P3431">
        <f>VLOOKUP(A3431, vlookup_table!$A:$E, 2, FALSE)</f>
        <v>1</v>
      </c>
      <c r="Q3431" s="2">
        <f>VLOOKUP(A3431, vlookup_table!$A:$E, 3, FALSE)</f>
        <v>4801</v>
      </c>
      <c r="R3431" s="1" t="str">
        <f>VLOOKUP(A3431, vlookup_table!$A:$E, 4, FALSE)</f>
        <v>C2</v>
      </c>
      <c r="S3431" s="2">
        <f>VLOOKUP(A3431, vlookup_table!$A:$E, 5, FALSE)</f>
        <v>20</v>
      </c>
      <c r="T3431">
        <f t="shared" si="318"/>
        <v>49</v>
      </c>
      <c r="U3431">
        <f t="shared" si="319"/>
        <v>1948</v>
      </c>
      <c r="V3431" s="4" t="str">
        <f t="shared" si="323"/>
        <v>01</v>
      </c>
      <c r="W3431" t="str">
        <f t="shared" si="320"/>
        <v>Ciudad</v>
      </c>
    </row>
    <row r="3432" spans="1:23" x14ac:dyDescent="0.35">
      <c r="A3432" s="2">
        <v>171188</v>
      </c>
      <c r="B3432" s="2" t="str">
        <f t="shared" si="321"/>
        <v>NA</v>
      </c>
      <c r="C3432" t="s">
        <v>4</v>
      </c>
      <c r="D3432" t="str">
        <f t="shared" si="322"/>
        <v>F</v>
      </c>
      <c r="E3432" t="s">
        <v>2</v>
      </c>
      <c r="F3432">
        <v>1283</v>
      </c>
      <c r="G3432">
        <v>223</v>
      </c>
      <c r="H3432">
        <v>359</v>
      </c>
      <c r="I3432">
        <v>18</v>
      </c>
      <c r="J3432">
        <v>13175</v>
      </c>
      <c r="K3432">
        <v>3</v>
      </c>
      <c r="L3432">
        <v>63</v>
      </c>
      <c r="M3432">
        <v>292</v>
      </c>
      <c r="N3432">
        <v>295</v>
      </c>
      <c r="O3432">
        <v>11.53333333</v>
      </c>
      <c r="P3432">
        <f>VLOOKUP(A3432, vlookup_table!$A:$E, 2, FALSE)</f>
        <v>0</v>
      </c>
      <c r="Q3432" s="2">
        <f>VLOOKUP(A3432, vlookup_table!$A:$E, 3, FALSE)</f>
        <v>3308</v>
      </c>
      <c r="R3432" s="1" t="str">
        <f>VLOOKUP(A3432, vlookup_table!$A:$E, 4, FALSE)</f>
        <v>T2</v>
      </c>
      <c r="S3432" s="2">
        <f>VLOOKUP(A3432, vlookup_table!$A:$E, 5, FALSE)</f>
        <v>14</v>
      </c>
      <c r="T3432">
        <f t="shared" si="318"/>
        <v>64</v>
      </c>
      <c r="U3432">
        <f t="shared" si="319"/>
        <v>1933</v>
      </c>
      <c r="V3432" s="4" t="str">
        <f t="shared" si="323"/>
        <v>08</v>
      </c>
      <c r="W3432" t="str">
        <f t="shared" si="320"/>
        <v>Pueblo</v>
      </c>
    </row>
    <row r="3433" spans="1:23" x14ac:dyDescent="0.35">
      <c r="A3433" s="2">
        <v>181569</v>
      </c>
      <c r="B3433" s="2" t="str">
        <f t="shared" si="321"/>
        <v>WA</v>
      </c>
      <c r="C3433" t="s">
        <v>14</v>
      </c>
      <c r="D3433" t="str">
        <f t="shared" si="322"/>
        <v>F</v>
      </c>
      <c r="E3433" t="s">
        <v>2</v>
      </c>
      <c r="F3433">
        <v>886</v>
      </c>
      <c r="G3433">
        <v>293</v>
      </c>
      <c r="H3433">
        <v>433</v>
      </c>
      <c r="I3433">
        <v>8</v>
      </c>
      <c r="J3433">
        <v>16413</v>
      </c>
      <c r="K3433">
        <v>1</v>
      </c>
      <c r="L3433">
        <v>42</v>
      </c>
      <c r="M3433">
        <v>351</v>
      </c>
      <c r="N3433">
        <v>366</v>
      </c>
      <c r="O3433">
        <v>17.333333329999999</v>
      </c>
      <c r="P3433">
        <f>VLOOKUP(A3433, vlookup_table!$A:$E, 2, FALSE)</f>
        <v>0</v>
      </c>
      <c r="Q3433" s="2">
        <f>VLOOKUP(A3433, vlookup_table!$A:$E, 3, FALSE)</f>
        <v>1909</v>
      </c>
      <c r="R3433" s="1" t="str">
        <f>VLOOKUP(A3433, vlookup_table!$A:$E, 4, FALSE)</f>
        <v>T2</v>
      </c>
      <c r="S3433" s="2">
        <f>VLOOKUP(A3433, vlookup_table!$A:$E, 5, FALSE)</f>
        <v>21</v>
      </c>
      <c r="T3433">
        <f t="shared" si="318"/>
        <v>78</v>
      </c>
      <c r="U3433">
        <f t="shared" si="319"/>
        <v>1919</v>
      </c>
      <c r="V3433" s="4" t="str">
        <f t="shared" si="323"/>
        <v>09</v>
      </c>
      <c r="W3433" t="str">
        <f t="shared" si="320"/>
        <v>Pueblo</v>
      </c>
    </row>
    <row r="3434" spans="1:23" x14ac:dyDescent="0.35">
      <c r="A3434" s="2">
        <v>68797</v>
      </c>
      <c r="B3434" s="2" t="str">
        <f t="shared" si="321"/>
        <v>MI</v>
      </c>
      <c r="C3434" t="s">
        <v>1</v>
      </c>
      <c r="D3434" t="str">
        <f t="shared" si="322"/>
        <v>F</v>
      </c>
      <c r="E3434" t="s">
        <v>2</v>
      </c>
      <c r="F3434">
        <v>927</v>
      </c>
      <c r="G3434">
        <v>323</v>
      </c>
      <c r="H3434">
        <v>371</v>
      </c>
      <c r="I3434">
        <v>2</v>
      </c>
      <c r="J3434">
        <v>18248</v>
      </c>
      <c r="K3434">
        <v>8</v>
      </c>
      <c r="L3434">
        <v>80</v>
      </c>
      <c r="M3434">
        <v>359</v>
      </c>
      <c r="N3434">
        <v>333</v>
      </c>
      <c r="O3434">
        <v>7.6666666670000003</v>
      </c>
      <c r="P3434">
        <f>VLOOKUP(A3434, vlookup_table!$A:$E, 2, FALSE)</f>
        <v>0</v>
      </c>
      <c r="Q3434" s="2">
        <f>VLOOKUP(A3434, vlookup_table!$A:$E, 3, FALSE)</f>
        <v>0</v>
      </c>
      <c r="R3434" s="1" t="str">
        <f>VLOOKUP(A3434, vlookup_table!$A:$E, 4, FALSE)</f>
        <v>S2</v>
      </c>
      <c r="S3434" s="2">
        <f>VLOOKUP(A3434, vlookup_table!$A:$E, 5, FALSE)</f>
        <v>10</v>
      </c>
      <c r="T3434">
        <f t="shared" si="318"/>
        <v>97</v>
      </c>
      <c r="U3434">
        <f t="shared" si="319"/>
        <v>1900</v>
      </c>
      <c r="V3434" s="4" t="str">
        <f t="shared" si="323"/>
        <v>0</v>
      </c>
      <c r="W3434" t="str">
        <f t="shared" si="320"/>
        <v>Suburbano</v>
      </c>
    </row>
    <row r="3435" spans="1:23" x14ac:dyDescent="0.35">
      <c r="A3435" s="2">
        <v>99602</v>
      </c>
      <c r="B3435" s="2" t="str">
        <f t="shared" si="321"/>
        <v>MO</v>
      </c>
      <c r="C3435" t="s">
        <v>8</v>
      </c>
      <c r="D3435" t="str">
        <f t="shared" si="322"/>
        <v>F</v>
      </c>
      <c r="E3435" t="s">
        <v>2</v>
      </c>
      <c r="F3435">
        <v>649</v>
      </c>
      <c r="G3435">
        <v>317</v>
      </c>
      <c r="H3435">
        <v>410</v>
      </c>
      <c r="I3435">
        <v>0</v>
      </c>
      <c r="J3435">
        <v>16063</v>
      </c>
      <c r="K3435">
        <v>1</v>
      </c>
      <c r="L3435">
        <v>71</v>
      </c>
      <c r="M3435">
        <v>399</v>
      </c>
      <c r="N3435">
        <v>350</v>
      </c>
      <c r="O3435">
        <v>7.9411764710000003</v>
      </c>
      <c r="P3435">
        <f>VLOOKUP(A3435, vlookup_table!$A:$E, 2, FALSE)</f>
        <v>3</v>
      </c>
      <c r="Q3435" s="2">
        <f>VLOOKUP(A3435, vlookup_table!$A:$E, 3, FALSE)</f>
        <v>2704</v>
      </c>
      <c r="R3435" s="1" t="str">
        <f>VLOOKUP(A3435, vlookup_table!$A:$E, 4, FALSE)</f>
        <v>S2</v>
      </c>
      <c r="S3435" s="2">
        <f>VLOOKUP(A3435, vlookup_table!$A:$E, 5, FALSE)</f>
        <v>10</v>
      </c>
      <c r="T3435">
        <f t="shared" si="318"/>
        <v>70</v>
      </c>
      <c r="U3435">
        <f t="shared" si="319"/>
        <v>1927</v>
      </c>
      <c r="V3435" s="4" t="str">
        <f t="shared" si="323"/>
        <v>04</v>
      </c>
      <c r="W3435" t="str">
        <f t="shared" si="320"/>
        <v>Suburbano</v>
      </c>
    </row>
    <row r="3436" spans="1:23" x14ac:dyDescent="0.35">
      <c r="A3436" s="2">
        <v>182586</v>
      </c>
      <c r="B3436" s="2" t="str">
        <f t="shared" si="321"/>
        <v>WA</v>
      </c>
      <c r="C3436" t="s">
        <v>14</v>
      </c>
      <c r="D3436" t="str">
        <f t="shared" si="322"/>
        <v>M</v>
      </c>
      <c r="E3436" t="s">
        <v>13</v>
      </c>
      <c r="F3436">
        <v>429</v>
      </c>
      <c r="G3436">
        <v>192</v>
      </c>
      <c r="H3436">
        <v>259</v>
      </c>
      <c r="I3436">
        <v>0</v>
      </c>
      <c r="J3436">
        <v>8712</v>
      </c>
      <c r="K3436">
        <v>1</v>
      </c>
      <c r="L3436">
        <v>49</v>
      </c>
      <c r="M3436">
        <v>215</v>
      </c>
      <c r="N3436">
        <v>224</v>
      </c>
      <c r="O3436">
        <v>6.8666666669999996</v>
      </c>
      <c r="P3436">
        <f>VLOOKUP(A3436, vlookup_table!$A:$E, 2, FALSE)</f>
        <v>1</v>
      </c>
      <c r="Q3436" s="2">
        <f>VLOOKUP(A3436, vlookup_table!$A:$E, 3, FALSE)</f>
        <v>1901</v>
      </c>
      <c r="R3436" s="1" t="str">
        <f>VLOOKUP(A3436, vlookup_table!$A:$E, 4, FALSE)</f>
        <v>R3</v>
      </c>
      <c r="S3436" s="2">
        <f>VLOOKUP(A3436, vlookup_table!$A:$E, 5, FALSE)</f>
        <v>8</v>
      </c>
      <c r="T3436">
        <f t="shared" si="318"/>
        <v>78</v>
      </c>
      <c r="U3436">
        <f t="shared" si="319"/>
        <v>1919</v>
      </c>
      <c r="V3436" s="4" t="str">
        <f t="shared" si="323"/>
        <v>01</v>
      </c>
      <c r="W3436" t="str">
        <f t="shared" si="320"/>
        <v>Rural</v>
      </c>
    </row>
    <row r="3437" spans="1:23" x14ac:dyDescent="0.35">
      <c r="A3437" s="2">
        <v>11023</v>
      </c>
      <c r="B3437" s="2" t="str">
        <f t="shared" si="321"/>
        <v>NA</v>
      </c>
      <c r="C3437" t="s">
        <v>4</v>
      </c>
      <c r="D3437" t="str">
        <f t="shared" si="322"/>
        <v>M</v>
      </c>
      <c r="E3437" t="s">
        <v>0</v>
      </c>
      <c r="F3437">
        <v>1869</v>
      </c>
      <c r="G3437">
        <v>559</v>
      </c>
      <c r="H3437">
        <v>600</v>
      </c>
      <c r="I3437">
        <v>38</v>
      </c>
      <c r="J3437">
        <v>20539</v>
      </c>
      <c r="K3437">
        <v>5</v>
      </c>
      <c r="L3437">
        <v>61</v>
      </c>
      <c r="M3437">
        <v>560</v>
      </c>
      <c r="N3437">
        <v>577</v>
      </c>
      <c r="O3437">
        <v>6.4</v>
      </c>
      <c r="P3437">
        <f>VLOOKUP(A3437, vlookup_table!$A:$E, 2, FALSE)</f>
        <v>1</v>
      </c>
      <c r="Q3437" s="2">
        <f>VLOOKUP(A3437, vlookup_table!$A:$E, 3, FALSE)</f>
        <v>2001</v>
      </c>
      <c r="R3437" s="1" t="str">
        <f>VLOOKUP(A3437, vlookup_table!$A:$E, 4, FALSE)</f>
        <v>T2</v>
      </c>
      <c r="S3437" s="2">
        <f>VLOOKUP(A3437, vlookup_table!$A:$E, 5, FALSE)</f>
        <v>5</v>
      </c>
      <c r="T3437">
        <f t="shared" si="318"/>
        <v>77</v>
      </c>
      <c r="U3437">
        <f t="shared" si="319"/>
        <v>1920</v>
      </c>
      <c r="V3437" s="4" t="str">
        <f t="shared" si="323"/>
        <v>01</v>
      </c>
      <c r="W3437" t="str">
        <f t="shared" si="320"/>
        <v>Pueblo</v>
      </c>
    </row>
    <row r="3438" spans="1:23" x14ac:dyDescent="0.35">
      <c r="A3438" s="2">
        <v>176409</v>
      </c>
      <c r="B3438" s="2" t="str">
        <f t="shared" si="321"/>
        <v>OR</v>
      </c>
      <c r="C3438" t="s">
        <v>26</v>
      </c>
      <c r="D3438" t="str">
        <f t="shared" si="322"/>
        <v>M</v>
      </c>
      <c r="E3438" t="s">
        <v>0</v>
      </c>
      <c r="F3438">
        <v>709</v>
      </c>
      <c r="G3438">
        <v>361</v>
      </c>
      <c r="H3438">
        <v>494</v>
      </c>
      <c r="I3438">
        <v>0</v>
      </c>
      <c r="J3438">
        <v>15076</v>
      </c>
      <c r="K3438">
        <v>2</v>
      </c>
      <c r="L3438">
        <v>53</v>
      </c>
      <c r="M3438">
        <v>442</v>
      </c>
      <c r="N3438">
        <v>440</v>
      </c>
      <c r="O3438">
        <v>12.4</v>
      </c>
      <c r="P3438">
        <f>VLOOKUP(A3438, vlookup_table!$A:$E, 2, FALSE)</f>
        <v>1</v>
      </c>
      <c r="Q3438" s="2">
        <f>VLOOKUP(A3438, vlookup_table!$A:$E, 3, FALSE)</f>
        <v>4106</v>
      </c>
      <c r="R3438" s="1" t="str">
        <f>VLOOKUP(A3438, vlookup_table!$A:$E, 4, FALSE)</f>
        <v>T2</v>
      </c>
      <c r="S3438" s="2">
        <f>VLOOKUP(A3438, vlookup_table!$A:$E, 5, FALSE)</f>
        <v>30</v>
      </c>
      <c r="T3438">
        <f t="shared" si="318"/>
        <v>56</v>
      </c>
      <c r="U3438">
        <f t="shared" si="319"/>
        <v>1941</v>
      </c>
      <c r="V3438" s="4" t="str">
        <f t="shared" si="323"/>
        <v>06</v>
      </c>
      <c r="W3438" t="str">
        <f t="shared" si="320"/>
        <v>Pueblo</v>
      </c>
    </row>
    <row r="3439" spans="1:23" x14ac:dyDescent="0.35">
      <c r="A3439" s="2">
        <v>72452</v>
      </c>
      <c r="B3439" s="2" t="str">
        <f t="shared" si="321"/>
        <v>MI</v>
      </c>
      <c r="C3439" t="s">
        <v>1</v>
      </c>
      <c r="D3439" t="str">
        <f t="shared" si="322"/>
        <v>F</v>
      </c>
      <c r="E3439" t="s">
        <v>2</v>
      </c>
      <c r="F3439">
        <v>951</v>
      </c>
      <c r="G3439">
        <v>601</v>
      </c>
      <c r="H3439">
        <v>648</v>
      </c>
      <c r="I3439">
        <v>2</v>
      </c>
      <c r="J3439">
        <v>20169</v>
      </c>
      <c r="K3439">
        <v>1</v>
      </c>
      <c r="L3439">
        <v>74</v>
      </c>
      <c r="M3439">
        <v>611</v>
      </c>
      <c r="N3439">
        <v>639</v>
      </c>
      <c r="O3439">
        <v>3.3333333330000001</v>
      </c>
      <c r="P3439">
        <f>VLOOKUP(A3439, vlookup_table!$A:$E, 2, FALSE)</f>
        <v>0</v>
      </c>
      <c r="Q3439" s="2">
        <f>VLOOKUP(A3439, vlookup_table!$A:$E, 3, FALSE)</f>
        <v>6110</v>
      </c>
      <c r="R3439" s="1" t="str">
        <f>VLOOKUP(A3439, vlookup_table!$A:$E, 4, FALSE)</f>
        <v>T2</v>
      </c>
      <c r="S3439" s="2">
        <f>VLOOKUP(A3439, vlookup_table!$A:$E, 5, FALSE)</f>
        <v>4</v>
      </c>
      <c r="T3439">
        <f t="shared" si="318"/>
        <v>36</v>
      </c>
      <c r="U3439">
        <f t="shared" si="319"/>
        <v>1961</v>
      </c>
      <c r="V3439" s="4" t="str">
        <f t="shared" si="323"/>
        <v>10</v>
      </c>
      <c r="W3439" t="str">
        <f t="shared" si="320"/>
        <v>Pueblo</v>
      </c>
    </row>
    <row r="3440" spans="1:23" x14ac:dyDescent="0.35">
      <c r="A3440" s="2">
        <v>77523</v>
      </c>
      <c r="B3440" s="2" t="str">
        <f t="shared" si="321"/>
        <v>NA</v>
      </c>
      <c r="C3440" t="s">
        <v>10</v>
      </c>
      <c r="D3440" t="str">
        <f t="shared" si="322"/>
        <v>F</v>
      </c>
      <c r="E3440" t="s">
        <v>2</v>
      </c>
      <c r="F3440">
        <v>856</v>
      </c>
      <c r="G3440">
        <v>458</v>
      </c>
      <c r="H3440">
        <v>536</v>
      </c>
      <c r="I3440">
        <v>0</v>
      </c>
      <c r="J3440">
        <v>18209</v>
      </c>
      <c r="K3440">
        <v>3</v>
      </c>
      <c r="L3440">
        <v>81</v>
      </c>
      <c r="M3440">
        <v>478</v>
      </c>
      <c r="N3440">
        <v>497</v>
      </c>
      <c r="O3440">
        <v>8.3571428569999995</v>
      </c>
      <c r="P3440">
        <f>VLOOKUP(A3440, vlookup_table!$A:$E, 2, FALSE)</f>
        <v>0</v>
      </c>
      <c r="Q3440" s="2">
        <f>VLOOKUP(A3440, vlookup_table!$A:$E, 3, FALSE)</f>
        <v>0</v>
      </c>
      <c r="R3440" s="1" t="str">
        <f>VLOOKUP(A3440, vlookup_table!$A:$E, 4, FALSE)</f>
        <v>T2</v>
      </c>
      <c r="S3440" s="2">
        <f>VLOOKUP(A3440, vlookup_table!$A:$E, 5, FALSE)</f>
        <v>15</v>
      </c>
      <c r="T3440">
        <f t="shared" si="318"/>
        <v>97</v>
      </c>
      <c r="U3440">
        <f t="shared" si="319"/>
        <v>1900</v>
      </c>
      <c r="V3440" s="4" t="str">
        <f t="shared" si="323"/>
        <v>0</v>
      </c>
      <c r="W3440" t="str">
        <f t="shared" si="320"/>
        <v>Pueblo</v>
      </c>
    </row>
    <row r="3441" spans="1:23" x14ac:dyDescent="0.35">
      <c r="A3441" s="2">
        <v>29130</v>
      </c>
      <c r="B3441" s="2" t="str">
        <f t="shared" si="321"/>
        <v>NA</v>
      </c>
      <c r="C3441" t="s">
        <v>5</v>
      </c>
      <c r="D3441" t="str">
        <f t="shared" si="322"/>
        <v>M</v>
      </c>
      <c r="E3441" t="s">
        <v>0</v>
      </c>
      <c r="F3441">
        <v>664</v>
      </c>
      <c r="G3441">
        <v>357</v>
      </c>
      <c r="H3441">
        <v>414</v>
      </c>
      <c r="I3441">
        <v>1</v>
      </c>
      <c r="J3441">
        <v>11747</v>
      </c>
      <c r="K3441">
        <v>0</v>
      </c>
      <c r="L3441">
        <v>86</v>
      </c>
      <c r="M3441">
        <v>363</v>
      </c>
      <c r="N3441">
        <v>389</v>
      </c>
      <c r="O3441">
        <v>9.6</v>
      </c>
      <c r="P3441">
        <f>VLOOKUP(A3441, vlookup_table!$A:$E, 2, FALSE)</f>
        <v>1</v>
      </c>
      <c r="Q3441" s="2">
        <f>VLOOKUP(A3441, vlookup_table!$A:$E, 3, FALSE)</f>
        <v>6701</v>
      </c>
      <c r="R3441" s="1" t="str">
        <f>VLOOKUP(A3441, vlookup_table!$A:$E, 4, FALSE)</f>
        <v>R2</v>
      </c>
      <c r="S3441" s="2">
        <f>VLOOKUP(A3441, vlookup_table!$A:$E, 5, FALSE)</f>
        <v>10</v>
      </c>
      <c r="T3441">
        <f t="shared" si="318"/>
        <v>30</v>
      </c>
      <c r="U3441">
        <f t="shared" si="319"/>
        <v>1967</v>
      </c>
      <c r="V3441" s="4" t="str">
        <f t="shared" si="323"/>
        <v>01</v>
      </c>
      <c r="W3441" t="str">
        <f t="shared" si="320"/>
        <v>Rural</v>
      </c>
    </row>
    <row r="3442" spans="1:23" x14ac:dyDescent="0.35">
      <c r="A3442" s="2">
        <v>141308</v>
      </c>
      <c r="B3442" s="2" t="str">
        <f t="shared" si="321"/>
        <v>NA</v>
      </c>
      <c r="C3442" t="s">
        <v>43</v>
      </c>
      <c r="D3442" t="str">
        <f t="shared" si="322"/>
        <v>F</v>
      </c>
      <c r="E3442" t="s">
        <v>2</v>
      </c>
      <c r="F3442">
        <v>695</v>
      </c>
      <c r="G3442">
        <v>288</v>
      </c>
      <c r="H3442">
        <v>412</v>
      </c>
      <c r="I3442">
        <v>0</v>
      </c>
      <c r="J3442">
        <v>11994</v>
      </c>
      <c r="K3442">
        <v>1</v>
      </c>
      <c r="L3442">
        <v>81</v>
      </c>
      <c r="M3442">
        <v>371</v>
      </c>
      <c r="N3442">
        <v>338</v>
      </c>
      <c r="O3442">
        <v>4.692307692</v>
      </c>
      <c r="P3442">
        <f>VLOOKUP(A3442, vlookup_table!$A:$E, 2, FALSE)</f>
        <v>0</v>
      </c>
      <c r="Q3442" s="2">
        <f>VLOOKUP(A3442, vlookup_table!$A:$E, 3, FALSE)</f>
        <v>5601</v>
      </c>
      <c r="R3442" s="1" t="str">
        <f>VLOOKUP(A3442, vlookup_table!$A:$E, 4, FALSE)</f>
        <v>S2</v>
      </c>
      <c r="S3442" s="2">
        <f>VLOOKUP(A3442, vlookup_table!$A:$E, 5, FALSE)</f>
        <v>4</v>
      </c>
      <c r="T3442">
        <f t="shared" si="318"/>
        <v>41</v>
      </c>
      <c r="U3442">
        <f t="shared" si="319"/>
        <v>1956</v>
      </c>
      <c r="V3442" s="4" t="str">
        <f t="shared" si="323"/>
        <v>01</v>
      </c>
      <c r="W3442" t="str">
        <f t="shared" si="320"/>
        <v>Suburbano</v>
      </c>
    </row>
    <row r="3443" spans="1:23" x14ac:dyDescent="0.35">
      <c r="A3443" s="2">
        <v>15349</v>
      </c>
      <c r="B3443" s="2" t="str">
        <f t="shared" si="321"/>
        <v>NC</v>
      </c>
      <c r="C3443" t="s">
        <v>18</v>
      </c>
      <c r="D3443" t="str">
        <f t="shared" si="322"/>
        <v>M</v>
      </c>
      <c r="E3443" t="s">
        <v>0</v>
      </c>
      <c r="F3443">
        <v>651</v>
      </c>
      <c r="G3443">
        <v>201</v>
      </c>
      <c r="H3443">
        <v>472</v>
      </c>
      <c r="I3443">
        <v>14</v>
      </c>
      <c r="J3443">
        <v>30052</v>
      </c>
      <c r="K3443">
        <v>1</v>
      </c>
      <c r="L3443">
        <v>62</v>
      </c>
      <c r="M3443">
        <v>367</v>
      </c>
      <c r="N3443">
        <v>336</v>
      </c>
      <c r="O3443">
        <v>20</v>
      </c>
      <c r="P3443">
        <f>VLOOKUP(A3443, vlookup_table!$A:$E, 2, FALSE)</f>
        <v>1</v>
      </c>
      <c r="Q3443" s="2">
        <f>VLOOKUP(A3443, vlookup_table!$A:$E, 3, FALSE)</f>
        <v>2201</v>
      </c>
      <c r="R3443" s="1" t="str">
        <f>VLOOKUP(A3443, vlookup_table!$A:$E, 4, FALSE)</f>
        <v>C2</v>
      </c>
      <c r="S3443" s="2">
        <f>VLOOKUP(A3443, vlookup_table!$A:$E, 5, FALSE)</f>
        <v>30</v>
      </c>
      <c r="T3443">
        <f t="shared" si="318"/>
        <v>75</v>
      </c>
      <c r="U3443">
        <f t="shared" si="319"/>
        <v>1922</v>
      </c>
      <c r="V3443" s="4" t="str">
        <f t="shared" si="323"/>
        <v>01</v>
      </c>
      <c r="W3443" t="str">
        <f t="shared" si="320"/>
        <v>Ciudad</v>
      </c>
    </row>
    <row r="3444" spans="1:23" x14ac:dyDescent="0.35">
      <c r="A3444" s="2">
        <v>124095</v>
      </c>
      <c r="B3444" s="2" t="str">
        <f t="shared" si="321"/>
        <v>TX</v>
      </c>
      <c r="C3444" t="s">
        <v>6</v>
      </c>
      <c r="D3444" t="str">
        <f t="shared" si="322"/>
        <v>F</v>
      </c>
      <c r="E3444" t="s">
        <v>2</v>
      </c>
      <c r="F3444">
        <v>328</v>
      </c>
      <c r="G3444">
        <v>268</v>
      </c>
      <c r="H3444">
        <v>317</v>
      </c>
      <c r="I3444">
        <v>0</v>
      </c>
      <c r="J3444">
        <v>10558</v>
      </c>
      <c r="K3444">
        <v>16</v>
      </c>
      <c r="L3444">
        <v>65</v>
      </c>
      <c r="M3444">
        <v>308</v>
      </c>
      <c r="N3444">
        <v>300</v>
      </c>
      <c r="O3444">
        <v>15</v>
      </c>
      <c r="P3444">
        <f>VLOOKUP(A3444, vlookup_table!$A:$E, 2, FALSE)</f>
        <v>2</v>
      </c>
      <c r="Q3444" s="2">
        <f>VLOOKUP(A3444, vlookup_table!$A:$E, 3, FALSE)</f>
        <v>2901</v>
      </c>
      <c r="R3444" s="1" t="str">
        <f>VLOOKUP(A3444, vlookup_table!$A:$E, 4, FALSE)</f>
        <v>C3</v>
      </c>
      <c r="S3444" s="2">
        <f>VLOOKUP(A3444, vlookup_table!$A:$E, 5, FALSE)</f>
        <v>21</v>
      </c>
      <c r="T3444">
        <f t="shared" si="318"/>
        <v>68</v>
      </c>
      <c r="U3444">
        <f t="shared" si="319"/>
        <v>1929</v>
      </c>
      <c r="V3444" s="4" t="str">
        <f t="shared" si="323"/>
        <v>01</v>
      </c>
      <c r="W3444" t="str">
        <f t="shared" si="320"/>
        <v>Ciudad</v>
      </c>
    </row>
    <row r="3445" spans="1:23" x14ac:dyDescent="0.35">
      <c r="A3445" s="2">
        <v>106583</v>
      </c>
      <c r="B3445" s="2" t="str">
        <f t="shared" si="321"/>
        <v>NA</v>
      </c>
      <c r="C3445" t="s">
        <v>36</v>
      </c>
      <c r="D3445" t="str">
        <f t="shared" si="322"/>
        <v>M</v>
      </c>
      <c r="E3445" t="s">
        <v>0</v>
      </c>
      <c r="F3445">
        <v>337</v>
      </c>
      <c r="G3445">
        <v>296</v>
      </c>
      <c r="H3445">
        <v>415</v>
      </c>
      <c r="I3445">
        <v>0</v>
      </c>
      <c r="J3445">
        <v>14902</v>
      </c>
      <c r="K3445">
        <v>1</v>
      </c>
      <c r="L3445">
        <v>83</v>
      </c>
      <c r="M3445">
        <v>344</v>
      </c>
      <c r="N3445">
        <v>350</v>
      </c>
      <c r="O3445">
        <v>5.5476190479999996</v>
      </c>
      <c r="P3445">
        <f>VLOOKUP(A3445, vlookup_table!$A:$E, 2, FALSE)</f>
        <v>0</v>
      </c>
      <c r="Q3445" s="2">
        <f>VLOOKUP(A3445, vlookup_table!$A:$E, 3, FALSE)</f>
        <v>2002</v>
      </c>
      <c r="R3445" s="1" t="str">
        <f>VLOOKUP(A3445, vlookup_table!$A:$E, 4, FALSE)</f>
        <v>R2</v>
      </c>
      <c r="S3445" s="2">
        <f>VLOOKUP(A3445, vlookup_table!$A:$E, 5, FALSE)</f>
        <v>5</v>
      </c>
      <c r="T3445">
        <f t="shared" si="318"/>
        <v>77</v>
      </c>
      <c r="U3445">
        <f t="shared" si="319"/>
        <v>1920</v>
      </c>
      <c r="V3445" s="4" t="str">
        <f t="shared" si="323"/>
        <v>02</v>
      </c>
      <c r="W3445" t="str">
        <f t="shared" si="320"/>
        <v>Rural</v>
      </c>
    </row>
    <row r="3446" spans="1:23" x14ac:dyDescent="0.35">
      <c r="A3446" s="2">
        <v>131263</v>
      </c>
      <c r="B3446" s="2" t="str">
        <f t="shared" si="321"/>
        <v>CO</v>
      </c>
      <c r="C3446" t="s">
        <v>20</v>
      </c>
      <c r="D3446" t="str">
        <f t="shared" si="322"/>
        <v>F</v>
      </c>
      <c r="E3446" t="s">
        <v>2</v>
      </c>
      <c r="F3446">
        <v>475</v>
      </c>
      <c r="G3446">
        <v>82</v>
      </c>
      <c r="H3446">
        <v>125</v>
      </c>
      <c r="I3446">
        <v>9</v>
      </c>
      <c r="J3446">
        <v>7813</v>
      </c>
      <c r="K3446">
        <v>5</v>
      </c>
      <c r="L3446">
        <v>46</v>
      </c>
      <c r="M3446">
        <v>90</v>
      </c>
      <c r="N3446">
        <v>150</v>
      </c>
      <c r="O3446">
        <v>9.5333333329999999</v>
      </c>
      <c r="P3446">
        <f>VLOOKUP(A3446, vlookup_table!$A:$E, 2, FALSE)</f>
        <v>0</v>
      </c>
      <c r="Q3446" s="2">
        <f>VLOOKUP(A3446, vlookup_table!$A:$E, 3, FALSE)</f>
        <v>701</v>
      </c>
      <c r="R3446" s="1" t="str">
        <f>VLOOKUP(A3446, vlookup_table!$A:$E, 4, FALSE)</f>
        <v>C3</v>
      </c>
      <c r="S3446" s="2">
        <f>VLOOKUP(A3446, vlookup_table!$A:$E, 5, FALSE)</f>
        <v>12</v>
      </c>
      <c r="T3446">
        <f t="shared" si="318"/>
        <v>90</v>
      </c>
      <c r="U3446">
        <f t="shared" si="319"/>
        <v>1907</v>
      </c>
      <c r="V3446" s="4" t="str">
        <f t="shared" si="323"/>
        <v>01</v>
      </c>
      <c r="W3446" t="str">
        <f t="shared" si="320"/>
        <v>Ciudad</v>
      </c>
    </row>
    <row r="3447" spans="1:23" x14ac:dyDescent="0.35">
      <c r="A3447" s="2">
        <v>14376</v>
      </c>
      <c r="B3447" s="2" t="str">
        <f t="shared" si="321"/>
        <v>NA</v>
      </c>
      <c r="C3447" t="s">
        <v>3</v>
      </c>
      <c r="D3447" t="str">
        <f t="shared" si="322"/>
        <v>F</v>
      </c>
      <c r="E3447" t="s">
        <v>2</v>
      </c>
      <c r="F3447">
        <v>295</v>
      </c>
      <c r="G3447">
        <v>182</v>
      </c>
      <c r="H3447">
        <v>285</v>
      </c>
      <c r="I3447">
        <v>0</v>
      </c>
      <c r="J3447">
        <v>10151</v>
      </c>
      <c r="K3447">
        <v>0</v>
      </c>
      <c r="L3447">
        <v>73</v>
      </c>
      <c r="M3447">
        <v>219</v>
      </c>
      <c r="N3447">
        <v>242</v>
      </c>
      <c r="O3447">
        <v>9.4545454549999999</v>
      </c>
      <c r="P3447">
        <f>VLOOKUP(A3447, vlookup_table!$A:$E, 2, FALSE)</f>
        <v>0</v>
      </c>
      <c r="Q3447" s="2">
        <f>VLOOKUP(A3447, vlookup_table!$A:$E, 3, FALSE)</f>
        <v>6611</v>
      </c>
      <c r="R3447" s="1" t="str">
        <f>VLOOKUP(A3447, vlookup_table!$A:$E, 4, FALSE)</f>
        <v>R2</v>
      </c>
      <c r="S3447" s="2">
        <f>VLOOKUP(A3447, vlookup_table!$A:$E, 5, FALSE)</f>
        <v>15</v>
      </c>
      <c r="T3447">
        <f t="shared" si="318"/>
        <v>31</v>
      </c>
      <c r="U3447">
        <f t="shared" si="319"/>
        <v>1966</v>
      </c>
      <c r="V3447" s="4" t="str">
        <f t="shared" si="323"/>
        <v>11</v>
      </c>
      <c r="W3447" t="str">
        <f t="shared" si="320"/>
        <v>Rural</v>
      </c>
    </row>
    <row r="3448" spans="1:23" x14ac:dyDescent="0.35">
      <c r="A3448" s="2">
        <v>147641</v>
      </c>
      <c r="B3448" s="2" t="str">
        <f t="shared" si="321"/>
        <v>NA</v>
      </c>
      <c r="C3448" t="s">
        <v>4</v>
      </c>
      <c r="D3448" t="str">
        <f t="shared" si="322"/>
        <v>F</v>
      </c>
      <c r="E3448" t="s">
        <v>2</v>
      </c>
      <c r="F3448">
        <v>2302</v>
      </c>
      <c r="G3448">
        <v>313</v>
      </c>
      <c r="H3448">
        <v>521</v>
      </c>
      <c r="I3448">
        <v>67</v>
      </c>
      <c r="J3448">
        <v>18199</v>
      </c>
      <c r="K3448">
        <v>15</v>
      </c>
      <c r="L3448">
        <v>48</v>
      </c>
      <c r="M3448">
        <v>390</v>
      </c>
      <c r="N3448">
        <v>411</v>
      </c>
      <c r="O3448">
        <v>7.1333333330000004</v>
      </c>
      <c r="P3448">
        <f>VLOOKUP(A3448, vlookup_table!$A:$E, 2, FALSE)</f>
        <v>2</v>
      </c>
      <c r="Q3448" s="2">
        <f>VLOOKUP(A3448, vlookup_table!$A:$E, 3, FALSE)</f>
        <v>1306</v>
      </c>
      <c r="R3448" s="1" t="str">
        <f>VLOOKUP(A3448, vlookup_table!$A:$E, 4, FALSE)</f>
        <v>S2</v>
      </c>
      <c r="S3448" s="2">
        <f>VLOOKUP(A3448, vlookup_table!$A:$E, 5, FALSE)</f>
        <v>10</v>
      </c>
      <c r="T3448">
        <f t="shared" si="318"/>
        <v>84</v>
      </c>
      <c r="U3448">
        <f t="shared" si="319"/>
        <v>1913</v>
      </c>
      <c r="V3448" s="4" t="str">
        <f t="shared" si="323"/>
        <v>06</v>
      </c>
      <c r="W3448" t="str">
        <f t="shared" si="320"/>
        <v>Suburbano</v>
      </c>
    </row>
    <row r="3449" spans="1:23" x14ac:dyDescent="0.35">
      <c r="A3449" s="2">
        <v>131972</v>
      </c>
      <c r="B3449" s="2" t="str">
        <f t="shared" si="321"/>
        <v>CO</v>
      </c>
      <c r="C3449" t="s">
        <v>20</v>
      </c>
      <c r="D3449" t="str">
        <f t="shared" si="322"/>
        <v>F</v>
      </c>
      <c r="E3449" t="s">
        <v>2</v>
      </c>
      <c r="F3449">
        <v>513</v>
      </c>
      <c r="G3449">
        <v>250</v>
      </c>
      <c r="H3449">
        <v>347</v>
      </c>
      <c r="I3449">
        <v>0</v>
      </c>
      <c r="J3449">
        <v>11462</v>
      </c>
      <c r="K3449">
        <v>3</v>
      </c>
      <c r="L3449">
        <v>59</v>
      </c>
      <c r="M3449">
        <v>288</v>
      </c>
      <c r="N3449">
        <v>313</v>
      </c>
      <c r="O3449">
        <v>5.7777777779999999</v>
      </c>
      <c r="P3449">
        <f>VLOOKUP(A3449, vlookup_table!$A:$E, 2, FALSE)</f>
        <v>28</v>
      </c>
      <c r="Q3449" s="2">
        <f>VLOOKUP(A3449, vlookup_table!$A:$E, 3, FALSE)</f>
        <v>0</v>
      </c>
      <c r="R3449" s="1" t="str">
        <f>VLOOKUP(A3449, vlookup_table!$A:$E, 4, FALSE)</f>
        <v>R2</v>
      </c>
      <c r="S3449" s="2">
        <f>VLOOKUP(A3449, vlookup_table!$A:$E, 5, FALSE)</f>
        <v>6</v>
      </c>
      <c r="T3449">
        <f t="shared" si="318"/>
        <v>97</v>
      </c>
      <c r="U3449">
        <f t="shared" si="319"/>
        <v>1900</v>
      </c>
      <c r="V3449" s="4" t="str">
        <f t="shared" si="323"/>
        <v>0</v>
      </c>
      <c r="W3449" t="str">
        <f t="shared" si="320"/>
        <v>Rural</v>
      </c>
    </row>
    <row r="3450" spans="1:23" x14ac:dyDescent="0.35">
      <c r="A3450" s="2">
        <v>170714</v>
      </c>
      <c r="B3450" s="2" t="str">
        <f t="shared" si="321"/>
        <v>NA</v>
      </c>
      <c r="C3450" t="s">
        <v>4</v>
      </c>
      <c r="D3450" t="str">
        <f t="shared" si="322"/>
        <v>NA</v>
      </c>
      <c r="F3450">
        <v>1452</v>
      </c>
      <c r="G3450">
        <v>286</v>
      </c>
      <c r="H3450">
        <v>363</v>
      </c>
      <c r="I3450">
        <v>4</v>
      </c>
      <c r="J3450">
        <v>13126</v>
      </c>
      <c r="K3450">
        <v>9</v>
      </c>
      <c r="L3450">
        <v>61</v>
      </c>
      <c r="M3450">
        <v>279</v>
      </c>
      <c r="N3450">
        <v>346</v>
      </c>
      <c r="O3450">
        <v>12.61538462</v>
      </c>
      <c r="P3450">
        <f>VLOOKUP(A3450, vlookup_table!$A:$E, 2, FALSE)</f>
        <v>0</v>
      </c>
      <c r="Q3450" s="2">
        <f>VLOOKUP(A3450, vlookup_table!$A:$E, 3, FALSE)</f>
        <v>4106</v>
      </c>
      <c r="R3450" s="1" t="str">
        <f>VLOOKUP(A3450, vlookup_table!$A:$E, 4, FALSE)</f>
        <v>C1</v>
      </c>
      <c r="S3450" s="2">
        <f>VLOOKUP(A3450, vlookup_table!$A:$E, 5, FALSE)</f>
        <v>20</v>
      </c>
      <c r="T3450">
        <f t="shared" si="318"/>
        <v>56</v>
      </c>
      <c r="U3450">
        <f t="shared" si="319"/>
        <v>1941</v>
      </c>
      <c r="V3450" s="4" t="str">
        <f t="shared" si="323"/>
        <v>06</v>
      </c>
      <c r="W3450" t="str">
        <f t="shared" si="320"/>
        <v>Ciudad</v>
      </c>
    </row>
    <row r="3451" spans="1:23" x14ac:dyDescent="0.35">
      <c r="A3451" s="2">
        <v>167755</v>
      </c>
      <c r="B3451" s="2" t="str">
        <f t="shared" si="321"/>
        <v>NA</v>
      </c>
      <c r="C3451" t="s">
        <v>4</v>
      </c>
      <c r="D3451" t="str">
        <f t="shared" si="322"/>
        <v>M</v>
      </c>
      <c r="E3451" t="s">
        <v>0</v>
      </c>
      <c r="F3451">
        <v>5940</v>
      </c>
      <c r="G3451">
        <v>761</v>
      </c>
      <c r="H3451">
        <v>1004</v>
      </c>
      <c r="I3451">
        <v>99</v>
      </c>
      <c r="J3451">
        <v>43571</v>
      </c>
      <c r="K3451">
        <v>18</v>
      </c>
      <c r="L3451">
        <v>41</v>
      </c>
      <c r="M3451">
        <v>1114</v>
      </c>
      <c r="N3451">
        <v>721</v>
      </c>
      <c r="O3451">
        <v>13</v>
      </c>
      <c r="P3451">
        <f>VLOOKUP(A3451, vlookup_table!$A:$E, 2, FALSE)</f>
        <v>1</v>
      </c>
      <c r="Q3451" s="2">
        <f>VLOOKUP(A3451, vlookup_table!$A:$E, 3, FALSE)</f>
        <v>4101</v>
      </c>
      <c r="R3451" s="1" t="str">
        <f>VLOOKUP(A3451, vlookup_table!$A:$E, 4, FALSE)</f>
        <v>S1</v>
      </c>
      <c r="S3451" s="2">
        <f>VLOOKUP(A3451, vlookup_table!$A:$E, 5, FALSE)</f>
        <v>18</v>
      </c>
      <c r="T3451">
        <f t="shared" si="318"/>
        <v>56</v>
      </c>
      <c r="U3451">
        <f t="shared" si="319"/>
        <v>1941</v>
      </c>
      <c r="V3451" s="4" t="str">
        <f t="shared" si="323"/>
        <v>01</v>
      </c>
      <c r="W3451" t="str">
        <f t="shared" si="320"/>
        <v>Suburbano</v>
      </c>
    </row>
    <row r="3452" spans="1:23" x14ac:dyDescent="0.35">
      <c r="A3452" s="2">
        <v>188721</v>
      </c>
      <c r="B3452" s="2" t="str">
        <f t="shared" si="321"/>
        <v>IL</v>
      </c>
      <c r="C3452" t="s">
        <v>25</v>
      </c>
      <c r="D3452" t="str">
        <f t="shared" si="322"/>
        <v>F</v>
      </c>
      <c r="E3452" t="s">
        <v>2</v>
      </c>
      <c r="F3452">
        <v>1159</v>
      </c>
      <c r="G3452">
        <v>505</v>
      </c>
      <c r="H3452">
        <v>541</v>
      </c>
      <c r="I3452">
        <v>3</v>
      </c>
      <c r="J3452">
        <v>16156</v>
      </c>
      <c r="K3452">
        <v>3</v>
      </c>
      <c r="L3452">
        <v>68</v>
      </c>
      <c r="M3452">
        <v>511</v>
      </c>
      <c r="N3452">
        <v>529</v>
      </c>
      <c r="O3452">
        <v>12.45454546</v>
      </c>
      <c r="P3452">
        <f>VLOOKUP(A3452, vlookup_table!$A:$E, 2, FALSE)</f>
        <v>0</v>
      </c>
      <c r="Q3452" s="2">
        <f>VLOOKUP(A3452, vlookup_table!$A:$E, 3, FALSE)</f>
        <v>2410</v>
      </c>
      <c r="R3452" s="1" t="str">
        <f>VLOOKUP(A3452, vlookup_table!$A:$E, 4, FALSE)</f>
        <v>S1</v>
      </c>
      <c r="S3452" s="2">
        <f>VLOOKUP(A3452, vlookup_table!$A:$E, 5, FALSE)</f>
        <v>20</v>
      </c>
      <c r="T3452">
        <f t="shared" si="318"/>
        <v>73</v>
      </c>
      <c r="U3452">
        <f t="shared" si="319"/>
        <v>1924</v>
      </c>
      <c r="V3452" s="4" t="str">
        <f t="shared" si="323"/>
        <v>10</v>
      </c>
      <c r="W3452" t="str">
        <f t="shared" si="320"/>
        <v>Suburbano</v>
      </c>
    </row>
    <row r="3453" spans="1:23" x14ac:dyDescent="0.35">
      <c r="A3453" s="2">
        <v>4026</v>
      </c>
      <c r="B3453" s="2" t="str">
        <f t="shared" si="321"/>
        <v>NA</v>
      </c>
      <c r="C3453" t="s">
        <v>16</v>
      </c>
      <c r="D3453" t="str">
        <f t="shared" si="322"/>
        <v>F</v>
      </c>
      <c r="E3453" t="s">
        <v>2</v>
      </c>
      <c r="F3453">
        <v>748</v>
      </c>
      <c r="G3453">
        <v>444</v>
      </c>
      <c r="H3453">
        <v>571</v>
      </c>
      <c r="I3453">
        <v>6</v>
      </c>
      <c r="J3453">
        <v>20264</v>
      </c>
      <c r="K3453">
        <v>2</v>
      </c>
      <c r="L3453">
        <v>62</v>
      </c>
      <c r="M3453">
        <v>495</v>
      </c>
      <c r="N3453">
        <v>515</v>
      </c>
      <c r="O3453">
        <v>3.2222222220000001</v>
      </c>
      <c r="P3453">
        <f>VLOOKUP(A3453, vlookup_table!$A:$E, 2, FALSE)</f>
        <v>0</v>
      </c>
      <c r="Q3453" s="2">
        <f>VLOOKUP(A3453, vlookup_table!$A:$E, 3, FALSE)</f>
        <v>2812</v>
      </c>
      <c r="R3453" s="1" t="str">
        <f>VLOOKUP(A3453, vlookup_table!$A:$E, 4, FALSE)</f>
        <v>C1</v>
      </c>
      <c r="S3453" s="2">
        <f>VLOOKUP(A3453, vlookup_table!$A:$E, 5, FALSE)</f>
        <v>2</v>
      </c>
      <c r="T3453">
        <f t="shared" si="318"/>
        <v>69</v>
      </c>
      <c r="U3453">
        <f t="shared" si="319"/>
        <v>1928</v>
      </c>
      <c r="V3453" s="4" t="str">
        <f t="shared" si="323"/>
        <v>12</v>
      </c>
      <c r="W3453" t="str">
        <f t="shared" si="320"/>
        <v>Ciudad</v>
      </c>
    </row>
    <row r="3454" spans="1:23" x14ac:dyDescent="0.35">
      <c r="A3454" s="2">
        <v>151679</v>
      </c>
      <c r="B3454" s="2" t="str">
        <f t="shared" si="321"/>
        <v>NA</v>
      </c>
      <c r="C3454" t="s">
        <v>4</v>
      </c>
      <c r="D3454" t="str">
        <f t="shared" si="322"/>
        <v>F</v>
      </c>
      <c r="E3454" t="s">
        <v>2</v>
      </c>
      <c r="F3454">
        <v>1478</v>
      </c>
      <c r="G3454">
        <v>339</v>
      </c>
      <c r="H3454">
        <v>354</v>
      </c>
      <c r="I3454">
        <v>14</v>
      </c>
      <c r="J3454">
        <v>11745</v>
      </c>
      <c r="K3454">
        <v>12</v>
      </c>
      <c r="L3454">
        <v>52</v>
      </c>
      <c r="M3454">
        <v>383</v>
      </c>
      <c r="N3454">
        <v>334</v>
      </c>
      <c r="O3454">
        <v>21</v>
      </c>
      <c r="P3454">
        <f>VLOOKUP(A3454, vlookup_table!$A:$E, 2, FALSE)</f>
        <v>28</v>
      </c>
      <c r="Q3454" s="2">
        <f>VLOOKUP(A3454, vlookup_table!$A:$E, 3, FALSE)</f>
        <v>4001</v>
      </c>
      <c r="R3454" s="1" t="str">
        <f>VLOOKUP(A3454, vlookup_table!$A:$E, 4, FALSE)</f>
        <v>S3</v>
      </c>
      <c r="S3454" s="2">
        <f>VLOOKUP(A3454, vlookup_table!$A:$E, 5, FALSE)</f>
        <v>23</v>
      </c>
      <c r="T3454">
        <f t="shared" si="318"/>
        <v>57</v>
      </c>
      <c r="U3454">
        <f t="shared" si="319"/>
        <v>1940</v>
      </c>
      <c r="V3454" s="4" t="str">
        <f t="shared" si="323"/>
        <v>01</v>
      </c>
      <c r="W3454" t="str">
        <f t="shared" si="320"/>
        <v>Suburbano</v>
      </c>
    </row>
    <row r="3455" spans="1:23" x14ac:dyDescent="0.35">
      <c r="A3455" s="2">
        <v>155963</v>
      </c>
      <c r="B3455" s="2" t="str">
        <f t="shared" si="321"/>
        <v>NA</v>
      </c>
      <c r="C3455" t="s">
        <v>4</v>
      </c>
      <c r="D3455" t="str">
        <f t="shared" si="322"/>
        <v>F</v>
      </c>
      <c r="E3455" t="s">
        <v>2</v>
      </c>
      <c r="F3455">
        <v>1272</v>
      </c>
      <c r="G3455">
        <v>405</v>
      </c>
      <c r="H3455">
        <v>433</v>
      </c>
      <c r="I3455">
        <v>0</v>
      </c>
      <c r="J3455">
        <v>11674</v>
      </c>
      <c r="K3455">
        <v>11</v>
      </c>
      <c r="L3455">
        <v>53</v>
      </c>
      <c r="M3455">
        <v>410</v>
      </c>
      <c r="N3455">
        <v>421</v>
      </c>
      <c r="O3455">
        <v>6.923076923</v>
      </c>
      <c r="P3455">
        <f>VLOOKUP(A3455, vlookup_table!$A:$E, 2, FALSE)</f>
        <v>0</v>
      </c>
      <c r="Q3455" s="2">
        <f>VLOOKUP(A3455, vlookup_table!$A:$E, 3, FALSE)</f>
        <v>2301</v>
      </c>
      <c r="R3455" s="1" t="str">
        <f>VLOOKUP(A3455, vlookup_table!$A:$E, 4, FALSE)</f>
        <v>C2</v>
      </c>
      <c r="S3455" s="2">
        <f>VLOOKUP(A3455, vlookup_table!$A:$E, 5, FALSE)</f>
        <v>10</v>
      </c>
      <c r="T3455">
        <f t="shared" si="318"/>
        <v>74</v>
      </c>
      <c r="U3455">
        <f t="shared" si="319"/>
        <v>1923</v>
      </c>
      <c r="V3455" s="4" t="str">
        <f t="shared" si="323"/>
        <v>01</v>
      </c>
      <c r="W3455" t="str">
        <f t="shared" si="320"/>
        <v>Ciudad</v>
      </c>
    </row>
    <row r="3456" spans="1:23" x14ac:dyDescent="0.35">
      <c r="A3456" s="2">
        <v>70881</v>
      </c>
      <c r="B3456" s="2" t="str">
        <f t="shared" si="321"/>
        <v>MI</v>
      </c>
      <c r="C3456" t="s">
        <v>1</v>
      </c>
      <c r="D3456" t="str">
        <f t="shared" si="322"/>
        <v>M</v>
      </c>
      <c r="E3456" t="s">
        <v>0</v>
      </c>
      <c r="F3456">
        <v>331</v>
      </c>
      <c r="G3456">
        <v>182</v>
      </c>
      <c r="H3456">
        <v>235</v>
      </c>
      <c r="I3456">
        <v>0</v>
      </c>
      <c r="J3456">
        <v>7226</v>
      </c>
      <c r="K3456">
        <v>0</v>
      </c>
      <c r="L3456">
        <v>88</v>
      </c>
      <c r="M3456">
        <v>206</v>
      </c>
      <c r="N3456">
        <v>219</v>
      </c>
      <c r="O3456">
        <v>13</v>
      </c>
      <c r="P3456">
        <f>VLOOKUP(A3456, vlookup_table!$A:$E, 2, FALSE)</f>
        <v>1</v>
      </c>
      <c r="Q3456" s="2">
        <f>VLOOKUP(A3456, vlookup_table!$A:$E, 3, FALSE)</f>
        <v>5706</v>
      </c>
      <c r="R3456" s="1" t="str">
        <f>VLOOKUP(A3456, vlookup_table!$A:$E, 4, FALSE)</f>
        <v>R3</v>
      </c>
      <c r="S3456" s="2">
        <f>VLOOKUP(A3456, vlookup_table!$A:$E, 5, FALSE)</f>
        <v>15</v>
      </c>
      <c r="T3456">
        <f t="shared" si="318"/>
        <v>40</v>
      </c>
      <c r="U3456">
        <f t="shared" si="319"/>
        <v>1957</v>
      </c>
      <c r="V3456" s="4" t="str">
        <f t="shared" si="323"/>
        <v>06</v>
      </c>
      <c r="W3456" t="str">
        <f t="shared" si="320"/>
        <v>Rural</v>
      </c>
    </row>
    <row r="3457" spans="1:23" x14ac:dyDescent="0.35">
      <c r="A3457" s="2">
        <v>2153</v>
      </c>
      <c r="B3457" s="2" t="str">
        <f t="shared" si="321"/>
        <v>TX</v>
      </c>
      <c r="C3457" t="s">
        <v>6</v>
      </c>
      <c r="D3457" t="str">
        <f t="shared" si="322"/>
        <v>M</v>
      </c>
      <c r="E3457" t="s">
        <v>0</v>
      </c>
      <c r="F3457">
        <v>839</v>
      </c>
      <c r="G3457">
        <v>363</v>
      </c>
      <c r="H3457">
        <v>484</v>
      </c>
      <c r="I3457">
        <v>0</v>
      </c>
      <c r="J3457">
        <v>15463</v>
      </c>
      <c r="K3457">
        <v>1</v>
      </c>
      <c r="L3457">
        <v>66</v>
      </c>
      <c r="M3457">
        <v>419</v>
      </c>
      <c r="N3457">
        <v>445</v>
      </c>
      <c r="O3457">
        <v>7.548387097</v>
      </c>
      <c r="P3457">
        <f>VLOOKUP(A3457, vlookup_table!$A:$E, 2, FALSE)</f>
        <v>1002</v>
      </c>
      <c r="Q3457" s="2">
        <f>VLOOKUP(A3457, vlookup_table!$A:$E, 3, FALSE)</f>
        <v>2408</v>
      </c>
      <c r="R3457" s="1" t="str">
        <f>VLOOKUP(A3457, vlookup_table!$A:$E, 4, FALSE)</f>
        <v>S2</v>
      </c>
      <c r="S3457" s="2">
        <f>VLOOKUP(A3457, vlookup_table!$A:$E, 5, FALSE)</f>
        <v>8</v>
      </c>
      <c r="T3457">
        <f t="shared" si="318"/>
        <v>73</v>
      </c>
      <c r="U3457">
        <f t="shared" si="319"/>
        <v>1924</v>
      </c>
      <c r="V3457" s="4" t="str">
        <f t="shared" si="323"/>
        <v>08</v>
      </c>
      <c r="W3457" t="str">
        <f t="shared" si="320"/>
        <v>Suburbano</v>
      </c>
    </row>
    <row r="3458" spans="1:23" x14ac:dyDescent="0.35">
      <c r="A3458" s="2">
        <v>173192</v>
      </c>
      <c r="B3458" s="2" t="str">
        <f t="shared" si="321"/>
        <v>NA</v>
      </c>
      <c r="C3458" t="s">
        <v>4</v>
      </c>
      <c r="D3458" t="str">
        <f t="shared" si="322"/>
        <v>F</v>
      </c>
      <c r="E3458" t="s">
        <v>2</v>
      </c>
      <c r="F3458">
        <v>608</v>
      </c>
      <c r="G3458">
        <v>165</v>
      </c>
      <c r="H3458">
        <v>254</v>
      </c>
      <c r="I3458">
        <v>2</v>
      </c>
      <c r="J3458">
        <v>10193</v>
      </c>
      <c r="K3458">
        <v>11</v>
      </c>
      <c r="L3458">
        <v>58</v>
      </c>
      <c r="M3458">
        <v>173</v>
      </c>
      <c r="N3458">
        <v>219</v>
      </c>
      <c r="O3458">
        <v>9.375</v>
      </c>
      <c r="P3458">
        <f>VLOOKUP(A3458, vlookup_table!$A:$E, 2, FALSE)</f>
        <v>2</v>
      </c>
      <c r="Q3458" s="2">
        <f>VLOOKUP(A3458, vlookup_table!$A:$E, 3, FALSE)</f>
        <v>1203</v>
      </c>
      <c r="R3458" s="1" t="str">
        <f>VLOOKUP(A3458, vlookup_table!$A:$E, 4, FALSE)</f>
        <v>T2</v>
      </c>
      <c r="S3458" s="2">
        <f>VLOOKUP(A3458, vlookup_table!$A:$E, 5, FALSE)</f>
        <v>10</v>
      </c>
      <c r="T3458">
        <f t="shared" ref="T3458:T3521" si="324">$Y$2-U3458</f>
        <v>85</v>
      </c>
      <c r="U3458">
        <f t="shared" ref="U3458:U3521" si="325">1900 + INT(Q3458/100)</f>
        <v>1912</v>
      </c>
      <c r="V3458" s="4" t="str">
        <f t="shared" si="323"/>
        <v>03</v>
      </c>
      <c r="W3458" t="str">
        <f t="shared" ref="W3458:W3521" si="326">IF(LEFT(R3458,1)="C","Ciudad",
IF(LEFT(R3458,1)="T","Pueblo",
IF(LEFT(R3458,1)="R","Rural",
IF(LEFT(R3458,1)="S","Suburbano",
IF(LEFT(R3458,1)="U","Urbano","Desconocido")))))</f>
        <v>Pueblo</v>
      </c>
    </row>
    <row r="3459" spans="1:23" x14ac:dyDescent="0.35">
      <c r="A3459" s="2">
        <v>4390</v>
      </c>
      <c r="B3459" s="2" t="str">
        <f t="shared" ref="B3459:B3522" si="327">IF(OR(C3459="California",C3459="Cali"),"CA",
IF(OR(C3459="Arizona",C3459="AZ"),"AZ",
IF(OR(C3459="Washington",C3459="WA"),"WA",
IF(OR(C3459="Nevada",C3459="NV"),"NV",
IF(OR(C3459="Texas",C3459="TX"),"TX",
IF(OR(C3459="Oregon",C3459="OR"),"OR",
IF(OR(C3459="Florida",C3459="FL"),"FL",
IF(OR(C3459="Illinois",C3459="IL"),"IL",
IF(OR(C3459="North Carolina",C3459="NC"),"NC",
IF(OR(C3459="South Carolina",C3459="SC"),"SC",
IF(OR(C3459="New Jersey",C3459="NJ"),"NJ",
IF(OR(C3459="Missouri",C3459="MO"),"MO",
IF(OR(C3459="Alabama",C3459="AL"),"AL",
IF(OR(C3459="Colorado",C3459="CO"),"CO",
IF(OR(C3459="Michigan",C3459="MI"),"MI",
IF(OR(C3459="New York",C3459="NY"),"NY",
IF(OR(C3459="Arkansas",C3459="AR"),"AR",
"NA")))))))))))))))))</f>
        <v>WA</v>
      </c>
      <c r="C3459" t="s">
        <v>14</v>
      </c>
      <c r="D3459" t="str">
        <f t="shared" ref="D3459:D3522" si="328">IF(OR(E3459="F", E3459="female", E3459="Femal"),"F",
IF(OR(E3459="M", E3459="Male"),"M",
"NA"))</f>
        <v>F</v>
      </c>
      <c r="E3459" t="s">
        <v>2</v>
      </c>
      <c r="F3459">
        <v>727</v>
      </c>
      <c r="G3459">
        <v>345</v>
      </c>
      <c r="H3459">
        <v>449</v>
      </c>
      <c r="I3459">
        <v>5</v>
      </c>
      <c r="J3459">
        <v>16422</v>
      </c>
      <c r="K3459">
        <v>6</v>
      </c>
      <c r="L3459">
        <v>33</v>
      </c>
      <c r="M3459">
        <v>395</v>
      </c>
      <c r="N3459">
        <v>401</v>
      </c>
      <c r="O3459">
        <v>8.7857142859999993</v>
      </c>
      <c r="P3459">
        <f>VLOOKUP(A3459, vlookup_table!$A:$E, 2, FALSE)</f>
        <v>0</v>
      </c>
      <c r="Q3459" s="2">
        <f>VLOOKUP(A3459, vlookup_table!$A:$E, 3, FALSE)</f>
        <v>1009</v>
      </c>
      <c r="R3459" s="1" t="str">
        <f>VLOOKUP(A3459, vlookup_table!$A:$E, 4, FALSE)</f>
        <v>S3</v>
      </c>
      <c r="S3459" s="2">
        <f>VLOOKUP(A3459, vlookup_table!$A:$E, 5, FALSE)</f>
        <v>10</v>
      </c>
      <c r="T3459">
        <f t="shared" si="324"/>
        <v>87</v>
      </c>
      <c r="U3459">
        <f t="shared" si="325"/>
        <v>1910</v>
      </c>
      <c r="V3459" s="4" t="str">
        <f t="shared" ref="V3459:V3522" si="329">RIGHT(Q3459,2)</f>
        <v>09</v>
      </c>
      <c r="W3459" t="str">
        <f t="shared" si="326"/>
        <v>Suburbano</v>
      </c>
    </row>
    <row r="3460" spans="1:23" x14ac:dyDescent="0.35">
      <c r="A3460" s="2">
        <v>178789</v>
      </c>
      <c r="B3460" s="2" t="str">
        <f t="shared" si="327"/>
        <v>WA</v>
      </c>
      <c r="C3460" t="s">
        <v>14</v>
      </c>
      <c r="D3460" t="str">
        <f t="shared" si="328"/>
        <v>F</v>
      </c>
      <c r="E3460" t="s">
        <v>2</v>
      </c>
      <c r="F3460">
        <v>1364</v>
      </c>
      <c r="G3460">
        <v>411</v>
      </c>
      <c r="H3460">
        <v>564</v>
      </c>
      <c r="I3460">
        <v>6</v>
      </c>
      <c r="J3460">
        <v>18678</v>
      </c>
      <c r="K3460">
        <v>4</v>
      </c>
      <c r="L3460">
        <v>50</v>
      </c>
      <c r="M3460">
        <v>477</v>
      </c>
      <c r="N3460">
        <v>483</v>
      </c>
      <c r="O3460">
        <v>20.875</v>
      </c>
      <c r="P3460">
        <f>VLOOKUP(A3460, vlookup_table!$A:$E, 2, FALSE)</f>
        <v>28</v>
      </c>
      <c r="Q3460" s="2">
        <f>VLOOKUP(A3460, vlookup_table!$A:$E, 3, FALSE)</f>
        <v>2606</v>
      </c>
      <c r="R3460" s="1" t="str">
        <f>VLOOKUP(A3460, vlookup_table!$A:$E, 4, FALSE)</f>
        <v>S1</v>
      </c>
      <c r="S3460" s="2">
        <f>VLOOKUP(A3460, vlookup_table!$A:$E, 5, FALSE)</f>
        <v>10</v>
      </c>
      <c r="T3460">
        <f t="shared" si="324"/>
        <v>71</v>
      </c>
      <c r="U3460">
        <f t="shared" si="325"/>
        <v>1926</v>
      </c>
      <c r="V3460" s="4" t="str">
        <f t="shared" si="329"/>
        <v>06</v>
      </c>
      <c r="W3460" t="str">
        <f t="shared" si="326"/>
        <v>Suburbano</v>
      </c>
    </row>
    <row r="3461" spans="1:23" x14ac:dyDescent="0.35">
      <c r="A3461" s="2">
        <v>79650</v>
      </c>
      <c r="B3461" s="2" t="str">
        <f t="shared" si="327"/>
        <v>NA</v>
      </c>
      <c r="C3461" t="s">
        <v>10</v>
      </c>
      <c r="D3461" t="str">
        <f t="shared" si="328"/>
        <v>F</v>
      </c>
      <c r="E3461" t="s">
        <v>2</v>
      </c>
      <c r="F3461">
        <v>731</v>
      </c>
      <c r="G3461">
        <v>359</v>
      </c>
      <c r="H3461">
        <v>447</v>
      </c>
      <c r="I3461">
        <v>4</v>
      </c>
      <c r="J3461">
        <v>14412</v>
      </c>
      <c r="K3461">
        <v>2</v>
      </c>
      <c r="L3461">
        <v>80</v>
      </c>
      <c r="M3461">
        <v>402</v>
      </c>
      <c r="N3461">
        <v>410</v>
      </c>
      <c r="O3461">
        <v>8.8333333330000006</v>
      </c>
      <c r="P3461">
        <f>VLOOKUP(A3461, vlookup_table!$A:$E, 2, FALSE)</f>
        <v>0</v>
      </c>
      <c r="Q3461" s="2">
        <f>VLOOKUP(A3461, vlookup_table!$A:$E, 3, FALSE)</f>
        <v>0</v>
      </c>
      <c r="R3461" s="1" t="str">
        <f>VLOOKUP(A3461, vlookup_table!$A:$E, 4, FALSE)</f>
        <v>S2</v>
      </c>
      <c r="S3461" s="2">
        <f>VLOOKUP(A3461, vlookup_table!$A:$E, 5, FALSE)</f>
        <v>10</v>
      </c>
      <c r="T3461">
        <f t="shared" si="324"/>
        <v>97</v>
      </c>
      <c r="U3461">
        <f t="shared" si="325"/>
        <v>1900</v>
      </c>
      <c r="V3461" s="4" t="str">
        <f t="shared" si="329"/>
        <v>0</v>
      </c>
      <c r="W3461" t="str">
        <f t="shared" si="326"/>
        <v>Suburbano</v>
      </c>
    </row>
    <row r="3462" spans="1:23" x14ac:dyDescent="0.35">
      <c r="A3462" s="2">
        <v>163316</v>
      </c>
      <c r="B3462" s="2" t="str">
        <f t="shared" si="327"/>
        <v>NA</v>
      </c>
      <c r="C3462" t="s">
        <v>4</v>
      </c>
      <c r="D3462" t="str">
        <f t="shared" si="328"/>
        <v>M</v>
      </c>
      <c r="E3462" t="s">
        <v>0</v>
      </c>
      <c r="F3462">
        <v>4769</v>
      </c>
      <c r="G3462">
        <v>518</v>
      </c>
      <c r="H3462">
        <v>757</v>
      </c>
      <c r="I3462">
        <v>90</v>
      </c>
      <c r="J3462">
        <v>38507</v>
      </c>
      <c r="K3462">
        <v>9</v>
      </c>
      <c r="L3462">
        <v>23</v>
      </c>
      <c r="M3462">
        <v>660</v>
      </c>
      <c r="N3462">
        <v>607</v>
      </c>
      <c r="O3462">
        <v>28.75</v>
      </c>
      <c r="P3462">
        <f>VLOOKUP(A3462, vlookup_table!$A:$E, 2, FALSE)</f>
        <v>1</v>
      </c>
      <c r="Q3462" s="2">
        <f>VLOOKUP(A3462, vlookup_table!$A:$E, 3, FALSE)</f>
        <v>3401</v>
      </c>
      <c r="R3462" s="1" t="str">
        <f>VLOOKUP(A3462, vlookup_table!$A:$E, 4, FALSE)</f>
        <v>U1</v>
      </c>
      <c r="S3462" s="2">
        <f>VLOOKUP(A3462, vlookup_table!$A:$E, 5, FALSE)</f>
        <v>40</v>
      </c>
      <c r="T3462">
        <f t="shared" si="324"/>
        <v>63</v>
      </c>
      <c r="U3462">
        <f t="shared" si="325"/>
        <v>1934</v>
      </c>
      <c r="V3462" s="4" t="str">
        <f t="shared" si="329"/>
        <v>01</v>
      </c>
      <c r="W3462" t="str">
        <f t="shared" si="326"/>
        <v>Urbano</v>
      </c>
    </row>
    <row r="3463" spans="1:23" x14ac:dyDescent="0.35">
      <c r="A3463" s="2">
        <v>93824</v>
      </c>
      <c r="B3463" s="2" t="str">
        <f t="shared" si="327"/>
        <v>IL</v>
      </c>
      <c r="C3463" t="s">
        <v>25</v>
      </c>
      <c r="D3463" t="str">
        <f t="shared" si="328"/>
        <v>F</v>
      </c>
      <c r="E3463" t="s">
        <v>2</v>
      </c>
      <c r="F3463">
        <v>1105</v>
      </c>
      <c r="G3463">
        <v>351</v>
      </c>
      <c r="H3463">
        <v>468</v>
      </c>
      <c r="I3463">
        <v>2</v>
      </c>
      <c r="J3463">
        <v>13805</v>
      </c>
      <c r="K3463">
        <v>21</v>
      </c>
      <c r="L3463">
        <v>62</v>
      </c>
      <c r="M3463">
        <v>461</v>
      </c>
      <c r="N3463">
        <v>362</v>
      </c>
      <c r="O3463">
        <v>4.576923077</v>
      </c>
      <c r="P3463">
        <f>VLOOKUP(A3463, vlookup_table!$A:$E, 2, FALSE)</f>
        <v>2</v>
      </c>
      <c r="Q3463" s="2">
        <f>VLOOKUP(A3463, vlookup_table!$A:$E, 3, FALSE)</f>
        <v>1807</v>
      </c>
      <c r="R3463" s="1" t="str">
        <f>VLOOKUP(A3463, vlookup_table!$A:$E, 4, FALSE)</f>
        <v>U2</v>
      </c>
      <c r="S3463" s="2">
        <f>VLOOKUP(A3463, vlookup_table!$A:$E, 5, FALSE)</f>
        <v>10</v>
      </c>
      <c r="T3463">
        <f t="shared" si="324"/>
        <v>79</v>
      </c>
      <c r="U3463">
        <f t="shared" si="325"/>
        <v>1918</v>
      </c>
      <c r="V3463" s="4" t="str">
        <f t="shared" si="329"/>
        <v>07</v>
      </c>
      <c r="W3463" t="str">
        <f t="shared" si="326"/>
        <v>Urbano</v>
      </c>
    </row>
    <row r="3464" spans="1:23" x14ac:dyDescent="0.35">
      <c r="A3464" s="2">
        <v>33190</v>
      </c>
      <c r="B3464" s="2" t="str">
        <f t="shared" si="327"/>
        <v>FL</v>
      </c>
      <c r="C3464" t="s">
        <v>7</v>
      </c>
      <c r="D3464" t="str">
        <f t="shared" si="328"/>
        <v>F</v>
      </c>
      <c r="E3464" t="s">
        <v>2</v>
      </c>
      <c r="F3464">
        <v>1010</v>
      </c>
      <c r="G3464">
        <v>407</v>
      </c>
      <c r="H3464">
        <v>632</v>
      </c>
      <c r="I3464">
        <v>24</v>
      </c>
      <c r="J3464">
        <v>23774</v>
      </c>
      <c r="K3464">
        <v>5</v>
      </c>
      <c r="L3464">
        <v>32</v>
      </c>
      <c r="M3464">
        <v>519</v>
      </c>
      <c r="N3464">
        <v>560</v>
      </c>
      <c r="O3464">
        <v>7.16</v>
      </c>
      <c r="P3464">
        <f>VLOOKUP(A3464, vlookup_table!$A:$E, 2, FALSE)</f>
        <v>0</v>
      </c>
      <c r="Q3464" s="2">
        <f>VLOOKUP(A3464, vlookup_table!$A:$E, 3, FALSE)</f>
        <v>5302</v>
      </c>
      <c r="R3464" s="1" t="str">
        <f>VLOOKUP(A3464, vlookup_table!$A:$E, 4, FALSE)</f>
        <v>C1</v>
      </c>
      <c r="S3464" s="2">
        <f>VLOOKUP(A3464, vlookup_table!$A:$E, 5, FALSE)</f>
        <v>11</v>
      </c>
      <c r="T3464">
        <f t="shared" si="324"/>
        <v>44</v>
      </c>
      <c r="U3464">
        <f t="shared" si="325"/>
        <v>1953</v>
      </c>
      <c r="V3464" s="4" t="str">
        <f t="shared" si="329"/>
        <v>02</v>
      </c>
      <c r="W3464" t="str">
        <f t="shared" si="326"/>
        <v>Ciudad</v>
      </c>
    </row>
    <row r="3465" spans="1:23" x14ac:dyDescent="0.35">
      <c r="A3465" s="2">
        <v>4017</v>
      </c>
      <c r="B3465" s="2" t="str">
        <f t="shared" si="327"/>
        <v>NA</v>
      </c>
      <c r="C3465" t="s">
        <v>4</v>
      </c>
      <c r="D3465" t="str">
        <f t="shared" si="328"/>
        <v>F</v>
      </c>
      <c r="E3465" t="s">
        <v>2</v>
      </c>
      <c r="F3465">
        <v>5725</v>
      </c>
      <c r="G3465">
        <v>610</v>
      </c>
      <c r="H3465">
        <v>807</v>
      </c>
      <c r="I3465">
        <v>97</v>
      </c>
      <c r="J3465">
        <v>53158</v>
      </c>
      <c r="K3465">
        <v>13</v>
      </c>
      <c r="L3465">
        <v>22</v>
      </c>
      <c r="M3465">
        <v>763</v>
      </c>
      <c r="N3465">
        <v>698</v>
      </c>
      <c r="O3465">
        <v>9.923076923</v>
      </c>
      <c r="P3465">
        <f>VLOOKUP(A3465, vlookup_table!$A:$E, 2, FALSE)</f>
        <v>1</v>
      </c>
      <c r="Q3465" s="2">
        <f>VLOOKUP(A3465, vlookup_table!$A:$E, 3, FALSE)</f>
        <v>3201</v>
      </c>
      <c r="R3465" s="1" t="str">
        <f>VLOOKUP(A3465, vlookup_table!$A:$E, 4, FALSE)</f>
        <v>S1</v>
      </c>
      <c r="S3465" s="2">
        <f>VLOOKUP(A3465, vlookup_table!$A:$E, 5, FALSE)</f>
        <v>15</v>
      </c>
      <c r="T3465">
        <f t="shared" si="324"/>
        <v>65</v>
      </c>
      <c r="U3465">
        <f t="shared" si="325"/>
        <v>1932</v>
      </c>
      <c r="V3465" s="4" t="str">
        <f t="shared" si="329"/>
        <v>01</v>
      </c>
      <c r="W3465" t="str">
        <f t="shared" si="326"/>
        <v>Suburbano</v>
      </c>
    </row>
    <row r="3466" spans="1:23" x14ac:dyDescent="0.35">
      <c r="A3466" s="2">
        <v>176140</v>
      </c>
      <c r="B3466" s="2" t="str">
        <f t="shared" si="327"/>
        <v>OR</v>
      </c>
      <c r="C3466" t="s">
        <v>26</v>
      </c>
      <c r="D3466" t="str">
        <f t="shared" si="328"/>
        <v>M</v>
      </c>
      <c r="E3466" t="s">
        <v>0</v>
      </c>
      <c r="F3466">
        <v>709</v>
      </c>
      <c r="G3466">
        <v>349</v>
      </c>
      <c r="H3466">
        <v>512</v>
      </c>
      <c r="I3466">
        <v>0</v>
      </c>
      <c r="J3466">
        <v>18938</v>
      </c>
      <c r="K3466">
        <v>4</v>
      </c>
      <c r="L3466">
        <v>49</v>
      </c>
      <c r="M3466">
        <v>431</v>
      </c>
      <c r="N3466">
        <v>420</v>
      </c>
      <c r="O3466">
        <v>8.75</v>
      </c>
      <c r="P3466">
        <f>VLOOKUP(A3466, vlookup_table!$A:$E, 2, FALSE)</f>
        <v>1002</v>
      </c>
      <c r="Q3466" s="2">
        <f>VLOOKUP(A3466, vlookup_table!$A:$E, 3, FALSE)</f>
        <v>3407</v>
      </c>
      <c r="R3466" s="1" t="str">
        <f>VLOOKUP(A3466, vlookup_table!$A:$E, 4, FALSE)</f>
        <v>C1</v>
      </c>
      <c r="S3466" s="2">
        <f>VLOOKUP(A3466, vlookup_table!$A:$E, 5, FALSE)</f>
        <v>8</v>
      </c>
      <c r="T3466">
        <f t="shared" si="324"/>
        <v>63</v>
      </c>
      <c r="U3466">
        <f t="shared" si="325"/>
        <v>1934</v>
      </c>
      <c r="V3466" s="4" t="str">
        <f t="shared" si="329"/>
        <v>07</v>
      </c>
      <c r="W3466" t="str">
        <f t="shared" si="326"/>
        <v>Ciudad</v>
      </c>
    </row>
    <row r="3467" spans="1:23" x14ac:dyDescent="0.35">
      <c r="A3467" s="2">
        <v>120720</v>
      </c>
      <c r="B3467" s="2" t="str">
        <f t="shared" si="327"/>
        <v>TX</v>
      </c>
      <c r="C3467" t="s">
        <v>6</v>
      </c>
      <c r="D3467" t="str">
        <f t="shared" si="328"/>
        <v>M</v>
      </c>
      <c r="E3467" t="s">
        <v>0</v>
      </c>
      <c r="F3467">
        <v>214</v>
      </c>
      <c r="G3467">
        <v>151</v>
      </c>
      <c r="H3467">
        <v>240</v>
      </c>
      <c r="I3467">
        <v>1</v>
      </c>
      <c r="J3467">
        <v>8210</v>
      </c>
      <c r="K3467">
        <v>4</v>
      </c>
      <c r="L3467">
        <v>87</v>
      </c>
      <c r="M3467">
        <v>176</v>
      </c>
      <c r="N3467">
        <v>203</v>
      </c>
      <c r="O3467">
        <v>17</v>
      </c>
      <c r="P3467">
        <f>VLOOKUP(A3467, vlookup_table!$A:$E, 2, FALSE)</f>
        <v>2</v>
      </c>
      <c r="Q3467" s="2">
        <f>VLOOKUP(A3467, vlookup_table!$A:$E, 3, FALSE)</f>
        <v>0</v>
      </c>
      <c r="R3467" s="1" t="str">
        <f>VLOOKUP(A3467, vlookup_table!$A:$E, 4, FALSE)</f>
        <v>R3</v>
      </c>
      <c r="S3467" s="2">
        <f>VLOOKUP(A3467, vlookup_table!$A:$E, 5, FALSE)</f>
        <v>23</v>
      </c>
      <c r="T3467">
        <f t="shared" si="324"/>
        <v>97</v>
      </c>
      <c r="U3467">
        <f t="shared" si="325"/>
        <v>1900</v>
      </c>
      <c r="V3467" s="4" t="str">
        <f t="shared" si="329"/>
        <v>0</v>
      </c>
      <c r="W3467" t="str">
        <f t="shared" si="326"/>
        <v>Rural</v>
      </c>
    </row>
    <row r="3468" spans="1:23" x14ac:dyDescent="0.35">
      <c r="A3468" s="2">
        <v>80733</v>
      </c>
      <c r="B3468" s="2" t="str">
        <f t="shared" si="327"/>
        <v>NA</v>
      </c>
      <c r="C3468" t="s">
        <v>10</v>
      </c>
      <c r="D3468" t="str">
        <f t="shared" si="328"/>
        <v>F</v>
      </c>
      <c r="E3468" t="s">
        <v>2</v>
      </c>
      <c r="F3468">
        <v>491</v>
      </c>
      <c r="G3468">
        <v>255</v>
      </c>
      <c r="H3468">
        <v>349</v>
      </c>
      <c r="I3468">
        <v>0</v>
      </c>
      <c r="J3468">
        <v>12302</v>
      </c>
      <c r="K3468">
        <v>1</v>
      </c>
      <c r="L3468">
        <v>79</v>
      </c>
      <c r="M3468">
        <v>331</v>
      </c>
      <c r="N3468">
        <v>314</v>
      </c>
      <c r="O3468">
        <v>7.5</v>
      </c>
      <c r="P3468">
        <f>VLOOKUP(A3468, vlookup_table!$A:$E, 2, FALSE)</f>
        <v>0</v>
      </c>
      <c r="Q3468" s="2">
        <f>VLOOKUP(A3468, vlookup_table!$A:$E, 3, FALSE)</f>
        <v>3101</v>
      </c>
      <c r="R3468" s="1" t="str">
        <f>VLOOKUP(A3468, vlookup_table!$A:$E, 4, FALSE)</f>
        <v>R2</v>
      </c>
      <c r="S3468" s="2">
        <f>VLOOKUP(A3468, vlookup_table!$A:$E, 5, FALSE)</f>
        <v>15</v>
      </c>
      <c r="T3468">
        <f t="shared" si="324"/>
        <v>66</v>
      </c>
      <c r="U3468">
        <f t="shared" si="325"/>
        <v>1931</v>
      </c>
      <c r="V3468" s="4" t="str">
        <f t="shared" si="329"/>
        <v>01</v>
      </c>
      <c r="W3468" t="str">
        <f t="shared" si="326"/>
        <v>Rural</v>
      </c>
    </row>
    <row r="3469" spans="1:23" x14ac:dyDescent="0.35">
      <c r="A3469" s="2">
        <v>131468</v>
      </c>
      <c r="B3469" s="2" t="str">
        <f t="shared" si="327"/>
        <v>CO</v>
      </c>
      <c r="C3469" t="s">
        <v>20</v>
      </c>
      <c r="D3469" t="str">
        <f t="shared" si="328"/>
        <v>NA</v>
      </c>
      <c r="F3469">
        <v>726</v>
      </c>
      <c r="G3469">
        <v>303</v>
      </c>
      <c r="H3469">
        <v>400</v>
      </c>
      <c r="I3469">
        <v>0</v>
      </c>
      <c r="J3469">
        <v>15904</v>
      </c>
      <c r="K3469">
        <v>2</v>
      </c>
      <c r="L3469">
        <v>56</v>
      </c>
      <c r="M3469">
        <v>321</v>
      </c>
      <c r="N3469">
        <v>362</v>
      </c>
      <c r="O3469">
        <v>7.3636363640000004</v>
      </c>
      <c r="P3469">
        <f>VLOOKUP(A3469, vlookup_table!$A:$E, 2, FALSE)</f>
        <v>1</v>
      </c>
      <c r="Q3469" s="2">
        <f>VLOOKUP(A3469, vlookup_table!$A:$E, 3, FALSE)</f>
        <v>807</v>
      </c>
      <c r="R3469" s="1" t="str">
        <f>VLOOKUP(A3469, vlookup_table!$A:$E, 4, FALSE)</f>
        <v>S2</v>
      </c>
      <c r="S3469" s="2">
        <f>VLOOKUP(A3469, vlookup_table!$A:$E, 5, FALSE)</f>
        <v>8</v>
      </c>
      <c r="T3469">
        <f t="shared" si="324"/>
        <v>89</v>
      </c>
      <c r="U3469">
        <f t="shared" si="325"/>
        <v>1908</v>
      </c>
      <c r="V3469" s="4" t="str">
        <f t="shared" si="329"/>
        <v>07</v>
      </c>
      <c r="W3469" t="str">
        <f t="shared" si="326"/>
        <v>Suburbano</v>
      </c>
    </row>
    <row r="3470" spans="1:23" x14ac:dyDescent="0.35">
      <c r="A3470" s="2">
        <v>124298</v>
      </c>
      <c r="B3470" s="2" t="str">
        <f t="shared" si="327"/>
        <v>TX</v>
      </c>
      <c r="C3470" t="s">
        <v>6</v>
      </c>
      <c r="D3470" t="str">
        <f t="shared" si="328"/>
        <v>F</v>
      </c>
      <c r="E3470" t="s">
        <v>2</v>
      </c>
      <c r="F3470">
        <v>816</v>
      </c>
      <c r="G3470">
        <v>360</v>
      </c>
      <c r="H3470">
        <v>635</v>
      </c>
      <c r="I3470">
        <v>3</v>
      </c>
      <c r="J3470">
        <v>28807</v>
      </c>
      <c r="K3470">
        <v>0</v>
      </c>
      <c r="L3470">
        <v>70</v>
      </c>
      <c r="M3470">
        <v>515</v>
      </c>
      <c r="N3470">
        <v>509</v>
      </c>
      <c r="O3470">
        <v>3.703703704</v>
      </c>
      <c r="P3470">
        <f>VLOOKUP(A3470, vlookup_table!$A:$E, 2, FALSE)</f>
        <v>28</v>
      </c>
      <c r="Q3470" s="2">
        <f>VLOOKUP(A3470, vlookup_table!$A:$E, 3, FALSE)</f>
        <v>1301</v>
      </c>
      <c r="R3470" s="1" t="str">
        <f>VLOOKUP(A3470, vlookup_table!$A:$E, 4, FALSE)</f>
        <v>C1</v>
      </c>
      <c r="S3470" s="2">
        <f>VLOOKUP(A3470, vlookup_table!$A:$E, 5, FALSE)</f>
        <v>4</v>
      </c>
      <c r="T3470">
        <f t="shared" si="324"/>
        <v>84</v>
      </c>
      <c r="U3470">
        <f t="shared" si="325"/>
        <v>1913</v>
      </c>
      <c r="V3470" s="4" t="str">
        <f t="shared" si="329"/>
        <v>01</v>
      </c>
      <c r="W3470" t="str">
        <f t="shared" si="326"/>
        <v>Ciudad</v>
      </c>
    </row>
    <row r="3471" spans="1:23" x14ac:dyDescent="0.35">
      <c r="A3471" s="2">
        <v>21133</v>
      </c>
      <c r="B3471" s="2" t="str">
        <f t="shared" si="327"/>
        <v>NC</v>
      </c>
      <c r="C3471" t="s">
        <v>18</v>
      </c>
      <c r="D3471" t="str">
        <f t="shared" si="328"/>
        <v>F</v>
      </c>
      <c r="E3471" t="s">
        <v>38</v>
      </c>
      <c r="F3471">
        <v>863</v>
      </c>
      <c r="G3471">
        <v>238</v>
      </c>
      <c r="H3471">
        <v>404</v>
      </c>
      <c r="I3471">
        <v>10</v>
      </c>
      <c r="J3471">
        <v>14415</v>
      </c>
      <c r="K3471">
        <v>1</v>
      </c>
      <c r="L3471">
        <v>69</v>
      </c>
      <c r="M3471">
        <v>311</v>
      </c>
      <c r="N3471">
        <v>319</v>
      </c>
      <c r="O3471">
        <v>7</v>
      </c>
      <c r="P3471">
        <f>VLOOKUP(A3471, vlookup_table!$A:$E, 2, FALSE)</f>
        <v>0</v>
      </c>
      <c r="Q3471" s="2">
        <f>VLOOKUP(A3471, vlookup_table!$A:$E, 3, FALSE)</f>
        <v>0</v>
      </c>
      <c r="R3471" s="1" t="str">
        <f>VLOOKUP(A3471, vlookup_table!$A:$E, 4, FALSE)</f>
        <v>R2</v>
      </c>
      <c r="S3471" s="2">
        <f>VLOOKUP(A3471, vlookup_table!$A:$E, 5, FALSE)</f>
        <v>13</v>
      </c>
      <c r="T3471">
        <f t="shared" si="324"/>
        <v>97</v>
      </c>
      <c r="U3471">
        <f t="shared" si="325"/>
        <v>1900</v>
      </c>
      <c r="V3471" s="4" t="str">
        <f t="shared" si="329"/>
        <v>0</v>
      </c>
      <c r="W3471" t="str">
        <f t="shared" si="326"/>
        <v>Rural</v>
      </c>
    </row>
    <row r="3472" spans="1:23" x14ac:dyDescent="0.35">
      <c r="A3472" s="2">
        <v>23732</v>
      </c>
      <c r="B3472" s="2" t="str">
        <f t="shared" si="327"/>
        <v>SC</v>
      </c>
      <c r="C3472" t="s">
        <v>11</v>
      </c>
      <c r="D3472" t="str">
        <f t="shared" si="328"/>
        <v>F</v>
      </c>
      <c r="E3472" t="s">
        <v>2</v>
      </c>
      <c r="F3472">
        <v>1060</v>
      </c>
      <c r="G3472">
        <v>313</v>
      </c>
      <c r="H3472">
        <v>465</v>
      </c>
      <c r="I3472">
        <v>30</v>
      </c>
      <c r="J3472">
        <v>17255</v>
      </c>
      <c r="K3472">
        <v>1</v>
      </c>
      <c r="L3472">
        <v>62</v>
      </c>
      <c r="M3472">
        <v>370</v>
      </c>
      <c r="N3472">
        <v>422</v>
      </c>
      <c r="O3472">
        <v>4.95</v>
      </c>
      <c r="P3472">
        <f>VLOOKUP(A3472, vlookup_table!$A:$E, 2, FALSE)</f>
        <v>0</v>
      </c>
      <c r="Q3472" s="2">
        <f>VLOOKUP(A3472, vlookup_table!$A:$E, 3, FALSE)</f>
        <v>0</v>
      </c>
      <c r="R3472" s="1" t="str">
        <f>VLOOKUP(A3472, vlookup_table!$A:$E, 4, FALSE)</f>
        <v>R1</v>
      </c>
      <c r="S3472" s="2">
        <f>VLOOKUP(A3472, vlookup_table!$A:$E, 5, FALSE)</f>
        <v>4</v>
      </c>
      <c r="T3472">
        <f t="shared" si="324"/>
        <v>97</v>
      </c>
      <c r="U3472">
        <f t="shared" si="325"/>
        <v>1900</v>
      </c>
      <c r="V3472" s="4" t="str">
        <f t="shared" si="329"/>
        <v>0</v>
      </c>
      <c r="W3472" t="str">
        <f t="shared" si="326"/>
        <v>Rural</v>
      </c>
    </row>
    <row r="3473" spans="1:23" x14ac:dyDescent="0.35">
      <c r="A3473" s="2">
        <v>188133</v>
      </c>
      <c r="B3473" s="2" t="str">
        <f t="shared" si="327"/>
        <v>AL</v>
      </c>
      <c r="C3473" t="s">
        <v>23</v>
      </c>
      <c r="D3473" t="str">
        <f t="shared" si="328"/>
        <v>F</v>
      </c>
      <c r="E3473" t="s">
        <v>2</v>
      </c>
      <c r="F3473">
        <v>828</v>
      </c>
      <c r="G3473">
        <v>478</v>
      </c>
      <c r="H3473">
        <v>540</v>
      </c>
      <c r="I3473">
        <v>2</v>
      </c>
      <c r="J3473">
        <v>16643</v>
      </c>
      <c r="K3473">
        <v>4</v>
      </c>
      <c r="L3473">
        <v>54</v>
      </c>
      <c r="M3473">
        <v>506</v>
      </c>
      <c r="N3473">
        <v>487</v>
      </c>
      <c r="O3473">
        <v>4.75</v>
      </c>
      <c r="P3473">
        <f>VLOOKUP(A3473, vlookup_table!$A:$E, 2, FALSE)</f>
        <v>0</v>
      </c>
      <c r="Q3473" s="2">
        <f>VLOOKUP(A3473, vlookup_table!$A:$E, 3, FALSE)</f>
        <v>0</v>
      </c>
      <c r="R3473" s="1" t="str">
        <f>VLOOKUP(A3473, vlookup_table!$A:$E, 4, FALSE)</f>
        <v>T3</v>
      </c>
      <c r="S3473" s="2">
        <f>VLOOKUP(A3473, vlookup_table!$A:$E, 5, FALSE)</f>
        <v>5</v>
      </c>
      <c r="T3473">
        <f t="shared" si="324"/>
        <v>97</v>
      </c>
      <c r="U3473">
        <f t="shared" si="325"/>
        <v>1900</v>
      </c>
      <c r="V3473" s="4" t="str">
        <f t="shared" si="329"/>
        <v>0</v>
      </c>
      <c r="W3473" t="str">
        <f t="shared" si="326"/>
        <v>Pueblo</v>
      </c>
    </row>
    <row r="3474" spans="1:23" x14ac:dyDescent="0.35">
      <c r="A3474" s="2">
        <v>167838</v>
      </c>
      <c r="B3474" s="2" t="str">
        <f t="shared" si="327"/>
        <v>NA</v>
      </c>
      <c r="C3474" t="s">
        <v>4</v>
      </c>
      <c r="D3474" t="str">
        <f t="shared" si="328"/>
        <v>M</v>
      </c>
      <c r="E3474" t="s">
        <v>0</v>
      </c>
      <c r="F3474">
        <v>2291</v>
      </c>
      <c r="G3474">
        <v>353</v>
      </c>
      <c r="H3474">
        <v>440</v>
      </c>
      <c r="I3474">
        <v>68</v>
      </c>
      <c r="J3474">
        <v>13687</v>
      </c>
      <c r="K3474">
        <v>14</v>
      </c>
      <c r="L3474">
        <v>58</v>
      </c>
      <c r="M3474">
        <v>407</v>
      </c>
      <c r="N3474">
        <v>402</v>
      </c>
      <c r="O3474">
        <v>8.875</v>
      </c>
      <c r="P3474">
        <f>VLOOKUP(A3474, vlookup_table!$A:$E, 2, FALSE)</f>
        <v>1</v>
      </c>
      <c r="Q3474" s="2">
        <f>VLOOKUP(A3474, vlookup_table!$A:$E, 3, FALSE)</f>
        <v>3402</v>
      </c>
      <c r="R3474" s="1" t="str">
        <f>VLOOKUP(A3474, vlookup_table!$A:$E, 4, FALSE)</f>
        <v>C2</v>
      </c>
      <c r="S3474" s="2">
        <f>VLOOKUP(A3474, vlookup_table!$A:$E, 5, FALSE)</f>
        <v>15</v>
      </c>
      <c r="T3474">
        <f t="shared" si="324"/>
        <v>63</v>
      </c>
      <c r="U3474">
        <f t="shared" si="325"/>
        <v>1934</v>
      </c>
      <c r="V3474" s="4" t="str">
        <f t="shared" si="329"/>
        <v>02</v>
      </c>
      <c r="W3474" t="str">
        <f t="shared" si="326"/>
        <v>Ciudad</v>
      </c>
    </row>
    <row r="3475" spans="1:23" x14ac:dyDescent="0.35">
      <c r="A3475" s="2">
        <v>113186</v>
      </c>
      <c r="B3475" s="2" t="str">
        <f t="shared" si="327"/>
        <v>NA</v>
      </c>
      <c r="C3475" t="s">
        <v>32</v>
      </c>
      <c r="D3475" t="str">
        <f t="shared" si="328"/>
        <v>M</v>
      </c>
      <c r="E3475" t="s">
        <v>0</v>
      </c>
      <c r="F3475">
        <v>1385</v>
      </c>
      <c r="G3475">
        <v>249</v>
      </c>
      <c r="H3475">
        <v>554</v>
      </c>
      <c r="I3475">
        <v>8</v>
      </c>
      <c r="J3475">
        <v>22877</v>
      </c>
      <c r="K3475">
        <v>2</v>
      </c>
      <c r="L3475">
        <v>58</v>
      </c>
      <c r="M3475">
        <v>409</v>
      </c>
      <c r="N3475">
        <v>419</v>
      </c>
      <c r="O3475">
        <v>5.3214285710000002</v>
      </c>
      <c r="P3475">
        <f>VLOOKUP(A3475, vlookup_table!$A:$E, 2, FALSE)</f>
        <v>1002</v>
      </c>
      <c r="Q3475" s="2">
        <f>VLOOKUP(A3475, vlookup_table!$A:$E, 3, FALSE)</f>
        <v>2001</v>
      </c>
      <c r="R3475" s="1" t="str">
        <f>VLOOKUP(A3475, vlookup_table!$A:$E, 4, FALSE)</f>
        <v>C2</v>
      </c>
      <c r="S3475" s="2">
        <f>VLOOKUP(A3475, vlookup_table!$A:$E, 5, FALSE)</f>
        <v>5</v>
      </c>
      <c r="T3475">
        <f t="shared" si="324"/>
        <v>77</v>
      </c>
      <c r="U3475">
        <f t="shared" si="325"/>
        <v>1920</v>
      </c>
      <c r="V3475" s="4" t="str">
        <f t="shared" si="329"/>
        <v>01</v>
      </c>
      <c r="W3475" t="str">
        <f t="shared" si="326"/>
        <v>Ciudad</v>
      </c>
    </row>
    <row r="3476" spans="1:23" x14ac:dyDescent="0.35">
      <c r="A3476" s="2">
        <v>154114</v>
      </c>
      <c r="B3476" s="2" t="str">
        <f t="shared" si="327"/>
        <v>NV</v>
      </c>
      <c r="C3476" t="s">
        <v>35</v>
      </c>
      <c r="D3476" t="str">
        <f t="shared" si="328"/>
        <v>F</v>
      </c>
      <c r="E3476" t="s">
        <v>2</v>
      </c>
      <c r="F3476">
        <v>775</v>
      </c>
      <c r="G3476">
        <v>218</v>
      </c>
      <c r="H3476">
        <v>312</v>
      </c>
      <c r="I3476">
        <v>0</v>
      </c>
      <c r="J3476">
        <v>15459</v>
      </c>
      <c r="K3476">
        <v>9</v>
      </c>
      <c r="L3476">
        <v>0</v>
      </c>
      <c r="M3476">
        <v>266</v>
      </c>
      <c r="N3476">
        <v>272</v>
      </c>
      <c r="O3476">
        <v>12.66666667</v>
      </c>
      <c r="P3476">
        <f>VLOOKUP(A3476, vlookup_table!$A:$E, 2, FALSE)</f>
        <v>2</v>
      </c>
      <c r="Q3476" s="2">
        <f>VLOOKUP(A3476, vlookup_table!$A:$E, 3, FALSE)</f>
        <v>3707</v>
      </c>
      <c r="R3476" s="1" t="str">
        <f>VLOOKUP(A3476, vlookup_table!$A:$E, 4, FALSE)</f>
        <v>T2</v>
      </c>
      <c r="S3476" s="2">
        <f>VLOOKUP(A3476, vlookup_table!$A:$E, 5, FALSE)</f>
        <v>20</v>
      </c>
      <c r="T3476">
        <f t="shared" si="324"/>
        <v>60</v>
      </c>
      <c r="U3476">
        <f t="shared" si="325"/>
        <v>1937</v>
      </c>
      <c r="V3476" s="4" t="str">
        <f t="shared" si="329"/>
        <v>07</v>
      </c>
      <c r="W3476" t="str">
        <f t="shared" si="326"/>
        <v>Pueblo</v>
      </c>
    </row>
    <row r="3477" spans="1:23" x14ac:dyDescent="0.35">
      <c r="A3477" s="2">
        <v>171738</v>
      </c>
      <c r="B3477" s="2" t="str">
        <f t="shared" si="327"/>
        <v>NA</v>
      </c>
      <c r="C3477" t="s">
        <v>4</v>
      </c>
      <c r="D3477" t="str">
        <f t="shared" si="328"/>
        <v>M</v>
      </c>
      <c r="E3477" t="s">
        <v>0</v>
      </c>
      <c r="F3477">
        <v>2098</v>
      </c>
      <c r="G3477">
        <v>564</v>
      </c>
      <c r="H3477">
        <v>730</v>
      </c>
      <c r="I3477">
        <v>55</v>
      </c>
      <c r="J3477">
        <v>34394</v>
      </c>
      <c r="K3477">
        <v>4</v>
      </c>
      <c r="L3477">
        <v>62</v>
      </c>
      <c r="M3477">
        <v>752</v>
      </c>
      <c r="N3477">
        <v>611</v>
      </c>
      <c r="O3477">
        <v>9.75</v>
      </c>
      <c r="P3477">
        <f>VLOOKUP(A3477, vlookup_table!$A:$E, 2, FALSE)</f>
        <v>2</v>
      </c>
      <c r="Q3477" s="2">
        <f>VLOOKUP(A3477, vlookup_table!$A:$E, 3, FALSE)</f>
        <v>701</v>
      </c>
      <c r="R3477" s="1" t="str">
        <f>VLOOKUP(A3477, vlookup_table!$A:$E, 4, FALSE)</f>
        <v>U1</v>
      </c>
      <c r="S3477" s="2">
        <f>VLOOKUP(A3477, vlookup_table!$A:$E, 5, FALSE)</f>
        <v>12</v>
      </c>
      <c r="T3477">
        <f t="shared" si="324"/>
        <v>90</v>
      </c>
      <c r="U3477">
        <f t="shared" si="325"/>
        <v>1907</v>
      </c>
      <c r="V3477" s="4" t="str">
        <f t="shared" si="329"/>
        <v>01</v>
      </c>
      <c r="W3477" t="str">
        <f t="shared" si="326"/>
        <v>Urbano</v>
      </c>
    </row>
    <row r="3478" spans="1:23" x14ac:dyDescent="0.35">
      <c r="A3478" s="2">
        <v>20401</v>
      </c>
      <c r="B3478" s="2" t="str">
        <f t="shared" si="327"/>
        <v>NC</v>
      </c>
      <c r="C3478" t="s">
        <v>18</v>
      </c>
      <c r="D3478" t="str">
        <f t="shared" si="328"/>
        <v>F</v>
      </c>
      <c r="E3478" t="s">
        <v>38</v>
      </c>
      <c r="F3478">
        <v>476</v>
      </c>
      <c r="G3478">
        <v>193</v>
      </c>
      <c r="H3478">
        <v>282</v>
      </c>
      <c r="I3478">
        <v>0</v>
      </c>
      <c r="J3478">
        <v>9066</v>
      </c>
      <c r="K3478">
        <v>0</v>
      </c>
      <c r="L3478">
        <v>90</v>
      </c>
      <c r="M3478">
        <v>244</v>
      </c>
      <c r="N3478">
        <v>243</v>
      </c>
      <c r="O3478">
        <v>16.166666670000001</v>
      </c>
      <c r="P3478">
        <f>VLOOKUP(A3478, vlookup_table!$A:$E, 2, FALSE)</f>
        <v>0</v>
      </c>
      <c r="Q3478" s="2">
        <f>VLOOKUP(A3478, vlookup_table!$A:$E, 3, FALSE)</f>
        <v>3201</v>
      </c>
      <c r="R3478" s="1" t="str">
        <f>VLOOKUP(A3478, vlookup_table!$A:$E, 4, FALSE)</f>
        <v>R3</v>
      </c>
      <c r="S3478" s="2">
        <f>VLOOKUP(A3478, vlookup_table!$A:$E, 5, FALSE)</f>
        <v>30</v>
      </c>
      <c r="T3478">
        <f t="shared" si="324"/>
        <v>65</v>
      </c>
      <c r="U3478">
        <f t="shared" si="325"/>
        <v>1932</v>
      </c>
      <c r="V3478" s="4" t="str">
        <f t="shared" si="329"/>
        <v>01</v>
      </c>
      <c r="W3478" t="str">
        <f t="shared" si="326"/>
        <v>Rural</v>
      </c>
    </row>
    <row r="3479" spans="1:23" x14ac:dyDescent="0.35">
      <c r="A3479" s="2">
        <v>69878</v>
      </c>
      <c r="B3479" s="2" t="str">
        <f t="shared" si="327"/>
        <v>MI</v>
      </c>
      <c r="C3479" t="s">
        <v>1</v>
      </c>
      <c r="D3479" t="str">
        <f t="shared" si="328"/>
        <v>M</v>
      </c>
      <c r="E3479" t="s">
        <v>0</v>
      </c>
      <c r="F3479">
        <v>568</v>
      </c>
      <c r="G3479">
        <v>375</v>
      </c>
      <c r="H3479">
        <v>459</v>
      </c>
      <c r="I3479">
        <v>0</v>
      </c>
      <c r="J3479">
        <v>15234</v>
      </c>
      <c r="K3479">
        <v>1</v>
      </c>
      <c r="L3479">
        <v>92</v>
      </c>
      <c r="M3479">
        <v>406</v>
      </c>
      <c r="N3479">
        <v>429</v>
      </c>
      <c r="O3479">
        <v>7.80952381</v>
      </c>
      <c r="P3479">
        <f>VLOOKUP(A3479, vlookup_table!$A:$E, 2, FALSE)</f>
        <v>1</v>
      </c>
      <c r="Q3479" s="2">
        <f>VLOOKUP(A3479, vlookup_table!$A:$E, 3, FALSE)</f>
        <v>2907</v>
      </c>
      <c r="R3479" s="1" t="str">
        <f>VLOOKUP(A3479, vlookup_table!$A:$E, 4, FALSE)</f>
        <v>R2</v>
      </c>
      <c r="S3479" s="2">
        <f>VLOOKUP(A3479, vlookup_table!$A:$E, 5, FALSE)</f>
        <v>12</v>
      </c>
      <c r="T3479">
        <f t="shared" si="324"/>
        <v>68</v>
      </c>
      <c r="U3479">
        <f t="shared" si="325"/>
        <v>1929</v>
      </c>
      <c r="V3479" s="4" t="str">
        <f t="shared" si="329"/>
        <v>07</v>
      </c>
      <c r="W3479" t="str">
        <f t="shared" si="326"/>
        <v>Rural</v>
      </c>
    </row>
    <row r="3480" spans="1:23" x14ac:dyDescent="0.35">
      <c r="A3480" s="2">
        <v>138443</v>
      </c>
      <c r="B3480" s="2" t="str">
        <f t="shared" si="327"/>
        <v>AZ</v>
      </c>
      <c r="C3480" t="s">
        <v>9</v>
      </c>
      <c r="D3480" t="str">
        <f t="shared" si="328"/>
        <v>F</v>
      </c>
      <c r="E3480" t="s">
        <v>37</v>
      </c>
      <c r="F3480">
        <v>650</v>
      </c>
      <c r="G3480">
        <v>174</v>
      </c>
      <c r="H3480">
        <v>251</v>
      </c>
      <c r="I3480">
        <v>2</v>
      </c>
      <c r="J3480">
        <v>9170</v>
      </c>
      <c r="K3480">
        <v>6</v>
      </c>
      <c r="L3480">
        <v>28</v>
      </c>
      <c r="M3480">
        <v>203</v>
      </c>
      <c r="N3480">
        <v>216</v>
      </c>
      <c r="O3480">
        <v>15</v>
      </c>
      <c r="P3480">
        <f>VLOOKUP(A3480, vlookup_table!$A:$E, 2, FALSE)</f>
        <v>0</v>
      </c>
      <c r="Q3480" s="2">
        <f>VLOOKUP(A3480, vlookup_table!$A:$E, 3, FALSE)</f>
        <v>5001</v>
      </c>
      <c r="R3480" s="1" t="str">
        <f>VLOOKUP(A3480, vlookup_table!$A:$E, 4, FALSE)</f>
        <v/>
      </c>
      <c r="S3480" s="2">
        <f>VLOOKUP(A3480, vlookup_table!$A:$E, 5, FALSE)</f>
        <v>15</v>
      </c>
      <c r="T3480">
        <f t="shared" si="324"/>
        <v>47</v>
      </c>
      <c r="U3480">
        <f t="shared" si="325"/>
        <v>1950</v>
      </c>
      <c r="V3480" s="4" t="str">
        <f t="shared" si="329"/>
        <v>01</v>
      </c>
      <c r="W3480" t="str">
        <f t="shared" si="326"/>
        <v>Desconocido</v>
      </c>
    </row>
    <row r="3481" spans="1:23" x14ac:dyDescent="0.35">
      <c r="A3481" s="2">
        <v>13806</v>
      </c>
      <c r="B3481" s="2" t="str">
        <f t="shared" si="327"/>
        <v>NA</v>
      </c>
      <c r="C3481" t="s">
        <v>10</v>
      </c>
      <c r="D3481" t="str">
        <f t="shared" si="328"/>
        <v>F</v>
      </c>
      <c r="E3481" t="s">
        <v>2</v>
      </c>
      <c r="F3481">
        <v>409</v>
      </c>
      <c r="G3481">
        <v>216</v>
      </c>
      <c r="H3481">
        <v>317</v>
      </c>
      <c r="I3481">
        <v>0</v>
      </c>
      <c r="J3481">
        <v>10381</v>
      </c>
      <c r="K3481">
        <v>1</v>
      </c>
      <c r="L3481">
        <v>80</v>
      </c>
      <c r="M3481">
        <v>268</v>
      </c>
      <c r="N3481">
        <v>266</v>
      </c>
      <c r="O3481">
        <v>5.6029411769999999</v>
      </c>
      <c r="P3481">
        <f>VLOOKUP(A3481, vlookup_table!$A:$E, 2, FALSE)</f>
        <v>2</v>
      </c>
      <c r="Q3481" s="2">
        <f>VLOOKUP(A3481, vlookup_table!$A:$E, 3, FALSE)</f>
        <v>0</v>
      </c>
      <c r="R3481" s="1" t="str">
        <f>VLOOKUP(A3481, vlookup_table!$A:$E, 4, FALSE)</f>
        <v>R2</v>
      </c>
      <c r="S3481" s="2">
        <f>VLOOKUP(A3481, vlookup_table!$A:$E, 5, FALSE)</f>
        <v>7</v>
      </c>
      <c r="T3481">
        <f t="shared" si="324"/>
        <v>97</v>
      </c>
      <c r="U3481">
        <f t="shared" si="325"/>
        <v>1900</v>
      </c>
      <c r="V3481" s="4" t="str">
        <f t="shared" si="329"/>
        <v>0</v>
      </c>
      <c r="W3481" t="str">
        <f t="shared" si="326"/>
        <v>Rural</v>
      </c>
    </row>
    <row r="3482" spans="1:23" x14ac:dyDescent="0.35">
      <c r="A3482" s="2">
        <v>119801</v>
      </c>
      <c r="B3482" s="2" t="str">
        <f t="shared" si="327"/>
        <v>TX</v>
      </c>
      <c r="C3482" t="s">
        <v>6</v>
      </c>
      <c r="D3482" t="str">
        <f t="shared" si="328"/>
        <v>F</v>
      </c>
      <c r="E3482" t="s">
        <v>2</v>
      </c>
      <c r="F3482">
        <v>873</v>
      </c>
      <c r="G3482">
        <v>422</v>
      </c>
      <c r="H3482">
        <v>499</v>
      </c>
      <c r="I3482">
        <v>0</v>
      </c>
      <c r="J3482">
        <v>15800</v>
      </c>
      <c r="K3482">
        <v>1</v>
      </c>
      <c r="L3482">
        <v>54</v>
      </c>
      <c r="M3482">
        <v>486</v>
      </c>
      <c r="N3482">
        <v>459</v>
      </c>
      <c r="O3482">
        <v>14.66666667</v>
      </c>
      <c r="P3482">
        <f>VLOOKUP(A3482, vlookup_table!$A:$E, 2, FALSE)</f>
        <v>28</v>
      </c>
      <c r="Q3482" s="2">
        <f>VLOOKUP(A3482, vlookup_table!$A:$E, 3, FALSE)</f>
        <v>603</v>
      </c>
      <c r="R3482" s="1" t="str">
        <f>VLOOKUP(A3482, vlookup_table!$A:$E, 4, FALSE)</f>
        <v>T2</v>
      </c>
      <c r="S3482" s="2">
        <f>VLOOKUP(A3482, vlookup_table!$A:$E, 5, FALSE)</f>
        <v>25</v>
      </c>
      <c r="T3482">
        <f t="shared" si="324"/>
        <v>91</v>
      </c>
      <c r="U3482">
        <f t="shared" si="325"/>
        <v>1906</v>
      </c>
      <c r="V3482" s="4" t="str">
        <f t="shared" si="329"/>
        <v>03</v>
      </c>
      <c r="W3482" t="str">
        <f t="shared" si="326"/>
        <v>Pueblo</v>
      </c>
    </row>
    <row r="3483" spans="1:23" x14ac:dyDescent="0.35">
      <c r="A3483" s="2">
        <v>56339</v>
      </c>
      <c r="B3483" s="2" t="str">
        <f t="shared" si="327"/>
        <v>NA</v>
      </c>
      <c r="C3483" t="s">
        <v>3</v>
      </c>
      <c r="D3483" t="str">
        <f t="shared" si="328"/>
        <v>F</v>
      </c>
      <c r="E3483" t="s">
        <v>2</v>
      </c>
      <c r="F3483">
        <v>397</v>
      </c>
      <c r="G3483">
        <v>170</v>
      </c>
      <c r="H3483">
        <v>290</v>
      </c>
      <c r="I3483">
        <v>0</v>
      </c>
      <c r="J3483">
        <v>10204</v>
      </c>
      <c r="K3483">
        <v>0</v>
      </c>
      <c r="L3483">
        <v>93</v>
      </c>
      <c r="M3483">
        <v>209</v>
      </c>
      <c r="N3483">
        <v>235</v>
      </c>
      <c r="O3483">
        <v>3.6296296300000002</v>
      </c>
      <c r="P3483">
        <f>VLOOKUP(A3483, vlookup_table!$A:$E, 2, FALSE)</f>
        <v>2</v>
      </c>
      <c r="Q3483" s="2">
        <f>VLOOKUP(A3483, vlookup_table!$A:$E, 3, FALSE)</f>
        <v>1505</v>
      </c>
      <c r="R3483" s="1" t="str">
        <f>VLOOKUP(A3483, vlookup_table!$A:$E, 4, FALSE)</f>
        <v>T2</v>
      </c>
      <c r="S3483" s="2">
        <f>VLOOKUP(A3483, vlookup_table!$A:$E, 5, FALSE)</f>
        <v>5</v>
      </c>
      <c r="T3483">
        <f t="shared" si="324"/>
        <v>82</v>
      </c>
      <c r="U3483">
        <f t="shared" si="325"/>
        <v>1915</v>
      </c>
      <c r="V3483" s="4" t="str">
        <f t="shared" si="329"/>
        <v>05</v>
      </c>
      <c r="W3483" t="str">
        <f t="shared" si="326"/>
        <v>Pueblo</v>
      </c>
    </row>
    <row r="3484" spans="1:23" x14ac:dyDescent="0.35">
      <c r="A3484" s="2">
        <v>125506</v>
      </c>
      <c r="B3484" s="2" t="str">
        <f t="shared" si="327"/>
        <v>TX</v>
      </c>
      <c r="C3484" t="s">
        <v>6</v>
      </c>
      <c r="D3484" t="str">
        <f t="shared" si="328"/>
        <v>F</v>
      </c>
      <c r="E3484" t="s">
        <v>2</v>
      </c>
      <c r="F3484">
        <v>384</v>
      </c>
      <c r="G3484">
        <v>161</v>
      </c>
      <c r="H3484">
        <v>206</v>
      </c>
      <c r="I3484">
        <v>0</v>
      </c>
      <c r="J3484">
        <v>5691</v>
      </c>
      <c r="K3484">
        <v>8</v>
      </c>
      <c r="L3484">
        <v>88</v>
      </c>
      <c r="M3484">
        <v>166</v>
      </c>
      <c r="N3484">
        <v>187</v>
      </c>
      <c r="O3484">
        <v>12.2</v>
      </c>
      <c r="P3484">
        <f>VLOOKUP(A3484, vlookup_table!$A:$E, 2, FALSE)</f>
        <v>28</v>
      </c>
      <c r="Q3484" s="2">
        <f>VLOOKUP(A3484, vlookup_table!$A:$E, 3, FALSE)</f>
        <v>5501</v>
      </c>
      <c r="R3484" s="1" t="str">
        <f>VLOOKUP(A3484, vlookup_table!$A:$E, 4, FALSE)</f>
        <v>U4</v>
      </c>
      <c r="S3484" s="2">
        <f>VLOOKUP(A3484, vlookup_table!$A:$E, 5, FALSE)</f>
        <v>20</v>
      </c>
      <c r="T3484">
        <f t="shared" si="324"/>
        <v>42</v>
      </c>
      <c r="U3484">
        <f t="shared" si="325"/>
        <v>1955</v>
      </c>
      <c r="V3484" s="4" t="str">
        <f t="shared" si="329"/>
        <v>01</v>
      </c>
      <c r="W3484" t="str">
        <f t="shared" si="326"/>
        <v>Urbano</v>
      </c>
    </row>
    <row r="3485" spans="1:23" x14ac:dyDescent="0.35">
      <c r="A3485" s="2">
        <v>190635</v>
      </c>
      <c r="B3485" s="2" t="str">
        <f t="shared" si="327"/>
        <v>SC</v>
      </c>
      <c r="C3485" t="s">
        <v>11</v>
      </c>
      <c r="D3485" t="str">
        <f t="shared" si="328"/>
        <v>NA</v>
      </c>
      <c r="F3485">
        <v>389</v>
      </c>
      <c r="G3485">
        <v>206</v>
      </c>
      <c r="H3485">
        <v>319</v>
      </c>
      <c r="I3485">
        <v>1</v>
      </c>
      <c r="J3485">
        <v>9837</v>
      </c>
      <c r="K3485">
        <v>0</v>
      </c>
      <c r="L3485">
        <v>78</v>
      </c>
      <c r="M3485">
        <v>289</v>
      </c>
      <c r="N3485">
        <v>269</v>
      </c>
      <c r="O3485">
        <v>8.6666666669999994</v>
      </c>
      <c r="P3485">
        <f>VLOOKUP(A3485, vlookup_table!$A:$E, 2, FALSE)</f>
        <v>0</v>
      </c>
      <c r="Q3485" s="2">
        <f>VLOOKUP(A3485, vlookup_table!$A:$E, 3, FALSE)</f>
        <v>0</v>
      </c>
      <c r="R3485" s="1" t="str">
        <f>VLOOKUP(A3485, vlookup_table!$A:$E, 4, FALSE)</f>
        <v/>
      </c>
      <c r="S3485" s="2">
        <f>VLOOKUP(A3485, vlookup_table!$A:$E, 5, FALSE)</f>
        <v>32</v>
      </c>
      <c r="T3485">
        <f t="shared" si="324"/>
        <v>97</v>
      </c>
      <c r="U3485">
        <f t="shared" si="325"/>
        <v>1900</v>
      </c>
      <c r="V3485" s="4" t="str">
        <f t="shared" si="329"/>
        <v>0</v>
      </c>
      <c r="W3485" t="str">
        <f t="shared" si="326"/>
        <v>Desconocido</v>
      </c>
    </row>
    <row r="3486" spans="1:23" x14ac:dyDescent="0.35">
      <c r="A3486" s="2">
        <v>12361</v>
      </c>
      <c r="B3486" s="2" t="str">
        <f t="shared" si="327"/>
        <v>IL</v>
      </c>
      <c r="C3486" t="s">
        <v>25</v>
      </c>
      <c r="D3486" t="str">
        <f t="shared" si="328"/>
        <v>F</v>
      </c>
      <c r="E3486" t="s">
        <v>2</v>
      </c>
      <c r="F3486">
        <v>5778</v>
      </c>
      <c r="G3486">
        <v>517</v>
      </c>
      <c r="H3486">
        <v>996</v>
      </c>
      <c r="I3486">
        <v>99</v>
      </c>
      <c r="J3486">
        <v>57644</v>
      </c>
      <c r="K3486">
        <v>6</v>
      </c>
      <c r="L3486">
        <v>53</v>
      </c>
      <c r="M3486">
        <v>1068</v>
      </c>
      <c r="N3486">
        <v>668</v>
      </c>
      <c r="O3486">
        <v>62.5</v>
      </c>
      <c r="P3486">
        <f>VLOOKUP(A3486, vlookup_table!$A:$E, 2, FALSE)</f>
        <v>28</v>
      </c>
      <c r="Q3486" s="2">
        <f>VLOOKUP(A3486, vlookup_table!$A:$E, 3, FALSE)</f>
        <v>4204</v>
      </c>
      <c r="R3486" s="1" t="str">
        <f>VLOOKUP(A3486, vlookup_table!$A:$E, 4, FALSE)</f>
        <v>U1</v>
      </c>
      <c r="S3486" s="2">
        <f>VLOOKUP(A3486, vlookup_table!$A:$E, 5, FALSE)</f>
        <v>100</v>
      </c>
      <c r="T3486">
        <f t="shared" si="324"/>
        <v>55</v>
      </c>
      <c r="U3486">
        <f t="shared" si="325"/>
        <v>1942</v>
      </c>
      <c r="V3486" s="4" t="str">
        <f t="shared" si="329"/>
        <v>04</v>
      </c>
      <c r="W3486" t="str">
        <f t="shared" si="326"/>
        <v>Urbano</v>
      </c>
    </row>
    <row r="3487" spans="1:23" x14ac:dyDescent="0.35">
      <c r="A3487" s="2">
        <v>136428</v>
      </c>
      <c r="B3487" s="2" t="str">
        <f t="shared" si="327"/>
        <v>AZ</v>
      </c>
      <c r="C3487" t="s">
        <v>9</v>
      </c>
      <c r="D3487" t="str">
        <f t="shared" si="328"/>
        <v>F</v>
      </c>
      <c r="E3487" t="s">
        <v>37</v>
      </c>
      <c r="F3487">
        <v>1887</v>
      </c>
      <c r="G3487">
        <v>591</v>
      </c>
      <c r="H3487">
        <v>829</v>
      </c>
      <c r="I3487">
        <v>42</v>
      </c>
      <c r="J3487">
        <v>47673</v>
      </c>
      <c r="K3487">
        <v>1</v>
      </c>
      <c r="L3487">
        <v>12</v>
      </c>
      <c r="M3487">
        <v>801</v>
      </c>
      <c r="N3487">
        <v>672</v>
      </c>
      <c r="O3487">
        <v>15</v>
      </c>
      <c r="P3487">
        <f>VLOOKUP(A3487, vlookup_table!$A:$E, 2, FALSE)</f>
        <v>0</v>
      </c>
      <c r="Q3487" s="2">
        <f>VLOOKUP(A3487, vlookup_table!$A:$E, 3, FALSE)</f>
        <v>4701</v>
      </c>
      <c r="R3487" s="1" t="str">
        <f>VLOOKUP(A3487, vlookup_table!$A:$E, 4, FALSE)</f>
        <v>S1</v>
      </c>
      <c r="S3487" s="2">
        <f>VLOOKUP(A3487, vlookup_table!$A:$E, 5, FALSE)</f>
        <v>25</v>
      </c>
      <c r="T3487">
        <f t="shared" si="324"/>
        <v>50</v>
      </c>
      <c r="U3487">
        <f t="shared" si="325"/>
        <v>1947</v>
      </c>
      <c r="V3487" s="4" t="str">
        <f t="shared" si="329"/>
        <v>01</v>
      </c>
      <c r="W3487" t="str">
        <f t="shared" si="326"/>
        <v>Suburbano</v>
      </c>
    </row>
    <row r="3488" spans="1:23" x14ac:dyDescent="0.35">
      <c r="A3488" s="2">
        <v>184478</v>
      </c>
      <c r="B3488" s="2" t="str">
        <f t="shared" si="327"/>
        <v>WA</v>
      </c>
      <c r="C3488" t="s">
        <v>14</v>
      </c>
      <c r="D3488" t="str">
        <f t="shared" si="328"/>
        <v>M</v>
      </c>
      <c r="E3488" t="s">
        <v>13</v>
      </c>
      <c r="F3488">
        <v>439</v>
      </c>
      <c r="G3488">
        <v>143</v>
      </c>
      <c r="H3488">
        <v>230</v>
      </c>
      <c r="I3488">
        <v>0</v>
      </c>
      <c r="J3488">
        <v>10453</v>
      </c>
      <c r="K3488">
        <v>4</v>
      </c>
      <c r="L3488">
        <v>45</v>
      </c>
      <c r="M3488">
        <v>187</v>
      </c>
      <c r="N3488">
        <v>189</v>
      </c>
      <c r="O3488">
        <v>7.3333333329999997</v>
      </c>
      <c r="P3488">
        <f>VLOOKUP(A3488, vlookup_table!$A:$E, 2, FALSE)</f>
        <v>1</v>
      </c>
      <c r="Q3488" s="2">
        <f>VLOOKUP(A3488, vlookup_table!$A:$E, 3, FALSE)</f>
        <v>2001</v>
      </c>
      <c r="R3488" s="1" t="str">
        <f>VLOOKUP(A3488, vlookup_table!$A:$E, 4, FALSE)</f>
        <v>C3</v>
      </c>
      <c r="S3488" s="2">
        <f>VLOOKUP(A3488, vlookup_table!$A:$E, 5, FALSE)</f>
        <v>15</v>
      </c>
      <c r="T3488">
        <f t="shared" si="324"/>
        <v>77</v>
      </c>
      <c r="U3488">
        <f t="shared" si="325"/>
        <v>1920</v>
      </c>
      <c r="V3488" s="4" t="str">
        <f t="shared" si="329"/>
        <v>01</v>
      </c>
      <c r="W3488" t="str">
        <f t="shared" si="326"/>
        <v>Ciudad</v>
      </c>
    </row>
    <row r="3489" spans="1:23" x14ac:dyDescent="0.35">
      <c r="A3489" s="2">
        <v>55105</v>
      </c>
      <c r="B3489" s="2" t="str">
        <f t="shared" si="327"/>
        <v>NA</v>
      </c>
      <c r="C3489" t="s">
        <v>34</v>
      </c>
      <c r="D3489" t="str">
        <f t="shared" si="328"/>
        <v>F</v>
      </c>
      <c r="E3489" t="s">
        <v>38</v>
      </c>
      <c r="F3489">
        <v>407</v>
      </c>
      <c r="G3489">
        <v>182</v>
      </c>
      <c r="H3489">
        <v>282</v>
      </c>
      <c r="I3489">
        <v>0</v>
      </c>
      <c r="J3489">
        <v>8199</v>
      </c>
      <c r="K3489">
        <v>0</v>
      </c>
      <c r="L3489">
        <v>85</v>
      </c>
      <c r="M3489">
        <v>231</v>
      </c>
      <c r="N3489">
        <v>236</v>
      </c>
      <c r="O3489">
        <v>5.8</v>
      </c>
      <c r="P3489">
        <f>VLOOKUP(A3489, vlookup_table!$A:$E, 2, FALSE)</f>
        <v>0</v>
      </c>
      <c r="Q3489" s="2">
        <f>VLOOKUP(A3489, vlookup_table!$A:$E, 3, FALSE)</f>
        <v>0</v>
      </c>
      <c r="R3489" s="1" t="str">
        <f>VLOOKUP(A3489, vlookup_table!$A:$E, 4, FALSE)</f>
        <v>R2</v>
      </c>
      <c r="S3489" s="2">
        <f>VLOOKUP(A3489, vlookup_table!$A:$E, 5, FALSE)</f>
        <v>4</v>
      </c>
      <c r="T3489">
        <f t="shared" si="324"/>
        <v>97</v>
      </c>
      <c r="U3489">
        <f t="shared" si="325"/>
        <v>1900</v>
      </c>
      <c r="V3489" s="4" t="str">
        <f t="shared" si="329"/>
        <v>0</v>
      </c>
      <c r="W3489" t="str">
        <f t="shared" si="326"/>
        <v>Rural</v>
      </c>
    </row>
    <row r="3490" spans="1:23" x14ac:dyDescent="0.35">
      <c r="A3490" s="2">
        <v>188170</v>
      </c>
      <c r="B3490" s="2" t="str">
        <f t="shared" si="327"/>
        <v>FL</v>
      </c>
      <c r="C3490" t="s">
        <v>7</v>
      </c>
      <c r="D3490" t="str">
        <f t="shared" si="328"/>
        <v>M</v>
      </c>
      <c r="E3490" t="s">
        <v>0</v>
      </c>
      <c r="F3490">
        <v>1098</v>
      </c>
      <c r="G3490">
        <v>374</v>
      </c>
      <c r="H3490">
        <v>432</v>
      </c>
      <c r="I3490">
        <v>2</v>
      </c>
      <c r="J3490">
        <v>16263</v>
      </c>
      <c r="K3490">
        <v>9</v>
      </c>
      <c r="L3490">
        <v>11</v>
      </c>
      <c r="M3490">
        <v>386</v>
      </c>
      <c r="N3490">
        <v>427</v>
      </c>
      <c r="O3490">
        <v>22.785714290000001</v>
      </c>
      <c r="P3490">
        <f>VLOOKUP(A3490, vlookup_table!$A:$E, 2, FALSE)</f>
        <v>2</v>
      </c>
      <c r="Q3490" s="2">
        <f>VLOOKUP(A3490, vlookup_table!$A:$E, 3, FALSE)</f>
        <v>0</v>
      </c>
      <c r="R3490" s="1" t="str">
        <f>VLOOKUP(A3490, vlookup_table!$A:$E, 4, FALSE)</f>
        <v/>
      </c>
      <c r="S3490" s="2">
        <f>VLOOKUP(A3490, vlookup_table!$A:$E, 5, FALSE)</f>
        <v>50</v>
      </c>
      <c r="T3490">
        <f t="shared" si="324"/>
        <v>97</v>
      </c>
      <c r="U3490">
        <f t="shared" si="325"/>
        <v>1900</v>
      </c>
      <c r="V3490" s="4" t="str">
        <f t="shared" si="329"/>
        <v>0</v>
      </c>
      <c r="W3490" t="str">
        <f t="shared" si="326"/>
        <v>Desconocido</v>
      </c>
    </row>
    <row r="3491" spans="1:23" x14ac:dyDescent="0.35">
      <c r="A3491" s="2">
        <v>171397</v>
      </c>
      <c r="B3491" s="2" t="str">
        <f t="shared" si="327"/>
        <v>NA</v>
      </c>
      <c r="C3491" t="s">
        <v>16</v>
      </c>
      <c r="D3491" t="str">
        <f t="shared" si="328"/>
        <v>M</v>
      </c>
      <c r="E3491" t="s">
        <v>0</v>
      </c>
      <c r="F3491">
        <v>709</v>
      </c>
      <c r="G3491">
        <v>403</v>
      </c>
      <c r="H3491">
        <v>549</v>
      </c>
      <c r="I3491">
        <v>4</v>
      </c>
      <c r="J3491">
        <v>21035</v>
      </c>
      <c r="K3491">
        <v>4</v>
      </c>
      <c r="L3491">
        <v>64</v>
      </c>
      <c r="M3491">
        <v>459</v>
      </c>
      <c r="N3491">
        <v>485</v>
      </c>
      <c r="O3491">
        <v>29</v>
      </c>
      <c r="P3491">
        <f>VLOOKUP(A3491, vlookup_table!$A:$E, 2, FALSE)</f>
        <v>4</v>
      </c>
      <c r="Q3491" s="2">
        <f>VLOOKUP(A3491, vlookup_table!$A:$E, 3, FALSE)</f>
        <v>6201</v>
      </c>
      <c r="R3491" s="1" t="str">
        <f>VLOOKUP(A3491, vlookup_table!$A:$E, 4, FALSE)</f>
        <v>C2</v>
      </c>
      <c r="S3491" s="2">
        <f>VLOOKUP(A3491, vlookup_table!$A:$E, 5, FALSE)</f>
        <v>25</v>
      </c>
      <c r="T3491">
        <f t="shared" si="324"/>
        <v>35</v>
      </c>
      <c r="U3491">
        <f t="shared" si="325"/>
        <v>1962</v>
      </c>
      <c r="V3491" s="4" t="str">
        <f t="shared" si="329"/>
        <v>01</v>
      </c>
      <c r="W3491" t="str">
        <f t="shared" si="326"/>
        <v>Ciudad</v>
      </c>
    </row>
    <row r="3492" spans="1:23" x14ac:dyDescent="0.35">
      <c r="A3492" s="2">
        <v>159562</v>
      </c>
      <c r="B3492" s="2" t="str">
        <f t="shared" si="327"/>
        <v>NA</v>
      </c>
      <c r="C3492" t="s">
        <v>4</v>
      </c>
      <c r="D3492" t="str">
        <f t="shared" si="328"/>
        <v>F</v>
      </c>
      <c r="E3492" t="s">
        <v>2</v>
      </c>
      <c r="F3492">
        <v>546</v>
      </c>
      <c r="G3492">
        <v>191</v>
      </c>
      <c r="H3492">
        <v>234</v>
      </c>
      <c r="I3492">
        <v>0</v>
      </c>
      <c r="J3492">
        <v>5846</v>
      </c>
      <c r="K3492">
        <v>36</v>
      </c>
      <c r="L3492">
        <v>44</v>
      </c>
      <c r="M3492">
        <v>208</v>
      </c>
      <c r="N3492">
        <v>219</v>
      </c>
      <c r="O3492">
        <v>14.8</v>
      </c>
      <c r="P3492">
        <f>VLOOKUP(A3492, vlookup_table!$A:$E, 2, FALSE)</f>
        <v>0</v>
      </c>
      <c r="Q3492" s="2">
        <f>VLOOKUP(A3492, vlookup_table!$A:$E, 3, FALSE)</f>
        <v>0</v>
      </c>
      <c r="R3492" s="1" t="str">
        <f>VLOOKUP(A3492, vlookup_table!$A:$E, 4, FALSE)</f>
        <v>R3</v>
      </c>
      <c r="S3492" s="2">
        <f>VLOOKUP(A3492, vlookup_table!$A:$E, 5, FALSE)</f>
        <v>2</v>
      </c>
      <c r="T3492">
        <f t="shared" si="324"/>
        <v>97</v>
      </c>
      <c r="U3492">
        <f t="shared" si="325"/>
        <v>1900</v>
      </c>
      <c r="V3492" s="4" t="str">
        <f t="shared" si="329"/>
        <v>0</v>
      </c>
      <c r="W3492" t="str">
        <f t="shared" si="326"/>
        <v>Rural</v>
      </c>
    </row>
    <row r="3493" spans="1:23" x14ac:dyDescent="0.35">
      <c r="A3493" s="2">
        <v>32523</v>
      </c>
      <c r="B3493" s="2" t="str">
        <f t="shared" si="327"/>
        <v>FL</v>
      </c>
      <c r="C3493" t="s">
        <v>7</v>
      </c>
      <c r="D3493" t="str">
        <f t="shared" si="328"/>
        <v>F</v>
      </c>
      <c r="E3493" t="s">
        <v>2</v>
      </c>
      <c r="F3493">
        <v>1073</v>
      </c>
      <c r="G3493">
        <v>377</v>
      </c>
      <c r="H3493">
        <v>456</v>
      </c>
      <c r="I3493">
        <v>7</v>
      </c>
      <c r="J3493">
        <v>15296</v>
      </c>
      <c r="K3493">
        <v>4</v>
      </c>
      <c r="L3493">
        <v>27</v>
      </c>
      <c r="M3493">
        <v>407</v>
      </c>
      <c r="N3493">
        <v>411</v>
      </c>
      <c r="O3493">
        <v>11.66666667</v>
      </c>
      <c r="P3493">
        <f>VLOOKUP(A3493, vlookup_table!$A:$E, 2, FALSE)</f>
        <v>28</v>
      </c>
      <c r="Q3493" s="2">
        <f>VLOOKUP(A3493, vlookup_table!$A:$E, 3, FALSE)</f>
        <v>4001</v>
      </c>
      <c r="R3493" s="1" t="str">
        <f>VLOOKUP(A3493, vlookup_table!$A:$E, 4, FALSE)</f>
        <v>T2</v>
      </c>
      <c r="S3493" s="2">
        <f>VLOOKUP(A3493, vlookup_table!$A:$E, 5, FALSE)</f>
        <v>10</v>
      </c>
      <c r="T3493">
        <f t="shared" si="324"/>
        <v>57</v>
      </c>
      <c r="U3493">
        <f t="shared" si="325"/>
        <v>1940</v>
      </c>
      <c r="V3493" s="4" t="str">
        <f t="shared" si="329"/>
        <v>01</v>
      </c>
      <c r="W3493" t="str">
        <f t="shared" si="326"/>
        <v>Pueblo</v>
      </c>
    </row>
    <row r="3494" spans="1:23" x14ac:dyDescent="0.35">
      <c r="A3494" s="2">
        <v>115311</v>
      </c>
      <c r="B3494" s="2" t="str">
        <f t="shared" si="327"/>
        <v>NA</v>
      </c>
      <c r="C3494" t="s">
        <v>32</v>
      </c>
      <c r="D3494" t="str">
        <f t="shared" si="328"/>
        <v>F</v>
      </c>
      <c r="E3494" t="s">
        <v>2</v>
      </c>
      <c r="F3494">
        <v>303</v>
      </c>
      <c r="G3494">
        <v>177</v>
      </c>
      <c r="H3494">
        <v>245</v>
      </c>
      <c r="I3494">
        <v>0</v>
      </c>
      <c r="J3494">
        <v>8573</v>
      </c>
      <c r="K3494">
        <v>0</v>
      </c>
      <c r="L3494">
        <v>77</v>
      </c>
      <c r="M3494">
        <v>204</v>
      </c>
      <c r="N3494">
        <v>225</v>
      </c>
      <c r="O3494">
        <v>3.75</v>
      </c>
      <c r="P3494">
        <f>VLOOKUP(A3494, vlookup_table!$A:$E, 2, FALSE)</f>
        <v>0</v>
      </c>
      <c r="Q3494" s="2">
        <f>VLOOKUP(A3494, vlookup_table!$A:$E, 3, FALSE)</f>
        <v>6701</v>
      </c>
      <c r="R3494" s="1" t="str">
        <f>VLOOKUP(A3494, vlookup_table!$A:$E, 4, FALSE)</f>
        <v>R3</v>
      </c>
      <c r="S3494" s="2">
        <f>VLOOKUP(A3494, vlookup_table!$A:$E, 5, FALSE)</f>
        <v>4</v>
      </c>
      <c r="T3494">
        <f t="shared" si="324"/>
        <v>30</v>
      </c>
      <c r="U3494">
        <f t="shared" si="325"/>
        <v>1967</v>
      </c>
      <c r="V3494" s="4" t="str">
        <f t="shared" si="329"/>
        <v>01</v>
      </c>
      <c r="W3494" t="str">
        <f t="shared" si="326"/>
        <v>Rural</v>
      </c>
    </row>
    <row r="3495" spans="1:23" x14ac:dyDescent="0.35">
      <c r="A3495" s="2">
        <v>154668</v>
      </c>
      <c r="B3495" s="2" t="str">
        <f t="shared" si="327"/>
        <v>NA</v>
      </c>
      <c r="C3495" t="s">
        <v>4</v>
      </c>
      <c r="D3495" t="str">
        <f t="shared" si="328"/>
        <v>F</v>
      </c>
      <c r="E3495" t="s">
        <v>2</v>
      </c>
      <c r="F3495">
        <v>690</v>
      </c>
      <c r="G3495">
        <v>315</v>
      </c>
      <c r="H3495">
        <v>367</v>
      </c>
      <c r="I3495">
        <v>0</v>
      </c>
      <c r="J3495">
        <v>12427</v>
      </c>
      <c r="K3495">
        <v>4</v>
      </c>
      <c r="L3495">
        <v>41</v>
      </c>
      <c r="M3495">
        <v>353</v>
      </c>
      <c r="N3495">
        <v>330</v>
      </c>
      <c r="O3495">
        <v>11.52631579</v>
      </c>
      <c r="P3495">
        <f>VLOOKUP(A3495, vlookup_table!$A:$E, 2, FALSE)</f>
        <v>0</v>
      </c>
      <c r="Q3495" s="2">
        <f>VLOOKUP(A3495, vlookup_table!$A:$E, 3, FALSE)</f>
        <v>2604</v>
      </c>
      <c r="R3495" s="1" t="str">
        <f>VLOOKUP(A3495, vlookup_table!$A:$E, 4, FALSE)</f>
        <v>T2</v>
      </c>
      <c r="S3495" s="2">
        <f>VLOOKUP(A3495, vlookup_table!$A:$E, 5, FALSE)</f>
        <v>15</v>
      </c>
      <c r="T3495">
        <f t="shared" si="324"/>
        <v>71</v>
      </c>
      <c r="U3495">
        <f t="shared" si="325"/>
        <v>1926</v>
      </c>
      <c r="V3495" s="4" t="str">
        <f t="shared" si="329"/>
        <v>04</v>
      </c>
      <c r="W3495" t="str">
        <f t="shared" si="326"/>
        <v>Pueblo</v>
      </c>
    </row>
    <row r="3496" spans="1:23" x14ac:dyDescent="0.35">
      <c r="A3496" s="2">
        <v>103260</v>
      </c>
      <c r="B3496" s="2" t="str">
        <f t="shared" si="327"/>
        <v>MO</v>
      </c>
      <c r="C3496" t="s">
        <v>8</v>
      </c>
      <c r="D3496" t="str">
        <f t="shared" si="328"/>
        <v>M</v>
      </c>
      <c r="E3496" t="s">
        <v>0</v>
      </c>
      <c r="F3496">
        <v>589</v>
      </c>
      <c r="G3496">
        <v>353</v>
      </c>
      <c r="H3496">
        <v>433</v>
      </c>
      <c r="I3496">
        <v>0</v>
      </c>
      <c r="J3496">
        <v>12376</v>
      </c>
      <c r="K3496">
        <v>0</v>
      </c>
      <c r="L3496">
        <v>93</v>
      </c>
      <c r="M3496">
        <v>388</v>
      </c>
      <c r="N3496">
        <v>398</v>
      </c>
      <c r="O3496">
        <v>8.7777777780000008</v>
      </c>
      <c r="P3496">
        <f>VLOOKUP(A3496, vlookup_table!$A:$E, 2, FALSE)</f>
        <v>0</v>
      </c>
      <c r="Q3496" s="2">
        <f>VLOOKUP(A3496, vlookup_table!$A:$E, 3, FALSE)</f>
        <v>6609</v>
      </c>
      <c r="R3496" s="1" t="str">
        <f>VLOOKUP(A3496, vlookup_table!$A:$E, 4, FALSE)</f>
        <v>T2</v>
      </c>
      <c r="S3496" s="2">
        <f>VLOOKUP(A3496, vlookup_table!$A:$E, 5, FALSE)</f>
        <v>10</v>
      </c>
      <c r="T3496">
        <f t="shared" si="324"/>
        <v>31</v>
      </c>
      <c r="U3496">
        <f t="shared" si="325"/>
        <v>1966</v>
      </c>
      <c r="V3496" s="4" t="str">
        <f t="shared" si="329"/>
        <v>09</v>
      </c>
      <c r="W3496" t="str">
        <f t="shared" si="326"/>
        <v>Pueblo</v>
      </c>
    </row>
    <row r="3497" spans="1:23" x14ac:dyDescent="0.35">
      <c r="A3497" s="2">
        <v>19260</v>
      </c>
      <c r="B3497" s="2" t="str">
        <f t="shared" si="327"/>
        <v>NC</v>
      </c>
      <c r="C3497" t="s">
        <v>18</v>
      </c>
      <c r="D3497" t="str">
        <f t="shared" si="328"/>
        <v>F</v>
      </c>
      <c r="E3497" t="s">
        <v>38</v>
      </c>
      <c r="F3497">
        <v>610</v>
      </c>
      <c r="G3497">
        <v>376</v>
      </c>
      <c r="H3497">
        <v>392</v>
      </c>
      <c r="I3497">
        <v>2</v>
      </c>
      <c r="J3497">
        <v>13105</v>
      </c>
      <c r="K3497">
        <v>0</v>
      </c>
      <c r="L3497">
        <v>72</v>
      </c>
      <c r="M3497">
        <v>427</v>
      </c>
      <c r="N3497">
        <v>347</v>
      </c>
      <c r="O3497">
        <v>8</v>
      </c>
      <c r="P3497">
        <f>VLOOKUP(A3497, vlookup_table!$A:$E, 2, FALSE)</f>
        <v>28</v>
      </c>
      <c r="Q3497" s="2">
        <f>VLOOKUP(A3497, vlookup_table!$A:$E, 3, FALSE)</f>
        <v>4401</v>
      </c>
      <c r="R3497" s="1" t="str">
        <f>VLOOKUP(A3497, vlookup_table!$A:$E, 4, FALSE)</f>
        <v>T2</v>
      </c>
      <c r="S3497" s="2">
        <f>VLOOKUP(A3497, vlookup_table!$A:$E, 5, FALSE)</f>
        <v>175</v>
      </c>
      <c r="T3497">
        <f t="shared" si="324"/>
        <v>53</v>
      </c>
      <c r="U3497">
        <f t="shared" si="325"/>
        <v>1944</v>
      </c>
      <c r="V3497" s="4" t="str">
        <f t="shared" si="329"/>
        <v>01</v>
      </c>
      <c r="W3497" t="str">
        <f t="shared" si="326"/>
        <v>Pueblo</v>
      </c>
    </row>
    <row r="3498" spans="1:23" x14ac:dyDescent="0.35">
      <c r="A3498" s="2">
        <v>111023</v>
      </c>
      <c r="B3498" s="2" t="str">
        <f t="shared" si="327"/>
        <v>AR</v>
      </c>
      <c r="C3498" t="s">
        <v>27</v>
      </c>
      <c r="D3498" t="str">
        <f t="shared" si="328"/>
        <v>F</v>
      </c>
      <c r="E3498" t="s">
        <v>37</v>
      </c>
      <c r="F3498">
        <v>332</v>
      </c>
      <c r="G3498">
        <v>170</v>
      </c>
      <c r="H3498">
        <v>269</v>
      </c>
      <c r="I3498">
        <v>0</v>
      </c>
      <c r="J3498">
        <v>8725</v>
      </c>
      <c r="K3498">
        <v>1</v>
      </c>
      <c r="L3498">
        <v>57</v>
      </c>
      <c r="M3498">
        <v>222</v>
      </c>
      <c r="N3498">
        <v>233</v>
      </c>
      <c r="O3498">
        <v>15</v>
      </c>
      <c r="P3498">
        <f>VLOOKUP(A3498, vlookup_table!$A:$E, 2, FALSE)</f>
        <v>0</v>
      </c>
      <c r="Q3498" s="2">
        <f>VLOOKUP(A3498, vlookup_table!$A:$E, 3, FALSE)</f>
        <v>4401</v>
      </c>
      <c r="R3498" s="1" t="str">
        <f>VLOOKUP(A3498, vlookup_table!$A:$E, 4, FALSE)</f>
        <v>R3</v>
      </c>
      <c r="S3498" s="2">
        <f>VLOOKUP(A3498, vlookup_table!$A:$E, 5, FALSE)</f>
        <v>20</v>
      </c>
      <c r="T3498">
        <f t="shared" si="324"/>
        <v>53</v>
      </c>
      <c r="U3498">
        <f t="shared" si="325"/>
        <v>1944</v>
      </c>
      <c r="V3498" s="4" t="str">
        <f t="shared" si="329"/>
        <v>01</v>
      </c>
      <c r="W3498" t="str">
        <f t="shared" si="326"/>
        <v>Rural</v>
      </c>
    </row>
    <row r="3499" spans="1:23" x14ac:dyDescent="0.35">
      <c r="A3499" s="2">
        <v>67961</v>
      </c>
      <c r="B3499" s="2" t="str">
        <f t="shared" si="327"/>
        <v>MI</v>
      </c>
      <c r="C3499" t="s">
        <v>1</v>
      </c>
      <c r="D3499" t="str">
        <f t="shared" si="328"/>
        <v>NA</v>
      </c>
      <c r="F3499">
        <v>355</v>
      </c>
      <c r="G3499">
        <v>293</v>
      </c>
      <c r="H3499">
        <v>320</v>
      </c>
      <c r="I3499">
        <v>0</v>
      </c>
      <c r="J3499">
        <v>11403</v>
      </c>
      <c r="K3499">
        <v>9</v>
      </c>
      <c r="L3499">
        <v>76</v>
      </c>
      <c r="M3499">
        <v>312</v>
      </c>
      <c r="N3499">
        <v>312</v>
      </c>
      <c r="O3499">
        <v>15</v>
      </c>
      <c r="P3499">
        <f>VLOOKUP(A3499, vlookup_table!$A:$E, 2, FALSE)</f>
        <v>0</v>
      </c>
      <c r="Q3499" s="2">
        <f>VLOOKUP(A3499, vlookup_table!$A:$E, 3, FALSE)</f>
        <v>5208</v>
      </c>
      <c r="R3499" s="1" t="str">
        <f>VLOOKUP(A3499, vlookup_table!$A:$E, 4, FALSE)</f>
        <v>U3</v>
      </c>
      <c r="S3499" s="2">
        <f>VLOOKUP(A3499, vlookup_table!$A:$E, 5, FALSE)</f>
        <v>21</v>
      </c>
      <c r="T3499">
        <f t="shared" si="324"/>
        <v>45</v>
      </c>
      <c r="U3499">
        <f t="shared" si="325"/>
        <v>1952</v>
      </c>
      <c r="V3499" s="4" t="str">
        <f t="shared" si="329"/>
        <v>08</v>
      </c>
      <c r="W3499" t="str">
        <f t="shared" si="326"/>
        <v>Urbano</v>
      </c>
    </row>
    <row r="3500" spans="1:23" x14ac:dyDescent="0.35">
      <c r="A3500" s="2">
        <v>92272</v>
      </c>
      <c r="B3500" s="2" t="str">
        <f t="shared" si="327"/>
        <v>IL</v>
      </c>
      <c r="C3500" t="s">
        <v>25</v>
      </c>
      <c r="D3500" t="str">
        <f t="shared" si="328"/>
        <v>M</v>
      </c>
      <c r="E3500" t="s">
        <v>0</v>
      </c>
      <c r="F3500">
        <v>549</v>
      </c>
      <c r="G3500">
        <v>292</v>
      </c>
      <c r="H3500">
        <v>352</v>
      </c>
      <c r="I3500">
        <v>1</v>
      </c>
      <c r="J3500">
        <v>11100</v>
      </c>
      <c r="K3500">
        <v>1</v>
      </c>
      <c r="L3500">
        <v>85</v>
      </c>
      <c r="M3500">
        <v>327</v>
      </c>
      <c r="N3500">
        <v>313</v>
      </c>
      <c r="O3500">
        <v>16.428571430000002</v>
      </c>
      <c r="P3500">
        <f>VLOOKUP(A3500, vlookup_table!$A:$E, 2, FALSE)</f>
        <v>0</v>
      </c>
      <c r="Q3500" s="2">
        <f>VLOOKUP(A3500, vlookup_table!$A:$E, 3, FALSE)</f>
        <v>0</v>
      </c>
      <c r="R3500" s="1" t="str">
        <f>VLOOKUP(A3500, vlookup_table!$A:$E, 4, FALSE)</f>
        <v>R2</v>
      </c>
      <c r="S3500" s="2">
        <f>VLOOKUP(A3500, vlookup_table!$A:$E, 5, FALSE)</f>
        <v>20</v>
      </c>
      <c r="T3500">
        <f t="shared" si="324"/>
        <v>97</v>
      </c>
      <c r="U3500">
        <f t="shared" si="325"/>
        <v>1900</v>
      </c>
      <c r="V3500" s="4" t="str">
        <f t="shared" si="329"/>
        <v>0</v>
      </c>
      <c r="W3500" t="str">
        <f t="shared" si="326"/>
        <v>Rural</v>
      </c>
    </row>
    <row r="3501" spans="1:23" x14ac:dyDescent="0.35">
      <c r="A3501" s="2">
        <v>157311</v>
      </c>
      <c r="B3501" s="2" t="str">
        <f t="shared" si="327"/>
        <v>NA</v>
      </c>
      <c r="C3501" t="s">
        <v>4</v>
      </c>
      <c r="D3501" t="str">
        <f t="shared" si="328"/>
        <v>M</v>
      </c>
      <c r="E3501" t="s">
        <v>0</v>
      </c>
      <c r="F3501">
        <v>5344</v>
      </c>
      <c r="G3501">
        <v>705</v>
      </c>
      <c r="H3501">
        <v>945</v>
      </c>
      <c r="I3501">
        <v>97</v>
      </c>
      <c r="J3501">
        <v>55857</v>
      </c>
      <c r="K3501">
        <v>4</v>
      </c>
      <c r="L3501">
        <v>54</v>
      </c>
      <c r="M3501">
        <v>943</v>
      </c>
      <c r="N3501">
        <v>787</v>
      </c>
      <c r="O3501">
        <v>17.5</v>
      </c>
      <c r="P3501">
        <f>VLOOKUP(A3501, vlookup_table!$A:$E, 2, FALSE)</f>
        <v>1</v>
      </c>
      <c r="Q3501" s="2">
        <f>VLOOKUP(A3501, vlookup_table!$A:$E, 3, FALSE)</f>
        <v>2001</v>
      </c>
      <c r="R3501" s="1" t="str">
        <f>VLOOKUP(A3501, vlookup_table!$A:$E, 4, FALSE)</f>
        <v>U1</v>
      </c>
      <c r="S3501" s="2">
        <f>VLOOKUP(A3501, vlookup_table!$A:$E, 5, FALSE)</f>
        <v>25</v>
      </c>
      <c r="T3501">
        <f t="shared" si="324"/>
        <v>77</v>
      </c>
      <c r="U3501">
        <f t="shared" si="325"/>
        <v>1920</v>
      </c>
      <c r="V3501" s="4" t="str">
        <f t="shared" si="329"/>
        <v>01</v>
      </c>
      <c r="W3501" t="str">
        <f t="shared" si="326"/>
        <v>Urbano</v>
      </c>
    </row>
    <row r="3502" spans="1:23" x14ac:dyDescent="0.35">
      <c r="A3502" s="2">
        <v>190616</v>
      </c>
      <c r="B3502" s="2" t="str">
        <f t="shared" si="327"/>
        <v>NA</v>
      </c>
      <c r="C3502" t="s">
        <v>10</v>
      </c>
      <c r="D3502" t="str">
        <f t="shared" si="328"/>
        <v>M</v>
      </c>
      <c r="E3502" t="s">
        <v>13</v>
      </c>
      <c r="F3502">
        <v>483</v>
      </c>
      <c r="G3502">
        <v>241</v>
      </c>
      <c r="H3502">
        <v>330</v>
      </c>
      <c r="I3502">
        <v>1</v>
      </c>
      <c r="J3502">
        <v>11527</v>
      </c>
      <c r="K3502">
        <v>1</v>
      </c>
      <c r="L3502">
        <v>76</v>
      </c>
      <c r="M3502">
        <v>281</v>
      </c>
      <c r="N3502">
        <v>286</v>
      </c>
      <c r="O3502">
        <v>7.5</v>
      </c>
      <c r="P3502">
        <f>VLOOKUP(A3502, vlookup_table!$A:$E, 2, FALSE)</f>
        <v>1</v>
      </c>
      <c r="Q3502" s="2">
        <f>VLOOKUP(A3502, vlookup_table!$A:$E, 3, FALSE)</f>
        <v>0</v>
      </c>
      <c r="R3502" s="1" t="str">
        <f>VLOOKUP(A3502, vlookup_table!$A:$E, 4, FALSE)</f>
        <v>R2</v>
      </c>
      <c r="S3502" s="2">
        <f>VLOOKUP(A3502, vlookup_table!$A:$E, 5, FALSE)</f>
        <v>5</v>
      </c>
      <c r="T3502">
        <f t="shared" si="324"/>
        <v>97</v>
      </c>
      <c r="U3502">
        <f t="shared" si="325"/>
        <v>1900</v>
      </c>
      <c r="V3502" s="4" t="str">
        <f t="shared" si="329"/>
        <v>0</v>
      </c>
      <c r="W3502" t="str">
        <f t="shared" si="326"/>
        <v>Rural</v>
      </c>
    </row>
    <row r="3503" spans="1:23" x14ac:dyDescent="0.35">
      <c r="A3503" s="2">
        <v>121153</v>
      </c>
      <c r="B3503" s="2" t="str">
        <f t="shared" si="327"/>
        <v>TX</v>
      </c>
      <c r="C3503" t="s">
        <v>6</v>
      </c>
      <c r="D3503" t="str">
        <f t="shared" si="328"/>
        <v>M</v>
      </c>
      <c r="E3503" t="s">
        <v>0</v>
      </c>
      <c r="F3503">
        <v>1438</v>
      </c>
      <c r="G3503">
        <v>366</v>
      </c>
      <c r="H3503">
        <v>622</v>
      </c>
      <c r="I3503">
        <v>15</v>
      </c>
      <c r="J3503">
        <v>21758</v>
      </c>
      <c r="K3503">
        <v>7</v>
      </c>
      <c r="L3503">
        <v>41</v>
      </c>
      <c r="M3503">
        <v>570</v>
      </c>
      <c r="N3503">
        <v>534</v>
      </c>
      <c r="O3503">
        <v>12.57142857</v>
      </c>
      <c r="P3503">
        <f>VLOOKUP(A3503, vlookup_table!$A:$E, 2, FALSE)</f>
        <v>2</v>
      </c>
      <c r="Q3503" s="2">
        <f>VLOOKUP(A3503, vlookup_table!$A:$E, 3, FALSE)</f>
        <v>3901</v>
      </c>
      <c r="R3503" s="1" t="str">
        <f>VLOOKUP(A3503, vlookup_table!$A:$E, 4, FALSE)</f>
        <v>U1</v>
      </c>
      <c r="S3503" s="2">
        <f>VLOOKUP(A3503, vlookup_table!$A:$E, 5, FALSE)</f>
        <v>25</v>
      </c>
      <c r="T3503">
        <f t="shared" si="324"/>
        <v>58</v>
      </c>
      <c r="U3503">
        <f t="shared" si="325"/>
        <v>1939</v>
      </c>
      <c r="V3503" s="4" t="str">
        <f t="shared" si="329"/>
        <v>01</v>
      </c>
      <c r="W3503" t="str">
        <f t="shared" si="326"/>
        <v>Urbano</v>
      </c>
    </row>
    <row r="3504" spans="1:23" x14ac:dyDescent="0.35">
      <c r="A3504" s="2">
        <v>91431</v>
      </c>
      <c r="B3504" s="2" t="str">
        <f t="shared" si="327"/>
        <v>IL</v>
      </c>
      <c r="C3504" t="s">
        <v>25</v>
      </c>
      <c r="D3504" t="str">
        <f t="shared" si="328"/>
        <v>F</v>
      </c>
      <c r="E3504" t="s">
        <v>2</v>
      </c>
      <c r="F3504">
        <v>1191</v>
      </c>
      <c r="G3504">
        <v>357</v>
      </c>
      <c r="H3504">
        <v>466</v>
      </c>
      <c r="I3504">
        <v>8</v>
      </c>
      <c r="J3504">
        <v>14436</v>
      </c>
      <c r="K3504">
        <v>2</v>
      </c>
      <c r="L3504">
        <v>92</v>
      </c>
      <c r="M3504">
        <v>362</v>
      </c>
      <c r="N3504">
        <v>455</v>
      </c>
      <c r="O3504">
        <v>25</v>
      </c>
      <c r="P3504">
        <f>VLOOKUP(A3504, vlookup_table!$A:$E, 2, FALSE)</f>
        <v>2</v>
      </c>
      <c r="Q3504" s="2">
        <f>VLOOKUP(A3504, vlookup_table!$A:$E, 3, FALSE)</f>
        <v>2901</v>
      </c>
      <c r="R3504" s="1" t="str">
        <f>VLOOKUP(A3504, vlookup_table!$A:$E, 4, FALSE)</f>
        <v>R2</v>
      </c>
      <c r="S3504" s="2">
        <f>VLOOKUP(A3504, vlookup_table!$A:$E, 5, FALSE)</f>
        <v>50</v>
      </c>
      <c r="T3504">
        <f t="shared" si="324"/>
        <v>68</v>
      </c>
      <c r="U3504">
        <f t="shared" si="325"/>
        <v>1929</v>
      </c>
      <c r="V3504" s="4" t="str">
        <f t="shared" si="329"/>
        <v>01</v>
      </c>
      <c r="W3504" t="str">
        <f t="shared" si="326"/>
        <v>Rural</v>
      </c>
    </row>
    <row r="3505" spans="1:23" x14ac:dyDescent="0.35">
      <c r="A3505" s="2">
        <v>4917</v>
      </c>
      <c r="B3505" s="2" t="str">
        <f t="shared" si="327"/>
        <v>NA</v>
      </c>
      <c r="C3505" t="s">
        <v>31</v>
      </c>
      <c r="D3505" t="str">
        <f t="shared" si="328"/>
        <v>F</v>
      </c>
      <c r="E3505" t="s">
        <v>2</v>
      </c>
      <c r="F3505">
        <v>801</v>
      </c>
      <c r="G3505">
        <v>425</v>
      </c>
      <c r="H3505">
        <v>498</v>
      </c>
      <c r="I3505">
        <v>1</v>
      </c>
      <c r="J3505">
        <v>18631</v>
      </c>
      <c r="K3505">
        <v>2</v>
      </c>
      <c r="L3505">
        <v>78</v>
      </c>
      <c r="M3505">
        <v>441</v>
      </c>
      <c r="N3505">
        <v>469</v>
      </c>
      <c r="O3505">
        <v>9.7894736840000007</v>
      </c>
      <c r="P3505">
        <f>VLOOKUP(A3505, vlookup_table!$A:$E, 2, FALSE)</f>
        <v>2</v>
      </c>
      <c r="Q3505" s="2">
        <f>VLOOKUP(A3505, vlookup_table!$A:$E, 3, FALSE)</f>
        <v>3901</v>
      </c>
      <c r="R3505" s="1" t="str">
        <f>VLOOKUP(A3505, vlookup_table!$A:$E, 4, FALSE)</f>
        <v>S1</v>
      </c>
      <c r="S3505" s="2">
        <f>VLOOKUP(A3505, vlookup_table!$A:$E, 5, FALSE)</f>
        <v>15</v>
      </c>
      <c r="T3505">
        <f t="shared" si="324"/>
        <v>58</v>
      </c>
      <c r="U3505">
        <f t="shared" si="325"/>
        <v>1939</v>
      </c>
      <c r="V3505" s="4" t="str">
        <f t="shared" si="329"/>
        <v>01</v>
      </c>
      <c r="W3505" t="str">
        <f t="shared" si="326"/>
        <v>Suburbano</v>
      </c>
    </row>
    <row r="3506" spans="1:23" x14ac:dyDescent="0.35">
      <c r="A3506" s="2">
        <v>63436</v>
      </c>
      <c r="B3506" s="2" t="str">
        <f t="shared" si="327"/>
        <v>NA</v>
      </c>
      <c r="C3506" t="s">
        <v>16</v>
      </c>
      <c r="D3506" t="str">
        <f t="shared" si="328"/>
        <v>F</v>
      </c>
      <c r="E3506" t="s">
        <v>2</v>
      </c>
      <c r="F3506">
        <v>333</v>
      </c>
      <c r="G3506">
        <v>224</v>
      </c>
      <c r="H3506">
        <v>322</v>
      </c>
      <c r="I3506">
        <v>0</v>
      </c>
      <c r="J3506">
        <v>11513</v>
      </c>
      <c r="K3506">
        <v>0</v>
      </c>
      <c r="L3506">
        <v>73</v>
      </c>
      <c r="M3506">
        <v>273</v>
      </c>
      <c r="N3506">
        <v>281</v>
      </c>
      <c r="O3506">
        <v>11.66666667</v>
      </c>
      <c r="P3506">
        <f>VLOOKUP(A3506, vlookup_table!$A:$E, 2, FALSE)</f>
        <v>0</v>
      </c>
      <c r="Q3506" s="2">
        <f>VLOOKUP(A3506, vlookup_table!$A:$E, 3, FALSE)</f>
        <v>2912</v>
      </c>
      <c r="R3506" s="1" t="str">
        <f>VLOOKUP(A3506, vlookup_table!$A:$E, 4, FALSE)</f>
        <v>T2</v>
      </c>
      <c r="S3506" s="2">
        <f>VLOOKUP(A3506, vlookup_table!$A:$E, 5, FALSE)</f>
        <v>51</v>
      </c>
      <c r="T3506">
        <f t="shared" si="324"/>
        <v>68</v>
      </c>
      <c r="U3506">
        <f t="shared" si="325"/>
        <v>1929</v>
      </c>
      <c r="V3506" s="4" t="str">
        <f t="shared" si="329"/>
        <v>12</v>
      </c>
      <c r="W3506" t="str">
        <f t="shared" si="326"/>
        <v>Pueblo</v>
      </c>
    </row>
    <row r="3507" spans="1:23" x14ac:dyDescent="0.35">
      <c r="A3507" s="2">
        <v>20853</v>
      </c>
      <c r="B3507" s="2" t="str">
        <f t="shared" si="327"/>
        <v>NC</v>
      </c>
      <c r="C3507" t="s">
        <v>18</v>
      </c>
      <c r="D3507" t="str">
        <f t="shared" si="328"/>
        <v>F</v>
      </c>
      <c r="E3507" t="s">
        <v>38</v>
      </c>
      <c r="F3507">
        <v>1521</v>
      </c>
      <c r="G3507">
        <v>405</v>
      </c>
      <c r="H3507">
        <v>508</v>
      </c>
      <c r="I3507">
        <v>22</v>
      </c>
      <c r="J3507">
        <v>21761</v>
      </c>
      <c r="K3507">
        <v>5</v>
      </c>
      <c r="L3507">
        <v>27</v>
      </c>
      <c r="M3507">
        <v>419</v>
      </c>
      <c r="N3507">
        <v>464</v>
      </c>
      <c r="O3507">
        <v>6.875</v>
      </c>
      <c r="P3507">
        <f>VLOOKUP(A3507, vlookup_table!$A:$E, 2, FALSE)</f>
        <v>0</v>
      </c>
      <c r="Q3507" s="2">
        <f>VLOOKUP(A3507, vlookup_table!$A:$E, 3, FALSE)</f>
        <v>0</v>
      </c>
      <c r="R3507" s="1" t="str">
        <f>VLOOKUP(A3507, vlookup_table!$A:$E, 4, FALSE)</f>
        <v>C1</v>
      </c>
      <c r="S3507" s="2">
        <f>VLOOKUP(A3507, vlookup_table!$A:$E, 5, FALSE)</f>
        <v>10</v>
      </c>
      <c r="T3507">
        <f t="shared" si="324"/>
        <v>97</v>
      </c>
      <c r="U3507">
        <f t="shared" si="325"/>
        <v>1900</v>
      </c>
      <c r="V3507" s="4" t="str">
        <f t="shared" si="329"/>
        <v>0</v>
      </c>
      <c r="W3507" t="str">
        <f t="shared" si="326"/>
        <v>Ciudad</v>
      </c>
    </row>
    <row r="3508" spans="1:23" x14ac:dyDescent="0.35">
      <c r="A3508" s="2">
        <v>44351</v>
      </c>
      <c r="B3508" s="2" t="str">
        <f t="shared" si="327"/>
        <v>FL</v>
      </c>
      <c r="C3508" t="s">
        <v>7</v>
      </c>
      <c r="D3508" t="str">
        <f t="shared" si="328"/>
        <v>M</v>
      </c>
      <c r="E3508" t="s">
        <v>0</v>
      </c>
      <c r="F3508">
        <v>948</v>
      </c>
      <c r="G3508">
        <v>330</v>
      </c>
      <c r="H3508">
        <v>411</v>
      </c>
      <c r="I3508">
        <v>4</v>
      </c>
      <c r="J3508">
        <v>17728</v>
      </c>
      <c r="K3508">
        <v>6</v>
      </c>
      <c r="L3508">
        <v>8</v>
      </c>
      <c r="M3508">
        <v>365</v>
      </c>
      <c r="N3508">
        <v>368</v>
      </c>
      <c r="O3508">
        <v>9.4</v>
      </c>
      <c r="P3508">
        <f>VLOOKUP(A3508, vlookup_table!$A:$E, 2, FALSE)</f>
        <v>1</v>
      </c>
      <c r="Q3508" s="2">
        <f>VLOOKUP(A3508, vlookup_table!$A:$E, 3, FALSE)</f>
        <v>1801</v>
      </c>
      <c r="R3508" s="1" t="str">
        <f>VLOOKUP(A3508, vlookup_table!$A:$E, 4, FALSE)</f>
        <v>C2</v>
      </c>
      <c r="S3508" s="2">
        <f>VLOOKUP(A3508, vlookup_table!$A:$E, 5, FALSE)</f>
        <v>35</v>
      </c>
      <c r="T3508">
        <f t="shared" si="324"/>
        <v>79</v>
      </c>
      <c r="U3508">
        <f t="shared" si="325"/>
        <v>1918</v>
      </c>
      <c r="V3508" s="4" t="str">
        <f t="shared" si="329"/>
        <v>01</v>
      </c>
      <c r="W3508" t="str">
        <f t="shared" si="326"/>
        <v>Ciudad</v>
      </c>
    </row>
    <row r="3509" spans="1:23" x14ac:dyDescent="0.35">
      <c r="A3509" s="2">
        <v>130530</v>
      </c>
      <c r="B3509" s="2" t="str">
        <f t="shared" si="327"/>
        <v>CO</v>
      </c>
      <c r="C3509" t="s">
        <v>20</v>
      </c>
      <c r="D3509" t="str">
        <f t="shared" si="328"/>
        <v>F</v>
      </c>
      <c r="E3509" t="s">
        <v>2</v>
      </c>
      <c r="F3509">
        <v>698</v>
      </c>
      <c r="G3509">
        <v>377</v>
      </c>
      <c r="H3509">
        <v>407</v>
      </c>
      <c r="I3509">
        <v>0</v>
      </c>
      <c r="J3509">
        <v>13327</v>
      </c>
      <c r="K3509">
        <v>1</v>
      </c>
      <c r="L3509">
        <v>49</v>
      </c>
      <c r="M3509">
        <v>395</v>
      </c>
      <c r="N3509">
        <v>382</v>
      </c>
      <c r="O3509">
        <v>20</v>
      </c>
      <c r="P3509">
        <f>VLOOKUP(A3509, vlookup_table!$A:$E, 2, FALSE)</f>
        <v>2</v>
      </c>
      <c r="Q3509" s="2">
        <f>VLOOKUP(A3509, vlookup_table!$A:$E, 3, FALSE)</f>
        <v>4001</v>
      </c>
      <c r="R3509" s="1" t="str">
        <f>VLOOKUP(A3509, vlookup_table!$A:$E, 4, FALSE)</f>
        <v>S2</v>
      </c>
      <c r="S3509" s="2">
        <f>VLOOKUP(A3509, vlookup_table!$A:$E, 5, FALSE)</f>
        <v>20</v>
      </c>
      <c r="T3509">
        <f t="shared" si="324"/>
        <v>57</v>
      </c>
      <c r="U3509">
        <f t="shared" si="325"/>
        <v>1940</v>
      </c>
      <c r="V3509" s="4" t="str">
        <f t="shared" si="329"/>
        <v>01</v>
      </c>
      <c r="W3509" t="str">
        <f t="shared" si="326"/>
        <v>Suburbano</v>
      </c>
    </row>
    <row r="3510" spans="1:23" x14ac:dyDescent="0.35">
      <c r="A3510" s="2">
        <v>181550</v>
      </c>
      <c r="B3510" s="2" t="str">
        <f t="shared" si="327"/>
        <v>WA</v>
      </c>
      <c r="C3510" t="s">
        <v>14</v>
      </c>
      <c r="D3510" t="str">
        <f t="shared" si="328"/>
        <v>F</v>
      </c>
      <c r="E3510" t="s">
        <v>2</v>
      </c>
      <c r="F3510">
        <v>735</v>
      </c>
      <c r="G3510">
        <v>192</v>
      </c>
      <c r="H3510">
        <v>300</v>
      </c>
      <c r="I3510">
        <v>0</v>
      </c>
      <c r="J3510">
        <v>10690</v>
      </c>
      <c r="K3510">
        <v>2</v>
      </c>
      <c r="L3510">
        <v>39</v>
      </c>
      <c r="M3510">
        <v>235</v>
      </c>
      <c r="N3510">
        <v>256</v>
      </c>
      <c r="O3510">
        <v>13.28571429</v>
      </c>
      <c r="P3510">
        <f>VLOOKUP(A3510, vlookup_table!$A:$E, 2, FALSE)</f>
        <v>0</v>
      </c>
      <c r="Q3510" s="2">
        <f>VLOOKUP(A3510, vlookup_table!$A:$E, 3, FALSE)</f>
        <v>4803</v>
      </c>
      <c r="R3510" s="1" t="str">
        <f>VLOOKUP(A3510, vlookup_table!$A:$E, 4, FALSE)</f>
        <v>C3</v>
      </c>
      <c r="S3510" s="2">
        <f>VLOOKUP(A3510, vlookup_table!$A:$E, 5, FALSE)</f>
        <v>20</v>
      </c>
      <c r="T3510">
        <f t="shared" si="324"/>
        <v>49</v>
      </c>
      <c r="U3510">
        <f t="shared" si="325"/>
        <v>1948</v>
      </c>
      <c r="V3510" s="4" t="str">
        <f t="shared" si="329"/>
        <v>03</v>
      </c>
      <c r="W3510" t="str">
        <f t="shared" si="326"/>
        <v>Ciudad</v>
      </c>
    </row>
    <row r="3511" spans="1:23" x14ac:dyDescent="0.35">
      <c r="A3511" s="2">
        <v>108158</v>
      </c>
      <c r="B3511" s="2" t="str">
        <f t="shared" si="327"/>
        <v>NA</v>
      </c>
      <c r="C3511" t="s">
        <v>31</v>
      </c>
      <c r="D3511" t="str">
        <f t="shared" si="328"/>
        <v>F</v>
      </c>
      <c r="E3511" t="s">
        <v>2</v>
      </c>
      <c r="F3511">
        <v>565</v>
      </c>
      <c r="G3511">
        <v>284</v>
      </c>
      <c r="H3511">
        <v>309</v>
      </c>
      <c r="I3511">
        <v>0</v>
      </c>
      <c r="J3511">
        <v>8302</v>
      </c>
      <c r="K3511">
        <v>7</v>
      </c>
      <c r="L3511">
        <v>76</v>
      </c>
      <c r="M3511">
        <v>297</v>
      </c>
      <c r="N3511">
        <v>304</v>
      </c>
      <c r="O3511">
        <v>3.95</v>
      </c>
      <c r="P3511">
        <f>VLOOKUP(A3511, vlookup_table!$A:$E, 2, FALSE)</f>
        <v>0</v>
      </c>
      <c r="Q3511" s="2">
        <f>VLOOKUP(A3511, vlookup_table!$A:$E, 3, FALSE)</f>
        <v>3410</v>
      </c>
      <c r="R3511" s="1" t="str">
        <f>VLOOKUP(A3511, vlookup_table!$A:$E, 4, FALSE)</f>
        <v>S2</v>
      </c>
      <c r="S3511" s="2">
        <f>VLOOKUP(A3511, vlookup_table!$A:$E, 5, FALSE)</f>
        <v>5</v>
      </c>
      <c r="T3511">
        <f t="shared" si="324"/>
        <v>63</v>
      </c>
      <c r="U3511">
        <f t="shared" si="325"/>
        <v>1934</v>
      </c>
      <c r="V3511" s="4" t="str">
        <f t="shared" si="329"/>
        <v>10</v>
      </c>
      <c r="W3511" t="str">
        <f t="shared" si="326"/>
        <v>Suburbano</v>
      </c>
    </row>
    <row r="3512" spans="1:23" x14ac:dyDescent="0.35">
      <c r="A3512" s="2">
        <v>149164</v>
      </c>
      <c r="B3512" s="2" t="str">
        <f t="shared" si="327"/>
        <v>NA</v>
      </c>
      <c r="C3512" t="s">
        <v>4</v>
      </c>
      <c r="D3512" t="str">
        <f t="shared" si="328"/>
        <v>M</v>
      </c>
      <c r="E3512" t="s">
        <v>0</v>
      </c>
      <c r="F3512">
        <v>3385</v>
      </c>
      <c r="G3512">
        <v>608</v>
      </c>
      <c r="H3512">
        <v>784</v>
      </c>
      <c r="I3512">
        <v>93</v>
      </c>
      <c r="J3512">
        <v>35534</v>
      </c>
      <c r="K3512">
        <v>13</v>
      </c>
      <c r="L3512">
        <v>42</v>
      </c>
      <c r="M3512">
        <v>731</v>
      </c>
      <c r="N3512">
        <v>705</v>
      </c>
      <c r="O3512">
        <v>14.2</v>
      </c>
      <c r="P3512">
        <f>VLOOKUP(A3512, vlookup_table!$A:$E, 2, FALSE)</f>
        <v>4</v>
      </c>
      <c r="Q3512" s="2">
        <f>VLOOKUP(A3512, vlookup_table!$A:$E, 3, FALSE)</f>
        <v>0</v>
      </c>
      <c r="R3512" s="1" t="str">
        <f>VLOOKUP(A3512, vlookup_table!$A:$E, 4, FALSE)</f>
        <v>S1</v>
      </c>
      <c r="S3512" s="2">
        <f>VLOOKUP(A3512, vlookup_table!$A:$E, 5, FALSE)</f>
        <v>25</v>
      </c>
      <c r="T3512">
        <f t="shared" si="324"/>
        <v>97</v>
      </c>
      <c r="U3512">
        <f t="shared" si="325"/>
        <v>1900</v>
      </c>
      <c r="V3512" s="4" t="str">
        <f t="shared" si="329"/>
        <v>0</v>
      </c>
      <c r="W3512" t="str">
        <f t="shared" si="326"/>
        <v>Suburbano</v>
      </c>
    </row>
    <row r="3513" spans="1:23" x14ac:dyDescent="0.35">
      <c r="A3513" s="2">
        <v>186358</v>
      </c>
      <c r="B3513" s="2" t="str">
        <f t="shared" si="327"/>
        <v>NA</v>
      </c>
      <c r="C3513" t="s">
        <v>3</v>
      </c>
      <c r="D3513" t="str">
        <f t="shared" si="328"/>
        <v>NA</v>
      </c>
      <c r="F3513">
        <v>448</v>
      </c>
      <c r="G3513">
        <v>139</v>
      </c>
      <c r="H3513">
        <v>330</v>
      </c>
      <c r="I3513">
        <v>0</v>
      </c>
      <c r="J3513">
        <v>10164</v>
      </c>
      <c r="K3513">
        <v>1</v>
      </c>
      <c r="L3513">
        <v>43</v>
      </c>
      <c r="M3513">
        <v>303</v>
      </c>
      <c r="N3513">
        <v>197</v>
      </c>
      <c r="O3513">
        <v>5.1428571429999996</v>
      </c>
      <c r="P3513">
        <f>VLOOKUP(A3513, vlookup_table!$A:$E, 2, FALSE)</f>
        <v>28</v>
      </c>
      <c r="Q3513" s="2">
        <f>VLOOKUP(A3513, vlookup_table!$A:$E, 3, FALSE)</f>
        <v>0</v>
      </c>
      <c r="R3513" s="1" t="str">
        <f>VLOOKUP(A3513, vlookup_table!$A:$E, 4, FALSE)</f>
        <v>C2</v>
      </c>
      <c r="S3513" s="2">
        <f>VLOOKUP(A3513, vlookup_table!$A:$E, 5, FALSE)</f>
        <v>5</v>
      </c>
      <c r="T3513">
        <f t="shared" si="324"/>
        <v>97</v>
      </c>
      <c r="U3513">
        <f t="shared" si="325"/>
        <v>1900</v>
      </c>
      <c r="V3513" s="4" t="str">
        <f t="shared" si="329"/>
        <v>0</v>
      </c>
      <c r="W3513" t="str">
        <f t="shared" si="326"/>
        <v>Ciudad</v>
      </c>
    </row>
    <row r="3514" spans="1:23" x14ac:dyDescent="0.35">
      <c r="A3514" s="2">
        <v>136629</v>
      </c>
      <c r="B3514" s="2" t="str">
        <f t="shared" si="327"/>
        <v>AZ</v>
      </c>
      <c r="C3514" t="s">
        <v>9</v>
      </c>
      <c r="D3514" t="str">
        <f t="shared" si="328"/>
        <v>M</v>
      </c>
      <c r="E3514" t="s">
        <v>0</v>
      </c>
      <c r="F3514">
        <v>1137</v>
      </c>
      <c r="G3514">
        <v>451</v>
      </c>
      <c r="H3514">
        <v>564</v>
      </c>
      <c r="I3514">
        <v>4</v>
      </c>
      <c r="J3514">
        <v>25510</v>
      </c>
      <c r="K3514">
        <v>5</v>
      </c>
      <c r="L3514">
        <v>8</v>
      </c>
      <c r="M3514">
        <v>490</v>
      </c>
      <c r="N3514">
        <v>503</v>
      </c>
      <c r="O3514">
        <v>20</v>
      </c>
      <c r="P3514">
        <f>VLOOKUP(A3514, vlookup_table!$A:$E, 2, FALSE)</f>
        <v>1</v>
      </c>
      <c r="Q3514" s="2">
        <f>VLOOKUP(A3514, vlookup_table!$A:$E, 3, FALSE)</f>
        <v>0</v>
      </c>
      <c r="R3514" s="1" t="str">
        <f>VLOOKUP(A3514, vlookup_table!$A:$E, 4, FALSE)</f>
        <v>T1</v>
      </c>
      <c r="S3514" s="2">
        <f>VLOOKUP(A3514, vlookup_table!$A:$E, 5, FALSE)</f>
        <v>10</v>
      </c>
      <c r="T3514">
        <f t="shared" si="324"/>
        <v>97</v>
      </c>
      <c r="U3514">
        <f t="shared" si="325"/>
        <v>1900</v>
      </c>
      <c r="V3514" s="4" t="str">
        <f t="shared" si="329"/>
        <v>0</v>
      </c>
      <c r="W3514" t="str">
        <f t="shared" si="326"/>
        <v>Pueblo</v>
      </c>
    </row>
    <row r="3515" spans="1:23" x14ac:dyDescent="0.35">
      <c r="A3515" s="2">
        <v>12330</v>
      </c>
      <c r="B3515" s="2" t="str">
        <f t="shared" si="327"/>
        <v>IL</v>
      </c>
      <c r="C3515" t="s">
        <v>25</v>
      </c>
      <c r="D3515" t="str">
        <f t="shared" si="328"/>
        <v>M</v>
      </c>
      <c r="E3515" t="s">
        <v>0</v>
      </c>
      <c r="F3515">
        <v>1326</v>
      </c>
      <c r="G3515">
        <v>550</v>
      </c>
      <c r="H3515">
        <v>644</v>
      </c>
      <c r="I3515">
        <v>27</v>
      </c>
      <c r="J3515">
        <v>17543</v>
      </c>
      <c r="K3515">
        <v>6</v>
      </c>
      <c r="L3515">
        <v>87</v>
      </c>
      <c r="M3515">
        <v>503</v>
      </c>
      <c r="N3515">
        <v>675</v>
      </c>
      <c r="O3515">
        <v>41.833333330000002</v>
      </c>
      <c r="P3515">
        <f>VLOOKUP(A3515, vlookup_table!$A:$E, 2, FALSE)</f>
        <v>1</v>
      </c>
      <c r="Q3515" s="2">
        <f>VLOOKUP(A3515, vlookup_table!$A:$E, 3, FALSE)</f>
        <v>0</v>
      </c>
      <c r="R3515" s="1" t="str">
        <f>VLOOKUP(A3515, vlookup_table!$A:$E, 4, FALSE)</f>
        <v/>
      </c>
      <c r="S3515" s="2">
        <f>VLOOKUP(A3515, vlookup_table!$A:$E, 5, FALSE)</f>
        <v>100</v>
      </c>
      <c r="T3515">
        <f t="shared" si="324"/>
        <v>97</v>
      </c>
      <c r="U3515">
        <f t="shared" si="325"/>
        <v>1900</v>
      </c>
      <c r="V3515" s="4" t="str">
        <f t="shared" si="329"/>
        <v>0</v>
      </c>
      <c r="W3515" t="str">
        <f t="shared" si="326"/>
        <v>Desconocido</v>
      </c>
    </row>
    <row r="3516" spans="1:23" x14ac:dyDescent="0.35">
      <c r="A3516" s="2">
        <v>98941</v>
      </c>
      <c r="B3516" s="2" t="str">
        <f t="shared" si="327"/>
        <v>IL</v>
      </c>
      <c r="C3516" t="s">
        <v>25</v>
      </c>
      <c r="D3516" t="str">
        <f t="shared" si="328"/>
        <v>F</v>
      </c>
      <c r="E3516" t="s">
        <v>2</v>
      </c>
      <c r="F3516">
        <v>423</v>
      </c>
      <c r="G3516">
        <v>213</v>
      </c>
      <c r="H3516">
        <v>330</v>
      </c>
      <c r="I3516">
        <v>1</v>
      </c>
      <c r="J3516">
        <v>11676</v>
      </c>
      <c r="K3516">
        <v>1</v>
      </c>
      <c r="L3516">
        <v>79</v>
      </c>
      <c r="M3516">
        <v>280</v>
      </c>
      <c r="N3516">
        <v>276</v>
      </c>
      <c r="O3516">
        <v>8.1666666669999994</v>
      </c>
      <c r="P3516">
        <f>VLOOKUP(A3516, vlookup_table!$A:$E, 2, FALSE)</f>
        <v>0</v>
      </c>
      <c r="Q3516" s="2">
        <f>VLOOKUP(A3516, vlookup_table!$A:$E, 3, FALSE)</f>
        <v>4701</v>
      </c>
      <c r="R3516" s="1" t="str">
        <f>VLOOKUP(A3516, vlookup_table!$A:$E, 4, FALSE)</f>
        <v>T2</v>
      </c>
      <c r="S3516" s="2">
        <f>VLOOKUP(A3516, vlookup_table!$A:$E, 5, FALSE)</f>
        <v>9</v>
      </c>
      <c r="T3516">
        <f t="shared" si="324"/>
        <v>50</v>
      </c>
      <c r="U3516">
        <f t="shared" si="325"/>
        <v>1947</v>
      </c>
      <c r="V3516" s="4" t="str">
        <f t="shared" si="329"/>
        <v>01</v>
      </c>
      <c r="W3516" t="str">
        <f t="shared" si="326"/>
        <v>Pueblo</v>
      </c>
    </row>
    <row r="3517" spans="1:23" x14ac:dyDescent="0.35">
      <c r="A3517" s="2">
        <v>172597</v>
      </c>
      <c r="B3517" s="2" t="str">
        <f t="shared" si="327"/>
        <v>NA</v>
      </c>
      <c r="C3517" t="s">
        <v>4</v>
      </c>
      <c r="D3517" t="str">
        <f t="shared" si="328"/>
        <v>F</v>
      </c>
      <c r="E3517" t="s">
        <v>2</v>
      </c>
      <c r="F3517">
        <v>1431</v>
      </c>
      <c r="G3517">
        <v>243</v>
      </c>
      <c r="H3517">
        <v>331</v>
      </c>
      <c r="I3517">
        <v>27</v>
      </c>
      <c r="J3517">
        <v>12639</v>
      </c>
      <c r="K3517">
        <v>2</v>
      </c>
      <c r="L3517">
        <v>69</v>
      </c>
      <c r="M3517">
        <v>289</v>
      </c>
      <c r="N3517">
        <v>289</v>
      </c>
      <c r="O3517">
        <v>7.153846154</v>
      </c>
      <c r="P3517">
        <f>VLOOKUP(A3517, vlookup_table!$A:$E, 2, FALSE)</f>
        <v>2</v>
      </c>
      <c r="Q3517" s="2">
        <f>VLOOKUP(A3517, vlookup_table!$A:$E, 3, FALSE)</f>
        <v>2601</v>
      </c>
      <c r="R3517" s="1" t="str">
        <f>VLOOKUP(A3517, vlookup_table!$A:$E, 4, FALSE)</f>
        <v>T1</v>
      </c>
      <c r="S3517" s="2">
        <f>VLOOKUP(A3517, vlookup_table!$A:$E, 5, FALSE)</f>
        <v>3</v>
      </c>
      <c r="T3517">
        <f t="shared" si="324"/>
        <v>71</v>
      </c>
      <c r="U3517">
        <f t="shared" si="325"/>
        <v>1926</v>
      </c>
      <c r="V3517" s="4" t="str">
        <f t="shared" si="329"/>
        <v>01</v>
      </c>
      <c r="W3517" t="str">
        <f t="shared" si="326"/>
        <v>Pueblo</v>
      </c>
    </row>
    <row r="3518" spans="1:23" x14ac:dyDescent="0.35">
      <c r="A3518" s="2">
        <v>147956</v>
      </c>
      <c r="B3518" s="2" t="str">
        <f t="shared" si="327"/>
        <v>NA</v>
      </c>
      <c r="C3518" t="s">
        <v>4</v>
      </c>
      <c r="D3518" t="str">
        <f t="shared" si="328"/>
        <v>F</v>
      </c>
      <c r="E3518" t="s">
        <v>2</v>
      </c>
      <c r="F3518">
        <v>2481</v>
      </c>
      <c r="G3518">
        <v>226</v>
      </c>
      <c r="H3518">
        <v>283</v>
      </c>
      <c r="I3518">
        <v>71</v>
      </c>
      <c r="J3518">
        <v>8369</v>
      </c>
      <c r="K3518">
        <v>59</v>
      </c>
      <c r="L3518">
        <v>28</v>
      </c>
      <c r="M3518">
        <v>248</v>
      </c>
      <c r="N3518">
        <v>270</v>
      </c>
      <c r="O3518">
        <v>9.1666666669999994</v>
      </c>
      <c r="P3518">
        <f>VLOOKUP(A3518, vlookup_table!$A:$E, 2, FALSE)</f>
        <v>0</v>
      </c>
      <c r="Q3518" s="2">
        <f>VLOOKUP(A3518, vlookup_table!$A:$E, 3, FALSE)</f>
        <v>4401</v>
      </c>
      <c r="R3518" s="1" t="str">
        <f>VLOOKUP(A3518, vlookup_table!$A:$E, 4, FALSE)</f>
        <v>U3</v>
      </c>
      <c r="S3518" s="2">
        <f>VLOOKUP(A3518, vlookup_table!$A:$E, 5, FALSE)</f>
        <v>5</v>
      </c>
      <c r="T3518">
        <f t="shared" si="324"/>
        <v>53</v>
      </c>
      <c r="U3518">
        <f t="shared" si="325"/>
        <v>1944</v>
      </c>
      <c r="V3518" s="4" t="str">
        <f t="shared" si="329"/>
        <v>01</v>
      </c>
      <c r="W3518" t="str">
        <f t="shared" si="326"/>
        <v>Urbano</v>
      </c>
    </row>
    <row r="3519" spans="1:23" x14ac:dyDescent="0.35">
      <c r="A3519" s="2">
        <v>47819</v>
      </c>
      <c r="B3519" s="2" t="str">
        <f t="shared" si="327"/>
        <v>AL</v>
      </c>
      <c r="C3519" t="s">
        <v>23</v>
      </c>
      <c r="D3519" t="str">
        <f t="shared" si="328"/>
        <v>M</v>
      </c>
      <c r="E3519" t="s">
        <v>22</v>
      </c>
      <c r="F3519">
        <v>682</v>
      </c>
      <c r="G3519">
        <v>451</v>
      </c>
      <c r="H3519">
        <v>485</v>
      </c>
      <c r="I3519">
        <v>0</v>
      </c>
      <c r="J3519">
        <v>17756</v>
      </c>
      <c r="K3519">
        <v>0</v>
      </c>
      <c r="L3519">
        <v>65</v>
      </c>
      <c r="M3519">
        <v>462</v>
      </c>
      <c r="N3519">
        <v>443</v>
      </c>
      <c r="O3519">
        <v>12.7</v>
      </c>
      <c r="P3519">
        <f>VLOOKUP(A3519, vlookup_table!$A:$E, 2, FALSE)</f>
        <v>1002</v>
      </c>
      <c r="Q3519" s="2">
        <f>VLOOKUP(A3519, vlookup_table!$A:$E, 3, FALSE)</f>
        <v>3801</v>
      </c>
      <c r="R3519" s="1" t="str">
        <f>VLOOKUP(A3519, vlookup_table!$A:$E, 4, FALSE)</f>
        <v>T1</v>
      </c>
      <c r="S3519" s="2">
        <f>VLOOKUP(A3519, vlookup_table!$A:$E, 5, FALSE)</f>
        <v>10</v>
      </c>
      <c r="T3519">
        <f t="shared" si="324"/>
        <v>59</v>
      </c>
      <c r="U3519">
        <f t="shared" si="325"/>
        <v>1938</v>
      </c>
      <c r="V3519" s="4" t="str">
        <f t="shared" si="329"/>
        <v>01</v>
      </c>
      <c r="W3519" t="str">
        <f t="shared" si="326"/>
        <v>Pueblo</v>
      </c>
    </row>
    <row r="3520" spans="1:23" x14ac:dyDescent="0.35">
      <c r="A3520" s="2">
        <v>130554</v>
      </c>
      <c r="B3520" s="2" t="str">
        <f t="shared" si="327"/>
        <v>CO</v>
      </c>
      <c r="C3520" t="s">
        <v>20</v>
      </c>
      <c r="D3520" t="str">
        <f t="shared" si="328"/>
        <v>F</v>
      </c>
      <c r="E3520" t="s">
        <v>2</v>
      </c>
      <c r="F3520">
        <v>663</v>
      </c>
      <c r="G3520">
        <v>375</v>
      </c>
      <c r="H3520">
        <v>425</v>
      </c>
      <c r="I3520">
        <v>0</v>
      </c>
      <c r="J3520">
        <v>12667</v>
      </c>
      <c r="K3520">
        <v>5</v>
      </c>
      <c r="L3520">
        <v>51</v>
      </c>
      <c r="M3520">
        <v>406</v>
      </c>
      <c r="N3520">
        <v>399</v>
      </c>
      <c r="O3520">
        <v>12.7</v>
      </c>
      <c r="P3520">
        <f>VLOOKUP(A3520, vlookup_table!$A:$E, 2, FALSE)</f>
        <v>0</v>
      </c>
      <c r="Q3520" s="2">
        <f>VLOOKUP(A3520, vlookup_table!$A:$E, 3, FALSE)</f>
        <v>5407</v>
      </c>
      <c r="R3520" s="1" t="str">
        <f>VLOOKUP(A3520, vlookup_table!$A:$E, 4, FALSE)</f>
        <v>S2</v>
      </c>
      <c r="S3520" s="2">
        <f>VLOOKUP(A3520, vlookup_table!$A:$E, 5, FALSE)</f>
        <v>20</v>
      </c>
      <c r="T3520">
        <f t="shared" si="324"/>
        <v>43</v>
      </c>
      <c r="U3520">
        <f t="shared" si="325"/>
        <v>1954</v>
      </c>
      <c r="V3520" s="4" t="str">
        <f t="shared" si="329"/>
        <v>07</v>
      </c>
      <c r="W3520" t="str">
        <f t="shared" si="326"/>
        <v>Suburbano</v>
      </c>
    </row>
    <row r="3521" spans="1:23" x14ac:dyDescent="0.35">
      <c r="A3521" s="2">
        <v>157213</v>
      </c>
      <c r="B3521" s="2" t="str">
        <f t="shared" si="327"/>
        <v>NA</v>
      </c>
      <c r="C3521" t="s">
        <v>4</v>
      </c>
      <c r="D3521" t="str">
        <f t="shared" si="328"/>
        <v>F</v>
      </c>
      <c r="E3521" t="s">
        <v>2</v>
      </c>
      <c r="F3521">
        <v>1909</v>
      </c>
      <c r="G3521">
        <v>417</v>
      </c>
      <c r="H3521">
        <v>550</v>
      </c>
      <c r="I3521">
        <v>45</v>
      </c>
      <c r="J3521">
        <v>23187</v>
      </c>
      <c r="K3521">
        <v>16</v>
      </c>
      <c r="L3521">
        <v>34</v>
      </c>
      <c r="M3521">
        <v>510</v>
      </c>
      <c r="N3521">
        <v>468</v>
      </c>
      <c r="O3521">
        <v>12.5</v>
      </c>
      <c r="P3521">
        <f>VLOOKUP(A3521, vlookup_table!$A:$E, 2, FALSE)</f>
        <v>0</v>
      </c>
      <c r="Q3521" s="2">
        <f>VLOOKUP(A3521, vlookup_table!$A:$E, 3, FALSE)</f>
        <v>0</v>
      </c>
      <c r="R3521" s="1" t="str">
        <f>VLOOKUP(A3521, vlookup_table!$A:$E, 4, FALSE)</f>
        <v>S1</v>
      </c>
      <c r="S3521" s="2">
        <f>VLOOKUP(A3521, vlookup_table!$A:$E, 5, FALSE)</f>
        <v>20</v>
      </c>
      <c r="T3521">
        <f t="shared" si="324"/>
        <v>97</v>
      </c>
      <c r="U3521">
        <f t="shared" si="325"/>
        <v>1900</v>
      </c>
      <c r="V3521" s="4" t="str">
        <f t="shared" si="329"/>
        <v>0</v>
      </c>
      <c r="W3521" t="str">
        <f t="shared" si="326"/>
        <v>Suburbano</v>
      </c>
    </row>
    <row r="3522" spans="1:23" x14ac:dyDescent="0.35">
      <c r="A3522" s="2">
        <v>90532</v>
      </c>
      <c r="B3522" s="2" t="str">
        <f t="shared" si="327"/>
        <v>AZ</v>
      </c>
      <c r="C3522" t="s">
        <v>9</v>
      </c>
      <c r="D3522" t="str">
        <f t="shared" si="328"/>
        <v>M</v>
      </c>
      <c r="E3522" t="s">
        <v>0</v>
      </c>
      <c r="F3522">
        <v>727</v>
      </c>
      <c r="G3522">
        <v>350</v>
      </c>
      <c r="H3522">
        <v>426</v>
      </c>
      <c r="I3522">
        <v>0</v>
      </c>
      <c r="J3522">
        <v>20399</v>
      </c>
      <c r="K3522">
        <v>5</v>
      </c>
      <c r="L3522">
        <v>13</v>
      </c>
      <c r="M3522">
        <v>381</v>
      </c>
      <c r="N3522">
        <v>399</v>
      </c>
      <c r="O3522">
        <v>11.2</v>
      </c>
      <c r="P3522">
        <f>VLOOKUP(A3522, vlookup_table!$A:$E, 2, FALSE)</f>
        <v>1002</v>
      </c>
      <c r="Q3522" s="2">
        <f>VLOOKUP(A3522, vlookup_table!$A:$E, 3, FALSE)</f>
        <v>6910</v>
      </c>
      <c r="R3522" s="1" t="str">
        <f>VLOOKUP(A3522, vlookup_table!$A:$E, 4, FALSE)</f>
        <v>S1</v>
      </c>
      <c r="S3522" s="2">
        <f>VLOOKUP(A3522, vlookup_table!$A:$E, 5, FALSE)</f>
        <v>20</v>
      </c>
      <c r="T3522">
        <f t="shared" ref="T3522:T3585" si="330">$Y$2-U3522</f>
        <v>28</v>
      </c>
      <c r="U3522">
        <f t="shared" ref="U3522:U3585" si="331">1900 + INT(Q3522/100)</f>
        <v>1969</v>
      </c>
      <c r="V3522" s="4" t="str">
        <f t="shared" si="329"/>
        <v>10</v>
      </c>
      <c r="W3522" t="str">
        <f t="shared" ref="W3522:W3585" si="332">IF(LEFT(R3522,1)="C","Ciudad",
IF(LEFT(R3522,1)="T","Pueblo",
IF(LEFT(R3522,1)="R","Rural",
IF(LEFT(R3522,1)="S","Suburbano",
IF(LEFT(R3522,1)="U","Urbano","Desconocido")))))</f>
        <v>Suburbano</v>
      </c>
    </row>
    <row r="3523" spans="1:23" x14ac:dyDescent="0.35">
      <c r="A3523" s="2">
        <v>187744</v>
      </c>
      <c r="B3523" s="2" t="str">
        <f t="shared" ref="B3523:B3586" si="333">IF(OR(C3523="California",C3523="Cali"),"CA",
IF(OR(C3523="Arizona",C3523="AZ"),"AZ",
IF(OR(C3523="Washington",C3523="WA"),"WA",
IF(OR(C3523="Nevada",C3523="NV"),"NV",
IF(OR(C3523="Texas",C3523="TX"),"TX",
IF(OR(C3523="Oregon",C3523="OR"),"OR",
IF(OR(C3523="Florida",C3523="FL"),"FL",
IF(OR(C3523="Illinois",C3523="IL"),"IL",
IF(OR(C3523="North Carolina",C3523="NC"),"NC",
IF(OR(C3523="South Carolina",C3523="SC"),"SC",
IF(OR(C3523="New Jersey",C3523="NJ"),"NJ",
IF(OR(C3523="Missouri",C3523="MO"),"MO",
IF(OR(C3523="Alabama",C3523="AL"),"AL",
IF(OR(C3523="Colorado",C3523="CO"),"CO",
IF(OR(C3523="Michigan",C3523="MI"),"MI",
IF(OR(C3523="New York",C3523="NY"),"NY",
IF(OR(C3523="Arkansas",C3523="AR"),"AR",
"NA")))))))))))))))))</f>
        <v>CO</v>
      </c>
      <c r="C3523" t="s">
        <v>20</v>
      </c>
      <c r="D3523" t="str">
        <f t="shared" ref="D3523:D3586" si="334">IF(OR(E3523="F", E3523="female", E3523="Femal"),"F",
IF(OR(E3523="M", E3523="Male"),"M",
"NA"))</f>
        <v>F</v>
      </c>
      <c r="E3523" t="s">
        <v>2</v>
      </c>
      <c r="F3523">
        <v>729</v>
      </c>
      <c r="G3523">
        <v>324</v>
      </c>
      <c r="H3523">
        <v>447</v>
      </c>
      <c r="I3523">
        <v>0</v>
      </c>
      <c r="J3523">
        <v>16479</v>
      </c>
      <c r="K3523">
        <v>2</v>
      </c>
      <c r="L3523">
        <v>37</v>
      </c>
      <c r="M3523">
        <v>343</v>
      </c>
      <c r="N3523">
        <v>400</v>
      </c>
      <c r="O3523">
        <v>4.8947368420000004</v>
      </c>
      <c r="P3523">
        <f>VLOOKUP(A3523, vlookup_table!$A:$E, 2, FALSE)</f>
        <v>0</v>
      </c>
      <c r="Q3523" s="2">
        <f>VLOOKUP(A3523, vlookup_table!$A:$E, 3, FALSE)</f>
        <v>0</v>
      </c>
      <c r="R3523" s="1" t="str">
        <f>VLOOKUP(A3523, vlookup_table!$A:$E, 4, FALSE)</f>
        <v>U1</v>
      </c>
      <c r="S3523" s="2">
        <f>VLOOKUP(A3523, vlookup_table!$A:$E, 5, FALSE)</f>
        <v>7</v>
      </c>
      <c r="T3523">
        <f t="shared" si="330"/>
        <v>97</v>
      </c>
      <c r="U3523">
        <f t="shared" si="331"/>
        <v>1900</v>
      </c>
      <c r="V3523" s="4" t="str">
        <f t="shared" ref="V3523:V3586" si="335">RIGHT(Q3523,2)</f>
        <v>0</v>
      </c>
      <c r="W3523" t="str">
        <f t="shared" si="332"/>
        <v>Urbano</v>
      </c>
    </row>
    <row r="3524" spans="1:23" x14ac:dyDescent="0.35">
      <c r="A3524" s="2">
        <v>11143</v>
      </c>
      <c r="B3524" s="2" t="str">
        <f t="shared" si="333"/>
        <v>NA</v>
      </c>
      <c r="C3524" t="s">
        <v>15</v>
      </c>
      <c r="D3524" t="str">
        <f t="shared" si="334"/>
        <v>M</v>
      </c>
      <c r="E3524" t="s">
        <v>0</v>
      </c>
      <c r="F3524">
        <v>424</v>
      </c>
      <c r="G3524">
        <v>294</v>
      </c>
      <c r="H3524">
        <v>368</v>
      </c>
      <c r="I3524">
        <v>0</v>
      </c>
      <c r="J3524">
        <v>11315</v>
      </c>
      <c r="K3524">
        <v>2</v>
      </c>
      <c r="L3524">
        <v>68</v>
      </c>
      <c r="M3524">
        <v>332</v>
      </c>
      <c r="N3524">
        <v>310</v>
      </c>
      <c r="O3524">
        <v>39</v>
      </c>
      <c r="P3524">
        <f>VLOOKUP(A3524, vlookup_table!$A:$E, 2, FALSE)</f>
        <v>1</v>
      </c>
      <c r="Q3524" s="2">
        <f>VLOOKUP(A3524, vlookup_table!$A:$E, 3, FALSE)</f>
        <v>2812</v>
      </c>
      <c r="R3524" s="1" t="str">
        <f>VLOOKUP(A3524, vlookup_table!$A:$E, 4, FALSE)</f>
        <v>C2</v>
      </c>
      <c r="S3524" s="2">
        <f>VLOOKUP(A3524, vlookup_table!$A:$E, 5, FALSE)</f>
        <v>44</v>
      </c>
      <c r="T3524">
        <f t="shared" si="330"/>
        <v>69</v>
      </c>
      <c r="U3524">
        <f t="shared" si="331"/>
        <v>1928</v>
      </c>
      <c r="V3524" s="4" t="str">
        <f t="shared" si="335"/>
        <v>12</v>
      </c>
      <c r="W3524" t="str">
        <f t="shared" si="332"/>
        <v>Ciudad</v>
      </c>
    </row>
    <row r="3525" spans="1:23" x14ac:dyDescent="0.35">
      <c r="A3525" s="2">
        <v>121978</v>
      </c>
      <c r="B3525" s="2" t="str">
        <f t="shared" si="333"/>
        <v>TX</v>
      </c>
      <c r="C3525" t="s">
        <v>6</v>
      </c>
      <c r="D3525" t="str">
        <f t="shared" si="334"/>
        <v>M</v>
      </c>
      <c r="E3525" t="s">
        <v>0</v>
      </c>
      <c r="F3525">
        <v>693</v>
      </c>
      <c r="G3525">
        <v>292</v>
      </c>
      <c r="H3525">
        <v>377</v>
      </c>
      <c r="I3525">
        <v>0</v>
      </c>
      <c r="J3525">
        <v>10971</v>
      </c>
      <c r="K3525">
        <v>15</v>
      </c>
      <c r="L3525">
        <v>60</v>
      </c>
      <c r="M3525">
        <v>325</v>
      </c>
      <c r="N3525">
        <v>352</v>
      </c>
      <c r="O3525">
        <v>24.444444440000002</v>
      </c>
      <c r="P3525">
        <f>VLOOKUP(A3525, vlookup_table!$A:$E, 2, FALSE)</f>
        <v>1</v>
      </c>
      <c r="Q3525" s="2">
        <f>VLOOKUP(A3525, vlookup_table!$A:$E, 3, FALSE)</f>
        <v>1907</v>
      </c>
      <c r="R3525" s="1" t="str">
        <f>VLOOKUP(A3525, vlookup_table!$A:$E, 4, FALSE)</f>
        <v>S2</v>
      </c>
      <c r="S3525" s="2">
        <f>VLOOKUP(A3525, vlookup_table!$A:$E, 5, FALSE)</f>
        <v>50</v>
      </c>
      <c r="T3525">
        <f t="shared" si="330"/>
        <v>78</v>
      </c>
      <c r="U3525">
        <f t="shared" si="331"/>
        <v>1919</v>
      </c>
      <c r="V3525" s="4" t="str">
        <f t="shared" si="335"/>
        <v>07</v>
      </c>
      <c r="W3525" t="str">
        <f t="shared" si="332"/>
        <v>Suburbano</v>
      </c>
    </row>
    <row r="3526" spans="1:23" x14ac:dyDescent="0.35">
      <c r="A3526" s="2">
        <v>190597</v>
      </c>
      <c r="B3526" s="2" t="str">
        <f t="shared" si="333"/>
        <v>FL</v>
      </c>
      <c r="C3526" t="s">
        <v>7</v>
      </c>
      <c r="D3526" t="str">
        <f t="shared" si="334"/>
        <v>F</v>
      </c>
      <c r="E3526" t="s">
        <v>2</v>
      </c>
      <c r="F3526">
        <v>737</v>
      </c>
      <c r="G3526">
        <v>273</v>
      </c>
      <c r="H3526">
        <v>383</v>
      </c>
      <c r="I3526">
        <v>5</v>
      </c>
      <c r="J3526">
        <v>15847</v>
      </c>
      <c r="K3526">
        <v>2</v>
      </c>
      <c r="L3526">
        <v>22</v>
      </c>
      <c r="M3526">
        <v>363</v>
      </c>
      <c r="N3526">
        <v>338</v>
      </c>
      <c r="O3526">
        <v>7.038461539</v>
      </c>
      <c r="P3526">
        <f>VLOOKUP(A3526, vlookup_table!$A:$E, 2, FALSE)</f>
        <v>28</v>
      </c>
      <c r="Q3526" s="2">
        <f>VLOOKUP(A3526, vlookup_table!$A:$E, 3, FALSE)</f>
        <v>4701</v>
      </c>
      <c r="R3526" s="1" t="str">
        <f>VLOOKUP(A3526, vlookup_table!$A:$E, 4, FALSE)</f>
        <v>C2</v>
      </c>
      <c r="S3526" s="2">
        <f>VLOOKUP(A3526, vlookup_table!$A:$E, 5, FALSE)</f>
        <v>12</v>
      </c>
      <c r="T3526">
        <f t="shared" si="330"/>
        <v>50</v>
      </c>
      <c r="U3526">
        <f t="shared" si="331"/>
        <v>1947</v>
      </c>
      <c r="V3526" s="4" t="str">
        <f t="shared" si="335"/>
        <v>01</v>
      </c>
      <c r="W3526" t="str">
        <f t="shared" si="332"/>
        <v>Ciudad</v>
      </c>
    </row>
    <row r="3527" spans="1:23" x14ac:dyDescent="0.35">
      <c r="A3527" s="2">
        <v>6325</v>
      </c>
      <c r="B3527" s="2" t="str">
        <f t="shared" si="333"/>
        <v>NA</v>
      </c>
      <c r="C3527" t="s">
        <v>16</v>
      </c>
      <c r="D3527" t="str">
        <f t="shared" si="334"/>
        <v>F</v>
      </c>
      <c r="E3527" t="s">
        <v>2</v>
      </c>
      <c r="F3527">
        <v>331</v>
      </c>
      <c r="G3527">
        <v>322</v>
      </c>
      <c r="H3527">
        <v>368</v>
      </c>
      <c r="I3527">
        <v>0</v>
      </c>
      <c r="J3527">
        <v>13193</v>
      </c>
      <c r="K3527">
        <v>1</v>
      </c>
      <c r="L3527">
        <v>70</v>
      </c>
      <c r="M3527">
        <v>370</v>
      </c>
      <c r="N3527">
        <v>320</v>
      </c>
      <c r="O3527">
        <v>14</v>
      </c>
      <c r="P3527">
        <f>VLOOKUP(A3527, vlookup_table!$A:$E, 2, FALSE)</f>
        <v>0</v>
      </c>
      <c r="Q3527" s="2">
        <f>VLOOKUP(A3527, vlookup_table!$A:$E, 3, FALSE)</f>
        <v>3001</v>
      </c>
      <c r="R3527" s="1" t="str">
        <f>VLOOKUP(A3527, vlookup_table!$A:$E, 4, FALSE)</f>
        <v>C2</v>
      </c>
      <c r="S3527" s="2">
        <f>VLOOKUP(A3527, vlookup_table!$A:$E, 5, FALSE)</f>
        <v>15</v>
      </c>
      <c r="T3527">
        <f t="shared" si="330"/>
        <v>67</v>
      </c>
      <c r="U3527">
        <f t="shared" si="331"/>
        <v>1930</v>
      </c>
      <c r="V3527" s="4" t="str">
        <f t="shared" si="335"/>
        <v>01</v>
      </c>
      <c r="W3527" t="str">
        <f t="shared" si="332"/>
        <v>Ciudad</v>
      </c>
    </row>
    <row r="3528" spans="1:23" x14ac:dyDescent="0.35">
      <c r="A3528" s="2">
        <v>11943</v>
      </c>
      <c r="B3528" s="2" t="str">
        <f t="shared" si="333"/>
        <v>NA</v>
      </c>
      <c r="C3528" t="s">
        <v>4</v>
      </c>
      <c r="D3528" t="str">
        <f t="shared" si="334"/>
        <v>F</v>
      </c>
      <c r="E3528" t="s">
        <v>2</v>
      </c>
      <c r="F3528">
        <v>3447</v>
      </c>
      <c r="G3528">
        <v>357</v>
      </c>
      <c r="H3528">
        <v>503</v>
      </c>
      <c r="I3528">
        <v>68</v>
      </c>
      <c r="J3528">
        <v>19465</v>
      </c>
      <c r="K3528">
        <v>12</v>
      </c>
      <c r="L3528">
        <v>32</v>
      </c>
      <c r="M3528">
        <v>400</v>
      </c>
      <c r="N3528">
        <v>451</v>
      </c>
      <c r="O3528">
        <v>13.44444444</v>
      </c>
      <c r="P3528">
        <f>VLOOKUP(A3528, vlookup_table!$A:$E, 2, FALSE)</f>
        <v>2</v>
      </c>
      <c r="Q3528" s="2">
        <f>VLOOKUP(A3528, vlookup_table!$A:$E, 3, FALSE)</f>
        <v>2101</v>
      </c>
      <c r="R3528" s="1" t="str">
        <f>VLOOKUP(A3528, vlookup_table!$A:$E, 4, FALSE)</f>
        <v>S1</v>
      </c>
      <c r="S3528" s="2">
        <f>VLOOKUP(A3528, vlookup_table!$A:$E, 5, FALSE)</f>
        <v>10</v>
      </c>
      <c r="T3528">
        <f t="shared" si="330"/>
        <v>76</v>
      </c>
      <c r="U3528">
        <f t="shared" si="331"/>
        <v>1921</v>
      </c>
      <c r="V3528" s="4" t="str">
        <f t="shared" si="335"/>
        <v>01</v>
      </c>
      <c r="W3528" t="str">
        <f t="shared" si="332"/>
        <v>Suburbano</v>
      </c>
    </row>
    <row r="3529" spans="1:23" x14ac:dyDescent="0.35">
      <c r="A3529" s="2">
        <v>19789</v>
      </c>
      <c r="B3529" s="2" t="str">
        <f t="shared" si="333"/>
        <v>NC</v>
      </c>
      <c r="C3529" t="s">
        <v>18</v>
      </c>
      <c r="D3529" t="str">
        <f t="shared" si="334"/>
        <v>M</v>
      </c>
      <c r="E3529" t="s">
        <v>0</v>
      </c>
      <c r="F3529">
        <v>355</v>
      </c>
      <c r="G3529">
        <v>219</v>
      </c>
      <c r="H3529">
        <v>285</v>
      </c>
      <c r="I3529">
        <v>0</v>
      </c>
      <c r="J3529">
        <v>9550</v>
      </c>
      <c r="K3529">
        <v>1</v>
      </c>
      <c r="L3529">
        <v>81</v>
      </c>
      <c r="M3529">
        <v>283</v>
      </c>
      <c r="N3529">
        <v>250</v>
      </c>
      <c r="O3529">
        <v>10</v>
      </c>
      <c r="P3529">
        <f>VLOOKUP(A3529, vlookup_table!$A:$E, 2, FALSE)</f>
        <v>1</v>
      </c>
      <c r="Q3529" s="2">
        <f>VLOOKUP(A3529, vlookup_table!$A:$E, 3, FALSE)</f>
        <v>4401</v>
      </c>
      <c r="R3529" s="1" t="str">
        <f>VLOOKUP(A3529, vlookup_table!$A:$E, 4, FALSE)</f>
        <v>T2</v>
      </c>
      <c r="S3529" s="2">
        <f>VLOOKUP(A3529, vlookup_table!$A:$E, 5, FALSE)</f>
        <v>10</v>
      </c>
      <c r="T3529">
        <f t="shared" si="330"/>
        <v>53</v>
      </c>
      <c r="U3529">
        <f t="shared" si="331"/>
        <v>1944</v>
      </c>
      <c r="V3529" s="4" t="str">
        <f t="shared" si="335"/>
        <v>01</v>
      </c>
      <c r="W3529" t="str">
        <f t="shared" si="332"/>
        <v>Pueblo</v>
      </c>
    </row>
    <row r="3530" spans="1:23" x14ac:dyDescent="0.35">
      <c r="A3530" s="2">
        <v>41288</v>
      </c>
      <c r="B3530" s="2" t="str">
        <f t="shared" si="333"/>
        <v>FL</v>
      </c>
      <c r="C3530" t="s">
        <v>7</v>
      </c>
      <c r="D3530" t="str">
        <f t="shared" si="334"/>
        <v>M</v>
      </c>
      <c r="E3530" t="s">
        <v>0</v>
      </c>
      <c r="F3530">
        <v>466</v>
      </c>
      <c r="G3530">
        <v>271</v>
      </c>
      <c r="H3530">
        <v>325</v>
      </c>
      <c r="I3530">
        <v>0</v>
      </c>
      <c r="J3530">
        <v>11148</v>
      </c>
      <c r="K3530">
        <v>11</v>
      </c>
      <c r="L3530">
        <v>28</v>
      </c>
      <c r="M3530">
        <v>292</v>
      </c>
      <c r="N3530">
        <v>291</v>
      </c>
      <c r="O3530">
        <v>5</v>
      </c>
      <c r="P3530">
        <f>VLOOKUP(A3530, vlookup_table!$A:$E, 2, FALSE)</f>
        <v>1</v>
      </c>
      <c r="Q3530" s="2">
        <f>VLOOKUP(A3530, vlookup_table!$A:$E, 3, FALSE)</f>
        <v>1301</v>
      </c>
      <c r="R3530" s="1" t="str">
        <f>VLOOKUP(A3530, vlookup_table!$A:$E, 4, FALSE)</f>
        <v>U3</v>
      </c>
      <c r="S3530" s="2">
        <f>VLOOKUP(A3530, vlookup_table!$A:$E, 5, FALSE)</f>
        <v>9</v>
      </c>
      <c r="T3530">
        <f t="shared" si="330"/>
        <v>84</v>
      </c>
      <c r="U3530">
        <f t="shared" si="331"/>
        <v>1913</v>
      </c>
      <c r="V3530" s="4" t="str">
        <f t="shared" si="335"/>
        <v>01</v>
      </c>
      <c r="W3530" t="str">
        <f t="shared" si="332"/>
        <v>Urbano</v>
      </c>
    </row>
    <row r="3531" spans="1:23" x14ac:dyDescent="0.35">
      <c r="A3531" s="2">
        <v>102706</v>
      </c>
      <c r="B3531" s="2" t="str">
        <f t="shared" si="333"/>
        <v>MO</v>
      </c>
      <c r="C3531" t="s">
        <v>8</v>
      </c>
      <c r="D3531" t="str">
        <f t="shared" si="334"/>
        <v>F</v>
      </c>
      <c r="E3531" t="s">
        <v>2</v>
      </c>
      <c r="F3531">
        <v>835</v>
      </c>
      <c r="G3531">
        <v>401</v>
      </c>
      <c r="H3531">
        <v>537</v>
      </c>
      <c r="I3531">
        <v>3</v>
      </c>
      <c r="J3531">
        <v>20242</v>
      </c>
      <c r="K3531">
        <v>1</v>
      </c>
      <c r="L3531">
        <v>69</v>
      </c>
      <c r="M3531">
        <v>423</v>
      </c>
      <c r="N3531">
        <v>487</v>
      </c>
      <c r="O3531">
        <v>3.375</v>
      </c>
      <c r="P3531">
        <f>VLOOKUP(A3531, vlookup_table!$A:$E, 2, FALSE)</f>
        <v>28</v>
      </c>
      <c r="Q3531" s="2">
        <f>VLOOKUP(A3531, vlookup_table!$A:$E, 3, FALSE)</f>
        <v>5511</v>
      </c>
      <c r="R3531" s="1" t="str">
        <f>VLOOKUP(A3531, vlookup_table!$A:$E, 4, FALSE)</f>
        <v>C1</v>
      </c>
      <c r="S3531" s="2">
        <f>VLOOKUP(A3531, vlookup_table!$A:$E, 5, FALSE)</f>
        <v>3</v>
      </c>
      <c r="T3531">
        <f t="shared" si="330"/>
        <v>42</v>
      </c>
      <c r="U3531">
        <f t="shared" si="331"/>
        <v>1955</v>
      </c>
      <c r="V3531" s="4" t="str">
        <f t="shared" si="335"/>
        <v>11</v>
      </c>
      <c r="W3531" t="str">
        <f t="shared" si="332"/>
        <v>Ciudad</v>
      </c>
    </row>
    <row r="3532" spans="1:23" x14ac:dyDescent="0.35">
      <c r="A3532" s="2">
        <v>10287</v>
      </c>
      <c r="B3532" s="2" t="str">
        <f t="shared" si="333"/>
        <v>FL</v>
      </c>
      <c r="C3532" t="s">
        <v>7</v>
      </c>
      <c r="D3532" t="str">
        <f t="shared" si="334"/>
        <v>F</v>
      </c>
      <c r="E3532" t="s">
        <v>2</v>
      </c>
      <c r="F3532">
        <v>1258</v>
      </c>
      <c r="G3532">
        <v>599</v>
      </c>
      <c r="H3532">
        <v>692</v>
      </c>
      <c r="I3532">
        <v>7</v>
      </c>
      <c r="J3532">
        <v>21114</v>
      </c>
      <c r="K3532">
        <v>27</v>
      </c>
      <c r="L3532">
        <v>37</v>
      </c>
      <c r="M3532">
        <v>634</v>
      </c>
      <c r="N3532">
        <v>649</v>
      </c>
      <c r="O3532">
        <v>8.2962962959999995</v>
      </c>
      <c r="P3532">
        <f>VLOOKUP(A3532, vlookup_table!$A:$E, 2, FALSE)</f>
        <v>2</v>
      </c>
      <c r="Q3532" s="2">
        <f>VLOOKUP(A3532, vlookup_table!$A:$E, 3, FALSE)</f>
        <v>1401</v>
      </c>
      <c r="R3532" s="1" t="str">
        <f>VLOOKUP(A3532, vlookup_table!$A:$E, 4, FALSE)</f>
        <v>S1</v>
      </c>
      <c r="S3532" s="2">
        <f>VLOOKUP(A3532, vlookup_table!$A:$E, 5, FALSE)</f>
        <v>15</v>
      </c>
      <c r="T3532">
        <f t="shared" si="330"/>
        <v>83</v>
      </c>
      <c r="U3532">
        <f t="shared" si="331"/>
        <v>1914</v>
      </c>
      <c r="V3532" s="4" t="str">
        <f t="shared" si="335"/>
        <v>01</v>
      </c>
      <c r="W3532" t="str">
        <f t="shared" si="332"/>
        <v>Suburbano</v>
      </c>
    </row>
    <row r="3533" spans="1:23" x14ac:dyDescent="0.35">
      <c r="A3533" s="2">
        <v>34429</v>
      </c>
      <c r="B3533" s="2" t="str">
        <f t="shared" si="333"/>
        <v>FL</v>
      </c>
      <c r="C3533" t="s">
        <v>7</v>
      </c>
      <c r="D3533" t="str">
        <f t="shared" si="334"/>
        <v>M</v>
      </c>
      <c r="E3533" t="s">
        <v>0</v>
      </c>
      <c r="F3533">
        <v>482</v>
      </c>
      <c r="G3533">
        <v>119</v>
      </c>
      <c r="H3533">
        <v>294</v>
      </c>
      <c r="I3533">
        <v>0</v>
      </c>
      <c r="J3533">
        <v>8265</v>
      </c>
      <c r="K3533">
        <v>1</v>
      </c>
      <c r="L3533">
        <v>69</v>
      </c>
      <c r="M3533">
        <v>226</v>
      </c>
      <c r="N3533">
        <v>234</v>
      </c>
      <c r="O3533">
        <v>12.53846154</v>
      </c>
      <c r="P3533">
        <f>VLOOKUP(A3533, vlookup_table!$A:$E, 2, FALSE)</f>
        <v>1</v>
      </c>
      <c r="Q3533" s="2">
        <f>VLOOKUP(A3533, vlookup_table!$A:$E, 3, FALSE)</f>
        <v>4501</v>
      </c>
      <c r="R3533" s="1" t="str">
        <f>VLOOKUP(A3533, vlookup_table!$A:$E, 4, FALSE)</f>
        <v>R2</v>
      </c>
      <c r="S3533" s="2">
        <f>VLOOKUP(A3533, vlookup_table!$A:$E, 5, FALSE)</f>
        <v>15</v>
      </c>
      <c r="T3533">
        <f t="shared" si="330"/>
        <v>52</v>
      </c>
      <c r="U3533">
        <f t="shared" si="331"/>
        <v>1945</v>
      </c>
      <c r="V3533" s="4" t="str">
        <f t="shared" si="335"/>
        <v>01</v>
      </c>
      <c r="W3533" t="str">
        <f t="shared" si="332"/>
        <v>Rural</v>
      </c>
    </row>
    <row r="3534" spans="1:23" x14ac:dyDescent="0.35">
      <c r="A3534" s="2">
        <v>106190</v>
      </c>
      <c r="B3534" s="2" t="str">
        <f t="shared" si="333"/>
        <v>NA</v>
      </c>
      <c r="C3534" t="s">
        <v>19</v>
      </c>
      <c r="D3534" t="str">
        <f t="shared" si="334"/>
        <v>M</v>
      </c>
      <c r="E3534" t="s">
        <v>0</v>
      </c>
      <c r="F3534">
        <v>404</v>
      </c>
      <c r="G3534">
        <v>277</v>
      </c>
      <c r="H3534">
        <v>339</v>
      </c>
      <c r="I3534">
        <v>0</v>
      </c>
      <c r="J3534">
        <v>10275</v>
      </c>
      <c r="K3534">
        <v>0</v>
      </c>
      <c r="L3534">
        <v>68</v>
      </c>
      <c r="M3534">
        <v>279</v>
      </c>
      <c r="N3534">
        <v>322</v>
      </c>
      <c r="O3534">
        <v>7.307692308</v>
      </c>
      <c r="P3534">
        <f>VLOOKUP(A3534, vlookup_table!$A:$E, 2, FALSE)</f>
        <v>2</v>
      </c>
      <c r="Q3534" s="2">
        <f>VLOOKUP(A3534, vlookup_table!$A:$E, 3, FALSE)</f>
        <v>2801</v>
      </c>
      <c r="R3534" s="1" t="str">
        <f>VLOOKUP(A3534, vlookup_table!$A:$E, 4, FALSE)</f>
        <v>R2</v>
      </c>
      <c r="S3534" s="2">
        <f>VLOOKUP(A3534, vlookup_table!$A:$E, 5, FALSE)</f>
        <v>20</v>
      </c>
      <c r="T3534">
        <f t="shared" si="330"/>
        <v>69</v>
      </c>
      <c r="U3534">
        <f t="shared" si="331"/>
        <v>1928</v>
      </c>
      <c r="V3534" s="4" t="str">
        <f t="shared" si="335"/>
        <v>01</v>
      </c>
      <c r="W3534" t="str">
        <f t="shared" si="332"/>
        <v>Rural</v>
      </c>
    </row>
    <row r="3535" spans="1:23" x14ac:dyDescent="0.35">
      <c r="A3535" s="2">
        <v>16973</v>
      </c>
      <c r="B3535" s="2" t="str">
        <f t="shared" si="333"/>
        <v>NC</v>
      </c>
      <c r="C3535" t="s">
        <v>18</v>
      </c>
      <c r="D3535" t="str">
        <f t="shared" si="334"/>
        <v>F</v>
      </c>
      <c r="E3535" t="s">
        <v>38</v>
      </c>
      <c r="F3535">
        <v>1024</v>
      </c>
      <c r="G3535">
        <v>303</v>
      </c>
      <c r="H3535">
        <v>404</v>
      </c>
      <c r="I3535">
        <v>9</v>
      </c>
      <c r="J3535">
        <v>16209</v>
      </c>
      <c r="K3535">
        <v>0</v>
      </c>
      <c r="L3535">
        <v>63</v>
      </c>
      <c r="M3535">
        <v>344</v>
      </c>
      <c r="N3535">
        <v>364</v>
      </c>
      <c r="O3535">
        <v>6.3947368420000004</v>
      </c>
      <c r="P3535">
        <f>VLOOKUP(A3535, vlookup_table!$A:$E, 2, FALSE)</f>
        <v>0</v>
      </c>
      <c r="Q3535" s="2">
        <f>VLOOKUP(A3535, vlookup_table!$A:$E, 3, FALSE)</f>
        <v>0</v>
      </c>
      <c r="R3535" s="1" t="str">
        <f>VLOOKUP(A3535, vlookup_table!$A:$E, 4, FALSE)</f>
        <v>T2</v>
      </c>
      <c r="S3535" s="2">
        <f>VLOOKUP(A3535, vlookup_table!$A:$E, 5, FALSE)</f>
        <v>8</v>
      </c>
      <c r="T3535">
        <f t="shared" si="330"/>
        <v>97</v>
      </c>
      <c r="U3535">
        <f t="shared" si="331"/>
        <v>1900</v>
      </c>
      <c r="V3535" s="4" t="str">
        <f t="shared" si="335"/>
        <v>0</v>
      </c>
      <c r="W3535" t="str">
        <f t="shared" si="332"/>
        <v>Pueblo</v>
      </c>
    </row>
    <row r="3536" spans="1:23" x14ac:dyDescent="0.35">
      <c r="A3536" s="2">
        <v>2853</v>
      </c>
      <c r="B3536" s="2" t="str">
        <f t="shared" si="333"/>
        <v>NA</v>
      </c>
      <c r="C3536" t="s">
        <v>16</v>
      </c>
      <c r="D3536" t="str">
        <f t="shared" si="334"/>
        <v>F</v>
      </c>
      <c r="E3536" t="s">
        <v>2</v>
      </c>
      <c r="F3536">
        <v>682</v>
      </c>
      <c r="G3536">
        <v>265</v>
      </c>
      <c r="H3536">
        <v>426</v>
      </c>
      <c r="I3536">
        <v>16</v>
      </c>
      <c r="J3536">
        <v>16860</v>
      </c>
      <c r="K3536">
        <v>1</v>
      </c>
      <c r="L3536">
        <v>55</v>
      </c>
      <c r="M3536">
        <v>342</v>
      </c>
      <c r="N3536">
        <v>364</v>
      </c>
      <c r="O3536">
        <v>7.7727272730000001</v>
      </c>
      <c r="P3536">
        <f>VLOOKUP(A3536, vlookup_table!$A:$E, 2, FALSE)</f>
        <v>0</v>
      </c>
      <c r="Q3536" s="2">
        <f>VLOOKUP(A3536, vlookup_table!$A:$E, 3, FALSE)</f>
        <v>0</v>
      </c>
      <c r="R3536" s="1" t="str">
        <f>VLOOKUP(A3536, vlookup_table!$A:$E, 4, FALSE)</f>
        <v/>
      </c>
      <c r="S3536" s="2">
        <f>VLOOKUP(A3536, vlookup_table!$A:$E, 5, FALSE)</f>
        <v>10</v>
      </c>
      <c r="T3536">
        <f t="shared" si="330"/>
        <v>97</v>
      </c>
      <c r="U3536">
        <f t="shared" si="331"/>
        <v>1900</v>
      </c>
      <c r="V3536" s="4" t="str">
        <f t="shared" si="335"/>
        <v>0</v>
      </c>
      <c r="W3536" t="str">
        <f t="shared" si="332"/>
        <v>Desconocido</v>
      </c>
    </row>
    <row r="3537" spans="1:23" x14ac:dyDescent="0.35">
      <c r="A3537" s="2">
        <v>131064</v>
      </c>
      <c r="B3537" s="2" t="str">
        <f t="shared" si="333"/>
        <v>CO</v>
      </c>
      <c r="C3537" t="s">
        <v>20</v>
      </c>
      <c r="D3537" t="str">
        <f t="shared" si="334"/>
        <v>F</v>
      </c>
      <c r="E3537" t="s">
        <v>2</v>
      </c>
      <c r="F3537">
        <v>989</v>
      </c>
      <c r="G3537">
        <v>472</v>
      </c>
      <c r="H3537">
        <v>507</v>
      </c>
      <c r="I3537">
        <v>9</v>
      </c>
      <c r="J3537">
        <v>16856</v>
      </c>
      <c r="K3537">
        <v>1</v>
      </c>
      <c r="L3537">
        <v>40</v>
      </c>
      <c r="M3537">
        <v>477</v>
      </c>
      <c r="N3537">
        <v>507</v>
      </c>
      <c r="O3537">
        <v>12.08333333</v>
      </c>
      <c r="P3537">
        <f>VLOOKUP(A3537, vlookup_table!$A:$E, 2, FALSE)</f>
        <v>0</v>
      </c>
      <c r="Q3537" s="2">
        <f>VLOOKUP(A3537, vlookup_table!$A:$E, 3, FALSE)</f>
        <v>0</v>
      </c>
      <c r="R3537" s="1" t="str">
        <f>VLOOKUP(A3537, vlookup_table!$A:$E, 4, FALSE)</f>
        <v>T1</v>
      </c>
      <c r="S3537" s="2">
        <f>VLOOKUP(A3537, vlookup_table!$A:$E, 5, FALSE)</f>
        <v>12</v>
      </c>
      <c r="T3537">
        <f t="shared" si="330"/>
        <v>97</v>
      </c>
      <c r="U3537">
        <f t="shared" si="331"/>
        <v>1900</v>
      </c>
      <c r="V3537" s="4" t="str">
        <f t="shared" si="335"/>
        <v>0</v>
      </c>
      <c r="W3537" t="str">
        <f t="shared" si="332"/>
        <v>Pueblo</v>
      </c>
    </row>
    <row r="3538" spans="1:23" x14ac:dyDescent="0.35">
      <c r="A3538" s="2">
        <v>136494</v>
      </c>
      <c r="B3538" s="2" t="str">
        <f t="shared" si="333"/>
        <v>AZ</v>
      </c>
      <c r="C3538" t="s">
        <v>9</v>
      </c>
      <c r="D3538" t="str">
        <f t="shared" si="334"/>
        <v>F</v>
      </c>
      <c r="E3538" t="s">
        <v>37</v>
      </c>
      <c r="F3538">
        <v>1390</v>
      </c>
      <c r="G3538">
        <v>441</v>
      </c>
      <c r="H3538">
        <v>547</v>
      </c>
      <c r="I3538">
        <v>6</v>
      </c>
      <c r="J3538">
        <v>19141</v>
      </c>
      <c r="K3538">
        <v>9</v>
      </c>
      <c r="L3538">
        <v>25</v>
      </c>
      <c r="M3538">
        <v>469</v>
      </c>
      <c r="N3538">
        <v>524</v>
      </c>
      <c r="O3538">
        <v>15</v>
      </c>
      <c r="P3538">
        <f>VLOOKUP(A3538, vlookup_table!$A:$E, 2, FALSE)</f>
        <v>2</v>
      </c>
      <c r="Q3538" s="2">
        <f>VLOOKUP(A3538, vlookup_table!$A:$E, 3, FALSE)</f>
        <v>5201</v>
      </c>
      <c r="R3538" s="1" t="str">
        <f>VLOOKUP(A3538, vlookup_table!$A:$E, 4, FALSE)</f>
        <v>S1</v>
      </c>
      <c r="S3538" s="2">
        <f>VLOOKUP(A3538, vlookup_table!$A:$E, 5, FALSE)</f>
        <v>15</v>
      </c>
      <c r="T3538">
        <f t="shared" si="330"/>
        <v>45</v>
      </c>
      <c r="U3538">
        <f t="shared" si="331"/>
        <v>1952</v>
      </c>
      <c r="V3538" s="4" t="str">
        <f t="shared" si="335"/>
        <v>01</v>
      </c>
      <c r="W3538" t="str">
        <f t="shared" si="332"/>
        <v>Suburbano</v>
      </c>
    </row>
    <row r="3539" spans="1:23" x14ac:dyDescent="0.35">
      <c r="A3539" s="2">
        <v>77848</v>
      </c>
      <c r="B3539" s="2" t="str">
        <f t="shared" si="333"/>
        <v>NA</v>
      </c>
      <c r="C3539" t="s">
        <v>10</v>
      </c>
      <c r="D3539" t="str">
        <f t="shared" si="334"/>
        <v>F</v>
      </c>
      <c r="E3539" t="s">
        <v>2</v>
      </c>
      <c r="F3539">
        <v>691</v>
      </c>
      <c r="G3539">
        <v>249</v>
      </c>
      <c r="H3539">
        <v>436</v>
      </c>
      <c r="I3539">
        <v>0</v>
      </c>
      <c r="J3539">
        <v>13489</v>
      </c>
      <c r="K3539">
        <v>12</v>
      </c>
      <c r="L3539">
        <v>57</v>
      </c>
      <c r="M3539">
        <v>406</v>
      </c>
      <c r="N3539">
        <v>311</v>
      </c>
      <c r="O3539">
        <v>5</v>
      </c>
      <c r="P3539">
        <f>VLOOKUP(A3539, vlookup_table!$A:$E, 2, FALSE)</f>
        <v>2</v>
      </c>
      <c r="Q3539" s="2">
        <f>VLOOKUP(A3539, vlookup_table!$A:$E, 3, FALSE)</f>
        <v>2801</v>
      </c>
      <c r="R3539" s="1" t="str">
        <f>VLOOKUP(A3539, vlookup_table!$A:$E, 4, FALSE)</f>
        <v>S2</v>
      </c>
      <c r="S3539" s="2">
        <f>VLOOKUP(A3539, vlookup_table!$A:$E, 5, FALSE)</f>
        <v>5</v>
      </c>
      <c r="T3539">
        <f t="shared" si="330"/>
        <v>69</v>
      </c>
      <c r="U3539">
        <f t="shared" si="331"/>
        <v>1928</v>
      </c>
      <c r="V3539" s="4" t="str">
        <f t="shared" si="335"/>
        <v>01</v>
      </c>
      <c r="W3539" t="str">
        <f t="shared" si="332"/>
        <v>Suburbano</v>
      </c>
    </row>
    <row r="3540" spans="1:23" x14ac:dyDescent="0.35">
      <c r="A3540" s="2">
        <v>43010</v>
      </c>
      <c r="B3540" s="2" t="str">
        <f t="shared" si="333"/>
        <v>FL</v>
      </c>
      <c r="C3540" t="s">
        <v>7</v>
      </c>
      <c r="D3540" t="str">
        <f t="shared" si="334"/>
        <v>F</v>
      </c>
      <c r="E3540" t="s">
        <v>2</v>
      </c>
      <c r="F3540">
        <v>560</v>
      </c>
      <c r="G3540">
        <v>220</v>
      </c>
      <c r="H3540">
        <v>286</v>
      </c>
      <c r="I3540">
        <v>1</v>
      </c>
      <c r="J3540">
        <v>9385</v>
      </c>
      <c r="K3540">
        <v>21</v>
      </c>
      <c r="L3540">
        <v>37</v>
      </c>
      <c r="M3540">
        <v>227</v>
      </c>
      <c r="N3540">
        <v>270</v>
      </c>
      <c r="O3540">
        <v>17</v>
      </c>
      <c r="P3540">
        <f>VLOOKUP(A3540, vlookup_table!$A:$E, 2, FALSE)</f>
        <v>28</v>
      </c>
      <c r="Q3540" s="2">
        <f>VLOOKUP(A3540, vlookup_table!$A:$E, 3, FALSE)</f>
        <v>4501</v>
      </c>
      <c r="R3540" s="1" t="str">
        <f>VLOOKUP(A3540, vlookup_table!$A:$E, 4, FALSE)</f>
        <v>R1</v>
      </c>
      <c r="S3540" s="2">
        <f>VLOOKUP(A3540, vlookup_table!$A:$E, 5, FALSE)</f>
        <v>25</v>
      </c>
      <c r="T3540">
        <f t="shared" si="330"/>
        <v>52</v>
      </c>
      <c r="U3540">
        <f t="shared" si="331"/>
        <v>1945</v>
      </c>
      <c r="V3540" s="4" t="str">
        <f t="shared" si="335"/>
        <v>01</v>
      </c>
      <c r="W3540" t="str">
        <f t="shared" si="332"/>
        <v>Rural</v>
      </c>
    </row>
    <row r="3541" spans="1:23" x14ac:dyDescent="0.35">
      <c r="A3541" s="2">
        <v>82518</v>
      </c>
      <c r="B3541" s="2" t="str">
        <f t="shared" si="333"/>
        <v>NA</v>
      </c>
      <c r="C3541" t="s">
        <v>17</v>
      </c>
      <c r="D3541" t="str">
        <f t="shared" si="334"/>
        <v>M</v>
      </c>
      <c r="E3541" t="s">
        <v>0</v>
      </c>
      <c r="F3541">
        <v>906</v>
      </c>
      <c r="G3541">
        <v>476</v>
      </c>
      <c r="H3541">
        <v>668</v>
      </c>
      <c r="I3541">
        <v>0</v>
      </c>
      <c r="J3541">
        <v>22377</v>
      </c>
      <c r="K3541">
        <v>2</v>
      </c>
      <c r="L3541">
        <v>78</v>
      </c>
      <c r="M3541">
        <v>617</v>
      </c>
      <c r="N3541">
        <v>563</v>
      </c>
      <c r="O3541">
        <v>30.285714290000001</v>
      </c>
      <c r="P3541">
        <f>VLOOKUP(A3541, vlookup_table!$A:$E, 2, FALSE)</f>
        <v>2</v>
      </c>
      <c r="Q3541" s="2">
        <f>VLOOKUP(A3541, vlookup_table!$A:$E, 3, FALSE)</f>
        <v>1006</v>
      </c>
      <c r="R3541" s="1" t="str">
        <f>VLOOKUP(A3541, vlookup_table!$A:$E, 4, FALSE)</f>
        <v>S1</v>
      </c>
      <c r="S3541" s="2">
        <f>VLOOKUP(A3541, vlookup_table!$A:$E, 5, FALSE)</f>
        <v>42</v>
      </c>
      <c r="T3541">
        <f t="shared" si="330"/>
        <v>87</v>
      </c>
      <c r="U3541">
        <f t="shared" si="331"/>
        <v>1910</v>
      </c>
      <c r="V3541" s="4" t="str">
        <f t="shared" si="335"/>
        <v>06</v>
      </c>
      <c r="W3541" t="str">
        <f t="shared" si="332"/>
        <v>Suburbano</v>
      </c>
    </row>
    <row r="3542" spans="1:23" x14ac:dyDescent="0.35">
      <c r="A3542" s="2">
        <v>130426</v>
      </c>
      <c r="B3542" s="2" t="str">
        <f t="shared" si="333"/>
        <v>CO</v>
      </c>
      <c r="C3542" t="s">
        <v>20</v>
      </c>
      <c r="D3542" t="str">
        <f t="shared" si="334"/>
        <v>F</v>
      </c>
      <c r="E3542" t="s">
        <v>2</v>
      </c>
      <c r="F3542">
        <v>831</v>
      </c>
      <c r="G3542">
        <v>408</v>
      </c>
      <c r="H3542">
        <v>445</v>
      </c>
      <c r="I3542">
        <v>0</v>
      </c>
      <c r="J3542">
        <v>12932</v>
      </c>
      <c r="K3542">
        <v>4</v>
      </c>
      <c r="L3542">
        <v>54</v>
      </c>
      <c r="M3542">
        <v>415</v>
      </c>
      <c r="N3542">
        <v>426</v>
      </c>
      <c r="O3542">
        <v>25</v>
      </c>
      <c r="P3542">
        <f>VLOOKUP(A3542, vlookup_table!$A:$E, 2, FALSE)</f>
        <v>0</v>
      </c>
      <c r="Q3542" s="2">
        <f>VLOOKUP(A3542, vlookup_table!$A:$E, 3, FALSE)</f>
        <v>7101</v>
      </c>
      <c r="R3542" s="1" t="str">
        <f>VLOOKUP(A3542, vlookup_table!$A:$E, 4, FALSE)</f>
        <v>S2</v>
      </c>
      <c r="S3542" s="2">
        <f>VLOOKUP(A3542, vlookup_table!$A:$E, 5, FALSE)</f>
        <v>30</v>
      </c>
      <c r="T3542">
        <f t="shared" si="330"/>
        <v>26</v>
      </c>
      <c r="U3542">
        <f t="shared" si="331"/>
        <v>1971</v>
      </c>
      <c r="V3542" s="4" t="str">
        <f t="shared" si="335"/>
        <v>01</v>
      </c>
      <c r="W3542" t="str">
        <f t="shared" si="332"/>
        <v>Suburbano</v>
      </c>
    </row>
    <row r="3543" spans="1:23" x14ac:dyDescent="0.35">
      <c r="A3543" s="2">
        <v>186807</v>
      </c>
      <c r="B3543" s="2" t="str">
        <f t="shared" si="333"/>
        <v>NA</v>
      </c>
      <c r="C3543" t="s">
        <v>4</v>
      </c>
      <c r="D3543" t="str">
        <f t="shared" si="334"/>
        <v>F</v>
      </c>
      <c r="E3543" t="s">
        <v>2</v>
      </c>
      <c r="F3543">
        <v>5544</v>
      </c>
      <c r="G3543">
        <v>701</v>
      </c>
      <c r="H3543">
        <v>815</v>
      </c>
      <c r="I3543">
        <v>98</v>
      </c>
      <c r="J3543">
        <v>32332</v>
      </c>
      <c r="K3543">
        <v>17</v>
      </c>
      <c r="L3543">
        <v>38</v>
      </c>
      <c r="M3543">
        <v>761</v>
      </c>
      <c r="N3543">
        <v>769</v>
      </c>
      <c r="O3543">
        <v>24</v>
      </c>
      <c r="P3543">
        <f>VLOOKUP(A3543, vlookup_table!$A:$E, 2, FALSE)</f>
        <v>2</v>
      </c>
      <c r="Q3543" s="2">
        <f>VLOOKUP(A3543, vlookup_table!$A:$E, 3, FALSE)</f>
        <v>4701</v>
      </c>
      <c r="R3543" s="1" t="str">
        <f>VLOOKUP(A3543, vlookup_table!$A:$E, 4, FALSE)</f>
        <v>S1</v>
      </c>
      <c r="S3543" s="2">
        <f>VLOOKUP(A3543, vlookup_table!$A:$E, 5, FALSE)</f>
        <v>33</v>
      </c>
      <c r="T3543">
        <f t="shared" si="330"/>
        <v>50</v>
      </c>
      <c r="U3543">
        <f t="shared" si="331"/>
        <v>1947</v>
      </c>
      <c r="V3543" s="4" t="str">
        <f t="shared" si="335"/>
        <v>01</v>
      </c>
      <c r="W3543" t="str">
        <f t="shared" si="332"/>
        <v>Suburbano</v>
      </c>
    </row>
    <row r="3544" spans="1:23" x14ac:dyDescent="0.35">
      <c r="A3544" s="2">
        <v>76891</v>
      </c>
      <c r="B3544" s="2" t="str">
        <f t="shared" si="333"/>
        <v>NA</v>
      </c>
      <c r="C3544" t="s">
        <v>15</v>
      </c>
      <c r="D3544" t="str">
        <f t="shared" si="334"/>
        <v>M</v>
      </c>
      <c r="E3544" t="s">
        <v>0</v>
      </c>
      <c r="F3544">
        <v>740</v>
      </c>
      <c r="G3544">
        <v>555</v>
      </c>
      <c r="H3544">
        <v>669</v>
      </c>
      <c r="I3544">
        <v>1</v>
      </c>
      <c r="J3544">
        <v>20144</v>
      </c>
      <c r="K3544">
        <v>0</v>
      </c>
      <c r="L3544">
        <v>52</v>
      </c>
      <c r="M3544">
        <v>585</v>
      </c>
      <c r="N3544">
        <v>616</v>
      </c>
      <c r="O3544">
        <v>14.222222220000001</v>
      </c>
      <c r="P3544">
        <f>VLOOKUP(A3544, vlookup_table!$A:$E, 2, FALSE)</f>
        <v>1</v>
      </c>
      <c r="Q3544" s="2">
        <f>VLOOKUP(A3544, vlookup_table!$A:$E, 3, FALSE)</f>
        <v>6601</v>
      </c>
      <c r="R3544" s="1" t="str">
        <f>VLOOKUP(A3544, vlookup_table!$A:$E, 4, FALSE)</f>
        <v>S1</v>
      </c>
      <c r="S3544" s="2">
        <f>VLOOKUP(A3544, vlookup_table!$A:$E, 5, FALSE)</f>
        <v>10</v>
      </c>
      <c r="T3544">
        <f t="shared" si="330"/>
        <v>31</v>
      </c>
      <c r="U3544">
        <f t="shared" si="331"/>
        <v>1966</v>
      </c>
      <c r="V3544" s="4" t="str">
        <f t="shared" si="335"/>
        <v>01</v>
      </c>
      <c r="W3544" t="str">
        <f t="shared" si="332"/>
        <v>Suburbano</v>
      </c>
    </row>
    <row r="3545" spans="1:23" x14ac:dyDescent="0.35">
      <c r="A3545" s="2">
        <v>114197</v>
      </c>
      <c r="B3545" s="2" t="str">
        <f t="shared" si="333"/>
        <v>NA</v>
      </c>
      <c r="C3545" t="s">
        <v>32</v>
      </c>
      <c r="D3545" t="str">
        <f t="shared" si="334"/>
        <v>M</v>
      </c>
      <c r="E3545" t="s">
        <v>0</v>
      </c>
      <c r="F3545">
        <v>566</v>
      </c>
      <c r="G3545">
        <v>216</v>
      </c>
      <c r="H3545">
        <v>307</v>
      </c>
      <c r="I3545">
        <v>0</v>
      </c>
      <c r="J3545">
        <v>11117</v>
      </c>
      <c r="K3545">
        <v>2</v>
      </c>
      <c r="L3545">
        <v>57</v>
      </c>
      <c r="M3545">
        <v>277</v>
      </c>
      <c r="N3545">
        <v>279</v>
      </c>
      <c r="O3545">
        <v>11.33333333</v>
      </c>
      <c r="P3545">
        <f>VLOOKUP(A3545, vlookup_table!$A:$E, 2, FALSE)</f>
        <v>1</v>
      </c>
      <c r="Q3545" s="2">
        <f>VLOOKUP(A3545, vlookup_table!$A:$E, 3, FALSE)</f>
        <v>2901</v>
      </c>
      <c r="R3545" s="1" t="str">
        <f>VLOOKUP(A3545, vlookup_table!$A:$E, 4, FALSE)</f>
        <v>T2</v>
      </c>
      <c r="S3545" s="2">
        <f>VLOOKUP(A3545, vlookup_table!$A:$E, 5, FALSE)</f>
        <v>11</v>
      </c>
      <c r="T3545">
        <f t="shared" si="330"/>
        <v>68</v>
      </c>
      <c r="U3545">
        <f t="shared" si="331"/>
        <v>1929</v>
      </c>
      <c r="V3545" s="4" t="str">
        <f t="shared" si="335"/>
        <v>01</v>
      </c>
      <c r="W3545" t="str">
        <f t="shared" si="332"/>
        <v>Pueblo</v>
      </c>
    </row>
    <row r="3546" spans="1:23" x14ac:dyDescent="0.35">
      <c r="A3546" s="2">
        <v>164894</v>
      </c>
      <c r="B3546" s="2" t="str">
        <f t="shared" si="333"/>
        <v>NA</v>
      </c>
      <c r="C3546" t="s">
        <v>4</v>
      </c>
      <c r="D3546" t="str">
        <f t="shared" si="334"/>
        <v>F</v>
      </c>
      <c r="E3546" t="s">
        <v>2</v>
      </c>
      <c r="F3546">
        <v>1872</v>
      </c>
      <c r="G3546">
        <v>382</v>
      </c>
      <c r="H3546">
        <v>483</v>
      </c>
      <c r="I3546">
        <v>44</v>
      </c>
      <c r="J3546">
        <v>14606</v>
      </c>
      <c r="K3546">
        <v>31</v>
      </c>
      <c r="L3546">
        <v>41</v>
      </c>
      <c r="M3546">
        <v>445</v>
      </c>
      <c r="N3546">
        <v>421</v>
      </c>
      <c r="O3546">
        <v>3.8571428569999999</v>
      </c>
      <c r="P3546">
        <f>VLOOKUP(A3546, vlookup_table!$A:$E, 2, FALSE)</f>
        <v>0</v>
      </c>
      <c r="Q3546" s="2">
        <f>VLOOKUP(A3546, vlookup_table!$A:$E, 3, FALSE)</f>
        <v>2801</v>
      </c>
      <c r="R3546" s="1" t="str">
        <f>VLOOKUP(A3546, vlookup_table!$A:$E, 4, FALSE)</f>
        <v>S2</v>
      </c>
      <c r="S3546" s="2">
        <f>VLOOKUP(A3546, vlookup_table!$A:$E, 5, FALSE)</f>
        <v>10</v>
      </c>
      <c r="T3546">
        <f t="shared" si="330"/>
        <v>69</v>
      </c>
      <c r="U3546">
        <f t="shared" si="331"/>
        <v>1928</v>
      </c>
      <c r="V3546" s="4" t="str">
        <f t="shared" si="335"/>
        <v>01</v>
      </c>
      <c r="W3546" t="str">
        <f t="shared" si="332"/>
        <v>Suburbano</v>
      </c>
    </row>
    <row r="3547" spans="1:23" x14ac:dyDescent="0.35">
      <c r="A3547" s="2">
        <v>23351</v>
      </c>
      <c r="B3547" s="2" t="str">
        <f t="shared" si="333"/>
        <v>SC</v>
      </c>
      <c r="C3547" t="s">
        <v>11</v>
      </c>
      <c r="D3547" t="str">
        <f t="shared" si="334"/>
        <v>F</v>
      </c>
      <c r="E3547" t="s">
        <v>2</v>
      </c>
      <c r="F3547">
        <v>381</v>
      </c>
      <c r="G3547">
        <v>219</v>
      </c>
      <c r="H3547">
        <v>282</v>
      </c>
      <c r="I3547">
        <v>0</v>
      </c>
      <c r="J3547">
        <v>8259</v>
      </c>
      <c r="K3547">
        <v>0</v>
      </c>
      <c r="L3547">
        <v>93</v>
      </c>
      <c r="M3547">
        <v>267</v>
      </c>
      <c r="N3547">
        <v>257</v>
      </c>
      <c r="O3547">
        <v>9.0625</v>
      </c>
      <c r="P3547">
        <f>VLOOKUP(A3547, vlookup_table!$A:$E, 2, FALSE)</f>
        <v>28</v>
      </c>
      <c r="Q3547" s="2">
        <f>VLOOKUP(A3547, vlookup_table!$A:$E, 3, FALSE)</f>
        <v>2402</v>
      </c>
      <c r="R3547" s="1" t="str">
        <f>VLOOKUP(A3547, vlookup_table!$A:$E, 4, FALSE)</f>
        <v>R3</v>
      </c>
      <c r="S3547" s="2">
        <f>VLOOKUP(A3547, vlookup_table!$A:$E, 5, FALSE)</f>
        <v>10</v>
      </c>
      <c r="T3547">
        <f t="shared" si="330"/>
        <v>73</v>
      </c>
      <c r="U3547">
        <f t="shared" si="331"/>
        <v>1924</v>
      </c>
      <c r="V3547" s="4" t="str">
        <f t="shared" si="335"/>
        <v>02</v>
      </c>
      <c r="W3547" t="str">
        <f t="shared" si="332"/>
        <v>Rural</v>
      </c>
    </row>
    <row r="3548" spans="1:23" x14ac:dyDescent="0.35">
      <c r="A3548" s="2">
        <v>37205</v>
      </c>
      <c r="B3548" s="2" t="str">
        <f t="shared" si="333"/>
        <v>FL</v>
      </c>
      <c r="C3548" t="s">
        <v>7</v>
      </c>
      <c r="D3548" t="str">
        <f t="shared" si="334"/>
        <v>F</v>
      </c>
      <c r="E3548" t="s">
        <v>2</v>
      </c>
      <c r="F3548">
        <v>914</v>
      </c>
      <c r="G3548">
        <v>321</v>
      </c>
      <c r="H3548">
        <v>409</v>
      </c>
      <c r="I3548">
        <v>0</v>
      </c>
      <c r="J3548">
        <v>17804</v>
      </c>
      <c r="K3548">
        <v>11</v>
      </c>
      <c r="L3548">
        <v>16</v>
      </c>
      <c r="M3548">
        <v>363</v>
      </c>
      <c r="N3548">
        <v>371</v>
      </c>
      <c r="O3548">
        <v>10.33333333</v>
      </c>
      <c r="P3548">
        <f>VLOOKUP(A3548, vlookup_table!$A:$E, 2, FALSE)</f>
        <v>0</v>
      </c>
      <c r="Q3548" s="2">
        <f>VLOOKUP(A3548, vlookup_table!$A:$E, 3, FALSE)</f>
        <v>3009</v>
      </c>
      <c r="R3548" s="1" t="str">
        <f>VLOOKUP(A3548, vlookup_table!$A:$E, 4, FALSE)</f>
        <v>S2</v>
      </c>
      <c r="S3548" s="2">
        <f>VLOOKUP(A3548, vlookup_table!$A:$E, 5, FALSE)</f>
        <v>10</v>
      </c>
      <c r="T3548">
        <f t="shared" si="330"/>
        <v>67</v>
      </c>
      <c r="U3548">
        <f t="shared" si="331"/>
        <v>1930</v>
      </c>
      <c r="V3548" s="4" t="str">
        <f t="shared" si="335"/>
        <v>09</v>
      </c>
      <c r="W3548" t="str">
        <f t="shared" si="332"/>
        <v>Suburbano</v>
      </c>
    </row>
    <row r="3549" spans="1:23" x14ac:dyDescent="0.35">
      <c r="A3549" s="2">
        <v>174453</v>
      </c>
      <c r="B3549" s="2" t="str">
        <f t="shared" si="333"/>
        <v>OR</v>
      </c>
      <c r="C3549" t="s">
        <v>26</v>
      </c>
      <c r="D3549" t="str">
        <f t="shared" si="334"/>
        <v>M</v>
      </c>
      <c r="E3549" t="s">
        <v>0</v>
      </c>
      <c r="F3549">
        <v>765</v>
      </c>
      <c r="G3549">
        <v>313</v>
      </c>
      <c r="H3549">
        <v>386</v>
      </c>
      <c r="I3549">
        <v>1</v>
      </c>
      <c r="J3549">
        <v>18180</v>
      </c>
      <c r="K3549">
        <v>3</v>
      </c>
      <c r="L3549">
        <v>56</v>
      </c>
      <c r="M3549">
        <v>332</v>
      </c>
      <c r="N3549">
        <v>373</v>
      </c>
      <c r="O3549">
        <v>9.875</v>
      </c>
      <c r="P3549">
        <f>VLOOKUP(A3549, vlookup_table!$A:$E, 2, FALSE)</f>
        <v>1</v>
      </c>
      <c r="Q3549" s="2">
        <f>VLOOKUP(A3549, vlookup_table!$A:$E, 3, FALSE)</f>
        <v>2009</v>
      </c>
      <c r="R3549" s="1" t="str">
        <f>VLOOKUP(A3549, vlookup_table!$A:$E, 4, FALSE)</f>
        <v>R2</v>
      </c>
      <c r="S3549" s="2">
        <f>VLOOKUP(A3549, vlookup_table!$A:$E, 5, FALSE)</f>
        <v>15</v>
      </c>
      <c r="T3549">
        <f t="shared" si="330"/>
        <v>77</v>
      </c>
      <c r="U3549">
        <f t="shared" si="331"/>
        <v>1920</v>
      </c>
      <c r="V3549" s="4" t="str">
        <f t="shared" si="335"/>
        <v>09</v>
      </c>
      <c r="W3549" t="str">
        <f t="shared" si="332"/>
        <v>Rural</v>
      </c>
    </row>
    <row r="3550" spans="1:23" x14ac:dyDescent="0.35">
      <c r="A3550" s="2">
        <v>150060</v>
      </c>
      <c r="B3550" s="2" t="str">
        <f t="shared" si="333"/>
        <v>NA</v>
      </c>
      <c r="C3550" t="s">
        <v>4</v>
      </c>
      <c r="D3550" t="str">
        <f t="shared" si="334"/>
        <v>F</v>
      </c>
      <c r="E3550" t="s">
        <v>2</v>
      </c>
      <c r="F3550">
        <v>2773</v>
      </c>
      <c r="G3550">
        <v>357</v>
      </c>
      <c r="H3550">
        <v>455</v>
      </c>
      <c r="I3550">
        <v>82</v>
      </c>
      <c r="J3550">
        <v>16115</v>
      </c>
      <c r="K3550">
        <v>5</v>
      </c>
      <c r="L3550">
        <v>56</v>
      </c>
      <c r="M3550">
        <v>385</v>
      </c>
      <c r="N3550">
        <v>431</v>
      </c>
      <c r="O3550">
        <v>17.916666670000001</v>
      </c>
      <c r="P3550">
        <f>VLOOKUP(A3550, vlookup_table!$A:$E, 2, FALSE)</f>
        <v>2</v>
      </c>
      <c r="Q3550" s="2">
        <f>VLOOKUP(A3550, vlookup_table!$A:$E, 3, FALSE)</f>
        <v>0</v>
      </c>
      <c r="R3550" s="1" t="str">
        <f>VLOOKUP(A3550, vlookup_table!$A:$E, 4, FALSE)</f>
        <v>U1</v>
      </c>
      <c r="S3550" s="2">
        <f>VLOOKUP(A3550, vlookup_table!$A:$E, 5, FALSE)</f>
        <v>20</v>
      </c>
      <c r="T3550">
        <f t="shared" si="330"/>
        <v>97</v>
      </c>
      <c r="U3550">
        <f t="shared" si="331"/>
        <v>1900</v>
      </c>
      <c r="V3550" s="4" t="str">
        <f t="shared" si="335"/>
        <v>0</v>
      </c>
      <c r="W3550" t="str">
        <f t="shared" si="332"/>
        <v>Urbano</v>
      </c>
    </row>
    <row r="3551" spans="1:23" x14ac:dyDescent="0.35">
      <c r="A3551" s="2">
        <v>6851</v>
      </c>
      <c r="B3551" s="2" t="str">
        <f t="shared" si="333"/>
        <v>NA</v>
      </c>
      <c r="C3551" t="s">
        <v>4</v>
      </c>
      <c r="D3551" t="str">
        <f t="shared" si="334"/>
        <v>NA</v>
      </c>
      <c r="F3551">
        <v>1400</v>
      </c>
      <c r="G3551">
        <v>246</v>
      </c>
      <c r="H3551">
        <v>331</v>
      </c>
      <c r="I3551">
        <v>18</v>
      </c>
      <c r="J3551">
        <v>11924</v>
      </c>
      <c r="K3551">
        <v>2</v>
      </c>
      <c r="L3551">
        <v>66</v>
      </c>
      <c r="M3551">
        <v>304</v>
      </c>
      <c r="N3551">
        <v>281</v>
      </c>
      <c r="O3551">
        <v>10</v>
      </c>
      <c r="P3551">
        <f>VLOOKUP(A3551, vlookup_table!$A:$E, 2, FALSE)</f>
        <v>0</v>
      </c>
      <c r="Q3551" s="2">
        <f>VLOOKUP(A3551, vlookup_table!$A:$E, 3, FALSE)</f>
        <v>3104</v>
      </c>
      <c r="R3551" s="1" t="str">
        <f>VLOOKUP(A3551, vlookup_table!$A:$E, 4, FALSE)</f>
        <v>T2</v>
      </c>
      <c r="S3551" s="2">
        <f>VLOOKUP(A3551, vlookup_table!$A:$E, 5, FALSE)</f>
        <v>7</v>
      </c>
      <c r="T3551">
        <f t="shared" si="330"/>
        <v>66</v>
      </c>
      <c r="U3551">
        <f t="shared" si="331"/>
        <v>1931</v>
      </c>
      <c r="V3551" s="4" t="str">
        <f t="shared" si="335"/>
        <v>04</v>
      </c>
      <c r="W3551" t="str">
        <f t="shared" si="332"/>
        <v>Pueblo</v>
      </c>
    </row>
    <row r="3552" spans="1:23" x14ac:dyDescent="0.35">
      <c r="A3552" s="2">
        <v>152094</v>
      </c>
      <c r="B3552" s="2" t="str">
        <f t="shared" si="333"/>
        <v>NA</v>
      </c>
      <c r="C3552" t="s">
        <v>4</v>
      </c>
      <c r="D3552" t="str">
        <f t="shared" si="334"/>
        <v>F</v>
      </c>
      <c r="E3552" t="s">
        <v>2</v>
      </c>
      <c r="F3552">
        <v>1546</v>
      </c>
      <c r="G3552">
        <v>320</v>
      </c>
      <c r="H3552">
        <v>421</v>
      </c>
      <c r="I3552">
        <v>21</v>
      </c>
      <c r="J3552">
        <v>13648</v>
      </c>
      <c r="K3552">
        <v>6</v>
      </c>
      <c r="L3552">
        <v>44</v>
      </c>
      <c r="M3552">
        <v>388</v>
      </c>
      <c r="N3552">
        <v>379</v>
      </c>
      <c r="O3552">
        <v>7</v>
      </c>
      <c r="P3552">
        <f>VLOOKUP(A3552, vlookup_table!$A:$E, 2, FALSE)</f>
        <v>0</v>
      </c>
      <c r="Q3552" s="2">
        <f>VLOOKUP(A3552, vlookup_table!$A:$E, 3, FALSE)</f>
        <v>5201</v>
      </c>
      <c r="R3552" s="1" t="str">
        <f>VLOOKUP(A3552, vlookup_table!$A:$E, 4, FALSE)</f>
        <v>S2</v>
      </c>
      <c r="S3552" s="2">
        <f>VLOOKUP(A3552, vlookup_table!$A:$E, 5, FALSE)</f>
        <v>10</v>
      </c>
      <c r="T3552">
        <f t="shared" si="330"/>
        <v>45</v>
      </c>
      <c r="U3552">
        <f t="shared" si="331"/>
        <v>1952</v>
      </c>
      <c r="V3552" s="4" t="str">
        <f t="shared" si="335"/>
        <v>01</v>
      </c>
      <c r="W3552" t="str">
        <f t="shared" si="332"/>
        <v>Suburbano</v>
      </c>
    </row>
    <row r="3553" spans="1:23" x14ac:dyDescent="0.35">
      <c r="A3553" s="2">
        <v>154892</v>
      </c>
      <c r="B3553" s="2" t="str">
        <f t="shared" si="333"/>
        <v>NA</v>
      </c>
      <c r="C3553" t="s">
        <v>4</v>
      </c>
      <c r="D3553" t="str">
        <f t="shared" si="334"/>
        <v>F</v>
      </c>
      <c r="E3553" t="s">
        <v>2</v>
      </c>
      <c r="F3553">
        <v>1353</v>
      </c>
      <c r="G3553">
        <v>218</v>
      </c>
      <c r="H3553">
        <v>371</v>
      </c>
      <c r="I3553">
        <v>1</v>
      </c>
      <c r="J3553">
        <v>14010</v>
      </c>
      <c r="K3553">
        <v>7</v>
      </c>
      <c r="L3553">
        <v>40</v>
      </c>
      <c r="M3553">
        <v>349</v>
      </c>
      <c r="N3553">
        <v>290</v>
      </c>
      <c r="O3553">
        <v>7.05</v>
      </c>
      <c r="P3553">
        <f>VLOOKUP(A3553, vlookup_table!$A:$E, 2, FALSE)</f>
        <v>0</v>
      </c>
      <c r="Q3553" s="2">
        <f>VLOOKUP(A3553, vlookup_table!$A:$E, 3, FALSE)</f>
        <v>3801</v>
      </c>
      <c r="R3553" s="1" t="str">
        <f>VLOOKUP(A3553, vlookup_table!$A:$E, 4, FALSE)</f>
        <v>C3</v>
      </c>
      <c r="S3553" s="2">
        <f>VLOOKUP(A3553, vlookup_table!$A:$E, 5, FALSE)</f>
        <v>9</v>
      </c>
      <c r="T3553">
        <f t="shared" si="330"/>
        <v>59</v>
      </c>
      <c r="U3553">
        <f t="shared" si="331"/>
        <v>1938</v>
      </c>
      <c r="V3553" s="4" t="str">
        <f t="shared" si="335"/>
        <v>01</v>
      </c>
      <c r="W3553" t="str">
        <f t="shared" si="332"/>
        <v>Ciudad</v>
      </c>
    </row>
    <row r="3554" spans="1:23" x14ac:dyDescent="0.35">
      <c r="A3554" s="2">
        <v>186204</v>
      </c>
      <c r="B3554" s="2" t="str">
        <f t="shared" si="333"/>
        <v>AZ</v>
      </c>
      <c r="C3554" t="s">
        <v>9</v>
      </c>
      <c r="D3554" t="str">
        <f t="shared" si="334"/>
        <v>M</v>
      </c>
      <c r="E3554" t="s">
        <v>0</v>
      </c>
      <c r="F3554">
        <v>1117</v>
      </c>
      <c r="G3554">
        <v>475</v>
      </c>
      <c r="H3554">
        <v>551</v>
      </c>
      <c r="I3554">
        <v>10</v>
      </c>
      <c r="J3554">
        <v>16341</v>
      </c>
      <c r="K3554">
        <v>3</v>
      </c>
      <c r="L3554">
        <v>33</v>
      </c>
      <c r="M3554">
        <v>501</v>
      </c>
      <c r="N3554">
        <v>527</v>
      </c>
      <c r="O3554">
        <v>7.5</v>
      </c>
      <c r="P3554">
        <f>VLOOKUP(A3554, vlookup_table!$A:$E, 2, FALSE)</f>
        <v>1</v>
      </c>
      <c r="Q3554" s="2">
        <f>VLOOKUP(A3554, vlookup_table!$A:$E, 3, FALSE)</f>
        <v>4201</v>
      </c>
      <c r="R3554" s="1" t="str">
        <f>VLOOKUP(A3554, vlookup_table!$A:$E, 4, FALSE)</f>
        <v/>
      </c>
      <c r="S3554" s="2">
        <f>VLOOKUP(A3554, vlookup_table!$A:$E, 5, FALSE)</f>
        <v>5</v>
      </c>
      <c r="T3554">
        <f t="shared" si="330"/>
        <v>55</v>
      </c>
      <c r="U3554">
        <f t="shared" si="331"/>
        <v>1942</v>
      </c>
      <c r="V3554" s="4" t="str">
        <f t="shared" si="335"/>
        <v>01</v>
      </c>
      <c r="W3554" t="str">
        <f t="shared" si="332"/>
        <v>Desconocido</v>
      </c>
    </row>
    <row r="3555" spans="1:23" x14ac:dyDescent="0.35">
      <c r="A3555" s="2">
        <v>47860</v>
      </c>
      <c r="B3555" s="2" t="str">
        <f t="shared" si="333"/>
        <v>AL</v>
      </c>
      <c r="C3555" t="s">
        <v>23</v>
      </c>
      <c r="D3555" t="str">
        <f t="shared" si="334"/>
        <v>M</v>
      </c>
      <c r="E3555" t="s">
        <v>22</v>
      </c>
      <c r="F3555">
        <v>549</v>
      </c>
      <c r="G3555">
        <v>401</v>
      </c>
      <c r="H3555">
        <v>475</v>
      </c>
      <c r="I3555">
        <v>1</v>
      </c>
      <c r="J3555">
        <v>16638</v>
      </c>
      <c r="K3555">
        <v>0</v>
      </c>
      <c r="L3555">
        <v>74</v>
      </c>
      <c r="M3555">
        <v>459</v>
      </c>
      <c r="N3555">
        <v>435</v>
      </c>
      <c r="O3555">
        <v>6.75</v>
      </c>
      <c r="P3555">
        <f>VLOOKUP(A3555, vlookup_table!$A:$E, 2, FALSE)</f>
        <v>1</v>
      </c>
      <c r="Q3555" s="2">
        <f>VLOOKUP(A3555, vlookup_table!$A:$E, 3, FALSE)</f>
        <v>3301</v>
      </c>
      <c r="R3555" s="1" t="str">
        <f>VLOOKUP(A3555, vlookup_table!$A:$E, 4, FALSE)</f>
        <v>T2</v>
      </c>
      <c r="S3555" s="2">
        <f>VLOOKUP(A3555, vlookup_table!$A:$E, 5, FALSE)</f>
        <v>7</v>
      </c>
      <c r="T3555">
        <f t="shared" si="330"/>
        <v>64</v>
      </c>
      <c r="U3555">
        <f t="shared" si="331"/>
        <v>1933</v>
      </c>
      <c r="V3555" s="4" t="str">
        <f t="shared" si="335"/>
        <v>01</v>
      </c>
      <c r="W3555" t="str">
        <f t="shared" si="332"/>
        <v>Pueblo</v>
      </c>
    </row>
    <row r="3556" spans="1:23" x14ac:dyDescent="0.35">
      <c r="A3556" s="2">
        <v>120574</v>
      </c>
      <c r="B3556" s="2" t="str">
        <f t="shared" si="333"/>
        <v>TX</v>
      </c>
      <c r="C3556" t="s">
        <v>6</v>
      </c>
      <c r="D3556" t="str">
        <f t="shared" si="334"/>
        <v>M</v>
      </c>
      <c r="E3556" t="s">
        <v>0</v>
      </c>
      <c r="F3556">
        <v>391</v>
      </c>
      <c r="G3556">
        <v>243</v>
      </c>
      <c r="H3556">
        <v>302</v>
      </c>
      <c r="I3556">
        <v>0</v>
      </c>
      <c r="J3556">
        <v>10702</v>
      </c>
      <c r="K3556">
        <v>0</v>
      </c>
      <c r="L3556">
        <v>79</v>
      </c>
      <c r="M3556">
        <v>263</v>
      </c>
      <c r="N3556">
        <v>255</v>
      </c>
      <c r="O3556">
        <v>16</v>
      </c>
      <c r="P3556">
        <f>VLOOKUP(A3556, vlookup_table!$A:$E, 2, FALSE)</f>
        <v>1</v>
      </c>
      <c r="Q3556" s="2">
        <f>VLOOKUP(A3556, vlookup_table!$A:$E, 3, FALSE)</f>
        <v>7101</v>
      </c>
      <c r="R3556" s="1" t="str">
        <f>VLOOKUP(A3556, vlookup_table!$A:$E, 4, FALSE)</f>
        <v>C2</v>
      </c>
      <c r="S3556" s="2">
        <f>VLOOKUP(A3556, vlookup_table!$A:$E, 5, FALSE)</f>
        <v>17</v>
      </c>
      <c r="T3556">
        <f t="shared" si="330"/>
        <v>26</v>
      </c>
      <c r="U3556">
        <f t="shared" si="331"/>
        <v>1971</v>
      </c>
      <c r="V3556" s="4" t="str">
        <f t="shared" si="335"/>
        <v>01</v>
      </c>
      <c r="W3556" t="str">
        <f t="shared" si="332"/>
        <v>Ciudad</v>
      </c>
    </row>
    <row r="3557" spans="1:23" x14ac:dyDescent="0.35">
      <c r="A3557" s="2">
        <v>65746</v>
      </c>
      <c r="B3557" s="2" t="str">
        <f t="shared" si="333"/>
        <v>MI</v>
      </c>
      <c r="C3557" t="s">
        <v>1</v>
      </c>
      <c r="D3557" t="str">
        <f t="shared" si="334"/>
        <v>M</v>
      </c>
      <c r="E3557" t="s">
        <v>0</v>
      </c>
      <c r="F3557">
        <v>780</v>
      </c>
      <c r="G3557">
        <v>395</v>
      </c>
      <c r="H3557">
        <v>548</v>
      </c>
      <c r="I3557">
        <v>0</v>
      </c>
      <c r="J3557">
        <v>18605</v>
      </c>
      <c r="K3557">
        <v>10</v>
      </c>
      <c r="L3557">
        <v>79</v>
      </c>
      <c r="M3557">
        <v>434</v>
      </c>
      <c r="N3557">
        <v>494</v>
      </c>
      <c r="O3557">
        <v>10</v>
      </c>
      <c r="P3557">
        <f>VLOOKUP(A3557, vlookup_table!$A:$E, 2, FALSE)</f>
        <v>1</v>
      </c>
      <c r="Q3557" s="2">
        <f>VLOOKUP(A3557, vlookup_table!$A:$E, 3, FALSE)</f>
        <v>6511</v>
      </c>
      <c r="R3557" s="1" t="str">
        <f>VLOOKUP(A3557, vlookup_table!$A:$E, 4, FALSE)</f>
        <v>S2</v>
      </c>
      <c r="S3557" s="2">
        <f>VLOOKUP(A3557, vlookup_table!$A:$E, 5, FALSE)</f>
        <v>20</v>
      </c>
      <c r="T3557">
        <f t="shared" si="330"/>
        <v>32</v>
      </c>
      <c r="U3557">
        <f t="shared" si="331"/>
        <v>1965</v>
      </c>
      <c r="V3557" s="4" t="str">
        <f t="shared" si="335"/>
        <v>11</v>
      </c>
      <c r="W3557" t="str">
        <f t="shared" si="332"/>
        <v>Suburbano</v>
      </c>
    </row>
    <row r="3558" spans="1:23" x14ac:dyDescent="0.35">
      <c r="A3558" s="2">
        <v>172167</v>
      </c>
      <c r="B3558" s="2" t="str">
        <f t="shared" si="333"/>
        <v>NA</v>
      </c>
      <c r="C3558" t="s">
        <v>4</v>
      </c>
      <c r="D3558" t="str">
        <f t="shared" si="334"/>
        <v>F</v>
      </c>
      <c r="E3558" t="s">
        <v>2</v>
      </c>
      <c r="F3558">
        <v>680</v>
      </c>
      <c r="G3558">
        <v>235</v>
      </c>
      <c r="H3558">
        <v>287</v>
      </c>
      <c r="I3558">
        <v>0</v>
      </c>
      <c r="J3558">
        <v>7362</v>
      </c>
      <c r="K3558">
        <v>12</v>
      </c>
      <c r="L3558">
        <v>60</v>
      </c>
      <c r="M3558">
        <v>243</v>
      </c>
      <c r="N3558">
        <v>282</v>
      </c>
      <c r="O3558">
        <v>13</v>
      </c>
      <c r="P3558">
        <f>VLOOKUP(A3558, vlookup_table!$A:$E, 2, FALSE)</f>
        <v>0</v>
      </c>
      <c r="Q3558" s="2">
        <f>VLOOKUP(A3558, vlookup_table!$A:$E, 3, FALSE)</f>
        <v>3901</v>
      </c>
      <c r="R3558" s="1" t="str">
        <f>VLOOKUP(A3558, vlookup_table!$A:$E, 4, FALSE)</f>
        <v>S3</v>
      </c>
      <c r="S3558" s="2">
        <f>VLOOKUP(A3558, vlookup_table!$A:$E, 5, FALSE)</f>
        <v>20</v>
      </c>
      <c r="T3558">
        <f t="shared" si="330"/>
        <v>58</v>
      </c>
      <c r="U3558">
        <f t="shared" si="331"/>
        <v>1939</v>
      </c>
      <c r="V3558" s="4" t="str">
        <f t="shared" si="335"/>
        <v>01</v>
      </c>
      <c r="W3558" t="str">
        <f t="shared" si="332"/>
        <v>Suburbano</v>
      </c>
    </row>
    <row r="3559" spans="1:23" x14ac:dyDescent="0.35">
      <c r="A3559" s="2">
        <v>91580</v>
      </c>
      <c r="B3559" s="2" t="str">
        <f t="shared" si="333"/>
        <v>IL</v>
      </c>
      <c r="C3559" t="s">
        <v>25</v>
      </c>
      <c r="D3559" t="str">
        <f t="shared" si="334"/>
        <v>F</v>
      </c>
      <c r="E3559" t="s">
        <v>2</v>
      </c>
      <c r="F3559">
        <v>852</v>
      </c>
      <c r="G3559">
        <v>377</v>
      </c>
      <c r="H3559">
        <v>417</v>
      </c>
      <c r="I3559">
        <v>1</v>
      </c>
      <c r="J3559">
        <v>13398</v>
      </c>
      <c r="K3559">
        <v>6</v>
      </c>
      <c r="L3559">
        <v>86</v>
      </c>
      <c r="M3559">
        <v>401</v>
      </c>
      <c r="N3559">
        <v>383</v>
      </c>
      <c r="O3559">
        <v>4.076923077</v>
      </c>
      <c r="P3559">
        <f>VLOOKUP(A3559, vlookup_table!$A:$E, 2, FALSE)</f>
        <v>0</v>
      </c>
      <c r="Q3559" s="2">
        <f>VLOOKUP(A3559, vlookup_table!$A:$E, 3, FALSE)</f>
        <v>0</v>
      </c>
      <c r="R3559" s="1" t="str">
        <f>VLOOKUP(A3559, vlookup_table!$A:$E, 4, FALSE)</f>
        <v>S2</v>
      </c>
      <c r="S3559" s="2">
        <f>VLOOKUP(A3559, vlookup_table!$A:$E, 5, FALSE)</f>
        <v>4</v>
      </c>
      <c r="T3559">
        <f t="shared" si="330"/>
        <v>97</v>
      </c>
      <c r="U3559">
        <f t="shared" si="331"/>
        <v>1900</v>
      </c>
      <c r="V3559" s="4" t="str">
        <f t="shared" si="335"/>
        <v>0</v>
      </c>
      <c r="W3559" t="str">
        <f t="shared" si="332"/>
        <v>Suburbano</v>
      </c>
    </row>
    <row r="3560" spans="1:23" x14ac:dyDescent="0.35">
      <c r="A3560" s="2">
        <v>97015</v>
      </c>
      <c r="B3560" s="2" t="str">
        <f t="shared" si="333"/>
        <v>TX</v>
      </c>
      <c r="C3560" t="s">
        <v>6</v>
      </c>
      <c r="D3560" t="str">
        <f t="shared" si="334"/>
        <v>F</v>
      </c>
      <c r="E3560" t="s">
        <v>2</v>
      </c>
      <c r="F3560">
        <v>992</v>
      </c>
      <c r="G3560">
        <v>551</v>
      </c>
      <c r="H3560">
        <v>602</v>
      </c>
      <c r="I3560">
        <v>0</v>
      </c>
      <c r="J3560">
        <v>17993</v>
      </c>
      <c r="K3560">
        <v>9</v>
      </c>
      <c r="L3560">
        <v>34</v>
      </c>
      <c r="M3560">
        <v>568</v>
      </c>
      <c r="N3560">
        <v>573</v>
      </c>
      <c r="O3560">
        <v>6.5454545450000001</v>
      </c>
      <c r="P3560">
        <f>VLOOKUP(A3560, vlookup_table!$A:$E, 2, FALSE)</f>
        <v>28</v>
      </c>
      <c r="Q3560" s="2">
        <f>VLOOKUP(A3560, vlookup_table!$A:$E, 3, FALSE)</f>
        <v>5801</v>
      </c>
      <c r="R3560" s="1" t="str">
        <f>VLOOKUP(A3560, vlookup_table!$A:$E, 4, FALSE)</f>
        <v>C1</v>
      </c>
      <c r="S3560" s="2">
        <f>VLOOKUP(A3560, vlookup_table!$A:$E, 5, FALSE)</f>
        <v>4</v>
      </c>
      <c r="T3560">
        <f t="shared" si="330"/>
        <v>39</v>
      </c>
      <c r="U3560">
        <f t="shared" si="331"/>
        <v>1958</v>
      </c>
      <c r="V3560" s="4" t="str">
        <f t="shared" si="335"/>
        <v>01</v>
      </c>
      <c r="W3560" t="str">
        <f t="shared" si="332"/>
        <v>Ciudad</v>
      </c>
    </row>
    <row r="3561" spans="1:23" x14ac:dyDescent="0.35">
      <c r="A3561" s="2">
        <v>171383</v>
      </c>
      <c r="B3561" s="2" t="str">
        <f t="shared" si="333"/>
        <v>NA</v>
      </c>
      <c r="C3561" t="s">
        <v>4</v>
      </c>
      <c r="D3561" t="str">
        <f t="shared" si="334"/>
        <v>M</v>
      </c>
      <c r="E3561" t="s">
        <v>0</v>
      </c>
      <c r="F3561">
        <v>2051</v>
      </c>
      <c r="G3561">
        <v>503</v>
      </c>
      <c r="H3561">
        <v>568</v>
      </c>
      <c r="I3561">
        <v>55</v>
      </c>
      <c r="J3561">
        <v>17646</v>
      </c>
      <c r="K3561">
        <v>2</v>
      </c>
      <c r="L3561">
        <v>62</v>
      </c>
      <c r="M3561">
        <v>519</v>
      </c>
      <c r="N3561">
        <v>547</v>
      </c>
      <c r="O3561">
        <v>7.6666666670000003</v>
      </c>
      <c r="P3561">
        <f>VLOOKUP(A3561, vlookup_table!$A:$E, 2, FALSE)</f>
        <v>1002</v>
      </c>
      <c r="Q3561" s="2">
        <f>VLOOKUP(A3561, vlookup_table!$A:$E, 3, FALSE)</f>
        <v>3101</v>
      </c>
      <c r="R3561" s="1" t="str">
        <f>VLOOKUP(A3561, vlookup_table!$A:$E, 4, FALSE)</f>
        <v>C1</v>
      </c>
      <c r="S3561" s="2">
        <f>VLOOKUP(A3561, vlookup_table!$A:$E, 5, FALSE)</f>
        <v>7</v>
      </c>
      <c r="T3561">
        <f t="shared" si="330"/>
        <v>66</v>
      </c>
      <c r="U3561">
        <f t="shared" si="331"/>
        <v>1931</v>
      </c>
      <c r="V3561" s="4" t="str">
        <f t="shared" si="335"/>
        <v>01</v>
      </c>
      <c r="W3561" t="str">
        <f t="shared" si="332"/>
        <v>Ciudad</v>
      </c>
    </row>
    <row r="3562" spans="1:23" x14ac:dyDescent="0.35">
      <c r="A3562" s="2">
        <v>52161</v>
      </c>
      <c r="B3562" s="2" t="str">
        <f t="shared" si="333"/>
        <v>NA</v>
      </c>
      <c r="C3562" t="s">
        <v>28</v>
      </c>
      <c r="D3562" t="str">
        <f t="shared" si="334"/>
        <v>F</v>
      </c>
      <c r="E3562" t="s">
        <v>2</v>
      </c>
      <c r="F3562">
        <v>325</v>
      </c>
      <c r="G3562">
        <v>148</v>
      </c>
      <c r="H3562">
        <v>209</v>
      </c>
      <c r="I3562">
        <v>0</v>
      </c>
      <c r="J3562">
        <v>6334</v>
      </c>
      <c r="K3562">
        <v>0</v>
      </c>
      <c r="L3562">
        <v>86</v>
      </c>
      <c r="M3562">
        <v>181</v>
      </c>
      <c r="N3562">
        <v>171</v>
      </c>
      <c r="O3562">
        <v>6.7</v>
      </c>
      <c r="P3562">
        <f>VLOOKUP(A3562, vlookup_table!$A:$E, 2, FALSE)</f>
        <v>0</v>
      </c>
      <c r="Q3562" s="2">
        <f>VLOOKUP(A3562, vlookup_table!$A:$E, 3, FALSE)</f>
        <v>3001</v>
      </c>
      <c r="R3562" s="1" t="str">
        <f>VLOOKUP(A3562, vlookup_table!$A:$E, 4, FALSE)</f>
        <v>R3</v>
      </c>
      <c r="S3562" s="2">
        <f>VLOOKUP(A3562, vlookup_table!$A:$E, 5, FALSE)</f>
        <v>5</v>
      </c>
      <c r="T3562">
        <f t="shared" si="330"/>
        <v>67</v>
      </c>
      <c r="U3562">
        <f t="shared" si="331"/>
        <v>1930</v>
      </c>
      <c r="V3562" s="4" t="str">
        <f t="shared" si="335"/>
        <v>01</v>
      </c>
      <c r="W3562" t="str">
        <f t="shared" si="332"/>
        <v>Rural</v>
      </c>
    </row>
    <row r="3563" spans="1:23" x14ac:dyDescent="0.35">
      <c r="A3563" s="2">
        <v>153301</v>
      </c>
      <c r="B3563" s="2" t="str">
        <f t="shared" si="333"/>
        <v>NA</v>
      </c>
      <c r="C3563" t="s">
        <v>4</v>
      </c>
      <c r="D3563" t="str">
        <f t="shared" si="334"/>
        <v>M</v>
      </c>
      <c r="E3563" t="s">
        <v>0</v>
      </c>
      <c r="F3563">
        <v>3438</v>
      </c>
      <c r="G3563">
        <v>106</v>
      </c>
      <c r="H3563">
        <v>211</v>
      </c>
      <c r="I3563">
        <v>50</v>
      </c>
      <c r="J3563">
        <v>11112</v>
      </c>
      <c r="K3563">
        <v>13</v>
      </c>
      <c r="L3563">
        <v>16</v>
      </c>
      <c r="M3563">
        <v>166</v>
      </c>
      <c r="N3563">
        <v>142</v>
      </c>
      <c r="O3563">
        <v>8.5789473679999997</v>
      </c>
      <c r="P3563">
        <f>VLOOKUP(A3563, vlookup_table!$A:$E, 2, FALSE)</f>
        <v>1</v>
      </c>
      <c r="Q3563" s="2">
        <f>VLOOKUP(A3563, vlookup_table!$A:$E, 3, FALSE)</f>
        <v>0</v>
      </c>
      <c r="R3563" s="1" t="str">
        <f>VLOOKUP(A3563, vlookup_table!$A:$E, 4, FALSE)</f>
        <v>U3</v>
      </c>
      <c r="S3563" s="2">
        <f>VLOOKUP(A3563, vlookup_table!$A:$E, 5, FALSE)</f>
        <v>15</v>
      </c>
      <c r="T3563">
        <f t="shared" si="330"/>
        <v>97</v>
      </c>
      <c r="U3563">
        <f t="shared" si="331"/>
        <v>1900</v>
      </c>
      <c r="V3563" s="4" t="str">
        <f t="shared" si="335"/>
        <v>0</v>
      </c>
      <c r="W3563" t="str">
        <f t="shared" si="332"/>
        <v>Urbano</v>
      </c>
    </row>
    <row r="3564" spans="1:23" x14ac:dyDescent="0.35">
      <c r="A3564" s="2">
        <v>51520</v>
      </c>
      <c r="B3564" s="2" t="str">
        <f t="shared" si="333"/>
        <v>NA</v>
      </c>
      <c r="C3564" t="s">
        <v>28</v>
      </c>
      <c r="D3564" t="str">
        <f t="shared" si="334"/>
        <v>NA</v>
      </c>
      <c r="F3564">
        <v>672</v>
      </c>
      <c r="G3564">
        <v>179</v>
      </c>
      <c r="H3564">
        <v>373</v>
      </c>
      <c r="I3564">
        <v>0</v>
      </c>
      <c r="J3564">
        <v>15936</v>
      </c>
      <c r="K3564">
        <v>4</v>
      </c>
      <c r="L3564">
        <v>53</v>
      </c>
      <c r="M3564">
        <v>356</v>
      </c>
      <c r="N3564">
        <v>260</v>
      </c>
      <c r="O3564">
        <v>11.5</v>
      </c>
      <c r="P3564">
        <f>VLOOKUP(A3564, vlookup_table!$A:$E, 2, FALSE)</f>
        <v>0</v>
      </c>
      <c r="Q3564" s="2">
        <f>VLOOKUP(A3564, vlookup_table!$A:$E, 3, FALSE)</f>
        <v>0</v>
      </c>
      <c r="R3564" s="1" t="str">
        <f>VLOOKUP(A3564, vlookup_table!$A:$E, 4, FALSE)</f>
        <v>C2</v>
      </c>
      <c r="S3564" s="2">
        <f>VLOOKUP(A3564, vlookup_table!$A:$E, 5, FALSE)</f>
        <v>10</v>
      </c>
      <c r="T3564">
        <f t="shared" si="330"/>
        <v>97</v>
      </c>
      <c r="U3564">
        <f t="shared" si="331"/>
        <v>1900</v>
      </c>
      <c r="V3564" s="4" t="str">
        <f t="shared" si="335"/>
        <v>0</v>
      </c>
      <c r="W3564" t="str">
        <f t="shared" si="332"/>
        <v>Ciudad</v>
      </c>
    </row>
    <row r="3565" spans="1:23" x14ac:dyDescent="0.35">
      <c r="A3565" s="2">
        <v>187755</v>
      </c>
      <c r="B3565" s="2" t="str">
        <f t="shared" si="333"/>
        <v>IL</v>
      </c>
      <c r="C3565" t="s">
        <v>25</v>
      </c>
      <c r="D3565" t="str">
        <f t="shared" si="334"/>
        <v>M</v>
      </c>
      <c r="E3565" t="s">
        <v>0</v>
      </c>
      <c r="F3565">
        <v>1977</v>
      </c>
      <c r="G3565">
        <v>676</v>
      </c>
      <c r="H3565">
        <v>768</v>
      </c>
      <c r="I3565">
        <v>49</v>
      </c>
      <c r="J3565">
        <v>22666</v>
      </c>
      <c r="K3565">
        <v>6</v>
      </c>
      <c r="L3565">
        <v>44</v>
      </c>
      <c r="M3565">
        <v>693</v>
      </c>
      <c r="N3565">
        <v>751</v>
      </c>
      <c r="O3565">
        <v>10</v>
      </c>
      <c r="P3565">
        <f>VLOOKUP(A3565, vlookup_table!$A:$E, 2, FALSE)</f>
        <v>1</v>
      </c>
      <c r="Q3565" s="2">
        <f>VLOOKUP(A3565, vlookup_table!$A:$E, 3, FALSE)</f>
        <v>0</v>
      </c>
      <c r="R3565" s="1" t="str">
        <f>VLOOKUP(A3565, vlookup_table!$A:$E, 4, FALSE)</f>
        <v>S1</v>
      </c>
      <c r="S3565" s="2">
        <f>VLOOKUP(A3565, vlookup_table!$A:$E, 5, FALSE)</f>
        <v>10</v>
      </c>
      <c r="T3565">
        <f t="shared" si="330"/>
        <v>97</v>
      </c>
      <c r="U3565">
        <f t="shared" si="331"/>
        <v>1900</v>
      </c>
      <c r="V3565" s="4" t="str">
        <f t="shared" si="335"/>
        <v>0</v>
      </c>
      <c r="W3565" t="str">
        <f t="shared" si="332"/>
        <v>Suburbano</v>
      </c>
    </row>
    <row r="3566" spans="1:23" x14ac:dyDescent="0.35">
      <c r="A3566" s="2">
        <v>189943</v>
      </c>
      <c r="B3566" s="2" t="str">
        <f t="shared" si="333"/>
        <v>FL</v>
      </c>
      <c r="C3566" t="s">
        <v>7</v>
      </c>
      <c r="D3566" t="str">
        <f t="shared" si="334"/>
        <v>M</v>
      </c>
      <c r="E3566" t="s">
        <v>0</v>
      </c>
      <c r="F3566">
        <v>1437</v>
      </c>
      <c r="G3566">
        <v>385</v>
      </c>
      <c r="H3566">
        <v>551</v>
      </c>
      <c r="I3566">
        <v>29</v>
      </c>
      <c r="J3566">
        <v>23079</v>
      </c>
      <c r="K3566">
        <v>5</v>
      </c>
      <c r="L3566">
        <v>19</v>
      </c>
      <c r="M3566">
        <v>444</v>
      </c>
      <c r="N3566">
        <v>480</v>
      </c>
      <c r="O3566">
        <v>12.76</v>
      </c>
      <c r="P3566">
        <f>VLOOKUP(A3566, vlookup_table!$A:$E, 2, FALSE)</f>
        <v>1</v>
      </c>
      <c r="Q3566" s="2">
        <f>VLOOKUP(A3566, vlookup_table!$A:$E, 3, FALSE)</f>
        <v>1601</v>
      </c>
      <c r="R3566" s="1" t="str">
        <f>VLOOKUP(A3566, vlookup_table!$A:$E, 4, FALSE)</f>
        <v/>
      </c>
      <c r="S3566" s="2">
        <f>VLOOKUP(A3566, vlookup_table!$A:$E, 5, FALSE)</f>
        <v>200</v>
      </c>
      <c r="T3566">
        <f t="shared" si="330"/>
        <v>81</v>
      </c>
      <c r="U3566">
        <f t="shared" si="331"/>
        <v>1916</v>
      </c>
      <c r="V3566" s="4" t="str">
        <f t="shared" si="335"/>
        <v>01</v>
      </c>
      <c r="W3566" t="str">
        <f t="shared" si="332"/>
        <v>Desconocido</v>
      </c>
    </row>
    <row r="3567" spans="1:23" x14ac:dyDescent="0.35">
      <c r="A3567" s="2">
        <v>182895</v>
      </c>
      <c r="B3567" s="2" t="str">
        <f t="shared" si="333"/>
        <v>WA</v>
      </c>
      <c r="C3567" t="s">
        <v>14</v>
      </c>
      <c r="D3567" t="str">
        <f t="shared" si="334"/>
        <v>NA</v>
      </c>
      <c r="F3567">
        <v>563</v>
      </c>
      <c r="G3567">
        <v>340</v>
      </c>
      <c r="H3567">
        <v>414</v>
      </c>
      <c r="I3567">
        <v>1</v>
      </c>
      <c r="J3567">
        <v>13688</v>
      </c>
      <c r="K3567">
        <v>2</v>
      </c>
      <c r="L3567">
        <v>44</v>
      </c>
      <c r="M3567">
        <v>430</v>
      </c>
      <c r="N3567">
        <v>366</v>
      </c>
      <c r="O3567">
        <v>4.9411764710000003</v>
      </c>
      <c r="P3567">
        <f>VLOOKUP(A3567, vlookup_table!$A:$E, 2, FALSE)</f>
        <v>2</v>
      </c>
      <c r="Q3567" s="2">
        <f>VLOOKUP(A3567, vlookup_table!$A:$E, 3, FALSE)</f>
        <v>2304</v>
      </c>
      <c r="R3567" s="1" t="str">
        <f>VLOOKUP(A3567, vlookup_table!$A:$E, 4, FALSE)</f>
        <v>C2</v>
      </c>
      <c r="S3567" s="2">
        <f>VLOOKUP(A3567, vlookup_table!$A:$E, 5, FALSE)</f>
        <v>10</v>
      </c>
      <c r="T3567">
        <f t="shared" si="330"/>
        <v>74</v>
      </c>
      <c r="U3567">
        <f t="shared" si="331"/>
        <v>1923</v>
      </c>
      <c r="V3567" s="4" t="str">
        <f t="shared" si="335"/>
        <v>04</v>
      </c>
      <c r="W3567" t="str">
        <f t="shared" si="332"/>
        <v>Ciudad</v>
      </c>
    </row>
    <row r="3568" spans="1:23" x14ac:dyDescent="0.35">
      <c r="A3568" s="2">
        <v>135230</v>
      </c>
      <c r="B3568" s="2" t="str">
        <f t="shared" si="333"/>
        <v>AZ</v>
      </c>
      <c r="C3568" t="s">
        <v>9</v>
      </c>
      <c r="D3568" t="str">
        <f t="shared" si="334"/>
        <v>F</v>
      </c>
      <c r="E3568" t="s">
        <v>37</v>
      </c>
      <c r="F3568">
        <v>1099</v>
      </c>
      <c r="G3568">
        <v>351</v>
      </c>
      <c r="H3568">
        <v>564</v>
      </c>
      <c r="I3568">
        <v>2</v>
      </c>
      <c r="J3568">
        <v>22396</v>
      </c>
      <c r="K3568">
        <v>3</v>
      </c>
      <c r="L3568">
        <v>29</v>
      </c>
      <c r="M3568">
        <v>513</v>
      </c>
      <c r="N3568">
        <v>421</v>
      </c>
      <c r="O3568">
        <v>9.375</v>
      </c>
      <c r="P3568">
        <f>VLOOKUP(A3568, vlookup_table!$A:$E, 2, FALSE)</f>
        <v>0</v>
      </c>
      <c r="Q3568" s="2">
        <f>VLOOKUP(A3568, vlookup_table!$A:$E, 3, FALSE)</f>
        <v>2602</v>
      </c>
      <c r="R3568" s="1" t="str">
        <f>VLOOKUP(A3568, vlookup_table!$A:$E, 4, FALSE)</f>
        <v>S1</v>
      </c>
      <c r="S3568" s="2">
        <f>VLOOKUP(A3568, vlookup_table!$A:$E, 5, FALSE)</f>
        <v>12</v>
      </c>
      <c r="T3568">
        <f t="shared" si="330"/>
        <v>71</v>
      </c>
      <c r="U3568">
        <f t="shared" si="331"/>
        <v>1926</v>
      </c>
      <c r="V3568" s="4" t="str">
        <f t="shared" si="335"/>
        <v>02</v>
      </c>
      <c r="W3568" t="str">
        <f t="shared" si="332"/>
        <v>Suburbano</v>
      </c>
    </row>
    <row r="3569" spans="1:23" x14ac:dyDescent="0.35">
      <c r="A3569" s="2">
        <v>111081</v>
      </c>
      <c r="B3569" s="2" t="str">
        <f t="shared" si="333"/>
        <v>AZ</v>
      </c>
      <c r="C3569" t="s">
        <v>9</v>
      </c>
      <c r="D3569" t="str">
        <f t="shared" si="334"/>
        <v>F</v>
      </c>
      <c r="E3569" t="s">
        <v>37</v>
      </c>
      <c r="F3569">
        <v>707</v>
      </c>
      <c r="G3569">
        <v>211</v>
      </c>
      <c r="H3569">
        <v>323</v>
      </c>
      <c r="I3569">
        <v>0</v>
      </c>
      <c r="J3569">
        <v>14226</v>
      </c>
      <c r="K3569">
        <v>4</v>
      </c>
      <c r="L3569">
        <v>11</v>
      </c>
      <c r="M3569">
        <v>312</v>
      </c>
      <c r="N3569">
        <v>258</v>
      </c>
      <c r="O3569">
        <v>6.75</v>
      </c>
      <c r="P3569">
        <f>VLOOKUP(A3569, vlookup_table!$A:$E, 2, FALSE)</f>
        <v>0</v>
      </c>
      <c r="Q3569" s="2">
        <f>VLOOKUP(A3569, vlookup_table!$A:$E, 3, FALSE)</f>
        <v>2801</v>
      </c>
      <c r="R3569" s="1" t="str">
        <f>VLOOKUP(A3569, vlookup_table!$A:$E, 4, FALSE)</f>
        <v>C2</v>
      </c>
      <c r="S3569" s="2">
        <f>VLOOKUP(A3569, vlookup_table!$A:$E, 5, FALSE)</f>
        <v>9</v>
      </c>
      <c r="T3569">
        <f t="shared" si="330"/>
        <v>69</v>
      </c>
      <c r="U3569">
        <f t="shared" si="331"/>
        <v>1928</v>
      </c>
      <c r="V3569" s="4" t="str">
        <f t="shared" si="335"/>
        <v>01</v>
      </c>
      <c r="W3569" t="str">
        <f t="shared" si="332"/>
        <v>Ciudad</v>
      </c>
    </row>
    <row r="3570" spans="1:23" x14ac:dyDescent="0.35">
      <c r="A3570" s="2">
        <v>34632</v>
      </c>
      <c r="B3570" s="2" t="str">
        <f t="shared" si="333"/>
        <v>FL</v>
      </c>
      <c r="C3570" t="s">
        <v>7</v>
      </c>
      <c r="D3570" t="str">
        <f t="shared" si="334"/>
        <v>F</v>
      </c>
      <c r="E3570" t="s">
        <v>2</v>
      </c>
      <c r="F3570">
        <v>842</v>
      </c>
      <c r="G3570">
        <v>377</v>
      </c>
      <c r="H3570">
        <v>461</v>
      </c>
      <c r="I3570">
        <v>0</v>
      </c>
      <c r="J3570">
        <v>15608</v>
      </c>
      <c r="K3570">
        <v>6</v>
      </c>
      <c r="L3570">
        <v>18</v>
      </c>
      <c r="M3570">
        <v>375</v>
      </c>
      <c r="N3570">
        <v>446</v>
      </c>
      <c r="O3570">
        <v>7.5</v>
      </c>
      <c r="P3570">
        <f>VLOOKUP(A3570, vlookup_table!$A:$E, 2, FALSE)</f>
        <v>0</v>
      </c>
      <c r="Q3570" s="2">
        <f>VLOOKUP(A3570, vlookup_table!$A:$E, 3, FALSE)</f>
        <v>3501</v>
      </c>
      <c r="R3570" s="1" t="str">
        <f>VLOOKUP(A3570, vlookup_table!$A:$E, 4, FALSE)</f>
        <v>S1</v>
      </c>
      <c r="S3570" s="2">
        <f>VLOOKUP(A3570, vlookup_table!$A:$E, 5, FALSE)</f>
        <v>15</v>
      </c>
      <c r="T3570">
        <f t="shared" si="330"/>
        <v>62</v>
      </c>
      <c r="U3570">
        <f t="shared" si="331"/>
        <v>1935</v>
      </c>
      <c r="V3570" s="4" t="str">
        <f t="shared" si="335"/>
        <v>01</v>
      </c>
      <c r="W3570" t="str">
        <f t="shared" si="332"/>
        <v>Suburbano</v>
      </c>
    </row>
    <row r="3571" spans="1:23" x14ac:dyDescent="0.35">
      <c r="A3571" s="2">
        <v>56697</v>
      </c>
      <c r="B3571" s="2" t="str">
        <f t="shared" si="333"/>
        <v>NA</v>
      </c>
      <c r="C3571" t="s">
        <v>3</v>
      </c>
      <c r="D3571" t="str">
        <f t="shared" si="334"/>
        <v>F</v>
      </c>
      <c r="E3571" t="s">
        <v>2</v>
      </c>
      <c r="F3571">
        <v>354</v>
      </c>
      <c r="G3571">
        <v>250</v>
      </c>
      <c r="H3571">
        <v>289</v>
      </c>
      <c r="I3571">
        <v>0</v>
      </c>
      <c r="J3571">
        <v>9288</v>
      </c>
      <c r="K3571">
        <v>1</v>
      </c>
      <c r="L3571">
        <v>90</v>
      </c>
      <c r="M3571">
        <v>256</v>
      </c>
      <c r="N3571">
        <v>277</v>
      </c>
      <c r="O3571">
        <v>7.7</v>
      </c>
      <c r="P3571">
        <f>VLOOKUP(A3571, vlookup_table!$A:$E, 2, FALSE)</f>
        <v>2</v>
      </c>
      <c r="Q3571" s="2">
        <f>VLOOKUP(A3571, vlookup_table!$A:$E, 3, FALSE)</f>
        <v>4601</v>
      </c>
      <c r="R3571" s="1" t="str">
        <f>VLOOKUP(A3571, vlookup_table!$A:$E, 4, FALSE)</f>
        <v>S3</v>
      </c>
      <c r="S3571" s="2">
        <f>VLOOKUP(A3571, vlookup_table!$A:$E, 5, FALSE)</f>
        <v>10</v>
      </c>
      <c r="T3571">
        <f t="shared" si="330"/>
        <v>51</v>
      </c>
      <c r="U3571">
        <f t="shared" si="331"/>
        <v>1946</v>
      </c>
      <c r="V3571" s="4" t="str">
        <f t="shared" si="335"/>
        <v>01</v>
      </c>
      <c r="W3571" t="str">
        <f t="shared" si="332"/>
        <v>Suburbano</v>
      </c>
    </row>
    <row r="3572" spans="1:23" x14ac:dyDescent="0.35">
      <c r="A3572" s="2">
        <v>78116</v>
      </c>
      <c r="B3572" s="2" t="str">
        <f t="shared" si="333"/>
        <v>NA</v>
      </c>
      <c r="C3572" t="s">
        <v>10</v>
      </c>
      <c r="D3572" t="str">
        <f t="shared" si="334"/>
        <v>F</v>
      </c>
      <c r="E3572" t="s">
        <v>2</v>
      </c>
      <c r="F3572">
        <v>720</v>
      </c>
      <c r="G3572">
        <v>399</v>
      </c>
      <c r="H3572">
        <v>446</v>
      </c>
      <c r="I3572">
        <v>0</v>
      </c>
      <c r="J3572">
        <v>14215</v>
      </c>
      <c r="K3572">
        <v>0</v>
      </c>
      <c r="L3572">
        <v>85</v>
      </c>
      <c r="M3572">
        <v>432</v>
      </c>
      <c r="N3572">
        <v>406</v>
      </c>
      <c r="O3572">
        <v>8.8000000000000007</v>
      </c>
      <c r="P3572">
        <f>VLOOKUP(A3572, vlookup_table!$A:$E, 2, FALSE)</f>
        <v>0</v>
      </c>
      <c r="Q3572" s="2">
        <f>VLOOKUP(A3572, vlookup_table!$A:$E, 3, FALSE)</f>
        <v>0</v>
      </c>
      <c r="R3572" s="1" t="str">
        <f>VLOOKUP(A3572, vlookup_table!$A:$E, 4, FALSE)</f>
        <v>R1</v>
      </c>
      <c r="S3572" s="2">
        <f>VLOOKUP(A3572, vlookup_table!$A:$E, 5, FALSE)</f>
        <v>10</v>
      </c>
      <c r="T3572">
        <f t="shared" si="330"/>
        <v>97</v>
      </c>
      <c r="U3572">
        <f t="shared" si="331"/>
        <v>1900</v>
      </c>
      <c r="V3572" s="4" t="str">
        <f t="shared" si="335"/>
        <v>0</v>
      </c>
      <c r="W3572" t="str">
        <f t="shared" si="332"/>
        <v>Rural</v>
      </c>
    </row>
    <row r="3573" spans="1:23" x14ac:dyDescent="0.35">
      <c r="A3573" s="2">
        <v>110847</v>
      </c>
      <c r="B3573" s="2" t="str">
        <f t="shared" si="333"/>
        <v>AR</v>
      </c>
      <c r="C3573" t="s">
        <v>27</v>
      </c>
      <c r="D3573" t="str">
        <f t="shared" si="334"/>
        <v>M</v>
      </c>
      <c r="E3573" t="s">
        <v>0</v>
      </c>
      <c r="F3573">
        <v>419</v>
      </c>
      <c r="G3573">
        <v>235</v>
      </c>
      <c r="H3573">
        <v>317</v>
      </c>
      <c r="I3573">
        <v>0</v>
      </c>
      <c r="J3573">
        <v>10482</v>
      </c>
      <c r="K3573">
        <v>1</v>
      </c>
      <c r="L3573">
        <v>69</v>
      </c>
      <c r="M3573">
        <v>277</v>
      </c>
      <c r="N3573">
        <v>284</v>
      </c>
      <c r="O3573">
        <v>5.2272727269999999</v>
      </c>
      <c r="P3573">
        <f>VLOOKUP(A3573, vlookup_table!$A:$E, 2, FALSE)</f>
        <v>1002</v>
      </c>
      <c r="Q3573" s="2">
        <f>VLOOKUP(A3573, vlookup_table!$A:$E, 3, FALSE)</f>
        <v>0</v>
      </c>
      <c r="R3573" s="1" t="str">
        <f>VLOOKUP(A3573, vlookup_table!$A:$E, 4, FALSE)</f>
        <v>R2</v>
      </c>
      <c r="S3573" s="2">
        <f>VLOOKUP(A3573, vlookup_table!$A:$E, 5, FALSE)</f>
        <v>5</v>
      </c>
      <c r="T3573">
        <f t="shared" si="330"/>
        <v>97</v>
      </c>
      <c r="U3573">
        <f t="shared" si="331"/>
        <v>1900</v>
      </c>
      <c r="V3573" s="4" t="str">
        <f t="shared" si="335"/>
        <v>0</v>
      </c>
      <c r="W3573" t="str">
        <f t="shared" si="332"/>
        <v>Rural</v>
      </c>
    </row>
    <row r="3574" spans="1:23" x14ac:dyDescent="0.35">
      <c r="A3574" s="2">
        <v>152149</v>
      </c>
      <c r="B3574" s="2" t="str">
        <f t="shared" si="333"/>
        <v>NA</v>
      </c>
      <c r="C3574" t="s">
        <v>4</v>
      </c>
      <c r="D3574" t="str">
        <f t="shared" si="334"/>
        <v>M</v>
      </c>
      <c r="E3574" t="s">
        <v>0</v>
      </c>
      <c r="F3574">
        <v>1538</v>
      </c>
      <c r="G3574">
        <v>303</v>
      </c>
      <c r="H3574">
        <v>389</v>
      </c>
      <c r="I3574">
        <v>19</v>
      </c>
      <c r="J3574">
        <v>13191</v>
      </c>
      <c r="K3574">
        <v>8</v>
      </c>
      <c r="L3574">
        <v>49</v>
      </c>
      <c r="M3574">
        <v>343</v>
      </c>
      <c r="N3574">
        <v>355</v>
      </c>
      <c r="O3574">
        <v>6.2</v>
      </c>
      <c r="P3574">
        <f>VLOOKUP(A3574, vlookup_table!$A:$E, 2, FALSE)</f>
        <v>1</v>
      </c>
      <c r="Q3574" s="2">
        <f>VLOOKUP(A3574, vlookup_table!$A:$E, 3, FALSE)</f>
        <v>3801</v>
      </c>
      <c r="R3574" s="1" t="str">
        <f>VLOOKUP(A3574, vlookup_table!$A:$E, 4, FALSE)</f>
        <v>S2</v>
      </c>
      <c r="S3574" s="2">
        <f>VLOOKUP(A3574, vlookup_table!$A:$E, 5, FALSE)</f>
        <v>10</v>
      </c>
      <c r="T3574">
        <f t="shared" si="330"/>
        <v>59</v>
      </c>
      <c r="U3574">
        <f t="shared" si="331"/>
        <v>1938</v>
      </c>
      <c r="V3574" s="4" t="str">
        <f t="shared" si="335"/>
        <v>01</v>
      </c>
      <c r="W3574" t="str">
        <f t="shared" si="332"/>
        <v>Suburbano</v>
      </c>
    </row>
    <row r="3575" spans="1:23" x14ac:dyDescent="0.35">
      <c r="A3575" s="2">
        <v>169489</v>
      </c>
      <c r="B3575" s="2" t="str">
        <f t="shared" si="333"/>
        <v>NA</v>
      </c>
      <c r="C3575" t="s">
        <v>4</v>
      </c>
      <c r="D3575" t="str">
        <f t="shared" si="334"/>
        <v>F</v>
      </c>
      <c r="E3575" t="s">
        <v>2</v>
      </c>
      <c r="F3575">
        <v>1281</v>
      </c>
      <c r="G3575">
        <v>370</v>
      </c>
      <c r="H3575">
        <v>403</v>
      </c>
      <c r="I3575">
        <v>3</v>
      </c>
      <c r="J3575">
        <v>11428</v>
      </c>
      <c r="K3575">
        <v>7</v>
      </c>
      <c r="L3575">
        <v>61</v>
      </c>
      <c r="M3575">
        <v>386</v>
      </c>
      <c r="N3575">
        <v>372</v>
      </c>
      <c r="O3575">
        <v>8.3333333330000006</v>
      </c>
      <c r="P3575">
        <f>VLOOKUP(A3575, vlookup_table!$A:$E, 2, FALSE)</f>
        <v>0</v>
      </c>
      <c r="Q3575" s="2">
        <f>VLOOKUP(A3575, vlookup_table!$A:$E, 3, FALSE)</f>
        <v>4001</v>
      </c>
      <c r="R3575" s="1" t="str">
        <f>VLOOKUP(A3575, vlookup_table!$A:$E, 4, FALSE)</f>
        <v>T2</v>
      </c>
      <c r="S3575" s="2">
        <f>VLOOKUP(A3575, vlookup_table!$A:$E, 5, FALSE)</f>
        <v>8</v>
      </c>
      <c r="T3575">
        <f t="shared" si="330"/>
        <v>57</v>
      </c>
      <c r="U3575">
        <f t="shared" si="331"/>
        <v>1940</v>
      </c>
      <c r="V3575" s="4" t="str">
        <f t="shared" si="335"/>
        <v>01</v>
      </c>
      <c r="W3575" t="str">
        <f t="shared" si="332"/>
        <v>Pueblo</v>
      </c>
    </row>
    <row r="3576" spans="1:23" x14ac:dyDescent="0.35">
      <c r="A3576" s="2">
        <v>116063</v>
      </c>
      <c r="B3576" s="2" t="str">
        <f t="shared" si="333"/>
        <v>TX</v>
      </c>
      <c r="C3576" t="s">
        <v>6</v>
      </c>
      <c r="D3576" t="str">
        <f t="shared" si="334"/>
        <v>F</v>
      </c>
      <c r="E3576" t="s">
        <v>2</v>
      </c>
      <c r="F3576">
        <v>680</v>
      </c>
      <c r="G3576">
        <v>339</v>
      </c>
      <c r="H3576">
        <v>382</v>
      </c>
      <c r="I3576">
        <v>0</v>
      </c>
      <c r="J3576">
        <v>10577</v>
      </c>
      <c r="K3576">
        <v>1</v>
      </c>
      <c r="L3576">
        <v>70</v>
      </c>
      <c r="M3576">
        <v>387</v>
      </c>
      <c r="N3576">
        <v>352</v>
      </c>
      <c r="O3576">
        <v>10</v>
      </c>
      <c r="P3576">
        <f>VLOOKUP(A3576, vlookup_table!$A:$E, 2, FALSE)</f>
        <v>0</v>
      </c>
      <c r="Q3576" s="2">
        <f>VLOOKUP(A3576, vlookup_table!$A:$E, 3, FALSE)</f>
        <v>3001</v>
      </c>
      <c r="R3576" s="1" t="str">
        <f>VLOOKUP(A3576, vlookup_table!$A:$E, 4, FALSE)</f>
        <v>C2</v>
      </c>
      <c r="S3576" s="2">
        <f>VLOOKUP(A3576, vlookup_table!$A:$E, 5, FALSE)</f>
        <v>5</v>
      </c>
      <c r="T3576">
        <f t="shared" si="330"/>
        <v>67</v>
      </c>
      <c r="U3576">
        <f t="shared" si="331"/>
        <v>1930</v>
      </c>
      <c r="V3576" s="4" t="str">
        <f t="shared" si="335"/>
        <v>01</v>
      </c>
      <c r="W3576" t="str">
        <f t="shared" si="332"/>
        <v>Ciudad</v>
      </c>
    </row>
    <row r="3577" spans="1:23" x14ac:dyDescent="0.35">
      <c r="A3577" s="2">
        <v>81241</v>
      </c>
      <c r="B3577" s="2" t="str">
        <f t="shared" si="333"/>
        <v>NA</v>
      </c>
      <c r="C3577" t="s">
        <v>10</v>
      </c>
      <c r="D3577" t="str">
        <f t="shared" si="334"/>
        <v>M</v>
      </c>
      <c r="E3577" t="s">
        <v>13</v>
      </c>
      <c r="F3577">
        <v>419</v>
      </c>
      <c r="G3577">
        <v>219</v>
      </c>
      <c r="H3577">
        <v>299</v>
      </c>
      <c r="I3577">
        <v>0</v>
      </c>
      <c r="J3577">
        <v>10050</v>
      </c>
      <c r="K3577">
        <v>1</v>
      </c>
      <c r="L3577">
        <v>83</v>
      </c>
      <c r="M3577">
        <v>243</v>
      </c>
      <c r="N3577">
        <v>266</v>
      </c>
      <c r="O3577">
        <v>10.5</v>
      </c>
      <c r="P3577">
        <f>VLOOKUP(A3577, vlookup_table!$A:$E, 2, FALSE)</f>
        <v>1</v>
      </c>
      <c r="Q3577" s="2">
        <f>VLOOKUP(A3577, vlookup_table!$A:$E, 3, FALSE)</f>
        <v>4507</v>
      </c>
      <c r="R3577" s="1" t="str">
        <f>VLOOKUP(A3577, vlookup_table!$A:$E, 4, FALSE)</f>
        <v>R2</v>
      </c>
      <c r="S3577" s="2">
        <f>VLOOKUP(A3577, vlookup_table!$A:$E, 5, FALSE)</f>
        <v>20</v>
      </c>
      <c r="T3577">
        <f t="shared" si="330"/>
        <v>52</v>
      </c>
      <c r="U3577">
        <f t="shared" si="331"/>
        <v>1945</v>
      </c>
      <c r="V3577" s="4" t="str">
        <f t="shared" si="335"/>
        <v>07</v>
      </c>
      <c r="W3577" t="str">
        <f t="shared" si="332"/>
        <v>Rural</v>
      </c>
    </row>
    <row r="3578" spans="1:23" x14ac:dyDescent="0.35">
      <c r="A3578" s="2">
        <v>5642</v>
      </c>
      <c r="B3578" s="2" t="str">
        <f t="shared" si="333"/>
        <v>IL</v>
      </c>
      <c r="C3578" t="s">
        <v>25</v>
      </c>
      <c r="D3578" t="str">
        <f t="shared" si="334"/>
        <v>F</v>
      </c>
      <c r="E3578" t="s">
        <v>2</v>
      </c>
      <c r="F3578">
        <v>1000</v>
      </c>
      <c r="G3578">
        <v>271</v>
      </c>
      <c r="H3578">
        <v>479</v>
      </c>
      <c r="I3578">
        <v>0</v>
      </c>
      <c r="J3578">
        <v>16266</v>
      </c>
      <c r="K3578">
        <v>30</v>
      </c>
      <c r="L3578">
        <v>64</v>
      </c>
      <c r="M3578">
        <v>458</v>
      </c>
      <c r="N3578">
        <v>377</v>
      </c>
      <c r="O3578">
        <v>17.333333329999999</v>
      </c>
      <c r="P3578">
        <f>VLOOKUP(A3578, vlookup_table!$A:$E, 2, FALSE)</f>
        <v>0</v>
      </c>
      <c r="Q3578" s="2">
        <f>VLOOKUP(A3578, vlookup_table!$A:$E, 3, FALSE)</f>
        <v>0</v>
      </c>
      <c r="R3578" s="1" t="str">
        <f>VLOOKUP(A3578, vlookup_table!$A:$E, 4, FALSE)</f>
        <v>U2</v>
      </c>
      <c r="S3578" s="2">
        <f>VLOOKUP(A3578, vlookup_table!$A:$E, 5, FALSE)</f>
        <v>48</v>
      </c>
      <c r="T3578">
        <f t="shared" si="330"/>
        <v>97</v>
      </c>
      <c r="U3578">
        <f t="shared" si="331"/>
        <v>1900</v>
      </c>
      <c r="V3578" s="4" t="str">
        <f t="shared" si="335"/>
        <v>0</v>
      </c>
      <c r="W3578" t="str">
        <f t="shared" si="332"/>
        <v>Urbano</v>
      </c>
    </row>
    <row r="3579" spans="1:23" x14ac:dyDescent="0.35">
      <c r="A3579" s="2">
        <v>70493</v>
      </c>
      <c r="B3579" s="2" t="str">
        <f t="shared" si="333"/>
        <v>MI</v>
      </c>
      <c r="C3579" t="s">
        <v>1</v>
      </c>
      <c r="D3579" t="str">
        <f t="shared" si="334"/>
        <v>M</v>
      </c>
      <c r="E3579" t="s">
        <v>0</v>
      </c>
      <c r="F3579">
        <v>279</v>
      </c>
      <c r="G3579">
        <v>119</v>
      </c>
      <c r="H3579">
        <v>207</v>
      </c>
      <c r="I3579">
        <v>0</v>
      </c>
      <c r="J3579">
        <v>6680</v>
      </c>
      <c r="K3579">
        <v>2</v>
      </c>
      <c r="L3579">
        <v>78</v>
      </c>
      <c r="M3579">
        <v>165</v>
      </c>
      <c r="N3579">
        <v>170</v>
      </c>
      <c r="O3579">
        <v>12</v>
      </c>
      <c r="P3579">
        <f>VLOOKUP(A3579, vlookup_table!$A:$E, 2, FALSE)</f>
        <v>0</v>
      </c>
      <c r="Q3579" s="2">
        <f>VLOOKUP(A3579, vlookup_table!$A:$E, 3, FALSE)</f>
        <v>1008</v>
      </c>
      <c r="R3579" s="1" t="str">
        <f>VLOOKUP(A3579, vlookup_table!$A:$E, 4, FALSE)</f>
        <v>R3</v>
      </c>
      <c r="S3579" s="2">
        <f>VLOOKUP(A3579, vlookup_table!$A:$E, 5, FALSE)</f>
        <v>25</v>
      </c>
      <c r="T3579">
        <f t="shared" si="330"/>
        <v>87</v>
      </c>
      <c r="U3579">
        <f t="shared" si="331"/>
        <v>1910</v>
      </c>
      <c r="V3579" s="4" t="str">
        <f t="shared" si="335"/>
        <v>08</v>
      </c>
      <c r="W3579" t="str">
        <f t="shared" si="332"/>
        <v>Rural</v>
      </c>
    </row>
    <row r="3580" spans="1:23" x14ac:dyDescent="0.35">
      <c r="A3580" s="2">
        <v>147175</v>
      </c>
      <c r="B3580" s="2" t="str">
        <f t="shared" si="333"/>
        <v>NA</v>
      </c>
      <c r="C3580" t="s">
        <v>4</v>
      </c>
      <c r="D3580" t="str">
        <f t="shared" si="334"/>
        <v>M</v>
      </c>
      <c r="E3580" t="s">
        <v>0</v>
      </c>
      <c r="F3580">
        <v>2074</v>
      </c>
      <c r="G3580">
        <v>495</v>
      </c>
      <c r="H3580">
        <v>586</v>
      </c>
      <c r="I3580">
        <v>52</v>
      </c>
      <c r="J3580">
        <v>20386</v>
      </c>
      <c r="K3580">
        <v>5</v>
      </c>
      <c r="L3580">
        <v>53</v>
      </c>
      <c r="M3580">
        <v>515</v>
      </c>
      <c r="N3580">
        <v>560</v>
      </c>
      <c r="O3580">
        <v>6.5</v>
      </c>
      <c r="P3580">
        <f>VLOOKUP(A3580, vlookup_table!$A:$E, 2, FALSE)</f>
        <v>0</v>
      </c>
      <c r="Q3580" s="2">
        <f>VLOOKUP(A3580, vlookup_table!$A:$E, 3, FALSE)</f>
        <v>0</v>
      </c>
      <c r="R3580" s="1" t="str">
        <f>VLOOKUP(A3580, vlookup_table!$A:$E, 4, FALSE)</f>
        <v>U4</v>
      </c>
      <c r="S3580" s="2">
        <f>VLOOKUP(A3580, vlookup_table!$A:$E, 5, FALSE)</f>
        <v>7</v>
      </c>
      <c r="T3580">
        <f t="shared" si="330"/>
        <v>97</v>
      </c>
      <c r="U3580">
        <f t="shared" si="331"/>
        <v>1900</v>
      </c>
      <c r="V3580" s="4" t="str">
        <f t="shared" si="335"/>
        <v>0</v>
      </c>
      <c r="W3580" t="str">
        <f t="shared" si="332"/>
        <v>Urbano</v>
      </c>
    </row>
    <row r="3581" spans="1:23" x14ac:dyDescent="0.35">
      <c r="A3581" s="2">
        <v>145823</v>
      </c>
      <c r="B3581" s="2" t="str">
        <f t="shared" si="333"/>
        <v>NA</v>
      </c>
      <c r="C3581" t="s">
        <v>4</v>
      </c>
      <c r="D3581" t="str">
        <f t="shared" si="334"/>
        <v>F</v>
      </c>
      <c r="E3581" t="s">
        <v>2</v>
      </c>
      <c r="F3581">
        <v>3297</v>
      </c>
      <c r="G3581">
        <v>698</v>
      </c>
      <c r="H3581">
        <v>789</v>
      </c>
      <c r="I3581">
        <v>94</v>
      </c>
      <c r="J3581">
        <v>21977</v>
      </c>
      <c r="K3581">
        <v>19</v>
      </c>
      <c r="L3581">
        <v>52</v>
      </c>
      <c r="M3581">
        <v>719</v>
      </c>
      <c r="N3581">
        <v>762</v>
      </c>
      <c r="O3581">
        <v>25</v>
      </c>
      <c r="P3581">
        <f>VLOOKUP(A3581, vlookup_table!$A:$E, 2, FALSE)</f>
        <v>28</v>
      </c>
      <c r="Q3581" s="2">
        <f>VLOOKUP(A3581, vlookup_table!$A:$E, 3, FALSE)</f>
        <v>0</v>
      </c>
      <c r="R3581" s="1" t="str">
        <f>VLOOKUP(A3581, vlookup_table!$A:$E, 4, FALSE)</f>
        <v>U1</v>
      </c>
      <c r="S3581" s="2">
        <f>VLOOKUP(A3581, vlookup_table!$A:$E, 5, FALSE)</f>
        <v>50</v>
      </c>
      <c r="T3581">
        <f t="shared" si="330"/>
        <v>97</v>
      </c>
      <c r="U3581">
        <f t="shared" si="331"/>
        <v>1900</v>
      </c>
      <c r="V3581" s="4" t="str">
        <f t="shared" si="335"/>
        <v>0</v>
      </c>
      <c r="W3581" t="str">
        <f t="shared" si="332"/>
        <v>Urbano</v>
      </c>
    </row>
    <row r="3582" spans="1:23" x14ac:dyDescent="0.35">
      <c r="A3582" s="2">
        <v>76655</v>
      </c>
      <c r="B3582" s="2" t="str">
        <f t="shared" si="333"/>
        <v>NA</v>
      </c>
      <c r="C3582" t="s">
        <v>15</v>
      </c>
      <c r="D3582" t="str">
        <f t="shared" si="334"/>
        <v>F</v>
      </c>
      <c r="E3582" t="s">
        <v>2</v>
      </c>
      <c r="F3582">
        <v>478</v>
      </c>
      <c r="G3582">
        <v>313</v>
      </c>
      <c r="H3582">
        <v>388</v>
      </c>
      <c r="I3582">
        <v>0</v>
      </c>
      <c r="J3582">
        <v>12606</v>
      </c>
      <c r="K3582">
        <v>2</v>
      </c>
      <c r="L3582">
        <v>78</v>
      </c>
      <c r="M3582">
        <v>397</v>
      </c>
      <c r="N3582">
        <v>331</v>
      </c>
      <c r="O3582">
        <v>11.7</v>
      </c>
      <c r="P3582">
        <f>VLOOKUP(A3582, vlookup_table!$A:$E, 2, FALSE)</f>
        <v>28</v>
      </c>
      <c r="Q3582" s="2">
        <f>VLOOKUP(A3582, vlookup_table!$A:$E, 3, FALSE)</f>
        <v>4309</v>
      </c>
      <c r="R3582" s="1" t="str">
        <f>VLOOKUP(A3582, vlookup_table!$A:$E, 4, FALSE)</f>
        <v>C2</v>
      </c>
      <c r="S3582" s="2">
        <f>VLOOKUP(A3582, vlookup_table!$A:$E, 5, FALSE)</f>
        <v>10</v>
      </c>
      <c r="T3582">
        <f t="shared" si="330"/>
        <v>54</v>
      </c>
      <c r="U3582">
        <f t="shared" si="331"/>
        <v>1943</v>
      </c>
      <c r="V3582" s="4" t="str">
        <f t="shared" si="335"/>
        <v>09</v>
      </c>
      <c r="W3582" t="str">
        <f t="shared" si="332"/>
        <v>Ciudad</v>
      </c>
    </row>
    <row r="3583" spans="1:23" x14ac:dyDescent="0.35">
      <c r="A3583" s="2">
        <v>167538</v>
      </c>
      <c r="B3583" s="2" t="str">
        <f t="shared" si="333"/>
        <v>NV</v>
      </c>
      <c r="C3583" t="s">
        <v>35</v>
      </c>
      <c r="D3583" t="str">
        <f t="shared" si="334"/>
        <v>F</v>
      </c>
      <c r="E3583" t="s">
        <v>2</v>
      </c>
      <c r="F3583">
        <v>948</v>
      </c>
      <c r="G3583">
        <v>325</v>
      </c>
      <c r="H3583">
        <v>398</v>
      </c>
      <c r="I3583">
        <v>3</v>
      </c>
      <c r="J3583">
        <v>15038</v>
      </c>
      <c r="K3583">
        <v>9</v>
      </c>
      <c r="L3583">
        <v>19</v>
      </c>
      <c r="M3583">
        <v>353</v>
      </c>
      <c r="N3583">
        <v>367</v>
      </c>
      <c r="O3583">
        <v>11.5</v>
      </c>
      <c r="P3583">
        <f>VLOOKUP(A3583, vlookup_table!$A:$E, 2, FALSE)</f>
        <v>0</v>
      </c>
      <c r="Q3583" s="2">
        <f>VLOOKUP(A3583, vlookup_table!$A:$E, 3, FALSE)</f>
        <v>3201</v>
      </c>
      <c r="R3583" s="1" t="str">
        <f>VLOOKUP(A3583, vlookup_table!$A:$E, 4, FALSE)</f>
        <v>U2</v>
      </c>
      <c r="S3583" s="2">
        <f>VLOOKUP(A3583, vlookup_table!$A:$E, 5, FALSE)</f>
        <v>15</v>
      </c>
      <c r="T3583">
        <f t="shared" si="330"/>
        <v>65</v>
      </c>
      <c r="U3583">
        <f t="shared" si="331"/>
        <v>1932</v>
      </c>
      <c r="V3583" s="4" t="str">
        <f t="shared" si="335"/>
        <v>01</v>
      </c>
      <c r="W3583" t="str">
        <f t="shared" si="332"/>
        <v>Urbano</v>
      </c>
    </row>
    <row r="3584" spans="1:23" x14ac:dyDescent="0.35">
      <c r="A3584" s="2">
        <v>108976</v>
      </c>
      <c r="B3584" s="2" t="str">
        <f t="shared" si="333"/>
        <v>NA</v>
      </c>
      <c r="C3584" t="s">
        <v>31</v>
      </c>
      <c r="D3584" t="str">
        <f t="shared" si="334"/>
        <v>M</v>
      </c>
      <c r="E3584" t="s">
        <v>0</v>
      </c>
      <c r="F3584">
        <v>1730</v>
      </c>
      <c r="G3584">
        <v>794</v>
      </c>
      <c r="H3584">
        <v>899</v>
      </c>
      <c r="I3584">
        <v>34</v>
      </c>
      <c r="J3584">
        <v>35252</v>
      </c>
      <c r="K3584">
        <v>1</v>
      </c>
      <c r="L3584">
        <v>49</v>
      </c>
      <c r="M3584">
        <v>843</v>
      </c>
      <c r="N3584">
        <v>833</v>
      </c>
      <c r="O3584">
        <v>13.75</v>
      </c>
      <c r="P3584">
        <f>VLOOKUP(A3584, vlookup_table!$A:$E, 2, FALSE)</f>
        <v>1</v>
      </c>
      <c r="Q3584" s="2">
        <f>VLOOKUP(A3584, vlookup_table!$A:$E, 3, FALSE)</f>
        <v>3801</v>
      </c>
      <c r="R3584" s="1" t="str">
        <f>VLOOKUP(A3584, vlookup_table!$A:$E, 4, FALSE)</f>
        <v/>
      </c>
      <c r="S3584" s="2">
        <f>VLOOKUP(A3584, vlookup_table!$A:$E, 5, FALSE)</f>
        <v>25</v>
      </c>
      <c r="T3584">
        <f t="shared" si="330"/>
        <v>59</v>
      </c>
      <c r="U3584">
        <f t="shared" si="331"/>
        <v>1938</v>
      </c>
      <c r="V3584" s="4" t="str">
        <f t="shared" si="335"/>
        <v>01</v>
      </c>
      <c r="W3584" t="str">
        <f t="shared" si="332"/>
        <v>Desconocido</v>
      </c>
    </row>
    <row r="3585" spans="1:23" x14ac:dyDescent="0.35">
      <c r="A3585" s="2">
        <v>79022</v>
      </c>
      <c r="B3585" s="2" t="str">
        <f t="shared" si="333"/>
        <v>NA</v>
      </c>
      <c r="C3585" t="s">
        <v>10</v>
      </c>
      <c r="D3585" t="str">
        <f t="shared" si="334"/>
        <v>M</v>
      </c>
      <c r="E3585" t="s">
        <v>13</v>
      </c>
      <c r="F3585">
        <v>1375</v>
      </c>
      <c r="G3585">
        <v>79</v>
      </c>
      <c r="H3585">
        <v>221</v>
      </c>
      <c r="I3585">
        <v>0</v>
      </c>
      <c r="J3585">
        <v>8931</v>
      </c>
      <c r="K3585">
        <v>8</v>
      </c>
      <c r="L3585">
        <v>60</v>
      </c>
      <c r="M3585">
        <v>171</v>
      </c>
      <c r="N3585">
        <v>125</v>
      </c>
      <c r="O3585">
        <v>7</v>
      </c>
      <c r="P3585">
        <f>VLOOKUP(A3585, vlookup_table!$A:$E, 2, FALSE)</f>
        <v>1</v>
      </c>
      <c r="Q3585" s="2">
        <f>VLOOKUP(A3585, vlookup_table!$A:$E, 3, FALSE)</f>
        <v>5001</v>
      </c>
      <c r="R3585" s="1" t="str">
        <f>VLOOKUP(A3585, vlookup_table!$A:$E, 4, FALSE)</f>
        <v>U3</v>
      </c>
      <c r="S3585" s="2">
        <f>VLOOKUP(A3585, vlookup_table!$A:$E, 5, FALSE)</f>
        <v>9</v>
      </c>
      <c r="T3585">
        <f t="shared" si="330"/>
        <v>47</v>
      </c>
      <c r="U3585">
        <f t="shared" si="331"/>
        <v>1950</v>
      </c>
      <c r="V3585" s="4" t="str">
        <f t="shared" si="335"/>
        <v>01</v>
      </c>
      <c r="W3585" t="str">
        <f t="shared" si="332"/>
        <v>Urbano</v>
      </c>
    </row>
    <row r="3586" spans="1:23" x14ac:dyDescent="0.35">
      <c r="A3586" s="2">
        <v>118097</v>
      </c>
      <c r="B3586" s="2" t="str">
        <f t="shared" si="333"/>
        <v>TX</v>
      </c>
      <c r="C3586" t="s">
        <v>6</v>
      </c>
      <c r="D3586" t="str">
        <f t="shared" si="334"/>
        <v>F</v>
      </c>
      <c r="E3586" t="s">
        <v>2</v>
      </c>
      <c r="F3586">
        <v>398</v>
      </c>
      <c r="G3586">
        <v>216</v>
      </c>
      <c r="H3586">
        <v>308</v>
      </c>
      <c r="I3586">
        <v>0</v>
      </c>
      <c r="J3586">
        <v>11289</v>
      </c>
      <c r="K3586">
        <v>1</v>
      </c>
      <c r="L3586">
        <v>72</v>
      </c>
      <c r="M3586">
        <v>258</v>
      </c>
      <c r="N3586">
        <v>275</v>
      </c>
      <c r="O3586">
        <v>15</v>
      </c>
      <c r="P3586">
        <f>VLOOKUP(A3586, vlookup_table!$A:$E, 2, FALSE)</f>
        <v>0</v>
      </c>
      <c r="Q3586" s="2">
        <f>VLOOKUP(A3586, vlookup_table!$A:$E, 3, FALSE)</f>
        <v>5701</v>
      </c>
      <c r="R3586" s="1" t="str">
        <f>VLOOKUP(A3586, vlookup_table!$A:$E, 4, FALSE)</f>
        <v>R2</v>
      </c>
      <c r="S3586" s="2">
        <f>VLOOKUP(A3586, vlookup_table!$A:$E, 5, FALSE)</f>
        <v>5</v>
      </c>
      <c r="T3586">
        <f t="shared" ref="T3586:T3649" si="336">$Y$2-U3586</f>
        <v>40</v>
      </c>
      <c r="U3586">
        <f t="shared" ref="U3586:U3649" si="337">1900 + INT(Q3586/100)</f>
        <v>1957</v>
      </c>
      <c r="V3586" s="4" t="str">
        <f t="shared" si="335"/>
        <v>01</v>
      </c>
      <c r="W3586" t="str">
        <f t="shared" ref="W3586:W3649" si="338">IF(LEFT(R3586,1)="C","Ciudad",
IF(LEFT(R3586,1)="T","Pueblo",
IF(LEFT(R3586,1)="R","Rural",
IF(LEFT(R3586,1)="S","Suburbano",
IF(LEFT(R3586,1)="U","Urbano","Desconocido")))))</f>
        <v>Rural</v>
      </c>
    </row>
    <row r="3587" spans="1:23" x14ac:dyDescent="0.35">
      <c r="A3587" s="2">
        <v>58566</v>
      </c>
      <c r="B3587" s="2" t="str">
        <f t="shared" ref="B3587:B3650" si="339">IF(OR(C3587="California",C3587="Cali"),"CA",
IF(OR(C3587="Arizona",C3587="AZ"),"AZ",
IF(OR(C3587="Washington",C3587="WA"),"WA",
IF(OR(C3587="Nevada",C3587="NV"),"NV",
IF(OR(C3587="Texas",C3587="TX"),"TX",
IF(OR(C3587="Oregon",C3587="OR"),"OR",
IF(OR(C3587="Florida",C3587="FL"),"FL",
IF(OR(C3587="Illinois",C3587="IL"),"IL",
IF(OR(C3587="North Carolina",C3587="NC"),"NC",
IF(OR(C3587="South Carolina",C3587="SC"),"SC",
IF(OR(C3587="New Jersey",C3587="NJ"),"NJ",
IF(OR(C3587="Missouri",C3587="MO"),"MO",
IF(OR(C3587="Alabama",C3587="AL"),"AL",
IF(OR(C3587="Colorado",C3587="CO"),"CO",
IF(OR(C3587="Michigan",C3587="MI"),"MI",
IF(OR(C3587="New York",C3587="NY"),"NY",
IF(OR(C3587="Arkansas",C3587="AR"),"AR",
"NA")))))))))))))))))</f>
        <v>NA</v>
      </c>
      <c r="C3587" t="s">
        <v>3</v>
      </c>
      <c r="D3587" t="str">
        <f t="shared" ref="D3587:D3650" si="340">IF(OR(E3587="F", E3587="female", E3587="Femal"),"F",
IF(OR(E3587="M", E3587="Male"),"M",
"NA"))</f>
        <v>M</v>
      </c>
      <c r="E3587" t="s">
        <v>0</v>
      </c>
      <c r="F3587">
        <v>633</v>
      </c>
      <c r="G3587">
        <v>309</v>
      </c>
      <c r="H3587">
        <v>391</v>
      </c>
      <c r="I3587">
        <v>1</v>
      </c>
      <c r="J3587">
        <v>13407</v>
      </c>
      <c r="K3587">
        <v>1</v>
      </c>
      <c r="L3587">
        <v>63</v>
      </c>
      <c r="M3587">
        <v>326</v>
      </c>
      <c r="N3587">
        <v>351</v>
      </c>
      <c r="O3587">
        <v>12.33333333</v>
      </c>
      <c r="P3587">
        <f>VLOOKUP(A3587, vlookup_table!$A:$E, 2, FALSE)</f>
        <v>0</v>
      </c>
      <c r="Q3587" s="2">
        <f>VLOOKUP(A3587, vlookup_table!$A:$E, 3, FALSE)</f>
        <v>2301</v>
      </c>
      <c r="R3587" s="1" t="str">
        <f>VLOOKUP(A3587, vlookup_table!$A:$E, 4, FALSE)</f>
        <v>T2</v>
      </c>
      <c r="S3587" s="2">
        <f>VLOOKUP(A3587, vlookup_table!$A:$E, 5, FALSE)</f>
        <v>16</v>
      </c>
      <c r="T3587">
        <f t="shared" si="336"/>
        <v>74</v>
      </c>
      <c r="U3587">
        <f t="shared" si="337"/>
        <v>1923</v>
      </c>
      <c r="V3587" s="4" t="str">
        <f t="shared" ref="V3587:V3650" si="341">RIGHT(Q3587,2)</f>
        <v>01</v>
      </c>
      <c r="W3587" t="str">
        <f t="shared" si="338"/>
        <v>Pueblo</v>
      </c>
    </row>
    <row r="3588" spans="1:23" x14ac:dyDescent="0.35">
      <c r="A3588" s="2">
        <v>167784</v>
      </c>
      <c r="B3588" s="2" t="str">
        <f t="shared" si="339"/>
        <v>NA</v>
      </c>
      <c r="C3588" t="s">
        <v>4</v>
      </c>
      <c r="D3588" t="str">
        <f t="shared" si="340"/>
        <v>F</v>
      </c>
      <c r="E3588" t="s">
        <v>2</v>
      </c>
      <c r="F3588">
        <v>2380</v>
      </c>
      <c r="G3588">
        <v>274</v>
      </c>
      <c r="H3588">
        <v>417</v>
      </c>
      <c r="I3588">
        <v>64</v>
      </c>
      <c r="J3588">
        <v>16569</v>
      </c>
      <c r="K3588">
        <v>12</v>
      </c>
      <c r="L3588">
        <v>56</v>
      </c>
      <c r="M3588">
        <v>348</v>
      </c>
      <c r="N3588">
        <v>315</v>
      </c>
      <c r="O3588">
        <v>14.18181818</v>
      </c>
      <c r="P3588">
        <f>VLOOKUP(A3588, vlookup_table!$A:$E, 2, FALSE)</f>
        <v>28</v>
      </c>
      <c r="Q3588" s="2">
        <f>VLOOKUP(A3588, vlookup_table!$A:$E, 3, FALSE)</f>
        <v>1801</v>
      </c>
      <c r="R3588" s="1" t="str">
        <f>VLOOKUP(A3588, vlookup_table!$A:$E, 4, FALSE)</f>
        <v>S2</v>
      </c>
      <c r="S3588" s="2">
        <f>VLOOKUP(A3588, vlookup_table!$A:$E, 5, FALSE)</f>
        <v>15</v>
      </c>
      <c r="T3588">
        <f t="shared" si="336"/>
        <v>79</v>
      </c>
      <c r="U3588">
        <f t="shared" si="337"/>
        <v>1918</v>
      </c>
      <c r="V3588" s="4" t="str">
        <f t="shared" si="341"/>
        <v>01</v>
      </c>
      <c r="W3588" t="str">
        <f t="shared" si="338"/>
        <v>Suburbano</v>
      </c>
    </row>
    <row r="3589" spans="1:23" x14ac:dyDescent="0.35">
      <c r="A3589" s="2">
        <v>37202</v>
      </c>
      <c r="B3589" s="2" t="str">
        <f t="shared" si="339"/>
        <v>FL</v>
      </c>
      <c r="C3589" t="s">
        <v>7</v>
      </c>
      <c r="D3589" t="str">
        <f t="shared" si="340"/>
        <v>F</v>
      </c>
      <c r="E3589" t="s">
        <v>2</v>
      </c>
      <c r="F3589">
        <v>914</v>
      </c>
      <c r="G3589">
        <v>321</v>
      </c>
      <c r="H3589">
        <v>409</v>
      </c>
      <c r="I3589">
        <v>0</v>
      </c>
      <c r="J3589">
        <v>17804</v>
      </c>
      <c r="K3589">
        <v>11</v>
      </c>
      <c r="L3589">
        <v>16</v>
      </c>
      <c r="M3589">
        <v>363</v>
      </c>
      <c r="N3589">
        <v>371</v>
      </c>
      <c r="O3589">
        <v>11</v>
      </c>
      <c r="P3589">
        <f>VLOOKUP(A3589, vlookup_table!$A:$E, 2, FALSE)</f>
        <v>0</v>
      </c>
      <c r="Q3589" s="2">
        <f>VLOOKUP(A3589, vlookup_table!$A:$E, 3, FALSE)</f>
        <v>1201</v>
      </c>
      <c r="R3589" s="1" t="str">
        <f>VLOOKUP(A3589, vlookup_table!$A:$E, 4, FALSE)</f>
        <v>S2</v>
      </c>
      <c r="S3589" s="2">
        <f>VLOOKUP(A3589, vlookup_table!$A:$E, 5, FALSE)</f>
        <v>25</v>
      </c>
      <c r="T3589">
        <f t="shared" si="336"/>
        <v>85</v>
      </c>
      <c r="U3589">
        <f t="shared" si="337"/>
        <v>1912</v>
      </c>
      <c r="V3589" s="4" t="str">
        <f t="shared" si="341"/>
        <v>01</v>
      </c>
      <c r="W3589" t="str">
        <f t="shared" si="338"/>
        <v>Suburbano</v>
      </c>
    </row>
    <row r="3590" spans="1:23" x14ac:dyDescent="0.35">
      <c r="A3590" s="2">
        <v>5510</v>
      </c>
      <c r="B3590" s="2" t="str">
        <f t="shared" si="339"/>
        <v>WA</v>
      </c>
      <c r="C3590" t="s">
        <v>14</v>
      </c>
      <c r="D3590" t="str">
        <f t="shared" si="340"/>
        <v>F</v>
      </c>
      <c r="E3590" t="s">
        <v>2</v>
      </c>
      <c r="F3590">
        <v>705</v>
      </c>
      <c r="G3590">
        <v>250</v>
      </c>
      <c r="H3590">
        <v>330</v>
      </c>
      <c r="I3590">
        <v>0</v>
      </c>
      <c r="J3590">
        <v>13764</v>
      </c>
      <c r="K3590">
        <v>3</v>
      </c>
      <c r="L3590">
        <v>55</v>
      </c>
      <c r="M3590">
        <v>304</v>
      </c>
      <c r="N3590">
        <v>308</v>
      </c>
      <c r="O3590">
        <v>10.54054054</v>
      </c>
      <c r="P3590">
        <f>VLOOKUP(A3590, vlookup_table!$A:$E, 2, FALSE)</f>
        <v>0</v>
      </c>
      <c r="Q3590" s="2">
        <f>VLOOKUP(A3590, vlookup_table!$A:$E, 3, FALSE)</f>
        <v>1209</v>
      </c>
      <c r="R3590" s="1" t="str">
        <f>VLOOKUP(A3590, vlookup_table!$A:$E, 4, FALSE)</f>
        <v/>
      </c>
      <c r="S3590" s="2">
        <f>VLOOKUP(A3590, vlookup_table!$A:$E, 5, FALSE)</f>
        <v>20</v>
      </c>
      <c r="T3590">
        <f t="shared" si="336"/>
        <v>85</v>
      </c>
      <c r="U3590">
        <f t="shared" si="337"/>
        <v>1912</v>
      </c>
      <c r="V3590" s="4" t="str">
        <f t="shared" si="341"/>
        <v>09</v>
      </c>
      <c r="W3590" t="str">
        <f t="shared" si="338"/>
        <v>Desconocido</v>
      </c>
    </row>
    <row r="3591" spans="1:23" x14ac:dyDescent="0.35">
      <c r="A3591" s="2">
        <v>16771</v>
      </c>
      <c r="B3591" s="2" t="str">
        <f t="shared" si="339"/>
        <v>NC</v>
      </c>
      <c r="C3591" t="s">
        <v>18</v>
      </c>
      <c r="D3591" t="str">
        <f t="shared" si="340"/>
        <v>F</v>
      </c>
      <c r="E3591" t="s">
        <v>38</v>
      </c>
      <c r="F3591">
        <v>2018</v>
      </c>
      <c r="G3591">
        <v>709</v>
      </c>
      <c r="H3591">
        <v>797</v>
      </c>
      <c r="I3591">
        <v>51</v>
      </c>
      <c r="J3591">
        <v>26070</v>
      </c>
      <c r="K3591">
        <v>9</v>
      </c>
      <c r="L3591">
        <v>45</v>
      </c>
      <c r="M3591">
        <v>755</v>
      </c>
      <c r="N3591">
        <v>752</v>
      </c>
      <c r="O3591">
        <v>4.7222222220000001</v>
      </c>
      <c r="P3591">
        <f>VLOOKUP(A3591, vlookup_table!$A:$E, 2, FALSE)</f>
        <v>2</v>
      </c>
      <c r="Q3591" s="2">
        <f>VLOOKUP(A3591, vlookup_table!$A:$E, 3, FALSE)</f>
        <v>201</v>
      </c>
      <c r="R3591" s="1" t="str">
        <f>VLOOKUP(A3591, vlookup_table!$A:$E, 4, FALSE)</f>
        <v>T1</v>
      </c>
      <c r="S3591" s="2">
        <f>VLOOKUP(A3591, vlookup_table!$A:$E, 5, FALSE)</f>
        <v>5</v>
      </c>
      <c r="T3591">
        <f t="shared" si="336"/>
        <v>95</v>
      </c>
      <c r="U3591">
        <f t="shared" si="337"/>
        <v>1902</v>
      </c>
      <c r="V3591" s="4" t="str">
        <f t="shared" si="341"/>
        <v>01</v>
      </c>
      <c r="W3591" t="str">
        <f t="shared" si="338"/>
        <v>Pueblo</v>
      </c>
    </row>
    <row r="3592" spans="1:23" x14ac:dyDescent="0.35">
      <c r="A3592" s="2">
        <v>69997</v>
      </c>
      <c r="B3592" s="2" t="str">
        <f t="shared" si="339"/>
        <v>MI</v>
      </c>
      <c r="C3592" t="s">
        <v>1</v>
      </c>
      <c r="D3592" t="str">
        <f t="shared" si="340"/>
        <v>M</v>
      </c>
      <c r="E3592" t="s">
        <v>0</v>
      </c>
      <c r="F3592">
        <v>1072</v>
      </c>
      <c r="G3592">
        <v>545</v>
      </c>
      <c r="H3592">
        <v>602</v>
      </c>
      <c r="I3592">
        <v>3</v>
      </c>
      <c r="J3592">
        <v>18492</v>
      </c>
      <c r="K3592">
        <v>2</v>
      </c>
      <c r="L3592">
        <v>82</v>
      </c>
      <c r="M3592">
        <v>597</v>
      </c>
      <c r="N3592">
        <v>600</v>
      </c>
      <c r="O3592">
        <v>15.53846154</v>
      </c>
      <c r="P3592">
        <f>VLOOKUP(A3592, vlookup_table!$A:$E, 2, FALSE)</f>
        <v>0</v>
      </c>
      <c r="Q3592" s="2">
        <f>VLOOKUP(A3592, vlookup_table!$A:$E, 3, FALSE)</f>
        <v>0</v>
      </c>
      <c r="R3592" s="1" t="str">
        <f>VLOOKUP(A3592, vlookup_table!$A:$E, 4, FALSE)</f>
        <v>T2</v>
      </c>
      <c r="S3592" s="2">
        <f>VLOOKUP(A3592, vlookup_table!$A:$E, 5, FALSE)</f>
        <v>26</v>
      </c>
      <c r="T3592">
        <f t="shared" si="336"/>
        <v>97</v>
      </c>
      <c r="U3592">
        <f t="shared" si="337"/>
        <v>1900</v>
      </c>
      <c r="V3592" s="4" t="str">
        <f t="shared" si="341"/>
        <v>0</v>
      </c>
      <c r="W3592" t="str">
        <f t="shared" si="338"/>
        <v>Pueblo</v>
      </c>
    </row>
    <row r="3593" spans="1:23" x14ac:dyDescent="0.35">
      <c r="A3593" s="2">
        <v>190558</v>
      </c>
      <c r="B3593" s="2" t="str">
        <f t="shared" si="339"/>
        <v>NA</v>
      </c>
      <c r="C3593" t="s">
        <v>40</v>
      </c>
      <c r="D3593" t="str">
        <f t="shared" si="340"/>
        <v>M</v>
      </c>
      <c r="E3593" t="s">
        <v>0</v>
      </c>
      <c r="F3593">
        <v>4572</v>
      </c>
      <c r="G3593">
        <v>400</v>
      </c>
      <c r="H3593">
        <v>613</v>
      </c>
      <c r="I3593">
        <v>94</v>
      </c>
      <c r="J3593">
        <v>23300</v>
      </c>
      <c r="K3593">
        <v>17</v>
      </c>
      <c r="L3593">
        <v>56</v>
      </c>
      <c r="M3593">
        <v>525</v>
      </c>
      <c r="N3593">
        <v>499</v>
      </c>
      <c r="O3593">
        <v>8.48</v>
      </c>
      <c r="P3593">
        <f>VLOOKUP(A3593, vlookup_table!$A:$E, 2, FALSE)</f>
        <v>0</v>
      </c>
      <c r="Q3593" s="2">
        <f>VLOOKUP(A3593, vlookup_table!$A:$E, 3, FALSE)</f>
        <v>1601</v>
      </c>
      <c r="R3593" s="1" t="str">
        <f>VLOOKUP(A3593, vlookup_table!$A:$E, 4, FALSE)</f>
        <v>U1</v>
      </c>
      <c r="S3593" s="2">
        <f>VLOOKUP(A3593, vlookup_table!$A:$E, 5, FALSE)</f>
        <v>10</v>
      </c>
      <c r="T3593">
        <f t="shared" si="336"/>
        <v>81</v>
      </c>
      <c r="U3593">
        <f t="shared" si="337"/>
        <v>1916</v>
      </c>
      <c r="V3593" s="4" t="str">
        <f t="shared" si="341"/>
        <v>01</v>
      </c>
      <c r="W3593" t="str">
        <f t="shared" si="338"/>
        <v>Urbano</v>
      </c>
    </row>
    <row r="3594" spans="1:23" x14ac:dyDescent="0.35">
      <c r="A3594" s="2">
        <v>34608</v>
      </c>
      <c r="B3594" s="2" t="str">
        <f t="shared" si="339"/>
        <v>FL</v>
      </c>
      <c r="C3594" t="s">
        <v>7</v>
      </c>
      <c r="D3594" t="str">
        <f t="shared" si="340"/>
        <v>M</v>
      </c>
      <c r="E3594" t="s">
        <v>0</v>
      </c>
      <c r="F3594">
        <v>967</v>
      </c>
      <c r="G3594">
        <v>434</v>
      </c>
      <c r="H3594">
        <v>501</v>
      </c>
      <c r="I3594">
        <v>3</v>
      </c>
      <c r="J3594">
        <v>17052</v>
      </c>
      <c r="K3594">
        <v>9</v>
      </c>
      <c r="L3594">
        <v>20</v>
      </c>
      <c r="M3594">
        <v>463</v>
      </c>
      <c r="N3594">
        <v>478</v>
      </c>
      <c r="O3594">
        <v>9.3333333330000006</v>
      </c>
      <c r="P3594">
        <f>VLOOKUP(A3594, vlookup_table!$A:$E, 2, FALSE)</f>
        <v>1</v>
      </c>
      <c r="Q3594" s="2">
        <f>VLOOKUP(A3594, vlookup_table!$A:$E, 3, FALSE)</f>
        <v>4210</v>
      </c>
      <c r="R3594" s="1" t="str">
        <f>VLOOKUP(A3594, vlookup_table!$A:$E, 4, FALSE)</f>
        <v>S1</v>
      </c>
      <c r="S3594" s="2">
        <f>VLOOKUP(A3594, vlookup_table!$A:$E, 5, FALSE)</f>
        <v>12</v>
      </c>
      <c r="T3594">
        <f t="shared" si="336"/>
        <v>55</v>
      </c>
      <c r="U3594">
        <f t="shared" si="337"/>
        <v>1942</v>
      </c>
      <c r="V3594" s="4" t="str">
        <f t="shared" si="341"/>
        <v>10</v>
      </c>
      <c r="W3594" t="str">
        <f t="shared" si="338"/>
        <v>Suburbano</v>
      </c>
    </row>
    <row r="3595" spans="1:23" x14ac:dyDescent="0.35">
      <c r="A3595" s="2">
        <v>171357</v>
      </c>
      <c r="B3595" s="2" t="str">
        <f t="shared" si="339"/>
        <v>NA</v>
      </c>
      <c r="C3595" t="s">
        <v>4</v>
      </c>
      <c r="D3595" t="str">
        <f t="shared" si="340"/>
        <v>F</v>
      </c>
      <c r="E3595" t="s">
        <v>2</v>
      </c>
      <c r="F3595">
        <v>2631</v>
      </c>
      <c r="G3595">
        <v>689</v>
      </c>
      <c r="H3595">
        <v>816</v>
      </c>
      <c r="I3595">
        <v>80</v>
      </c>
      <c r="J3595">
        <v>38138</v>
      </c>
      <c r="K3595">
        <v>4</v>
      </c>
      <c r="L3595">
        <v>50</v>
      </c>
      <c r="M3595">
        <v>753</v>
      </c>
      <c r="N3595">
        <v>772</v>
      </c>
      <c r="O3595">
        <v>25</v>
      </c>
      <c r="P3595">
        <f>VLOOKUP(A3595, vlookup_table!$A:$E, 2, FALSE)</f>
        <v>0</v>
      </c>
      <c r="Q3595" s="2">
        <f>VLOOKUP(A3595, vlookup_table!$A:$E, 3, FALSE)</f>
        <v>0</v>
      </c>
      <c r="R3595" s="1" t="str">
        <f>VLOOKUP(A3595, vlookup_table!$A:$E, 4, FALSE)</f>
        <v>T1</v>
      </c>
      <c r="S3595" s="2">
        <f>VLOOKUP(A3595, vlookup_table!$A:$E, 5, FALSE)</f>
        <v>25</v>
      </c>
      <c r="T3595">
        <f t="shared" si="336"/>
        <v>97</v>
      </c>
      <c r="U3595">
        <f t="shared" si="337"/>
        <v>1900</v>
      </c>
      <c r="V3595" s="4" t="str">
        <f t="shared" si="341"/>
        <v>0</v>
      </c>
      <c r="W3595" t="str">
        <f t="shared" si="338"/>
        <v>Pueblo</v>
      </c>
    </row>
    <row r="3596" spans="1:23" x14ac:dyDescent="0.35">
      <c r="A3596" s="2">
        <v>190040</v>
      </c>
      <c r="B3596" s="2" t="str">
        <f t="shared" si="339"/>
        <v>NC</v>
      </c>
      <c r="C3596" t="s">
        <v>18</v>
      </c>
      <c r="D3596" t="str">
        <f t="shared" si="340"/>
        <v>M</v>
      </c>
      <c r="E3596" t="s">
        <v>0</v>
      </c>
      <c r="F3596">
        <v>1610</v>
      </c>
      <c r="G3596">
        <v>413</v>
      </c>
      <c r="H3596">
        <v>721</v>
      </c>
      <c r="I3596">
        <v>33</v>
      </c>
      <c r="J3596">
        <v>24479</v>
      </c>
      <c r="K3596">
        <v>9</v>
      </c>
      <c r="L3596">
        <v>31</v>
      </c>
      <c r="M3596">
        <v>644</v>
      </c>
      <c r="N3596">
        <v>551</v>
      </c>
      <c r="O3596">
        <v>12.5</v>
      </c>
      <c r="P3596">
        <f>VLOOKUP(A3596, vlookup_table!$A:$E, 2, FALSE)</f>
        <v>1</v>
      </c>
      <c r="Q3596" s="2">
        <f>VLOOKUP(A3596, vlookup_table!$A:$E, 3, FALSE)</f>
        <v>0</v>
      </c>
      <c r="R3596" s="1" t="str">
        <f>VLOOKUP(A3596, vlookup_table!$A:$E, 4, FALSE)</f>
        <v>C1</v>
      </c>
      <c r="S3596" s="2">
        <f>VLOOKUP(A3596, vlookup_table!$A:$E, 5, FALSE)</f>
        <v>12</v>
      </c>
      <c r="T3596">
        <f t="shared" si="336"/>
        <v>97</v>
      </c>
      <c r="U3596">
        <f t="shared" si="337"/>
        <v>1900</v>
      </c>
      <c r="V3596" s="4" t="str">
        <f t="shared" si="341"/>
        <v>0</v>
      </c>
      <c r="W3596" t="str">
        <f t="shared" si="338"/>
        <v>Ciudad</v>
      </c>
    </row>
    <row r="3597" spans="1:23" x14ac:dyDescent="0.35">
      <c r="A3597" s="2">
        <v>149956</v>
      </c>
      <c r="B3597" s="2" t="str">
        <f t="shared" si="339"/>
        <v>NA</v>
      </c>
      <c r="C3597" t="s">
        <v>4</v>
      </c>
      <c r="D3597" t="str">
        <f t="shared" si="340"/>
        <v>F</v>
      </c>
      <c r="E3597" t="s">
        <v>2</v>
      </c>
      <c r="F3597">
        <v>1613</v>
      </c>
      <c r="G3597">
        <v>350</v>
      </c>
      <c r="H3597">
        <v>408</v>
      </c>
      <c r="I3597">
        <v>12</v>
      </c>
      <c r="J3597">
        <v>8897</v>
      </c>
      <c r="K3597">
        <v>39</v>
      </c>
      <c r="L3597">
        <v>49</v>
      </c>
      <c r="M3597">
        <v>352</v>
      </c>
      <c r="N3597">
        <v>403</v>
      </c>
      <c r="O3597">
        <v>6.548387097</v>
      </c>
      <c r="P3597">
        <f>VLOOKUP(A3597, vlookup_table!$A:$E, 2, FALSE)</f>
        <v>0</v>
      </c>
      <c r="Q3597" s="2">
        <f>VLOOKUP(A3597, vlookup_table!$A:$E, 3, FALSE)</f>
        <v>5001</v>
      </c>
      <c r="R3597" s="1" t="str">
        <f>VLOOKUP(A3597, vlookup_table!$A:$E, 4, FALSE)</f>
        <v>U3</v>
      </c>
      <c r="S3597" s="2">
        <f>VLOOKUP(A3597, vlookup_table!$A:$E, 5, FALSE)</f>
        <v>15</v>
      </c>
      <c r="T3597">
        <f t="shared" si="336"/>
        <v>47</v>
      </c>
      <c r="U3597">
        <f t="shared" si="337"/>
        <v>1950</v>
      </c>
      <c r="V3597" s="4" t="str">
        <f t="shared" si="341"/>
        <v>01</v>
      </c>
      <c r="W3597" t="str">
        <f t="shared" si="338"/>
        <v>Urbano</v>
      </c>
    </row>
    <row r="3598" spans="1:23" x14ac:dyDescent="0.35">
      <c r="A3598" s="2">
        <v>37861</v>
      </c>
      <c r="B3598" s="2" t="str">
        <f t="shared" si="339"/>
        <v>FL</v>
      </c>
      <c r="C3598" t="s">
        <v>7</v>
      </c>
      <c r="D3598" t="str">
        <f t="shared" si="340"/>
        <v>M</v>
      </c>
      <c r="E3598" t="s">
        <v>0</v>
      </c>
      <c r="F3598">
        <v>934</v>
      </c>
      <c r="G3598">
        <v>273</v>
      </c>
      <c r="H3598">
        <v>392</v>
      </c>
      <c r="I3598">
        <v>2</v>
      </c>
      <c r="J3598">
        <v>10327</v>
      </c>
      <c r="K3598">
        <v>69</v>
      </c>
      <c r="L3598">
        <v>14</v>
      </c>
      <c r="M3598">
        <v>353</v>
      </c>
      <c r="N3598">
        <v>334</v>
      </c>
      <c r="O3598">
        <v>12.222222220000001</v>
      </c>
      <c r="P3598">
        <f>VLOOKUP(A3598, vlookup_table!$A:$E, 2, FALSE)</f>
        <v>1</v>
      </c>
      <c r="Q3598" s="2">
        <f>VLOOKUP(A3598, vlookup_table!$A:$E, 3, FALSE)</f>
        <v>2808</v>
      </c>
      <c r="R3598" s="1" t="str">
        <f>VLOOKUP(A3598, vlookup_table!$A:$E, 4, FALSE)</f>
        <v>U2</v>
      </c>
      <c r="S3598" s="2">
        <f>VLOOKUP(A3598, vlookup_table!$A:$E, 5, FALSE)</f>
        <v>15</v>
      </c>
      <c r="T3598">
        <f t="shared" si="336"/>
        <v>69</v>
      </c>
      <c r="U3598">
        <f t="shared" si="337"/>
        <v>1928</v>
      </c>
      <c r="V3598" s="4" t="str">
        <f t="shared" si="341"/>
        <v>08</v>
      </c>
      <c r="W3598" t="str">
        <f t="shared" si="338"/>
        <v>Urbano</v>
      </c>
    </row>
    <row r="3599" spans="1:23" x14ac:dyDescent="0.35">
      <c r="A3599" s="2">
        <v>168644</v>
      </c>
      <c r="B3599" s="2" t="str">
        <f t="shared" si="339"/>
        <v>NA</v>
      </c>
      <c r="C3599" t="s">
        <v>4</v>
      </c>
      <c r="D3599" t="str">
        <f t="shared" si="340"/>
        <v>NA</v>
      </c>
      <c r="F3599">
        <v>3156</v>
      </c>
      <c r="G3599">
        <v>645</v>
      </c>
      <c r="H3599">
        <v>664</v>
      </c>
      <c r="I3599">
        <v>97</v>
      </c>
      <c r="J3599">
        <v>19043</v>
      </c>
      <c r="K3599">
        <v>27</v>
      </c>
      <c r="L3599">
        <v>50</v>
      </c>
      <c r="M3599">
        <v>650</v>
      </c>
      <c r="N3599">
        <v>653</v>
      </c>
      <c r="O3599">
        <v>6.75</v>
      </c>
      <c r="P3599">
        <f>VLOOKUP(A3599, vlookup_table!$A:$E, 2, FALSE)</f>
        <v>1002</v>
      </c>
      <c r="Q3599" s="2">
        <f>VLOOKUP(A3599, vlookup_table!$A:$E, 3, FALSE)</f>
        <v>0</v>
      </c>
      <c r="R3599" s="1" t="str">
        <f>VLOOKUP(A3599, vlookup_table!$A:$E, 4, FALSE)</f>
        <v>S1</v>
      </c>
      <c r="S3599" s="2">
        <f>VLOOKUP(A3599, vlookup_table!$A:$E, 5, FALSE)</f>
        <v>9</v>
      </c>
      <c r="T3599">
        <f t="shared" si="336"/>
        <v>97</v>
      </c>
      <c r="U3599">
        <f t="shared" si="337"/>
        <v>1900</v>
      </c>
      <c r="V3599" s="4" t="str">
        <f t="shared" si="341"/>
        <v>0</v>
      </c>
      <c r="W3599" t="str">
        <f t="shared" si="338"/>
        <v>Suburbano</v>
      </c>
    </row>
    <row r="3600" spans="1:23" x14ac:dyDescent="0.35">
      <c r="A3600" s="2">
        <v>18534</v>
      </c>
      <c r="B3600" s="2" t="str">
        <f t="shared" si="339"/>
        <v>NC</v>
      </c>
      <c r="C3600" t="s">
        <v>18</v>
      </c>
      <c r="D3600" t="str">
        <f t="shared" si="340"/>
        <v>F</v>
      </c>
      <c r="E3600" t="s">
        <v>38</v>
      </c>
      <c r="F3600">
        <v>576</v>
      </c>
      <c r="G3600">
        <v>244</v>
      </c>
      <c r="H3600">
        <v>345</v>
      </c>
      <c r="I3600">
        <v>1</v>
      </c>
      <c r="J3600">
        <v>13192</v>
      </c>
      <c r="K3600">
        <v>2</v>
      </c>
      <c r="L3600">
        <v>95</v>
      </c>
      <c r="M3600">
        <v>335</v>
      </c>
      <c r="N3600">
        <v>293</v>
      </c>
      <c r="O3600">
        <v>25</v>
      </c>
      <c r="P3600">
        <f>VLOOKUP(A3600, vlookup_table!$A:$E, 2, FALSE)</f>
        <v>28</v>
      </c>
      <c r="Q3600" s="2">
        <f>VLOOKUP(A3600, vlookup_table!$A:$E, 3, FALSE)</f>
        <v>5101</v>
      </c>
      <c r="R3600" s="1" t="str">
        <f>VLOOKUP(A3600, vlookup_table!$A:$E, 4, FALSE)</f>
        <v>T2</v>
      </c>
      <c r="S3600" s="2">
        <f>VLOOKUP(A3600, vlookup_table!$A:$E, 5, FALSE)</f>
        <v>15</v>
      </c>
      <c r="T3600">
        <f t="shared" si="336"/>
        <v>46</v>
      </c>
      <c r="U3600">
        <f t="shared" si="337"/>
        <v>1951</v>
      </c>
      <c r="V3600" s="4" t="str">
        <f t="shared" si="341"/>
        <v>01</v>
      </c>
      <c r="W3600" t="str">
        <f t="shared" si="338"/>
        <v>Pueblo</v>
      </c>
    </row>
    <row r="3601" spans="1:23" x14ac:dyDescent="0.35">
      <c r="A3601" s="2">
        <v>166106</v>
      </c>
      <c r="B3601" s="2" t="str">
        <f t="shared" si="339"/>
        <v>NA</v>
      </c>
      <c r="C3601" t="s">
        <v>4</v>
      </c>
      <c r="D3601" t="str">
        <f t="shared" si="340"/>
        <v>F</v>
      </c>
      <c r="E3601" t="s">
        <v>2</v>
      </c>
      <c r="F3601">
        <v>1143</v>
      </c>
      <c r="G3601">
        <v>310</v>
      </c>
      <c r="H3601">
        <v>376</v>
      </c>
      <c r="I3601">
        <v>19</v>
      </c>
      <c r="J3601">
        <v>20576</v>
      </c>
      <c r="K3601">
        <v>14</v>
      </c>
      <c r="L3601">
        <v>47</v>
      </c>
      <c r="M3601">
        <v>374</v>
      </c>
      <c r="N3601">
        <v>356</v>
      </c>
      <c r="O3601">
        <v>6.266666667</v>
      </c>
      <c r="P3601">
        <f>VLOOKUP(A3601, vlookup_table!$A:$E, 2, FALSE)</f>
        <v>0</v>
      </c>
      <c r="Q3601" s="2">
        <f>VLOOKUP(A3601, vlookup_table!$A:$E, 3, FALSE)</f>
        <v>6301</v>
      </c>
      <c r="R3601" s="1" t="str">
        <f>VLOOKUP(A3601, vlookup_table!$A:$E, 4, FALSE)</f>
        <v>U1</v>
      </c>
      <c r="S3601" s="2">
        <f>VLOOKUP(A3601, vlookup_table!$A:$E, 5, FALSE)</f>
        <v>10</v>
      </c>
      <c r="T3601">
        <f t="shared" si="336"/>
        <v>34</v>
      </c>
      <c r="U3601">
        <f t="shared" si="337"/>
        <v>1963</v>
      </c>
      <c r="V3601" s="4" t="str">
        <f t="shared" si="341"/>
        <v>01</v>
      </c>
      <c r="W3601" t="str">
        <f t="shared" si="338"/>
        <v>Urbano</v>
      </c>
    </row>
    <row r="3602" spans="1:23" x14ac:dyDescent="0.35">
      <c r="A3602" s="2">
        <v>96960</v>
      </c>
      <c r="B3602" s="2" t="str">
        <f t="shared" si="339"/>
        <v>IL</v>
      </c>
      <c r="C3602" t="s">
        <v>25</v>
      </c>
      <c r="D3602" t="str">
        <f t="shared" si="340"/>
        <v>M</v>
      </c>
      <c r="E3602" t="s">
        <v>0</v>
      </c>
      <c r="F3602">
        <v>927</v>
      </c>
      <c r="G3602">
        <v>231</v>
      </c>
      <c r="H3602">
        <v>299</v>
      </c>
      <c r="I3602">
        <v>5</v>
      </c>
      <c r="J3602">
        <v>15037</v>
      </c>
      <c r="K3602">
        <v>0</v>
      </c>
      <c r="L3602">
        <v>82</v>
      </c>
      <c r="M3602">
        <v>250</v>
      </c>
      <c r="N3602">
        <v>280</v>
      </c>
      <c r="O3602">
        <v>6.6470588240000001</v>
      </c>
      <c r="P3602">
        <f>VLOOKUP(A3602, vlookup_table!$A:$E, 2, FALSE)</f>
        <v>1002</v>
      </c>
      <c r="Q3602" s="2">
        <f>VLOOKUP(A3602, vlookup_table!$A:$E, 3, FALSE)</f>
        <v>4001</v>
      </c>
      <c r="R3602" s="1" t="str">
        <f>VLOOKUP(A3602, vlookup_table!$A:$E, 4, FALSE)</f>
        <v>R2</v>
      </c>
      <c r="S3602" s="2">
        <f>VLOOKUP(A3602, vlookup_table!$A:$E, 5, FALSE)</f>
        <v>8</v>
      </c>
      <c r="T3602">
        <f t="shared" si="336"/>
        <v>57</v>
      </c>
      <c r="U3602">
        <f t="shared" si="337"/>
        <v>1940</v>
      </c>
      <c r="V3602" s="4" t="str">
        <f t="shared" si="341"/>
        <v>01</v>
      </c>
      <c r="W3602" t="str">
        <f t="shared" si="338"/>
        <v>Rural</v>
      </c>
    </row>
    <row r="3603" spans="1:23" x14ac:dyDescent="0.35">
      <c r="A3603" s="2">
        <v>92972</v>
      </c>
      <c r="B3603" s="2" t="str">
        <f t="shared" si="339"/>
        <v>IL</v>
      </c>
      <c r="C3603" t="s">
        <v>25</v>
      </c>
      <c r="D3603" t="str">
        <f t="shared" si="340"/>
        <v>F</v>
      </c>
      <c r="E3603" t="s">
        <v>2</v>
      </c>
      <c r="F3603">
        <v>5846</v>
      </c>
      <c r="G3603">
        <v>644</v>
      </c>
      <c r="H3603">
        <v>1041</v>
      </c>
      <c r="I3603">
        <v>98</v>
      </c>
      <c r="J3603">
        <v>100528</v>
      </c>
      <c r="K3603">
        <v>9</v>
      </c>
      <c r="L3603">
        <v>50</v>
      </c>
      <c r="M3603">
        <v>1177</v>
      </c>
      <c r="N3603">
        <v>785</v>
      </c>
      <c r="O3603">
        <v>30.666666670000001</v>
      </c>
      <c r="P3603">
        <f>VLOOKUP(A3603, vlookup_table!$A:$E, 2, FALSE)</f>
        <v>2</v>
      </c>
      <c r="Q3603" s="2">
        <f>VLOOKUP(A3603, vlookup_table!$A:$E, 3, FALSE)</f>
        <v>0</v>
      </c>
      <c r="R3603" s="1" t="str">
        <f>VLOOKUP(A3603, vlookup_table!$A:$E, 4, FALSE)</f>
        <v>U1</v>
      </c>
      <c r="S3603" s="2">
        <f>VLOOKUP(A3603, vlookup_table!$A:$E, 5, FALSE)</f>
        <v>30</v>
      </c>
      <c r="T3603">
        <f t="shared" si="336"/>
        <v>97</v>
      </c>
      <c r="U3603">
        <f t="shared" si="337"/>
        <v>1900</v>
      </c>
      <c r="V3603" s="4" t="str">
        <f t="shared" si="341"/>
        <v>0</v>
      </c>
      <c r="W3603" t="str">
        <f t="shared" si="338"/>
        <v>Urbano</v>
      </c>
    </row>
    <row r="3604" spans="1:23" x14ac:dyDescent="0.35">
      <c r="A3604" s="2">
        <v>115341</v>
      </c>
      <c r="B3604" s="2" t="str">
        <f t="shared" si="339"/>
        <v>NA</v>
      </c>
      <c r="C3604" t="s">
        <v>32</v>
      </c>
      <c r="D3604" t="str">
        <f t="shared" si="340"/>
        <v>F</v>
      </c>
      <c r="E3604" t="s">
        <v>2</v>
      </c>
      <c r="F3604">
        <v>218</v>
      </c>
      <c r="G3604">
        <v>172</v>
      </c>
      <c r="H3604">
        <v>258</v>
      </c>
      <c r="I3604">
        <v>0</v>
      </c>
      <c r="J3604">
        <v>8660</v>
      </c>
      <c r="K3604">
        <v>0</v>
      </c>
      <c r="L3604">
        <v>78</v>
      </c>
      <c r="M3604">
        <v>208</v>
      </c>
      <c r="N3604">
        <v>226</v>
      </c>
      <c r="O3604">
        <v>11.66666667</v>
      </c>
      <c r="P3604">
        <f>VLOOKUP(A3604, vlookup_table!$A:$E, 2, FALSE)</f>
        <v>2</v>
      </c>
      <c r="Q3604" s="2">
        <f>VLOOKUP(A3604, vlookup_table!$A:$E, 3, FALSE)</f>
        <v>2801</v>
      </c>
      <c r="R3604" s="1" t="str">
        <f>VLOOKUP(A3604, vlookup_table!$A:$E, 4, FALSE)</f>
        <v>R3</v>
      </c>
      <c r="S3604" s="2">
        <f>VLOOKUP(A3604, vlookup_table!$A:$E, 5, FALSE)</f>
        <v>20</v>
      </c>
      <c r="T3604">
        <f t="shared" si="336"/>
        <v>69</v>
      </c>
      <c r="U3604">
        <f t="shared" si="337"/>
        <v>1928</v>
      </c>
      <c r="V3604" s="4" t="str">
        <f t="shared" si="341"/>
        <v>01</v>
      </c>
      <c r="W3604" t="str">
        <f t="shared" si="338"/>
        <v>Rural</v>
      </c>
    </row>
    <row r="3605" spans="1:23" x14ac:dyDescent="0.35">
      <c r="A3605" s="2">
        <v>63216</v>
      </c>
      <c r="B3605" s="2" t="str">
        <f t="shared" si="339"/>
        <v>NA</v>
      </c>
      <c r="C3605" t="s">
        <v>16</v>
      </c>
      <c r="D3605" t="str">
        <f t="shared" si="340"/>
        <v>M</v>
      </c>
      <c r="E3605" t="s">
        <v>0</v>
      </c>
      <c r="F3605">
        <v>431</v>
      </c>
      <c r="G3605">
        <v>269</v>
      </c>
      <c r="H3605">
        <v>338</v>
      </c>
      <c r="I3605">
        <v>0</v>
      </c>
      <c r="J3605">
        <v>10493</v>
      </c>
      <c r="K3605">
        <v>0</v>
      </c>
      <c r="L3605">
        <v>79</v>
      </c>
      <c r="M3605">
        <v>307</v>
      </c>
      <c r="N3605">
        <v>309</v>
      </c>
      <c r="O3605">
        <v>5.8</v>
      </c>
      <c r="P3605">
        <f>VLOOKUP(A3605, vlookup_table!$A:$E, 2, FALSE)</f>
        <v>1</v>
      </c>
      <c r="Q3605" s="2">
        <f>VLOOKUP(A3605, vlookup_table!$A:$E, 3, FALSE)</f>
        <v>0</v>
      </c>
      <c r="R3605" s="1" t="str">
        <f>VLOOKUP(A3605, vlookup_table!$A:$E, 4, FALSE)</f>
        <v>T3</v>
      </c>
      <c r="S3605" s="2">
        <f>VLOOKUP(A3605, vlookup_table!$A:$E, 5, FALSE)</f>
        <v>5</v>
      </c>
      <c r="T3605">
        <f t="shared" si="336"/>
        <v>97</v>
      </c>
      <c r="U3605">
        <f t="shared" si="337"/>
        <v>1900</v>
      </c>
      <c r="V3605" s="4" t="str">
        <f t="shared" si="341"/>
        <v>0</v>
      </c>
      <c r="W3605" t="str">
        <f t="shared" si="338"/>
        <v>Pueblo</v>
      </c>
    </row>
    <row r="3606" spans="1:23" x14ac:dyDescent="0.35">
      <c r="A3606" s="2">
        <v>87459</v>
      </c>
      <c r="B3606" s="2" t="str">
        <f t="shared" si="339"/>
        <v>NA</v>
      </c>
      <c r="C3606" t="s">
        <v>39</v>
      </c>
      <c r="D3606" t="str">
        <f t="shared" si="340"/>
        <v>F</v>
      </c>
      <c r="E3606" t="s">
        <v>38</v>
      </c>
      <c r="F3606">
        <v>446</v>
      </c>
      <c r="G3606">
        <v>184</v>
      </c>
      <c r="H3606">
        <v>218</v>
      </c>
      <c r="I3606">
        <v>0</v>
      </c>
      <c r="J3606">
        <v>8395</v>
      </c>
      <c r="K3606">
        <v>0</v>
      </c>
      <c r="L3606">
        <v>61</v>
      </c>
      <c r="M3606">
        <v>195</v>
      </c>
      <c r="N3606">
        <v>203</v>
      </c>
      <c r="O3606">
        <v>3.2222222220000001</v>
      </c>
      <c r="P3606">
        <f>VLOOKUP(A3606, vlookup_table!$A:$E, 2, FALSE)</f>
        <v>0</v>
      </c>
      <c r="Q3606" s="2">
        <f>VLOOKUP(A3606, vlookup_table!$A:$E, 3, FALSE)</f>
        <v>0</v>
      </c>
      <c r="R3606" s="1" t="str">
        <f>VLOOKUP(A3606, vlookup_table!$A:$E, 4, FALSE)</f>
        <v>C2</v>
      </c>
      <c r="S3606" s="2">
        <f>VLOOKUP(A3606, vlookup_table!$A:$E, 5, FALSE)</f>
        <v>4</v>
      </c>
      <c r="T3606">
        <f t="shared" si="336"/>
        <v>97</v>
      </c>
      <c r="U3606">
        <f t="shared" si="337"/>
        <v>1900</v>
      </c>
      <c r="V3606" s="4" t="str">
        <f t="shared" si="341"/>
        <v>0</v>
      </c>
      <c r="W3606" t="str">
        <f t="shared" si="338"/>
        <v>Ciudad</v>
      </c>
    </row>
    <row r="3607" spans="1:23" x14ac:dyDescent="0.35">
      <c r="A3607" s="2">
        <v>41325</v>
      </c>
      <c r="B3607" s="2" t="str">
        <f t="shared" si="339"/>
        <v>FL</v>
      </c>
      <c r="C3607" t="s">
        <v>7</v>
      </c>
      <c r="D3607" t="str">
        <f t="shared" si="340"/>
        <v>F</v>
      </c>
      <c r="E3607" t="s">
        <v>2</v>
      </c>
      <c r="F3607">
        <v>803</v>
      </c>
      <c r="G3607">
        <v>290</v>
      </c>
      <c r="H3607">
        <v>382</v>
      </c>
      <c r="I3607">
        <v>0</v>
      </c>
      <c r="J3607">
        <v>14138</v>
      </c>
      <c r="K3607">
        <v>5</v>
      </c>
      <c r="L3607">
        <v>35</v>
      </c>
      <c r="M3607">
        <v>361</v>
      </c>
      <c r="N3607">
        <v>350</v>
      </c>
      <c r="O3607">
        <v>5.6666666670000003</v>
      </c>
      <c r="P3607">
        <f>VLOOKUP(A3607, vlookup_table!$A:$E, 2, FALSE)</f>
        <v>0</v>
      </c>
      <c r="Q3607" s="2">
        <f>VLOOKUP(A3607, vlookup_table!$A:$E, 3, FALSE)</f>
        <v>6301</v>
      </c>
      <c r="R3607" s="1" t="str">
        <f>VLOOKUP(A3607, vlookup_table!$A:$E, 4, FALSE)</f>
        <v>S2</v>
      </c>
      <c r="S3607" s="2">
        <f>VLOOKUP(A3607, vlookup_table!$A:$E, 5, FALSE)</f>
        <v>12</v>
      </c>
      <c r="T3607">
        <f t="shared" si="336"/>
        <v>34</v>
      </c>
      <c r="U3607">
        <f t="shared" si="337"/>
        <v>1963</v>
      </c>
      <c r="V3607" s="4" t="str">
        <f t="shared" si="341"/>
        <v>01</v>
      </c>
      <c r="W3607" t="str">
        <f t="shared" si="338"/>
        <v>Suburbano</v>
      </c>
    </row>
    <row r="3608" spans="1:23" x14ac:dyDescent="0.35">
      <c r="A3608" s="2">
        <v>187472</v>
      </c>
      <c r="B3608" s="2" t="str">
        <f t="shared" si="339"/>
        <v>IL</v>
      </c>
      <c r="C3608" t="s">
        <v>25</v>
      </c>
      <c r="D3608" t="str">
        <f t="shared" si="340"/>
        <v>F</v>
      </c>
      <c r="E3608" t="s">
        <v>2</v>
      </c>
      <c r="F3608">
        <v>753</v>
      </c>
      <c r="G3608">
        <v>333</v>
      </c>
      <c r="H3608">
        <v>425</v>
      </c>
      <c r="I3608">
        <v>0</v>
      </c>
      <c r="J3608">
        <v>14164</v>
      </c>
      <c r="K3608">
        <v>4</v>
      </c>
      <c r="L3608">
        <v>68</v>
      </c>
      <c r="M3608">
        <v>393</v>
      </c>
      <c r="N3608">
        <v>371</v>
      </c>
      <c r="O3608">
        <v>12.57142857</v>
      </c>
      <c r="P3608">
        <f>VLOOKUP(A3608, vlookup_table!$A:$E, 2, FALSE)</f>
        <v>0</v>
      </c>
      <c r="Q3608" s="2">
        <f>VLOOKUP(A3608, vlookup_table!$A:$E, 3, FALSE)</f>
        <v>0</v>
      </c>
      <c r="R3608" s="1" t="str">
        <f>VLOOKUP(A3608, vlookup_table!$A:$E, 4, FALSE)</f>
        <v>C1</v>
      </c>
      <c r="S3608" s="2">
        <f>VLOOKUP(A3608, vlookup_table!$A:$E, 5, FALSE)</f>
        <v>15</v>
      </c>
      <c r="T3608">
        <f t="shared" si="336"/>
        <v>97</v>
      </c>
      <c r="U3608">
        <f t="shared" si="337"/>
        <v>1900</v>
      </c>
      <c r="V3608" s="4" t="str">
        <f t="shared" si="341"/>
        <v>0</v>
      </c>
      <c r="W3608" t="str">
        <f t="shared" si="338"/>
        <v>Ciudad</v>
      </c>
    </row>
    <row r="3609" spans="1:23" x14ac:dyDescent="0.35">
      <c r="A3609" s="2">
        <v>148572</v>
      </c>
      <c r="B3609" s="2" t="str">
        <f t="shared" si="339"/>
        <v>NA</v>
      </c>
      <c r="C3609" t="s">
        <v>4</v>
      </c>
      <c r="D3609" t="str">
        <f t="shared" si="340"/>
        <v>M</v>
      </c>
      <c r="E3609" t="s">
        <v>0</v>
      </c>
      <c r="F3609">
        <v>1838</v>
      </c>
      <c r="G3609">
        <v>468</v>
      </c>
      <c r="H3609">
        <v>493</v>
      </c>
      <c r="I3609">
        <v>24</v>
      </c>
      <c r="J3609">
        <v>13500</v>
      </c>
      <c r="K3609">
        <v>29</v>
      </c>
      <c r="L3609">
        <v>50</v>
      </c>
      <c r="M3609">
        <v>465</v>
      </c>
      <c r="N3609">
        <v>536</v>
      </c>
      <c r="O3609">
        <v>5.1428571429999996</v>
      </c>
      <c r="P3609">
        <f>VLOOKUP(A3609, vlookup_table!$A:$E, 2, FALSE)</f>
        <v>1</v>
      </c>
      <c r="Q3609" s="2">
        <f>VLOOKUP(A3609, vlookup_table!$A:$E, 3, FALSE)</f>
        <v>2701</v>
      </c>
      <c r="R3609" s="1" t="str">
        <f>VLOOKUP(A3609, vlookup_table!$A:$E, 4, FALSE)</f>
        <v>U2</v>
      </c>
      <c r="S3609" s="2">
        <f>VLOOKUP(A3609, vlookup_table!$A:$E, 5, FALSE)</f>
        <v>5</v>
      </c>
      <c r="T3609">
        <f t="shared" si="336"/>
        <v>70</v>
      </c>
      <c r="U3609">
        <f t="shared" si="337"/>
        <v>1927</v>
      </c>
      <c r="V3609" s="4" t="str">
        <f t="shared" si="341"/>
        <v>01</v>
      </c>
      <c r="W3609" t="str">
        <f t="shared" si="338"/>
        <v>Urbano</v>
      </c>
    </row>
    <row r="3610" spans="1:23" x14ac:dyDescent="0.35">
      <c r="A3610" s="2">
        <v>137256</v>
      </c>
      <c r="B3610" s="2" t="str">
        <f t="shared" si="339"/>
        <v>AZ</v>
      </c>
      <c r="C3610" t="s">
        <v>9</v>
      </c>
      <c r="D3610" t="str">
        <f t="shared" si="340"/>
        <v>F</v>
      </c>
      <c r="E3610" t="s">
        <v>37</v>
      </c>
      <c r="F3610">
        <v>619</v>
      </c>
      <c r="G3610">
        <v>187</v>
      </c>
      <c r="H3610">
        <v>242</v>
      </c>
      <c r="I3610">
        <v>0</v>
      </c>
      <c r="J3610">
        <v>13361</v>
      </c>
      <c r="K3610">
        <v>13</v>
      </c>
      <c r="L3610">
        <v>0</v>
      </c>
      <c r="M3610">
        <v>215</v>
      </c>
      <c r="N3610">
        <v>197</v>
      </c>
      <c r="O3610">
        <v>14.1</v>
      </c>
      <c r="P3610">
        <f>VLOOKUP(A3610, vlookup_table!$A:$E, 2, FALSE)</f>
        <v>2</v>
      </c>
      <c r="Q3610" s="2">
        <f>VLOOKUP(A3610, vlookup_table!$A:$E, 3, FALSE)</f>
        <v>1309</v>
      </c>
      <c r="R3610" s="1" t="str">
        <f>VLOOKUP(A3610, vlookup_table!$A:$E, 4, FALSE)</f>
        <v>C3</v>
      </c>
      <c r="S3610" s="2">
        <f>VLOOKUP(A3610, vlookup_table!$A:$E, 5, FALSE)</f>
        <v>25</v>
      </c>
      <c r="T3610">
        <f t="shared" si="336"/>
        <v>84</v>
      </c>
      <c r="U3610">
        <f t="shared" si="337"/>
        <v>1913</v>
      </c>
      <c r="V3610" s="4" t="str">
        <f t="shared" si="341"/>
        <v>09</v>
      </c>
      <c r="W3610" t="str">
        <f t="shared" si="338"/>
        <v>Ciudad</v>
      </c>
    </row>
    <row r="3611" spans="1:23" x14ac:dyDescent="0.35">
      <c r="A3611" s="2">
        <v>175731</v>
      </c>
      <c r="B3611" s="2" t="str">
        <f t="shared" si="339"/>
        <v>OR</v>
      </c>
      <c r="C3611" t="s">
        <v>26</v>
      </c>
      <c r="D3611" t="str">
        <f t="shared" si="340"/>
        <v>M</v>
      </c>
      <c r="E3611" t="s">
        <v>0</v>
      </c>
      <c r="F3611">
        <v>864</v>
      </c>
      <c r="G3611">
        <v>358</v>
      </c>
      <c r="H3611">
        <v>464</v>
      </c>
      <c r="I3611">
        <v>2</v>
      </c>
      <c r="J3611">
        <v>16065</v>
      </c>
      <c r="K3611">
        <v>5</v>
      </c>
      <c r="L3611">
        <v>52</v>
      </c>
      <c r="M3611">
        <v>409</v>
      </c>
      <c r="N3611">
        <v>410</v>
      </c>
      <c r="O3611">
        <v>11</v>
      </c>
      <c r="P3611">
        <f>VLOOKUP(A3611, vlookup_table!$A:$E, 2, FALSE)</f>
        <v>0</v>
      </c>
      <c r="Q3611" s="2">
        <f>VLOOKUP(A3611, vlookup_table!$A:$E, 3, FALSE)</f>
        <v>1709</v>
      </c>
      <c r="R3611" s="1" t="str">
        <f>VLOOKUP(A3611, vlookup_table!$A:$E, 4, FALSE)</f>
        <v>S2</v>
      </c>
      <c r="S3611" s="2">
        <f>VLOOKUP(A3611, vlookup_table!$A:$E, 5, FALSE)</f>
        <v>10</v>
      </c>
      <c r="T3611">
        <f t="shared" si="336"/>
        <v>80</v>
      </c>
      <c r="U3611">
        <f t="shared" si="337"/>
        <v>1917</v>
      </c>
      <c r="V3611" s="4" t="str">
        <f t="shared" si="341"/>
        <v>09</v>
      </c>
      <c r="W3611" t="str">
        <f t="shared" si="338"/>
        <v>Suburbano</v>
      </c>
    </row>
    <row r="3612" spans="1:23" x14ac:dyDescent="0.35">
      <c r="A3612" s="2">
        <v>94757</v>
      </c>
      <c r="B3612" s="2" t="str">
        <f t="shared" si="339"/>
        <v>IL</v>
      </c>
      <c r="C3612" t="s">
        <v>25</v>
      </c>
      <c r="D3612" t="str">
        <f t="shared" si="340"/>
        <v>M</v>
      </c>
      <c r="E3612" t="s">
        <v>0</v>
      </c>
      <c r="F3612">
        <v>1279</v>
      </c>
      <c r="G3612">
        <v>410</v>
      </c>
      <c r="H3612">
        <v>466</v>
      </c>
      <c r="I3612">
        <v>3</v>
      </c>
      <c r="J3612">
        <v>15287</v>
      </c>
      <c r="K3612">
        <v>28</v>
      </c>
      <c r="L3612">
        <v>60</v>
      </c>
      <c r="M3612">
        <v>456</v>
      </c>
      <c r="N3612">
        <v>403</v>
      </c>
      <c r="O3612">
        <v>11.25</v>
      </c>
      <c r="P3612">
        <f>VLOOKUP(A3612, vlookup_table!$A:$E, 2, FALSE)</f>
        <v>0</v>
      </c>
      <c r="Q3612" s="2">
        <f>VLOOKUP(A3612, vlookup_table!$A:$E, 3, FALSE)</f>
        <v>4603</v>
      </c>
      <c r="R3612" s="1" t="str">
        <f>VLOOKUP(A3612, vlookup_table!$A:$E, 4, FALSE)</f>
        <v>S2</v>
      </c>
      <c r="S3612" s="2">
        <f>VLOOKUP(A3612, vlookup_table!$A:$E, 5, FALSE)</f>
        <v>12</v>
      </c>
      <c r="T3612">
        <f t="shared" si="336"/>
        <v>51</v>
      </c>
      <c r="U3612">
        <f t="shared" si="337"/>
        <v>1946</v>
      </c>
      <c r="V3612" s="4" t="str">
        <f t="shared" si="341"/>
        <v>03</v>
      </c>
      <c r="W3612" t="str">
        <f t="shared" si="338"/>
        <v>Suburbano</v>
      </c>
    </row>
    <row r="3613" spans="1:23" x14ac:dyDescent="0.35">
      <c r="A3613" s="2">
        <v>136130</v>
      </c>
      <c r="B3613" s="2" t="str">
        <f t="shared" si="339"/>
        <v>AZ</v>
      </c>
      <c r="C3613" t="s">
        <v>9</v>
      </c>
      <c r="D3613" t="str">
        <f t="shared" si="340"/>
        <v>F</v>
      </c>
      <c r="E3613" t="s">
        <v>37</v>
      </c>
      <c r="F3613">
        <v>613</v>
      </c>
      <c r="G3613">
        <v>183</v>
      </c>
      <c r="H3613">
        <v>271</v>
      </c>
      <c r="I3613">
        <v>1</v>
      </c>
      <c r="J3613">
        <v>9700</v>
      </c>
      <c r="K3613">
        <v>3</v>
      </c>
      <c r="L3613">
        <v>21</v>
      </c>
      <c r="M3613">
        <v>236</v>
      </c>
      <c r="N3613">
        <v>226</v>
      </c>
      <c r="O3613">
        <v>7.15</v>
      </c>
      <c r="P3613">
        <f>VLOOKUP(A3613, vlookup_table!$A:$E, 2, FALSE)</f>
        <v>0</v>
      </c>
      <c r="Q3613" s="2">
        <f>VLOOKUP(A3613, vlookup_table!$A:$E, 3, FALSE)</f>
        <v>0</v>
      </c>
      <c r="R3613" s="1" t="str">
        <f>VLOOKUP(A3613, vlookup_table!$A:$E, 4, FALSE)</f>
        <v>R2</v>
      </c>
      <c r="S3613" s="2">
        <f>VLOOKUP(A3613, vlookup_table!$A:$E, 5, FALSE)</f>
        <v>10</v>
      </c>
      <c r="T3613">
        <f t="shared" si="336"/>
        <v>97</v>
      </c>
      <c r="U3613">
        <f t="shared" si="337"/>
        <v>1900</v>
      </c>
      <c r="V3613" s="4" t="str">
        <f t="shared" si="341"/>
        <v>0</v>
      </c>
      <c r="W3613" t="str">
        <f t="shared" si="338"/>
        <v>Rural</v>
      </c>
    </row>
    <row r="3614" spans="1:23" x14ac:dyDescent="0.35">
      <c r="A3614" s="2">
        <v>56816</v>
      </c>
      <c r="B3614" s="2" t="str">
        <f t="shared" si="339"/>
        <v>NA</v>
      </c>
      <c r="C3614" t="s">
        <v>3</v>
      </c>
      <c r="D3614" t="str">
        <f t="shared" si="340"/>
        <v>F</v>
      </c>
      <c r="E3614" t="s">
        <v>2</v>
      </c>
      <c r="F3614">
        <v>870</v>
      </c>
      <c r="G3614">
        <v>481</v>
      </c>
      <c r="H3614">
        <v>555</v>
      </c>
      <c r="I3614">
        <v>1</v>
      </c>
      <c r="J3614">
        <v>22886</v>
      </c>
      <c r="K3614">
        <v>1</v>
      </c>
      <c r="L3614">
        <v>67</v>
      </c>
      <c r="M3614">
        <v>514</v>
      </c>
      <c r="N3614">
        <v>515</v>
      </c>
      <c r="O3614">
        <v>7.3</v>
      </c>
      <c r="P3614">
        <f>VLOOKUP(A3614, vlookup_table!$A:$E, 2, FALSE)</f>
        <v>2</v>
      </c>
      <c r="Q3614" s="2">
        <f>VLOOKUP(A3614, vlookup_table!$A:$E, 3, FALSE)</f>
        <v>2002</v>
      </c>
      <c r="R3614" s="1" t="str">
        <f>VLOOKUP(A3614, vlookup_table!$A:$E, 4, FALSE)</f>
        <v>S1</v>
      </c>
      <c r="S3614" s="2">
        <f>VLOOKUP(A3614, vlookup_table!$A:$E, 5, FALSE)</f>
        <v>10</v>
      </c>
      <c r="T3614">
        <f t="shared" si="336"/>
        <v>77</v>
      </c>
      <c r="U3614">
        <f t="shared" si="337"/>
        <v>1920</v>
      </c>
      <c r="V3614" s="4" t="str">
        <f t="shared" si="341"/>
        <v>02</v>
      </c>
      <c r="W3614" t="str">
        <f t="shared" si="338"/>
        <v>Suburbano</v>
      </c>
    </row>
    <row r="3615" spans="1:23" x14ac:dyDescent="0.35">
      <c r="A3615" s="2">
        <v>148840</v>
      </c>
      <c r="B3615" s="2" t="str">
        <f t="shared" si="339"/>
        <v>NA</v>
      </c>
      <c r="C3615" t="s">
        <v>4</v>
      </c>
      <c r="D3615" t="str">
        <f t="shared" si="340"/>
        <v>F</v>
      </c>
      <c r="E3615" t="s">
        <v>2</v>
      </c>
      <c r="F3615">
        <v>2171</v>
      </c>
      <c r="G3615">
        <v>495</v>
      </c>
      <c r="H3615">
        <v>519</v>
      </c>
      <c r="I3615">
        <v>67</v>
      </c>
      <c r="J3615">
        <v>17382</v>
      </c>
      <c r="K3615">
        <v>25</v>
      </c>
      <c r="L3615">
        <v>51</v>
      </c>
      <c r="M3615">
        <v>508</v>
      </c>
      <c r="N3615">
        <v>492</v>
      </c>
      <c r="O3615">
        <v>10.81818182</v>
      </c>
      <c r="P3615">
        <f>VLOOKUP(A3615, vlookup_table!$A:$E, 2, FALSE)</f>
        <v>0</v>
      </c>
      <c r="Q3615" s="2">
        <f>VLOOKUP(A3615, vlookup_table!$A:$E, 3, FALSE)</f>
        <v>201</v>
      </c>
      <c r="R3615" s="1" t="str">
        <f>VLOOKUP(A3615, vlookup_table!$A:$E, 4, FALSE)</f>
        <v>U1</v>
      </c>
      <c r="S3615" s="2">
        <f>VLOOKUP(A3615, vlookup_table!$A:$E, 5, FALSE)</f>
        <v>11</v>
      </c>
      <c r="T3615">
        <f t="shared" si="336"/>
        <v>95</v>
      </c>
      <c r="U3615">
        <f t="shared" si="337"/>
        <v>1902</v>
      </c>
      <c r="V3615" s="4" t="str">
        <f t="shared" si="341"/>
        <v>01</v>
      </c>
      <c r="W3615" t="str">
        <f t="shared" si="338"/>
        <v>Urbano</v>
      </c>
    </row>
    <row r="3616" spans="1:23" x14ac:dyDescent="0.35">
      <c r="A3616" s="2">
        <v>79478</v>
      </c>
      <c r="B3616" s="2" t="str">
        <f t="shared" si="339"/>
        <v>NA</v>
      </c>
      <c r="C3616" t="s">
        <v>10</v>
      </c>
      <c r="D3616" t="str">
        <f t="shared" si="340"/>
        <v>M</v>
      </c>
      <c r="E3616" t="s">
        <v>13</v>
      </c>
      <c r="F3616">
        <v>668</v>
      </c>
      <c r="G3616">
        <v>351</v>
      </c>
      <c r="H3616">
        <v>376</v>
      </c>
      <c r="I3616">
        <v>0</v>
      </c>
      <c r="J3616">
        <v>13340</v>
      </c>
      <c r="K3616">
        <v>2</v>
      </c>
      <c r="L3616">
        <v>85</v>
      </c>
      <c r="M3616">
        <v>386</v>
      </c>
      <c r="N3616">
        <v>352</v>
      </c>
      <c r="O3616">
        <v>13.25</v>
      </c>
      <c r="P3616">
        <f>VLOOKUP(A3616, vlookup_table!$A:$E, 2, FALSE)</f>
        <v>1</v>
      </c>
      <c r="Q3616" s="2">
        <f>VLOOKUP(A3616, vlookup_table!$A:$E, 3, FALSE)</f>
        <v>2101</v>
      </c>
      <c r="R3616" s="1" t="str">
        <f>VLOOKUP(A3616, vlookup_table!$A:$E, 4, FALSE)</f>
        <v>T2</v>
      </c>
      <c r="S3616" s="2">
        <f>VLOOKUP(A3616, vlookup_table!$A:$E, 5, FALSE)</f>
        <v>25</v>
      </c>
      <c r="T3616">
        <f t="shared" si="336"/>
        <v>76</v>
      </c>
      <c r="U3616">
        <f t="shared" si="337"/>
        <v>1921</v>
      </c>
      <c r="V3616" s="4" t="str">
        <f t="shared" si="341"/>
        <v>01</v>
      </c>
      <c r="W3616" t="str">
        <f t="shared" si="338"/>
        <v>Pueblo</v>
      </c>
    </row>
    <row r="3617" spans="1:23" x14ac:dyDescent="0.35">
      <c r="A3617" s="2">
        <v>116008</v>
      </c>
      <c r="B3617" s="2" t="str">
        <f t="shared" si="339"/>
        <v>TX</v>
      </c>
      <c r="C3617" t="s">
        <v>6</v>
      </c>
      <c r="D3617" t="str">
        <f t="shared" si="340"/>
        <v>F</v>
      </c>
      <c r="E3617" t="s">
        <v>2</v>
      </c>
      <c r="F3617">
        <v>813</v>
      </c>
      <c r="G3617">
        <v>465</v>
      </c>
      <c r="H3617">
        <v>511</v>
      </c>
      <c r="I3617">
        <v>0</v>
      </c>
      <c r="J3617">
        <v>15458</v>
      </c>
      <c r="K3617">
        <v>6</v>
      </c>
      <c r="L3617">
        <v>48</v>
      </c>
      <c r="M3617">
        <v>485</v>
      </c>
      <c r="N3617">
        <v>489</v>
      </c>
      <c r="O3617">
        <v>9.307692308</v>
      </c>
      <c r="P3617">
        <f>VLOOKUP(A3617, vlookup_table!$A:$E, 2, FALSE)</f>
        <v>0</v>
      </c>
      <c r="Q3617" s="2">
        <f>VLOOKUP(A3617, vlookup_table!$A:$E, 3, FALSE)</f>
        <v>3401</v>
      </c>
      <c r="R3617" s="1" t="str">
        <f>VLOOKUP(A3617, vlookup_table!$A:$E, 4, FALSE)</f>
        <v>T1</v>
      </c>
      <c r="S3617" s="2">
        <f>VLOOKUP(A3617, vlookup_table!$A:$E, 5, FALSE)</f>
        <v>5</v>
      </c>
      <c r="T3617">
        <f t="shared" si="336"/>
        <v>63</v>
      </c>
      <c r="U3617">
        <f t="shared" si="337"/>
        <v>1934</v>
      </c>
      <c r="V3617" s="4" t="str">
        <f t="shared" si="341"/>
        <v>01</v>
      </c>
      <c r="W3617" t="str">
        <f t="shared" si="338"/>
        <v>Pueblo</v>
      </c>
    </row>
    <row r="3618" spans="1:23" x14ac:dyDescent="0.35">
      <c r="A3618" s="2">
        <v>150061</v>
      </c>
      <c r="B3618" s="2" t="str">
        <f t="shared" si="339"/>
        <v>NA</v>
      </c>
      <c r="C3618" t="s">
        <v>4</v>
      </c>
      <c r="D3618" t="str">
        <f t="shared" si="340"/>
        <v>F</v>
      </c>
      <c r="E3618" t="s">
        <v>2</v>
      </c>
      <c r="F3618">
        <v>2618</v>
      </c>
      <c r="G3618">
        <v>621</v>
      </c>
      <c r="H3618">
        <v>704</v>
      </c>
      <c r="I3618">
        <v>85</v>
      </c>
      <c r="J3618">
        <v>27432</v>
      </c>
      <c r="K3618">
        <v>8</v>
      </c>
      <c r="L3618">
        <v>44</v>
      </c>
      <c r="M3618">
        <v>657</v>
      </c>
      <c r="N3618">
        <v>664</v>
      </c>
      <c r="O3618">
        <v>22.5</v>
      </c>
      <c r="P3618">
        <f>VLOOKUP(A3618, vlookup_table!$A:$E, 2, FALSE)</f>
        <v>28</v>
      </c>
      <c r="Q3618" s="2">
        <f>VLOOKUP(A3618, vlookup_table!$A:$E, 3, FALSE)</f>
        <v>5801</v>
      </c>
      <c r="R3618" s="1" t="str">
        <f>VLOOKUP(A3618, vlookup_table!$A:$E, 4, FALSE)</f>
        <v>S1</v>
      </c>
      <c r="S3618" s="2">
        <f>VLOOKUP(A3618, vlookup_table!$A:$E, 5, FALSE)</f>
        <v>25</v>
      </c>
      <c r="T3618">
        <f t="shared" si="336"/>
        <v>39</v>
      </c>
      <c r="U3618">
        <f t="shared" si="337"/>
        <v>1958</v>
      </c>
      <c r="V3618" s="4" t="str">
        <f t="shared" si="341"/>
        <v>01</v>
      </c>
      <c r="W3618" t="str">
        <f t="shared" si="338"/>
        <v>Suburbano</v>
      </c>
    </row>
    <row r="3619" spans="1:23" x14ac:dyDescent="0.35">
      <c r="A3619" s="2">
        <v>6789</v>
      </c>
      <c r="B3619" s="2" t="str">
        <f t="shared" si="339"/>
        <v>NA</v>
      </c>
      <c r="C3619" t="s">
        <v>70</v>
      </c>
      <c r="D3619" t="str">
        <f t="shared" si="340"/>
        <v>M</v>
      </c>
      <c r="E3619" t="s">
        <v>0</v>
      </c>
      <c r="F3619">
        <v>515</v>
      </c>
      <c r="G3619">
        <v>269</v>
      </c>
      <c r="H3619">
        <v>362</v>
      </c>
      <c r="I3619">
        <v>1</v>
      </c>
      <c r="J3619">
        <v>13550</v>
      </c>
      <c r="K3619">
        <v>1</v>
      </c>
      <c r="L3619">
        <v>92</v>
      </c>
      <c r="M3619">
        <v>284</v>
      </c>
      <c r="N3619">
        <v>336</v>
      </c>
      <c r="O3619">
        <v>26.95</v>
      </c>
      <c r="P3619">
        <f>VLOOKUP(A3619, vlookup_table!$A:$E, 2, FALSE)</f>
        <v>1</v>
      </c>
      <c r="Q3619" s="2">
        <f>VLOOKUP(A3619, vlookup_table!$A:$E, 3, FALSE)</f>
        <v>1703</v>
      </c>
      <c r="R3619" s="1" t="str">
        <f>VLOOKUP(A3619, vlookup_table!$A:$E, 4, FALSE)</f>
        <v>R3</v>
      </c>
      <c r="S3619" s="2">
        <f>VLOOKUP(A3619, vlookup_table!$A:$E, 5, FALSE)</f>
        <v>10</v>
      </c>
      <c r="T3619">
        <f t="shared" si="336"/>
        <v>80</v>
      </c>
      <c r="U3619">
        <f t="shared" si="337"/>
        <v>1917</v>
      </c>
      <c r="V3619" s="4" t="str">
        <f t="shared" si="341"/>
        <v>03</v>
      </c>
      <c r="W3619" t="str">
        <f t="shared" si="338"/>
        <v>Rural</v>
      </c>
    </row>
    <row r="3620" spans="1:23" x14ac:dyDescent="0.35">
      <c r="A3620" s="2">
        <v>13196</v>
      </c>
      <c r="B3620" s="2" t="str">
        <f t="shared" si="339"/>
        <v>NA</v>
      </c>
      <c r="C3620" t="s">
        <v>4</v>
      </c>
      <c r="D3620" t="str">
        <f t="shared" si="340"/>
        <v>F</v>
      </c>
      <c r="E3620" t="s">
        <v>2</v>
      </c>
      <c r="F3620">
        <v>5377</v>
      </c>
      <c r="G3620">
        <v>671</v>
      </c>
      <c r="H3620">
        <v>922</v>
      </c>
      <c r="I3620">
        <v>99</v>
      </c>
      <c r="J3620">
        <v>37647</v>
      </c>
      <c r="K3620">
        <v>29</v>
      </c>
      <c r="L3620">
        <v>40</v>
      </c>
      <c r="M3620">
        <v>949</v>
      </c>
      <c r="N3620">
        <v>811</v>
      </c>
      <c r="O3620">
        <v>100</v>
      </c>
      <c r="P3620">
        <f>VLOOKUP(A3620, vlookup_table!$A:$E, 2, FALSE)</f>
        <v>28</v>
      </c>
      <c r="Q3620" s="2">
        <f>VLOOKUP(A3620, vlookup_table!$A:$E, 3, FALSE)</f>
        <v>201</v>
      </c>
      <c r="R3620" s="1" t="str">
        <f>VLOOKUP(A3620, vlookup_table!$A:$E, 4, FALSE)</f>
        <v>S1</v>
      </c>
      <c r="S3620" s="2">
        <f>VLOOKUP(A3620, vlookup_table!$A:$E, 5, FALSE)</f>
        <v>10</v>
      </c>
      <c r="T3620">
        <f t="shared" si="336"/>
        <v>95</v>
      </c>
      <c r="U3620">
        <f t="shared" si="337"/>
        <v>1902</v>
      </c>
      <c r="V3620" s="4" t="str">
        <f t="shared" si="341"/>
        <v>01</v>
      </c>
      <c r="W3620" t="str">
        <f t="shared" si="338"/>
        <v>Suburbano</v>
      </c>
    </row>
    <row r="3621" spans="1:23" x14ac:dyDescent="0.35">
      <c r="A3621" s="2">
        <v>26169</v>
      </c>
      <c r="B3621" s="2" t="str">
        <f t="shared" si="339"/>
        <v>NA</v>
      </c>
      <c r="C3621" t="s">
        <v>5</v>
      </c>
      <c r="D3621" t="str">
        <f t="shared" si="340"/>
        <v>F</v>
      </c>
      <c r="E3621" t="s">
        <v>2</v>
      </c>
      <c r="F3621">
        <v>1034</v>
      </c>
      <c r="G3621">
        <v>511</v>
      </c>
      <c r="H3621">
        <v>574</v>
      </c>
      <c r="I3621">
        <v>7</v>
      </c>
      <c r="J3621">
        <v>19422</v>
      </c>
      <c r="K3621">
        <v>6</v>
      </c>
      <c r="L3621">
        <v>48</v>
      </c>
      <c r="M3621">
        <v>534</v>
      </c>
      <c r="N3621">
        <v>558</v>
      </c>
      <c r="O3621">
        <v>9</v>
      </c>
      <c r="P3621">
        <f>VLOOKUP(A3621, vlookup_table!$A:$E, 2, FALSE)</f>
        <v>28</v>
      </c>
      <c r="Q3621" s="2">
        <f>VLOOKUP(A3621, vlookup_table!$A:$E, 3, FALSE)</f>
        <v>0</v>
      </c>
      <c r="R3621" s="1" t="str">
        <f>VLOOKUP(A3621, vlookup_table!$A:$E, 4, FALSE)</f>
        <v>T1</v>
      </c>
      <c r="S3621" s="2">
        <f>VLOOKUP(A3621, vlookup_table!$A:$E, 5, FALSE)</f>
        <v>12</v>
      </c>
      <c r="T3621">
        <f t="shared" si="336"/>
        <v>97</v>
      </c>
      <c r="U3621">
        <f t="shared" si="337"/>
        <v>1900</v>
      </c>
      <c r="V3621" s="4" t="str">
        <f t="shared" si="341"/>
        <v>0</v>
      </c>
      <c r="W3621" t="str">
        <f t="shared" si="338"/>
        <v>Pueblo</v>
      </c>
    </row>
    <row r="3622" spans="1:23" x14ac:dyDescent="0.35">
      <c r="A3622" s="2">
        <v>3691</v>
      </c>
      <c r="B3622" s="2" t="str">
        <f t="shared" si="339"/>
        <v>MI</v>
      </c>
      <c r="C3622" t="s">
        <v>1</v>
      </c>
      <c r="D3622" t="str">
        <f t="shared" si="340"/>
        <v>F</v>
      </c>
      <c r="E3622" t="s">
        <v>2</v>
      </c>
      <c r="F3622">
        <v>605</v>
      </c>
      <c r="G3622">
        <v>396</v>
      </c>
      <c r="H3622">
        <v>486</v>
      </c>
      <c r="I3622">
        <v>0</v>
      </c>
      <c r="J3622">
        <v>15062</v>
      </c>
      <c r="K3622">
        <v>4</v>
      </c>
      <c r="L3622">
        <v>78</v>
      </c>
      <c r="M3622">
        <v>454</v>
      </c>
      <c r="N3622">
        <v>426</v>
      </c>
      <c r="O3622">
        <v>20</v>
      </c>
      <c r="P3622">
        <f>VLOOKUP(A3622, vlookup_table!$A:$E, 2, FALSE)</f>
        <v>0</v>
      </c>
      <c r="Q3622" s="2">
        <f>VLOOKUP(A3622, vlookup_table!$A:$E, 3, FALSE)</f>
        <v>3301</v>
      </c>
      <c r="R3622" s="1" t="str">
        <f>VLOOKUP(A3622, vlookup_table!$A:$E, 4, FALSE)</f>
        <v>U4</v>
      </c>
      <c r="S3622" s="2">
        <f>VLOOKUP(A3622, vlookup_table!$A:$E, 5, FALSE)</f>
        <v>20</v>
      </c>
      <c r="T3622">
        <f t="shared" si="336"/>
        <v>64</v>
      </c>
      <c r="U3622">
        <f t="shared" si="337"/>
        <v>1933</v>
      </c>
      <c r="V3622" s="4" t="str">
        <f t="shared" si="341"/>
        <v>01</v>
      </c>
      <c r="W3622" t="str">
        <f t="shared" si="338"/>
        <v>Urbano</v>
      </c>
    </row>
    <row r="3623" spans="1:23" x14ac:dyDescent="0.35">
      <c r="A3623" s="2">
        <v>101432</v>
      </c>
      <c r="B3623" s="2" t="str">
        <f t="shared" si="339"/>
        <v>MO</v>
      </c>
      <c r="C3623" t="s">
        <v>8</v>
      </c>
      <c r="D3623" t="str">
        <f t="shared" si="340"/>
        <v>M</v>
      </c>
      <c r="E3623" t="s">
        <v>0</v>
      </c>
      <c r="F3623">
        <v>240</v>
      </c>
      <c r="G3623">
        <v>202</v>
      </c>
      <c r="H3623">
        <v>267</v>
      </c>
      <c r="I3623">
        <v>0</v>
      </c>
      <c r="J3623">
        <v>9288</v>
      </c>
      <c r="K3623">
        <v>0</v>
      </c>
      <c r="L3623">
        <v>79</v>
      </c>
      <c r="M3623">
        <v>232</v>
      </c>
      <c r="N3623">
        <v>243</v>
      </c>
      <c r="O3623">
        <v>7.9090909089999997</v>
      </c>
      <c r="P3623">
        <f>VLOOKUP(A3623, vlookup_table!$A:$E, 2, FALSE)</f>
        <v>1</v>
      </c>
      <c r="Q3623" s="2">
        <f>VLOOKUP(A3623, vlookup_table!$A:$E, 3, FALSE)</f>
        <v>2401</v>
      </c>
      <c r="R3623" s="1" t="str">
        <f>VLOOKUP(A3623, vlookup_table!$A:$E, 4, FALSE)</f>
        <v>R3</v>
      </c>
      <c r="S3623" s="2">
        <f>VLOOKUP(A3623, vlookup_table!$A:$E, 5, FALSE)</f>
        <v>8</v>
      </c>
      <c r="T3623">
        <f t="shared" si="336"/>
        <v>73</v>
      </c>
      <c r="U3623">
        <f t="shared" si="337"/>
        <v>1924</v>
      </c>
      <c r="V3623" s="4" t="str">
        <f t="shared" si="341"/>
        <v>01</v>
      </c>
      <c r="W3623" t="str">
        <f t="shared" si="338"/>
        <v>Rural</v>
      </c>
    </row>
    <row r="3624" spans="1:23" x14ac:dyDescent="0.35">
      <c r="A3624" s="2">
        <v>176379</v>
      </c>
      <c r="B3624" s="2" t="str">
        <f t="shared" si="339"/>
        <v>OR</v>
      </c>
      <c r="C3624" t="s">
        <v>26</v>
      </c>
      <c r="D3624" t="str">
        <f t="shared" si="340"/>
        <v>M</v>
      </c>
      <c r="E3624" t="s">
        <v>0</v>
      </c>
      <c r="F3624">
        <v>829</v>
      </c>
      <c r="G3624">
        <v>397</v>
      </c>
      <c r="H3624">
        <v>456</v>
      </c>
      <c r="I3624">
        <v>1</v>
      </c>
      <c r="J3624">
        <v>14994</v>
      </c>
      <c r="K3624">
        <v>1</v>
      </c>
      <c r="L3624">
        <v>47</v>
      </c>
      <c r="M3624">
        <v>485</v>
      </c>
      <c r="N3624">
        <v>379</v>
      </c>
      <c r="O3624">
        <v>20</v>
      </c>
      <c r="P3624">
        <f>VLOOKUP(A3624, vlookup_table!$A:$E, 2, FALSE)</f>
        <v>0</v>
      </c>
      <c r="Q3624" s="2">
        <f>VLOOKUP(A3624, vlookup_table!$A:$E, 3, FALSE)</f>
        <v>2001</v>
      </c>
      <c r="R3624" s="1" t="str">
        <f>VLOOKUP(A3624, vlookup_table!$A:$E, 4, FALSE)</f>
        <v>C2</v>
      </c>
      <c r="S3624" s="2">
        <f>VLOOKUP(A3624, vlookup_table!$A:$E, 5, FALSE)</f>
        <v>10</v>
      </c>
      <c r="T3624">
        <f t="shared" si="336"/>
        <v>77</v>
      </c>
      <c r="U3624">
        <f t="shared" si="337"/>
        <v>1920</v>
      </c>
      <c r="V3624" s="4" t="str">
        <f t="shared" si="341"/>
        <v>01</v>
      </c>
      <c r="W3624" t="str">
        <f t="shared" si="338"/>
        <v>Ciudad</v>
      </c>
    </row>
    <row r="3625" spans="1:23" x14ac:dyDescent="0.35">
      <c r="A3625" s="2">
        <v>171854</v>
      </c>
      <c r="B3625" s="2" t="str">
        <f t="shared" si="339"/>
        <v>NA</v>
      </c>
      <c r="C3625" t="s">
        <v>4</v>
      </c>
      <c r="D3625" t="str">
        <f t="shared" si="340"/>
        <v>F</v>
      </c>
      <c r="E3625" t="s">
        <v>2</v>
      </c>
      <c r="F3625">
        <v>1189</v>
      </c>
      <c r="G3625">
        <v>278</v>
      </c>
      <c r="H3625">
        <v>343</v>
      </c>
      <c r="I3625">
        <v>4</v>
      </c>
      <c r="J3625">
        <v>13051</v>
      </c>
      <c r="K3625">
        <v>10</v>
      </c>
      <c r="L3625">
        <v>46</v>
      </c>
      <c r="M3625">
        <v>310</v>
      </c>
      <c r="N3625">
        <v>325</v>
      </c>
      <c r="O3625">
        <v>13.5</v>
      </c>
      <c r="P3625">
        <f>VLOOKUP(A3625, vlookup_table!$A:$E, 2, FALSE)</f>
        <v>2</v>
      </c>
      <c r="Q3625" s="2">
        <f>VLOOKUP(A3625, vlookup_table!$A:$E, 3, FALSE)</f>
        <v>2409</v>
      </c>
      <c r="R3625" s="1" t="str">
        <f>VLOOKUP(A3625, vlookup_table!$A:$E, 4, FALSE)</f>
        <v>S2</v>
      </c>
      <c r="S3625" s="2">
        <f>VLOOKUP(A3625, vlookup_table!$A:$E, 5, FALSE)</f>
        <v>15</v>
      </c>
      <c r="T3625">
        <f t="shared" si="336"/>
        <v>73</v>
      </c>
      <c r="U3625">
        <f t="shared" si="337"/>
        <v>1924</v>
      </c>
      <c r="V3625" s="4" t="str">
        <f t="shared" si="341"/>
        <v>09</v>
      </c>
      <c r="W3625" t="str">
        <f t="shared" si="338"/>
        <v>Suburbano</v>
      </c>
    </row>
    <row r="3626" spans="1:23" x14ac:dyDescent="0.35">
      <c r="A3626" s="2">
        <v>159319</v>
      </c>
      <c r="B3626" s="2" t="str">
        <f t="shared" si="339"/>
        <v>NA</v>
      </c>
      <c r="C3626" t="s">
        <v>4</v>
      </c>
      <c r="D3626" t="str">
        <f t="shared" si="340"/>
        <v>M</v>
      </c>
      <c r="E3626" t="s">
        <v>0</v>
      </c>
      <c r="F3626">
        <v>5828</v>
      </c>
      <c r="G3626">
        <v>856</v>
      </c>
      <c r="H3626">
        <v>976</v>
      </c>
      <c r="I3626">
        <v>98</v>
      </c>
      <c r="J3626">
        <v>40064</v>
      </c>
      <c r="K3626">
        <v>5</v>
      </c>
      <c r="L3626">
        <v>40</v>
      </c>
      <c r="M3626">
        <v>1043</v>
      </c>
      <c r="N3626">
        <v>854</v>
      </c>
      <c r="O3626">
        <v>10.66666667</v>
      </c>
      <c r="P3626">
        <f>VLOOKUP(A3626, vlookup_table!$A:$E, 2, FALSE)</f>
        <v>2</v>
      </c>
      <c r="Q3626" s="2">
        <f>VLOOKUP(A3626, vlookup_table!$A:$E, 3, FALSE)</f>
        <v>4506</v>
      </c>
      <c r="R3626" s="1" t="str">
        <f>VLOOKUP(A3626, vlookup_table!$A:$E, 4, FALSE)</f>
        <v>S1</v>
      </c>
      <c r="S3626" s="2">
        <f>VLOOKUP(A3626, vlookup_table!$A:$E, 5, FALSE)</f>
        <v>20</v>
      </c>
      <c r="T3626">
        <f t="shared" si="336"/>
        <v>52</v>
      </c>
      <c r="U3626">
        <f t="shared" si="337"/>
        <v>1945</v>
      </c>
      <c r="V3626" s="4" t="str">
        <f t="shared" si="341"/>
        <v>06</v>
      </c>
      <c r="W3626" t="str">
        <f t="shared" si="338"/>
        <v>Suburbano</v>
      </c>
    </row>
    <row r="3627" spans="1:23" x14ac:dyDescent="0.35">
      <c r="A3627" s="2">
        <v>171338</v>
      </c>
      <c r="B3627" s="2" t="str">
        <f t="shared" si="339"/>
        <v>NA</v>
      </c>
      <c r="C3627" t="s">
        <v>4</v>
      </c>
      <c r="D3627" t="str">
        <f t="shared" si="340"/>
        <v>F</v>
      </c>
      <c r="E3627" t="s">
        <v>2</v>
      </c>
      <c r="F3627">
        <v>2076</v>
      </c>
      <c r="G3627">
        <v>418</v>
      </c>
      <c r="H3627">
        <v>505</v>
      </c>
      <c r="I3627">
        <v>54</v>
      </c>
      <c r="J3627">
        <v>16340</v>
      </c>
      <c r="K3627">
        <v>3</v>
      </c>
      <c r="L3627">
        <v>63</v>
      </c>
      <c r="M3627">
        <v>443</v>
      </c>
      <c r="N3627">
        <v>479</v>
      </c>
      <c r="O3627">
        <v>6.6666666670000003</v>
      </c>
      <c r="P3627">
        <f>VLOOKUP(A3627, vlookup_table!$A:$E, 2, FALSE)</f>
        <v>0</v>
      </c>
      <c r="Q3627" s="2">
        <f>VLOOKUP(A3627, vlookup_table!$A:$E, 3, FALSE)</f>
        <v>4601</v>
      </c>
      <c r="R3627" s="1" t="str">
        <f>VLOOKUP(A3627, vlookup_table!$A:$E, 4, FALSE)</f>
        <v>T1</v>
      </c>
      <c r="S3627" s="2">
        <f>VLOOKUP(A3627, vlookup_table!$A:$E, 5, FALSE)</f>
        <v>10</v>
      </c>
      <c r="T3627">
        <f t="shared" si="336"/>
        <v>51</v>
      </c>
      <c r="U3627">
        <f t="shared" si="337"/>
        <v>1946</v>
      </c>
      <c r="V3627" s="4" t="str">
        <f t="shared" si="341"/>
        <v>01</v>
      </c>
      <c r="W3627" t="str">
        <f t="shared" si="338"/>
        <v>Pueblo</v>
      </c>
    </row>
    <row r="3628" spans="1:23" x14ac:dyDescent="0.35">
      <c r="A3628" s="2">
        <v>160773</v>
      </c>
      <c r="B3628" s="2" t="str">
        <f t="shared" si="339"/>
        <v>NA</v>
      </c>
      <c r="C3628" t="s">
        <v>4</v>
      </c>
      <c r="D3628" t="str">
        <f t="shared" si="340"/>
        <v>M</v>
      </c>
      <c r="E3628" t="s">
        <v>0</v>
      </c>
      <c r="F3628">
        <v>1679</v>
      </c>
      <c r="G3628">
        <v>503</v>
      </c>
      <c r="H3628">
        <v>560</v>
      </c>
      <c r="I3628">
        <v>34</v>
      </c>
      <c r="J3628">
        <v>16142</v>
      </c>
      <c r="K3628">
        <v>9</v>
      </c>
      <c r="L3628">
        <v>51</v>
      </c>
      <c r="M3628">
        <v>519</v>
      </c>
      <c r="N3628">
        <v>553</v>
      </c>
      <c r="O3628">
        <v>7.6</v>
      </c>
      <c r="P3628">
        <f>VLOOKUP(A3628, vlookup_table!$A:$E, 2, FALSE)</f>
        <v>1</v>
      </c>
      <c r="Q3628" s="2">
        <f>VLOOKUP(A3628, vlookup_table!$A:$E, 3, FALSE)</f>
        <v>4001</v>
      </c>
      <c r="R3628" s="1" t="str">
        <f>VLOOKUP(A3628, vlookup_table!$A:$E, 4, FALSE)</f>
        <v>C2</v>
      </c>
      <c r="S3628" s="2">
        <f>VLOOKUP(A3628, vlookup_table!$A:$E, 5, FALSE)</f>
        <v>10</v>
      </c>
      <c r="T3628">
        <f t="shared" si="336"/>
        <v>57</v>
      </c>
      <c r="U3628">
        <f t="shared" si="337"/>
        <v>1940</v>
      </c>
      <c r="V3628" s="4" t="str">
        <f t="shared" si="341"/>
        <v>01</v>
      </c>
      <c r="W3628" t="str">
        <f t="shared" si="338"/>
        <v>Ciudad</v>
      </c>
    </row>
    <row r="3629" spans="1:23" x14ac:dyDescent="0.35">
      <c r="A3629" s="2">
        <v>21539</v>
      </c>
      <c r="B3629" s="2" t="str">
        <f t="shared" si="339"/>
        <v>NC</v>
      </c>
      <c r="C3629" t="s">
        <v>18</v>
      </c>
      <c r="D3629" t="str">
        <f t="shared" si="340"/>
        <v>M</v>
      </c>
      <c r="E3629" t="s">
        <v>0</v>
      </c>
      <c r="F3629">
        <v>996</v>
      </c>
      <c r="G3629">
        <v>334</v>
      </c>
      <c r="H3629">
        <v>405</v>
      </c>
      <c r="I3629">
        <v>15</v>
      </c>
      <c r="J3629">
        <v>15432</v>
      </c>
      <c r="K3629">
        <v>1</v>
      </c>
      <c r="L3629">
        <v>73</v>
      </c>
      <c r="M3629">
        <v>370</v>
      </c>
      <c r="N3629">
        <v>391</v>
      </c>
      <c r="O3629">
        <v>3.6551724139999999</v>
      </c>
      <c r="P3629">
        <f>VLOOKUP(A3629, vlookup_table!$A:$E, 2, FALSE)</f>
        <v>1</v>
      </c>
      <c r="Q3629" s="2">
        <f>VLOOKUP(A3629, vlookup_table!$A:$E, 3, FALSE)</f>
        <v>4001</v>
      </c>
      <c r="R3629" s="1" t="str">
        <f>VLOOKUP(A3629, vlookup_table!$A:$E, 4, FALSE)</f>
        <v>R2</v>
      </c>
      <c r="S3629" s="2">
        <f>VLOOKUP(A3629, vlookup_table!$A:$E, 5, FALSE)</f>
        <v>3</v>
      </c>
      <c r="T3629">
        <f t="shared" si="336"/>
        <v>57</v>
      </c>
      <c r="U3629">
        <f t="shared" si="337"/>
        <v>1940</v>
      </c>
      <c r="V3629" s="4" t="str">
        <f t="shared" si="341"/>
        <v>01</v>
      </c>
      <c r="W3629" t="str">
        <f t="shared" si="338"/>
        <v>Rural</v>
      </c>
    </row>
    <row r="3630" spans="1:23" x14ac:dyDescent="0.35">
      <c r="A3630" s="2">
        <v>125277</v>
      </c>
      <c r="B3630" s="2" t="str">
        <f t="shared" si="339"/>
        <v>TX</v>
      </c>
      <c r="C3630" t="s">
        <v>6</v>
      </c>
      <c r="D3630" t="str">
        <f t="shared" si="340"/>
        <v>M</v>
      </c>
      <c r="E3630" t="s">
        <v>0</v>
      </c>
      <c r="F3630">
        <v>1136</v>
      </c>
      <c r="G3630">
        <v>505</v>
      </c>
      <c r="H3630">
        <v>590</v>
      </c>
      <c r="I3630">
        <v>11</v>
      </c>
      <c r="J3630">
        <v>24454</v>
      </c>
      <c r="K3630">
        <v>4</v>
      </c>
      <c r="L3630">
        <v>47</v>
      </c>
      <c r="M3630">
        <v>531</v>
      </c>
      <c r="N3630">
        <v>578</v>
      </c>
      <c r="O3630">
        <v>36.363636360000001</v>
      </c>
      <c r="P3630">
        <f>VLOOKUP(A3630, vlookup_table!$A:$E, 2, FALSE)</f>
        <v>1</v>
      </c>
      <c r="Q3630" s="2">
        <f>VLOOKUP(A3630, vlookup_table!$A:$E, 3, FALSE)</f>
        <v>3401</v>
      </c>
      <c r="R3630" s="1" t="str">
        <f>VLOOKUP(A3630, vlookup_table!$A:$E, 4, FALSE)</f>
        <v>S1</v>
      </c>
      <c r="S3630" s="2">
        <f>VLOOKUP(A3630, vlookup_table!$A:$E, 5, FALSE)</f>
        <v>53</v>
      </c>
      <c r="T3630">
        <f t="shared" si="336"/>
        <v>63</v>
      </c>
      <c r="U3630">
        <f t="shared" si="337"/>
        <v>1934</v>
      </c>
      <c r="V3630" s="4" t="str">
        <f t="shared" si="341"/>
        <v>01</v>
      </c>
      <c r="W3630" t="str">
        <f t="shared" si="338"/>
        <v>Suburbano</v>
      </c>
    </row>
    <row r="3631" spans="1:23" x14ac:dyDescent="0.35">
      <c r="A3631" s="2">
        <v>116329</v>
      </c>
      <c r="B3631" s="2" t="str">
        <f t="shared" si="339"/>
        <v>TX</v>
      </c>
      <c r="C3631" t="s">
        <v>6</v>
      </c>
      <c r="D3631" t="str">
        <f t="shared" si="340"/>
        <v>M</v>
      </c>
      <c r="E3631" t="s">
        <v>0</v>
      </c>
      <c r="F3631">
        <v>2196</v>
      </c>
      <c r="G3631">
        <v>606</v>
      </c>
      <c r="H3631">
        <v>875</v>
      </c>
      <c r="I3631">
        <v>66</v>
      </c>
      <c r="J3631">
        <v>34050</v>
      </c>
      <c r="K3631">
        <v>12</v>
      </c>
      <c r="L3631">
        <v>34</v>
      </c>
      <c r="M3631">
        <v>797</v>
      </c>
      <c r="N3631">
        <v>700</v>
      </c>
      <c r="O3631">
        <v>10.625</v>
      </c>
      <c r="P3631">
        <f>VLOOKUP(A3631, vlookup_table!$A:$E, 2, FALSE)</f>
        <v>0</v>
      </c>
      <c r="Q3631" s="2">
        <f>VLOOKUP(A3631, vlookup_table!$A:$E, 3, FALSE)</f>
        <v>5508</v>
      </c>
      <c r="R3631" s="1" t="str">
        <f>VLOOKUP(A3631, vlookup_table!$A:$E, 4, FALSE)</f>
        <v>S1</v>
      </c>
      <c r="S3631" s="2">
        <f>VLOOKUP(A3631, vlookup_table!$A:$E, 5, FALSE)</f>
        <v>15</v>
      </c>
      <c r="T3631">
        <f t="shared" si="336"/>
        <v>42</v>
      </c>
      <c r="U3631">
        <f t="shared" si="337"/>
        <v>1955</v>
      </c>
      <c r="V3631" s="4" t="str">
        <f t="shared" si="341"/>
        <v>08</v>
      </c>
      <c r="W3631" t="str">
        <f t="shared" si="338"/>
        <v>Suburbano</v>
      </c>
    </row>
    <row r="3632" spans="1:23" x14ac:dyDescent="0.35">
      <c r="A3632" s="2">
        <v>126091</v>
      </c>
      <c r="B3632" s="2" t="str">
        <f t="shared" si="339"/>
        <v>TX</v>
      </c>
      <c r="C3632" t="s">
        <v>6</v>
      </c>
      <c r="D3632" t="str">
        <f t="shared" si="340"/>
        <v>F</v>
      </c>
      <c r="E3632" t="s">
        <v>2</v>
      </c>
      <c r="F3632">
        <v>395</v>
      </c>
      <c r="G3632">
        <v>115</v>
      </c>
      <c r="H3632">
        <v>199</v>
      </c>
      <c r="I3632">
        <v>0</v>
      </c>
      <c r="J3632">
        <v>5058</v>
      </c>
      <c r="K3632">
        <v>10</v>
      </c>
      <c r="L3632">
        <v>89</v>
      </c>
      <c r="M3632">
        <v>154</v>
      </c>
      <c r="N3632">
        <v>177</v>
      </c>
      <c r="O3632">
        <v>6.2142857139999998</v>
      </c>
      <c r="P3632">
        <f>VLOOKUP(A3632, vlookup_table!$A:$E, 2, FALSE)</f>
        <v>28</v>
      </c>
      <c r="Q3632" s="2">
        <f>VLOOKUP(A3632, vlookup_table!$A:$E, 3, FALSE)</f>
        <v>4202</v>
      </c>
      <c r="R3632" s="1" t="str">
        <f>VLOOKUP(A3632, vlookup_table!$A:$E, 4, FALSE)</f>
        <v>C3</v>
      </c>
      <c r="S3632" s="2">
        <f>VLOOKUP(A3632, vlookup_table!$A:$E, 5, FALSE)</f>
        <v>6</v>
      </c>
      <c r="T3632">
        <f t="shared" si="336"/>
        <v>55</v>
      </c>
      <c r="U3632">
        <f t="shared" si="337"/>
        <v>1942</v>
      </c>
      <c r="V3632" s="4" t="str">
        <f t="shared" si="341"/>
        <v>02</v>
      </c>
      <c r="W3632" t="str">
        <f t="shared" si="338"/>
        <v>Ciudad</v>
      </c>
    </row>
    <row r="3633" spans="1:23" x14ac:dyDescent="0.35">
      <c r="A3633" s="2">
        <v>22206</v>
      </c>
      <c r="B3633" s="2" t="str">
        <f t="shared" si="339"/>
        <v>NC</v>
      </c>
      <c r="C3633" t="s">
        <v>18</v>
      </c>
      <c r="D3633" t="str">
        <f t="shared" si="340"/>
        <v>F</v>
      </c>
      <c r="E3633" t="s">
        <v>38</v>
      </c>
      <c r="F3633">
        <v>897</v>
      </c>
      <c r="G3633">
        <v>309</v>
      </c>
      <c r="H3633">
        <v>417</v>
      </c>
      <c r="I3633">
        <v>3</v>
      </c>
      <c r="J3633">
        <v>16489</v>
      </c>
      <c r="K3633">
        <v>3</v>
      </c>
      <c r="L3633">
        <v>45</v>
      </c>
      <c r="M3633">
        <v>360</v>
      </c>
      <c r="N3633">
        <v>366</v>
      </c>
      <c r="O3633">
        <v>14.5</v>
      </c>
      <c r="P3633">
        <f>VLOOKUP(A3633, vlookup_table!$A:$E, 2, FALSE)</f>
        <v>0</v>
      </c>
      <c r="Q3633" s="2">
        <f>VLOOKUP(A3633, vlookup_table!$A:$E, 3, FALSE)</f>
        <v>3510</v>
      </c>
      <c r="R3633" s="1" t="str">
        <f>VLOOKUP(A3633, vlookup_table!$A:$E, 4, FALSE)</f>
        <v/>
      </c>
      <c r="S3633" s="2">
        <f>VLOOKUP(A3633, vlookup_table!$A:$E, 5, FALSE)</f>
        <v>25</v>
      </c>
      <c r="T3633">
        <f t="shared" si="336"/>
        <v>62</v>
      </c>
      <c r="U3633">
        <f t="shared" si="337"/>
        <v>1935</v>
      </c>
      <c r="V3633" s="4" t="str">
        <f t="shared" si="341"/>
        <v>10</v>
      </c>
      <c r="W3633" t="str">
        <f t="shared" si="338"/>
        <v>Desconocido</v>
      </c>
    </row>
    <row r="3634" spans="1:23" x14ac:dyDescent="0.35">
      <c r="A3634" s="2">
        <v>9537</v>
      </c>
      <c r="B3634" s="2" t="str">
        <f t="shared" si="339"/>
        <v>NA</v>
      </c>
      <c r="C3634" t="s">
        <v>28</v>
      </c>
      <c r="D3634" t="str">
        <f t="shared" si="340"/>
        <v>F</v>
      </c>
      <c r="E3634" t="s">
        <v>2</v>
      </c>
      <c r="F3634">
        <v>753</v>
      </c>
      <c r="G3634">
        <v>370</v>
      </c>
      <c r="H3634">
        <v>437</v>
      </c>
      <c r="I3634">
        <v>1</v>
      </c>
      <c r="J3634">
        <v>13078</v>
      </c>
      <c r="K3634">
        <v>1</v>
      </c>
      <c r="L3634">
        <v>53</v>
      </c>
      <c r="M3634">
        <v>383</v>
      </c>
      <c r="N3634">
        <v>412</v>
      </c>
      <c r="O3634">
        <v>19.222222219999999</v>
      </c>
      <c r="P3634">
        <f>VLOOKUP(A3634, vlookup_table!$A:$E, 2, FALSE)</f>
        <v>0</v>
      </c>
      <c r="Q3634" s="2">
        <f>VLOOKUP(A3634, vlookup_table!$A:$E, 3, FALSE)</f>
        <v>4301</v>
      </c>
      <c r="R3634" s="1" t="str">
        <f>VLOOKUP(A3634, vlookup_table!$A:$E, 4, FALSE)</f>
        <v>T2</v>
      </c>
      <c r="S3634" s="2">
        <f>VLOOKUP(A3634, vlookup_table!$A:$E, 5, FALSE)</f>
        <v>35</v>
      </c>
      <c r="T3634">
        <f t="shared" si="336"/>
        <v>54</v>
      </c>
      <c r="U3634">
        <f t="shared" si="337"/>
        <v>1943</v>
      </c>
      <c r="V3634" s="4" t="str">
        <f t="shared" si="341"/>
        <v>01</v>
      </c>
      <c r="W3634" t="str">
        <f t="shared" si="338"/>
        <v>Pueblo</v>
      </c>
    </row>
    <row r="3635" spans="1:23" x14ac:dyDescent="0.35">
      <c r="A3635" s="2">
        <v>103857</v>
      </c>
      <c r="B3635" s="2" t="str">
        <f t="shared" si="339"/>
        <v>MO</v>
      </c>
      <c r="C3635" t="s">
        <v>8</v>
      </c>
      <c r="D3635" t="str">
        <f t="shared" si="340"/>
        <v>M</v>
      </c>
      <c r="E3635" t="s">
        <v>0</v>
      </c>
      <c r="F3635">
        <v>278</v>
      </c>
      <c r="G3635">
        <v>158</v>
      </c>
      <c r="H3635">
        <v>234</v>
      </c>
      <c r="I3635">
        <v>1</v>
      </c>
      <c r="J3635">
        <v>8347</v>
      </c>
      <c r="K3635">
        <v>0</v>
      </c>
      <c r="L3635">
        <v>67</v>
      </c>
      <c r="M3635">
        <v>190</v>
      </c>
      <c r="N3635">
        <v>204</v>
      </c>
      <c r="O3635">
        <v>17.5</v>
      </c>
      <c r="P3635">
        <f>VLOOKUP(A3635, vlookup_table!$A:$E, 2, FALSE)</f>
        <v>0</v>
      </c>
      <c r="Q3635" s="2">
        <f>VLOOKUP(A3635, vlookup_table!$A:$E, 3, FALSE)</f>
        <v>0</v>
      </c>
      <c r="R3635" s="1" t="str">
        <f>VLOOKUP(A3635, vlookup_table!$A:$E, 4, FALSE)</f>
        <v>R3</v>
      </c>
      <c r="S3635" s="2">
        <f>VLOOKUP(A3635, vlookup_table!$A:$E, 5, FALSE)</f>
        <v>15</v>
      </c>
      <c r="T3635">
        <f t="shared" si="336"/>
        <v>97</v>
      </c>
      <c r="U3635">
        <f t="shared" si="337"/>
        <v>1900</v>
      </c>
      <c r="V3635" s="4" t="str">
        <f t="shared" si="341"/>
        <v>0</v>
      </c>
      <c r="W3635" t="str">
        <f t="shared" si="338"/>
        <v>Rural</v>
      </c>
    </row>
    <row r="3636" spans="1:23" x14ac:dyDescent="0.35">
      <c r="A3636" s="2">
        <v>146940</v>
      </c>
      <c r="B3636" s="2" t="str">
        <f t="shared" si="339"/>
        <v>NA</v>
      </c>
      <c r="C3636" t="s">
        <v>4</v>
      </c>
      <c r="D3636" t="str">
        <f t="shared" si="340"/>
        <v>M</v>
      </c>
      <c r="E3636" t="s">
        <v>0</v>
      </c>
      <c r="F3636">
        <v>5679</v>
      </c>
      <c r="G3636">
        <v>518</v>
      </c>
      <c r="H3636">
        <v>781</v>
      </c>
      <c r="I3636">
        <v>97</v>
      </c>
      <c r="J3636">
        <v>47163</v>
      </c>
      <c r="K3636">
        <v>4</v>
      </c>
      <c r="L3636">
        <v>44</v>
      </c>
      <c r="M3636">
        <v>787</v>
      </c>
      <c r="N3636">
        <v>629</v>
      </c>
      <c r="O3636">
        <v>8.5</v>
      </c>
      <c r="P3636">
        <f>VLOOKUP(A3636, vlookup_table!$A:$E, 2, FALSE)</f>
        <v>2</v>
      </c>
      <c r="Q3636" s="2">
        <f>VLOOKUP(A3636, vlookup_table!$A:$E, 3, FALSE)</f>
        <v>1001</v>
      </c>
      <c r="R3636" s="1" t="str">
        <f>VLOOKUP(A3636, vlookup_table!$A:$E, 4, FALSE)</f>
        <v>U1</v>
      </c>
      <c r="S3636" s="2">
        <f>VLOOKUP(A3636, vlookup_table!$A:$E, 5, FALSE)</f>
        <v>15</v>
      </c>
      <c r="T3636">
        <f t="shared" si="336"/>
        <v>87</v>
      </c>
      <c r="U3636">
        <f t="shared" si="337"/>
        <v>1910</v>
      </c>
      <c r="V3636" s="4" t="str">
        <f t="shared" si="341"/>
        <v>01</v>
      </c>
      <c r="W3636" t="str">
        <f t="shared" si="338"/>
        <v>Urbano</v>
      </c>
    </row>
    <row r="3637" spans="1:23" x14ac:dyDescent="0.35">
      <c r="A3637" s="2">
        <v>129136</v>
      </c>
      <c r="B3637" s="2" t="str">
        <f t="shared" si="339"/>
        <v>CO</v>
      </c>
      <c r="C3637" t="s">
        <v>20</v>
      </c>
      <c r="D3637" t="str">
        <f t="shared" si="340"/>
        <v>F</v>
      </c>
      <c r="E3637" t="s">
        <v>2</v>
      </c>
      <c r="F3637">
        <v>494</v>
      </c>
      <c r="G3637">
        <v>140</v>
      </c>
      <c r="H3637">
        <v>245</v>
      </c>
      <c r="I3637">
        <v>0</v>
      </c>
      <c r="J3637">
        <v>13810</v>
      </c>
      <c r="K3637">
        <v>0</v>
      </c>
      <c r="L3637">
        <v>50</v>
      </c>
      <c r="M3637">
        <v>161</v>
      </c>
      <c r="N3637">
        <v>175</v>
      </c>
      <c r="O3637">
        <v>25</v>
      </c>
      <c r="P3637">
        <f>VLOOKUP(A3637, vlookup_table!$A:$E, 2, FALSE)</f>
        <v>28</v>
      </c>
      <c r="Q3637" s="2">
        <f>VLOOKUP(A3637, vlookup_table!$A:$E, 3, FALSE)</f>
        <v>0</v>
      </c>
      <c r="R3637" s="1" t="str">
        <f>VLOOKUP(A3637, vlookup_table!$A:$E, 4, FALSE)</f>
        <v>C3</v>
      </c>
      <c r="S3637" s="2">
        <f>VLOOKUP(A3637, vlookup_table!$A:$E, 5, FALSE)</f>
        <v>25</v>
      </c>
      <c r="T3637">
        <f t="shared" si="336"/>
        <v>97</v>
      </c>
      <c r="U3637">
        <f t="shared" si="337"/>
        <v>1900</v>
      </c>
      <c r="V3637" s="4" t="str">
        <f t="shared" si="341"/>
        <v>0</v>
      </c>
      <c r="W3637" t="str">
        <f t="shared" si="338"/>
        <v>Ciudad</v>
      </c>
    </row>
    <row r="3638" spans="1:23" x14ac:dyDescent="0.35">
      <c r="A3638" s="2">
        <v>170649</v>
      </c>
      <c r="B3638" s="2" t="str">
        <f t="shared" si="339"/>
        <v>NA</v>
      </c>
      <c r="C3638" t="s">
        <v>4</v>
      </c>
      <c r="D3638" t="str">
        <f t="shared" si="340"/>
        <v>M</v>
      </c>
      <c r="E3638" t="s">
        <v>0</v>
      </c>
      <c r="F3638">
        <v>1600</v>
      </c>
      <c r="G3638">
        <v>548</v>
      </c>
      <c r="H3638">
        <v>608</v>
      </c>
      <c r="I3638">
        <v>15</v>
      </c>
      <c r="J3638">
        <v>21369</v>
      </c>
      <c r="K3638">
        <v>3</v>
      </c>
      <c r="L3638">
        <v>53</v>
      </c>
      <c r="M3638">
        <v>551</v>
      </c>
      <c r="N3638">
        <v>603</v>
      </c>
      <c r="O3638">
        <v>17</v>
      </c>
      <c r="P3638">
        <f>VLOOKUP(A3638, vlookup_table!$A:$E, 2, FALSE)</f>
        <v>0</v>
      </c>
      <c r="Q3638" s="2">
        <f>VLOOKUP(A3638, vlookup_table!$A:$E, 3, FALSE)</f>
        <v>3301</v>
      </c>
      <c r="R3638" s="1" t="str">
        <f>VLOOKUP(A3638, vlookup_table!$A:$E, 4, FALSE)</f>
        <v>U1</v>
      </c>
      <c r="S3638" s="2">
        <f>VLOOKUP(A3638, vlookup_table!$A:$E, 5, FALSE)</f>
        <v>25</v>
      </c>
      <c r="T3638">
        <f t="shared" si="336"/>
        <v>64</v>
      </c>
      <c r="U3638">
        <f t="shared" si="337"/>
        <v>1933</v>
      </c>
      <c r="V3638" s="4" t="str">
        <f t="shared" si="341"/>
        <v>01</v>
      </c>
      <c r="W3638" t="str">
        <f t="shared" si="338"/>
        <v>Urbano</v>
      </c>
    </row>
    <row r="3639" spans="1:23" x14ac:dyDescent="0.35">
      <c r="A3639" s="2">
        <v>78256</v>
      </c>
      <c r="B3639" s="2" t="str">
        <f t="shared" si="339"/>
        <v>NA</v>
      </c>
      <c r="C3639" t="s">
        <v>10</v>
      </c>
      <c r="D3639" t="str">
        <f t="shared" si="340"/>
        <v>F</v>
      </c>
      <c r="E3639" t="s">
        <v>2</v>
      </c>
      <c r="F3639">
        <v>273</v>
      </c>
      <c r="G3639">
        <v>207</v>
      </c>
      <c r="H3639">
        <v>255</v>
      </c>
      <c r="I3639">
        <v>0</v>
      </c>
      <c r="J3639">
        <v>6104</v>
      </c>
      <c r="K3639">
        <v>29</v>
      </c>
      <c r="L3639">
        <v>52</v>
      </c>
      <c r="M3639">
        <v>231</v>
      </c>
      <c r="N3639">
        <v>220</v>
      </c>
      <c r="O3639">
        <v>10.07692308</v>
      </c>
      <c r="P3639">
        <f>VLOOKUP(A3639, vlookup_table!$A:$E, 2, FALSE)</f>
        <v>0</v>
      </c>
      <c r="Q3639" s="2">
        <f>VLOOKUP(A3639, vlookup_table!$A:$E, 3, FALSE)</f>
        <v>3205</v>
      </c>
      <c r="R3639" s="1" t="str">
        <f>VLOOKUP(A3639, vlookup_table!$A:$E, 4, FALSE)</f>
        <v>U4</v>
      </c>
      <c r="S3639" s="2">
        <f>VLOOKUP(A3639, vlookup_table!$A:$E, 5, FALSE)</f>
        <v>11</v>
      </c>
      <c r="T3639">
        <f t="shared" si="336"/>
        <v>65</v>
      </c>
      <c r="U3639">
        <f t="shared" si="337"/>
        <v>1932</v>
      </c>
      <c r="V3639" s="4" t="str">
        <f t="shared" si="341"/>
        <v>05</v>
      </c>
      <c r="W3639" t="str">
        <f t="shared" si="338"/>
        <v>Urbano</v>
      </c>
    </row>
    <row r="3640" spans="1:23" x14ac:dyDescent="0.35">
      <c r="A3640" s="2">
        <v>160736</v>
      </c>
      <c r="B3640" s="2" t="str">
        <f t="shared" si="339"/>
        <v>NA</v>
      </c>
      <c r="C3640" t="s">
        <v>4</v>
      </c>
      <c r="D3640" t="str">
        <f t="shared" si="340"/>
        <v>F</v>
      </c>
      <c r="E3640" t="s">
        <v>2</v>
      </c>
      <c r="F3640">
        <v>1500</v>
      </c>
      <c r="G3640">
        <v>258</v>
      </c>
      <c r="H3640">
        <v>414</v>
      </c>
      <c r="I3640">
        <v>19</v>
      </c>
      <c r="J3640">
        <v>15518</v>
      </c>
      <c r="K3640">
        <v>0</v>
      </c>
      <c r="L3640">
        <v>57</v>
      </c>
      <c r="M3640">
        <v>346</v>
      </c>
      <c r="N3640">
        <v>331</v>
      </c>
      <c r="O3640">
        <v>10.44444444</v>
      </c>
      <c r="P3640">
        <f>VLOOKUP(A3640, vlookup_table!$A:$E, 2, FALSE)</f>
        <v>28</v>
      </c>
      <c r="Q3640" s="2">
        <f>VLOOKUP(A3640, vlookup_table!$A:$E, 3, FALSE)</f>
        <v>3401</v>
      </c>
      <c r="R3640" s="1" t="str">
        <f>VLOOKUP(A3640, vlookup_table!$A:$E, 4, FALSE)</f>
        <v>T3</v>
      </c>
      <c r="S3640" s="2">
        <f>VLOOKUP(A3640, vlookup_table!$A:$E, 5, FALSE)</f>
        <v>12</v>
      </c>
      <c r="T3640">
        <f t="shared" si="336"/>
        <v>63</v>
      </c>
      <c r="U3640">
        <f t="shared" si="337"/>
        <v>1934</v>
      </c>
      <c r="V3640" s="4" t="str">
        <f t="shared" si="341"/>
        <v>01</v>
      </c>
      <c r="W3640" t="str">
        <f t="shared" si="338"/>
        <v>Pueblo</v>
      </c>
    </row>
    <row r="3641" spans="1:23" x14ac:dyDescent="0.35">
      <c r="A3641" s="2">
        <v>6198</v>
      </c>
      <c r="B3641" s="2" t="str">
        <f t="shared" si="339"/>
        <v>NA</v>
      </c>
      <c r="C3641" t="s">
        <v>4</v>
      </c>
      <c r="D3641" t="str">
        <f t="shared" si="340"/>
        <v>F</v>
      </c>
      <c r="E3641" t="s">
        <v>2</v>
      </c>
      <c r="F3641">
        <v>1941</v>
      </c>
      <c r="G3641">
        <v>433</v>
      </c>
      <c r="H3641">
        <v>450</v>
      </c>
      <c r="I3641">
        <v>42</v>
      </c>
      <c r="J3641">
        <v>12296</v>
      </c>
      <c r="K3641">
        <v>13</v>
      </c>
      <c r="L3641">
        <v>58</v>
      </c>
      <c r="M3641">
        <v>412</v>
      </c>
      <c r="N3641">
        <v>474</v>
      </c>
      <c r="O3641">
        <v>13.65217391</v>
      </c>
      <c r="P3641">
        <f>VLOOKUP(A3641, vlookup_table!$A:$E, 2, FALSE)</f>
        <v>2</v>
      </c>
      <c r="Q3641" s="2">
        <f>VLOOKUP(A3641, vlookup_table!$A:$E, 3, FALSE)</f>
        <v>1102</v>
      </c>
      <c r="R3641" s="1" t="str">
        <f>VLOOKUP(A3641, vlookup_table!$A:$E, 4, FALSE)</f>
        <v>S1</v>
      </c>
      <c r="S3641" s="2">
        <f>VLOOKUP(A3641, vlookup_table!$A:$E, 5, FALSE)</f>
        <v>20</v>
      </c>
      <c r="T3641">
        <f t="shared" si="336"/>
        <v>86</v>
      </c>
      <c r="U3641">
        <f t="shared" si="337"/>
        <v>1911</v>
      </c>
      <c r="V3641" s="4" t="str">
        <f t="shared" si="341"/>
        <v>02</v>
      </c>
      <c r="W3641" t="str">
        <f t="shared" si="338"/>
        <v>Suburbano</v>
      </c>
    </row>
    <row r="3642" spans="1:23" x14ac:dyDescent="0.35">
      <c r="A3642" s="2">
        <v>146695</v>
      </c>
      <c r="B3642" s="2" t="str">
        <f t="shared" si="339"/>
        <v>NA</v>
      </c>
      <c r="C3642" t="s">
        <v>4</v>
      </c>
      <c r="D3642" t="str">
        <f t="shared" si="340"/>
        <v>F</v>
      </c>
      <c r="E3642" t="s">
        <v>2</v>
      </c>
      <c r="F3642">
        <v>3909</v>
      </c>
      <c r="G3642">
        <v>870</v>
      </c>
      <c r="H3642">
        <v>901</v>
      </c>
      <c r="I3642">
        <v>98</v>
      </c>
      <c r="J3642">
        <v>34835</v>
      </c>
      <c r="K3642">
        <v>16</v>
      </c>
      <c r="L3642">
        <v>45</v>
      </c>
      <c r="M3642">
        <v>886</v>
      </c>
      <c r="N3642">
        <v>878</v>
      </c>
      <c r="O3642">
        <v>20</v>
      </c>
      <c r="P3642">
        <f>VLOOKUP(A3642, vlookup_table!$A:$E, 2, FALSE)</f>
        <v>2</v>
      </c>
      <c r="Q3642" s="2">
        <f>VLOOKUP(A3642, vlookup_table!$A:$E, 3, FALSE)</f>
        <v>5501</v>
      </c>
      <c r="R3642" s="1" t="str">
        <f>VLOOKUP(A3642, vlookup_table!$A:$E, 4, FALSE)</f>
        <v>S1</v>
      </c>
      <c r="S3642" s="2">
        <f>VLOOKUP(A3642, vlookup_table!$A:$E, 5, FALSE)</f>
        <v>20</v>
      </c>
      <c r="T3642">
        <f t="shared" si="336"/>
        <v>42</v>
      </c>
      <c r="U3642">
        <f t="shared" si="337"/>
        <v>1955</v>
      </c>
      <c r="V3642" s="4" t="str">
        <f t="shared" si="341"/>
        <v>01</v>
      </c>
      <c r="W3642" t="str">
        <f t="shared" si="338"/>
        <v>Suburbano</v>
      </c>
    </row>
    <row r="3643" spans="1:23" x14ac:dyDescent="0.35">
      <c r="A3643" s="2">
        <v>20631</v>
      </c>
      <c r="B3643" s="2" t="str">
        <f t="shared" si="339"/>
        <v>NC</v>
      </c>
      <c r="C3643" t="s">
        <v>18</v>
      </c>
      <c r="D3643" t="str">
        <f t="shared" si="340"/>
        <v>F</v>
      </c>
      <c r="E3643" t="s">
        <v>2</v>
      </c>
      <c r="F3643">
        <v>615</v>
      </c>
      <c r="G3643">
        <v>311</v>
      </c>
      <c r="H3643">
        <v>369</v>
      </c>
      <c r="I3643">
        <v>1</v>
      </c>
      <c r="J3643">
        <v>12294</v>
      </c>
      <c r="K3643">
        <v>1</v>
      </c>
      <c r="L3643">
        <v>74</v>
      </c>
      <c r="M3643">
        <v>348</v>
      </c>
      <c r="N3643">
        <v>336</v>
      </c>
      <c r="O3643">
        <v>7.3636363640000004</v>
      </c>
      <c r="P3643">
        <f>VLOOKUP(A3643, vlookup_table!$A:$E, 2, FALSE)</f>
        <v>0</v>
      </c>
      <c r="Q3643" s="2">
        <f>VLOOKUP(A3643, vlookup_table!$A:$E, 3, FALSE)</f>
        <v>5501</v>
      </c>
      <c r="R3643" s="1" t="str">
        <f>VLOOKUP(A3643, vlookup_table!$A:$E, 4, FALSE)</f>
        <v>T2</v>
      </c>
      <c r="S3643" s="2">
        <f>VLOOKUP(A3643, vlookup_table!$A:$E, 5, FALSE)</f>
        <v>20</v>
      </c>
      <c r="T3643">
        <f t="shared" si="336"/>
        <v>42</v>
      </c>
      <c r="U3643">
        <f t="shared" si="337"/>
        <v>1955</v>
      </c>
      <c r="V3643" s="4" t="str">
        <f t="shared" si="341"/>
        <v>01</v>
      </c>
      <c r="W3643" t="str">
        <f t="shared" si="338"/>
        <v>Pueblo</v>
      </c>
    </row>
    <row r="3644" spans="1:23" x14ac:dyDescent="0.35">
      <c r="A3644" s="2">
        <v>15006</v>
      </c>
      <c r="B3644" s="2" t="str">
        <f t="shared" si="339"/>
        <v>NA</v>
      </c>
      <c r="C3644" t="s">
        <v>4</v>
      </c>
      <c r="D3644" t="str">
        <f t="shared" si="340"/>
        <v>F</v>
      </c>
      <c r="E3644" t="s">
        <v>2</v>
      </c>
      <c r="F3644">
        <v>5000</v>
      </c>
      <c r="G3644">
        <v>303</v>
      </c>
      <c r="H3644">
        <v>546</v>
      </c>
      <c r="I3644">
        <v>93</v>
      </c>
      <c r="J3644">
        <v>29754</v>
      </c>
      <c r="K3644">
        <v>36</v>
      </c>
      <c r="L3644">
        <v>23</v>
      </c>
      <c r="M3644">
        <v>400</v>
      </c>
      <c r="N3644">
        <v>427</v>
      </c>
      <c r="O3644">
        <v>11.25</v>
      </c>
      <c r="P3644">
        <f>VLOOKUP(A3644, vlookup_table!$A:$E, 2, FALSE)</f>
        <v>0</v>
      </c>
      <c r="Q3644" s="2">
        <f>VLOOKUP(A3644, vlookup_table!$A:$E, 3, FALSE)</f>
        <v>6601</v>
      </c>
      <c r="R3644" s="1" t="str">
        <f>VLOOKUP(A3644, vlookup_table!$A:$E, 4, FALSE)</f>
        <v>U1</v>
      </c>
      <c r="S3644" s="2">
        <f>VLOOKUP(A3644, vlookup_table!$A:$E, 5, FALSE)</f>
        <v>10</v>
      </c>
      <c r="T3644">
        <f t="shared" si="336"/>
        <v>31</v>
      </c>
      <c r="U3644">
        <f t="shared" si="337"/>
        <v>1966</v>
      </c>
      <c r="V3644" s="4" t="str">
        <f t="shared" si="341"/>
        <v>01</v>
      </c>
      <c r="W3644" t="str">
        <f t="shared" si="338"/>
        <v>Urbano</v>
      </c>
    </row>
    <row r="3645" spans="1:23" x14ac:dyDescent="0.35">
      <c r="A3645" s="2">
        <v>1293</v>
      </c>
      <c r="B3645" s="2" t="str">
        <f t="shared" si="339"/>
        <v>IL</v>
      </c>
      <c r="C3645" t="s">
        <v>25</v>
      </c>
      <c r="D3645" t="str">
        <f t="shared" si="340"/>
        <v>F</v>
      </c>
      <c r="E3645" t="s">
        <v>2</v>
      </c>
      <c r="F3645">
        <v>917</v>
      </c>
      <c r="G3645">
        <v>462</v>
      </c>
      <c r="H3645">
        <v>474</v>
      </c>
      <c r="I3645">
        <v>0</v>
      </c>
      <c r="J3645">
        <v>14229</v>
      </c>
      <c r="K3645">
        <v>1</v>
      </c>
      <c r="L3645">
        <v>85</v>
      </c>
      <c r="M3645">
        <v>480</v>
      </c>
      <c r="N3645">
        <v>434</v>
      </c>
      <c r="O3645">
        <v>5.2857142860000002</v>
      </c>
      <c r="P3645">
        <f>VLOOKUP(A3645, vlookup_table!$A:$E, 2, FALSE)</f>
        <v>0</v>
      </c>
      <c r="Q3645" s="2">
        <f>VLOOKUP(A3645, vlookup_table!$A:$E, 3, FALSE)</f>
        <v>2201</v>
      </c>
      <c r="R3645" s="1" t="str">
        <f>VLOOKUP(A3645, vlookup_table!$A:$E, 4, FALSE)</f>
        <v>S2</v>
      </c>
      <c r="S3645" s="2">
        <f>VLOOKUP(A3645, vlookup_table!$A:$E, 5, FALSE)</f>
        <v>2</v>
      </c>
      <c r="T3645">
        <f t="shared" si="336"/>
        <v>75</v>
      </c>
      <c r="U3645">
        <f t="shared" si="337"/>
        <v>1922</v>
      </c>
      <c r="V3645" s="4" t="str">
        <f t="shared" si="341"/>
        <v>01</v>
      </c>
      <c r="W3645" t="str">
        <f t="shared" si="338"/>
        <v>Suburbano</v>
      </c>
    </row>
    <row r="3646" spans="1:23" x14ac:dyDescent="0.35">
      <c r="A3646" s="2">
        <v>139626</v>
      </c>
      <c r="B3646" s="2" t="str">
        <f t="shared" si="339"/>
        <v>NA</v>
      </c>
      <c r="C3646" t="s">
        <v>29</v>
      </c>
      <c r="D3646" t="str">
        <f t="shared" si="340"/>
        <v>M</v>
      </c>
      <c r="E3646" t="s">
        <v>0</v>
      </c>
      <c r="F3646">
        <v>1590</v>
      </c>
      <c r="G3646">
        <v>524</v>
      </c>
      <c r="H3646">
        <v>682</v>
      </c>
      <c r="I3646">
        <v>33</v>
      </c>
      <c r="J3646">
        <v>27625</v>
      </c>
      <c r="K3646">
        <v>4</v>
      </c>
      <c r="L3646">
        <v>39</v>
      </c>
      <c r="M3646">
        <v>575</v>
      </c>
      <c r="N3646">
        <v>647</v>
      </c>
      <c r="O3646">
        <v>10.21428571</v>
      </c>
      <c r="P3646">
        <f>VLOOKUP(A3646, vlookup_table!$A:$E, 2, FALSE)</f>
        <v>2</v>
      </c>
      <c r="Q3646" s="2">
        <f>VLOOKUP(A3646, vlookup_table!$A:$E, 3, FALSE)</f>
        <v>2406</v>
      </c>
      <c r="R3646" s="1" t="str">
        <f>VLOOKUP(A3646, vlookup_table!$A:$E, 4, FALSE)</f>
        <v>U1</v>
      </c>
      <c r="S3646" s="2">
        <f>VLOOKUP(A3646, vlookup_table!$A:$E, 5, FALSE)</f>
        <v>10</v>
      </c>
      <c r="T3646">
        <f t="shared" si="336"/>
        <v>73</v>
      </c>
      <c r="U3646">
        <f t="shared" si="337"/>
        <v>1924</v>
      </c>
      <c r="V3646" s="4" t="str">
        <f t="shared" si="341"/>
        <v>06</v>
      </c>
      <c r="W3646" t="str">
        <f t="shared" si="338"/>
        <v>Urbano</v>
      </c>
    </row>
    <row r="3647" spans="1:23" x14ac:dyDescent="0.35">
      <c r="A3647" s="2">
        <v>25760</v>
      </c>
      <c r="B3647" s="2" t="str">
        <f t="shared" si="339"/>
        <v>NA</v>
      </c>
      <c r="C3647" t="s">
        <v>5</v>
      </c>
      <c r="D3647" t="str">
        <f t="shared" si="340"/>
        <v>M</v>
      </c>
      <c r="E3647" t="s">
        <v>0</v>
      </c>
      <c r="F3647">
        <v>554</v>
      </c>
      <c r="G3647">
        <v>275</v>
      </c>
      <c r="H3647">
        <v>444</v>
      </c>
      <c r="I3647">
        <v>0</v>
      </c>
      <c r="J3647">
        <v>13618</v>
      </c>
      <c r="K3647">
        <v>1</v>
      </c>
      <c r="L3647">
        <v>74</v>
      </c>
      <c r="M3647">
        <v>345</v>
      </c>
      <c r="N3647">
        <v>324</v>
      </c>
      <c r="O3647">
        <v>20</v>
      </c>
      <c r="P3647">
        <f>VLOOKUP(A3647, vlookup_table!$A:$E, 2, FALSE)</f>
        <v>1</v>
      </c>
      <c r="Q3647" s="2">
        <f>VLOOKUP(A3647, vlookup_table!$A:$E, 3, FALSE)</f>
        <v>0</v>
      </c>
      <c r="R3647" s="1" t="str">
        <f>VLOOKUP(A3647, vlookup_table!$A:$E, 4, FALSE)</f>
        <v>S3</v>
      </c>
      <c r="S3647" s="2">
        <f>VLOOKUP(A3647, vlookup_table!$A:$E, 5, FALSE)</f>
        <v>20</v>
      </c>
      <c r="T3647">
        <f t="shared" si="336"/>
        <v>97</v>
      </c>
      <c r="U3647">
        <f t="shared" si="337"/>
        <v>1900</v>
      </c>
      <c r="V3647" s="4" t="str">
        <f t="shared" si="341"/>
        <v>0</v>
      </c>
      <c r="W3647" t="str">
        <f t="shared" si="338"/>
        <v>Suburbano</v>
      </c>
    </row>
    <row r="3648" spans="1:23" x14ac:dyDescent="0.35">
      <c r="A3648" s="2">
        <v>170486</v>
      </c>
      <c r="B3648" s="2" t="str">
        <f t="shared" si="339"/>
        <v>NA</v>
      </c>
      <c r="C3648" t="s">
        <v>4</v>
      </c>
      <c r="D3648" t="str">
        <f t="shared" si="340"/>
        <v>M</v>
      </c>
      <c r="E3648" t="s">
        <v>0</v>
      </c>
      <c r="F3648">
        <v>993</v>
      </c>
      <c r="G3648">
        <v>347</v>
      </c>
      <c r="H3648">
        <v>443</v>
      </c>
      <c r="I3648">
        <v>1</v>
      </c>
      <c r="J3648">
        <v>13734</v>
      </c>
      <c r="K3648">
        <v>10</v>
      </c>
      <c r="L3648">
        <v>57</v>
      </c>
      <c r="M3648">
        <v>417</v>
      </c>
      <c r="N3648">
        <v>386</v>
      </c>
      <c r="O3648">
        <v>12.5</v>
      </c>
      <c r="P3648">
        <f>VLOOKUP(A3648, vlookup_table!$A:$E, 2, FALSE)</f>
        <v>1</v>
      </c>
      <c r="Q3648" s="2">
        <f>VLOOKUP(A3648, vlookup_table!$A:$E, 3, FALSE)</f>
        <v>0</v>
      </c>
      <c r="R3648" s="1" t="str">
        <f>VLOOKUP(A3648, vlookup_table!$A:$E, 4, FALSE)</f>
        <v>T1</v>
      </c>
      <c r="S3648" s="2">
        <f>VLOOKUP(A3648, vlookup_table!$A:$E, 5, FALSE)</f>
        <v>12</v>
      </c>
      <c r="T3648">
        <f t="shared" si="336"/>
        <v>97</v>
      </c>
      <c r="U3648">
        <f t="shared" si="337"/>
        <v>1900</v>
      </c>
      <c r="V3648" s="4" t="str">
        <f t="shared" si="341"/>
        <v>0</v>
      </c>
      <c r="W3648" t="str">
        <f t="shared" si="338"/>
        <v>Pueblo</v>
      </c>
    </row>
    <row r="3649" spans="1:23" x14ac:dyDescent="0.35">
      <c r="A3649" s="2">
        <v>24172</v>
      </c>
      <c r="B3649" s="2" t="str">
        <f t="shared" si="339"/>
        <v>SC</v>
      </c>
      <c r="C3649" t="s">
        <v>11</v>
      </c>
      <c r="D3649" t="str">
        <f t="shared" si="340"/>
        <v>F</v>
      </c>
      <c r="E3649" t="s">
        <v>2</v>
      </c>
      <c r="F3649">
        <v>714</v>
      </c>
      <c r="G3649">
        <v>191</v>
      </c>
      <c r="H3649">
        <v>333</v>
      </c>
      <c r="I3649">
        <v>1</v>
      </c>
      <c r="J3649">
        <v>9798</v>
      </c>
      <c r="K3649">
        <v>1</v>
      </c>
      <c r="L3649">
        <v>92</v>
      </c>
      <c r="M3649">
        <v>302</v>
      </c>
      <c r="N3649">
        <v>256</v>
      </c>
      <c r="O3649">
        <v>5</v>
      </c>
      <c r="P3649">
        <f>VLOOKUP(A3649, vlookup_table!$A:$E, 2, FALSE)</f>
        <v>0</v>
      </c>
      <c r="Q3649" s="2">
        <f>VLOOKUP(A3649, vlookup_table!$A:$E, 3, FALSE)</f>
        <v>2501</v>
      </c>
      <c r="R3649" s="1" t="str">
        <f>VLOOKUP(A3649, vlookup_table!$A:$E, 4, FALSE)</f>
        <v>R2</v>
      </c>
      <c r="S3649" s="2">
        <f>VLOOKUP(A3649, vlookup_table!$A:$E, 5, FALSE)</f>
        <v>5</v>
      </c>
      <c r="T3649">
        <f t="shared" si="336"/>
        <v>72</v>
      </c>
      <c r="U3649">
        <f t="shared" si="337"/>
        <v>1925</v>
      </c>
      <c r="V3649" s="4" t="str">
        <f t="shared" si="341"/>
        <v>01</v>
      </c>
      <c r="W3649" t="str">
        <f t="shared" si="338"/>
        <v>Rural</v>
      </c>
    </row>
    <row r="3650" spans="1:23" x14ac:dyDescent="0.35">
      <c r="A3650" s="2">
        <v>174317</v>
      </c>
      <c r="B3650" s="2" t="str">
        <f t="shared" si="339"/>
        <v>OR</v>
      </c>
      <c r="C3650" t="s">
        <v>26</v>
      </c>
      <c r="D3650" t="str">
        <f t="shared" si="340"/>
        <v>M</v>
      </c>
      <c r="E3650" t="s">
        <v>0</v>
      </c>
      <c r="F3650">
        <v>690</v>
      </c>
      <c r="G3650">
        <v>374</v>
      </c>
      <c r="H3650">
        <v>420</v>
      </c>
      <c r="I3650">
        <v>0</v>
      </c>
      <c r="J3650">
        <v>13265</v>
      </c>
      <c r="K3650">
        <v>9</v>
      </c>
      <c r="L3650">
        <v>48</v>
      </c>
      <c r="M3650">
        <v>392</v>
      </c>
      <c r="N3650">
        <v>412</v>
      </c>
      <c r="O3650">
        <v>10.125</v>
      </c>
      <c r="P3650">
        <f>VLOOKUP(A3650, vlookup_table!$A:$E, 2, FALSE)</f>
        <v>1</v>
      </c>
      <c r="Q3650" s="2">
        <f>VLOOKUP(A3650, vlookup_table!$A:$E, 3, FALSE)</f>
        <v>3008</v>
      </c>
      <c r="R3650" s="1" t="str">
        <f>VLOOKUP(A3650, vlookup_table!$A:$E, 4, FALSE)</f>
        <v>C2</v>
      </c>
      <c r="S3650" s="2">
        <f>VLOOKUP(A3650, vlookup_table!$A:$E, 5, FALSE)</f>
        <v>14</v>
      </c>
      <c r="T3650">
        <f t="shared" ref="T3650:T3713" si="342">$Y$2-U3650</f>
        <v>67</v>
      </c>
      <c r="U3650">
        <f t="shared" ref="U3650:U3713" si="343">1900 + INT(Q3650/100)</f>
        <v>1930</v>
      </c>
      <c r="V3650" s="4" t="str">
        <f t="shared" si="341"/>
        <v>08</v>
      </c>
      <c r="W3650" t="str">
        <f t="shared" ref="W3650:W3713" si="344">IF(LEFT(R3650,1)="C","Ciudad",
IF(LEFT(R3650,1)="T","Pueblo",
IF(LEFT(R3650,1)="R","Rural",
IF(LEFT(R3650,1)="S","Suburbano",
IF(LEFT(R3650,1)="U","Urbano","Desconocido")))))</f>
        <v>Ciudad</v>
      </c>
    </row>
    <row r="3651" spans="1:23" x14ac:dyDescent="0.35">
      <c r="A3651" s="2">
        <v>99849</v>
      </c>
      <c r="B3651" s="2" t="str">
        <f t="shared" ref="B3651:B3714" si="345">IF(OR(C3651="California",C3651="Cali"),"CA",
IF(OR(C3651="Arizona",C3651="AZ"),"AZ",
IF(OR(C3651="Washington",C3651="WA"),"WA",
IF(OR(C3651="Nevada",C3651="NV"),"NV",
IF(OR(C3651="Texas",C3651="TX"),"TX",
IF(OR(C3651="Oregon",C3651="OR"),"OR",
IF(OR(C3651="Florida",C3651="FL"),"FL",
IF(OR(C3651="Illinois",C3651="IL"),"IL",
IF(OR(C3651="North Carolina",C3651="NC"),"NC",
IF(OR(C3651="South Carolina",C3651="SC"),"SC",
IF(OR(C3651="New Jersey",C3651="NJ"),"NJ",
IF(OR(C3651="Missouri",C3651="MO"),"MO",
IF(OR(C3651="Alabama",C3651="AL"),"AL",
IF(OR(C3651="Colorado",C3651="CO"),"CO",
IF(OR(C3651="Michigan",C3651="MI"),"MI",
IF(OR(C3651="New York",C3651="NY"),"NY",
IF(OR(C3651="Arkansas",C3651="AR"),"AR",
"NA")))))))))))))))))</f>
        <v>MO</v>
      </c>
      <c r="C3651" t="s">
        <v>8</v>
      </c>
      <c r="D3651" t="str">
        <f t="shared" ref="D3651:D3714" si="346">IF(OR(E3651="F", E3651="female", E3651="Femal"),"F",
IF(OR(E3651="M", E3651="Male"),"M",
"NA"))</f>
        <v>M</v>
      </c>
      <c r="E3651" t="s">
        <v>0</v>
      </c>
      <c r="F3651">
        <v>566</v>
      </c>
      <c r="G3651">
        <v>352</v>
      </c>
      <c r="H3651">
        <v>380</v>
      </c>
      <c r="I3651">
        <v>0</v>
      </c>
      <c r="J3651">
        <v>13762</v>
      </c>
      <c r="K3651">
        <v>0</v>
      </c>
      <c r="L3651">
        <v>80</v>
      </c>
      <c r="M3651">
        <v>378</v>
      </c>
      <c r="N3651">
        <v>363</v>
      </c>
      <c r="O3651">
        <v>3.5714285710000002</v>
      </c>
      <c r="P3651">
        <f>VLOOKUP(A3651, vlookup_table!$A:$E, 2, FALSE)</f>
        <v>1</v>
      </c>
      <c r="Q3651" s="2">
        <f>VLOOKUP(A3651, vlookup_table!$A:$E, 3, FALSE)</f>
        <v>0</v>
      </c>
      <c r="R3651" s="1" t="str">
        <f>VLOOKUP(A3651, vlookup_table!$A:$E, 4, FALSE)</f>
        <v>S2</v>
      </c>
      <c r="S3651" s="2">
        <f>VLOOKUP(A3651, vlookup_table!$A:$E, 5, FALSE)</f>
        <v>6</v>
      </c>
      <c r="T3651">
        <f t="shared" si="342"/>
        <v>97</v>
      </c>
      <c r="U3651">
        <f t="shared" si="343"/>
        <v>1900</v>
      </c>
      <c r="V3651" s="4" t="str">
        <f t="shared" ref="V3651:V3714" si="347">RIGHT(Q3651,2)</f>
        <v>0</v>
      </c>
      <c r="W3651" t="str">
        <f t="shared" si="344"/>
        <v>Suburbano</v>
      </c>
    </row>
    <row r="3652" spans="1:23" x14ac:dyDescent="0.35">
      <c r="A3652" s="2">
        <v>139282</v>
      </c>
      <c r="B3652" s="2" t="str">
        <f t="shared" si="345"/>
        <v>NA</v>
      </c>
      <c r="C3652" t="s">
        <v>29</v>
      </c>
      <c r="D3652" t="str">
        <f t="shared" si="346"/>
        <v>M</v>
      </c>
      <c r="E3652" t="s">
        <v>0</v>
      </c>
      <c r="F3652">
        <v>1208</v>
      </c>
      <c r="G3652">
        <v>497</v>
      </c>
      <c r="H3652">
        <v>670</v>
      </c>
      <c r="I3652">
        <v>13</v>
      </c>
      <c r="J3652">
        <v>33095</v>
      </c>
      <c r="K3652">
        <v>4</v>
      </c>
      <c r="L3652">
        <v>45</v>
      </c>
      <c r="M3652">
        <v>603</v>
      </c>
      <c r="N3652">
        <v>574</v>
      </c>
      <c r="O3652">
        <v>13</v>
      </c>
      <c r="P3652">
        <f>VLOOKUP(A3652, vlookup_table!$A:$E, 2, FALSE)</f>
        <v>1</v>
      </c>
      <c r="Q3652" s="2">
        <f>VLOOKUP(A3652, vlookup_table!$A:$E, 3, FALSE)</f>
        <v>4901</v>
      </c>
      <c r="R3652" s="1" t="str">
        <f>VLOOKUP(A3652, vlookup_table!$A:$E, 4, FALSE)</f>
        <v>S1</v>
      </c>
      <c r="S3652" s="2">
        <f>VLOOKUP(A3652, vlookup_table!$A:$E, 5, FALSE)</f>
        <v>23</v>
      </c>
      <c r="T3652">
        <f t="shared" si="342"/>
        <v>48</v>
      </c>
      <c r="U3652">
        <f t="shared" si="343"/>
        <v>1949</v>
      </c>
      <c r="V3652" s="4" t="str">
        <f t="shared" si="347"/>
        <v>01</v>
      </c>
      <c r="W3652" t="str">
        <f t="shared" si="344"/>
        <v>Suburbano</v>
      </c>
    </row>
    <row r="3653" spans="1:23" x14ac:dyDescent="0.35">
      <c r="A3653" s="2">
        <v>79562</v>
      </c>
      <c r="B3653" s="2" t="str">
        <f t="shared" si="345"/>
        <v>NA</v>
      </c>
      <c r="C3653" t="s">
        <v>10</v>
      </c>
      <c r="D3653" t="str">
        <f t="shared" si="346"/>
        <v>M</v>
      </c>
      <c r="E3653" t="s">
        <v>13</v>
      </c>
      <c r="F3653">
        <v>677</v>
      </c>
      <c r="G3653">
        <v>272</v>
      </c>
      <c r="H3653">
        <v>387</v>
      </c>
      <c r="I3653">
        <v>0</v>
      </c>
      <c r="J3653">
        <v>15924</v>
      </c>
      <c r="K3653">
        <v>3</v>
      </c>
      <c r="L3653">
        <v>77</v>
      </c>
      <c r="M3653">
        <v>372</v>
      </c>
      <c r="N3653">
        <v>331</v>
      </c>
      <c r="O3653">
        <v>11.25</v>
      </c>
      <c r="P3653">
        <f>VLOOKUP(A3653, vlookup_table!$A:$E, 2, FALSE)</f>
        <v>2</v>
      </c>
      <c r="Q3653" s="2">
        <f>VLOOKUP(A3653, vlookup_table!$A:$E, 3, FALSE)</f>
        <v>7006</v>
      </c>
      <c r="R3653" s="1" t="str">
        <f>VLOOKUP(A3653, vlookup_table!$A:$E, 4, FALSE)</f>
        <v>S2</v>
      </c>
      <c r="S3653" s="2">
        <f>VLOOKUP(A3653, vlookup_table!$A:$E, 5, FALSE)</f>
        <v>19</v>
      </c>
      <c r="T3653">
        <f t="shared" si="342"/>
        <v>27</v>
      </c>
      <c r="U3653">
        <f t="shared" si="343"/>
        <v>1970</v>
      </c>
      <c r="V3653" s="4" t="str">
        <f t="shared" si="347"/>
        <v>06</v>
      </c>
      <c r="W3653" t="str">
        <f t="shared" si="344"/>
        <v>Suburbano</v>
      </c>
    </row>
    <row r="3654" spans="1:23" x14ac:dyDescent="0.35">
      <c r="A3654" s="2">
        <v>136466</v>
      </c>
      <c r="B3654" s="2" t="str">
        <f t="shared" si="345"/>
        <v>AZ</v>
      </c>
      <c r="C3654" t="s">
        <v>9</v>
      </c>
      <c r="D3654" t="str">
        <f t="shared" si="346"/>
        <v>M</v>
      </c>
      <c r="E3654" t="s">
        <v>0</v>
      </c>
      <c r="F3654">
        <v>1079</v>
      </c>
      <c r="G3654">
        <v>623</v>
      </c>
      <c r="H3654">
        <v>648</v>
      </c>
      <c r="I3654">
        <v>0</v>
      </c>
      <c r="J3654">
        <v>20170</v>
      </c>
      <c r="K3654">
        <v>9</v>
      </c>
      <c r="L3654">
        <v>18</v>
      </c>
      <c r="M3654">
        <v>614</v>
      </c>
      <c r="N3654">
        <v>650</v>
      </c>
      <c r="O3654">
        <v>27</v>
      </c>
      <c r="P3654">
        <f>VLOOKUP(A3654, vlookup_table!$A:$E, 2, FALSE)</f>
        <v>1</v>
      </c>
      <c r="Q3654" s="2">
        <f>VLOOKUP(A3654, vlookup_table!$A:$E, 3, FALSE)</f>
        <v>5108</v>
      </c>
      <c r="R3654" s="1" t="str">
        <f>VLOOKUP(A3654, vlookup_table!$A:$E, 4, FALSE)</f>
        <v>C2</v>
      </c>
      <c r="S3654" s="2">
        <f>VLOOKUP(A3654, vlookup_table!$A:$E, 5, FALSE)</f>
        <v>10</v>
      </c>
      <c r="T3654">
        <f t="shared" si="342"/>
        <v>46</v>
      </c>
      <c r="U3654">
        <f t="shared" si="343"/>
        <v>1951</v>
      </c>
      <c r="V3654" s="4" t="str">
        <f t="shared" si="347"/>
        <v>08</v>
      </c>
      <c r="W3654" t="str">
        <f t="shared" si="344"/>
        <v>Ciudad</v>
      </c>
    </row>
    <row r="3655" spans="1:23" x14ac:dyDescent="0.35">
      <c r="A3655" s="2">
        <v>70835</v>
      </c>
      <c r="B3655" s="2" t="str">
        <f t="shared" si="345"/>
        <v>MI</v>
      </c>
      <c r="C3655" t="s">
        <v>1</v>
      </c>
      <c r="D3655" t="str">
        <f t="shared" si="346"/>
        <v>F</v>
      </c>
      <c r="E3655" t="s">
        <v>2</v>
      </c>
      <c r="F3655">
        <v>354</v>
      </c>
      <c r="G3655">
        <v>207</v>
      </c>
      <c r="H3655">
        <v>295</v>
      </c>
      <c r="I3655">
        <v>0</v>
      </c>
      <c r="J3655">
        <v>9393</v>
      </c>
      <c r="K3655">
        <v>2</v>
      </c>
      <c r="L3655">
        <v>91</v>
      </c>
      <c r="M3655">
        <v>234</v>
      </c>
      <c r="N3655">
        <v>266</v>
      </c>
      <c r="O3655">
        <v>6.1111111109999996</v>
      </c>
      <c r="P3655">
        <f>VLOOKUP(A3655, vlookup_table!$A:$E, 2, FALSE)</f>
        <v>0</v>
      </c>
      <c r="Q3655" s="2">
        <f>VLOOKUP(A3655, vlookup_table!$A:$E, 3, FALSE)</f>
        <v>1912</v>
      </c>
      <c r="R3655" s="1" t="str">
        <f>VLOOKUP(A3655, vlookup_table!$A:$E, 4, FALSE)</f>
        <v>R3</v>
      </c>
      <c r="S3655" s="2">
        <f>VLOOKUP(A3655, vlookup_table!$A:$E, 5, FALSE)</f>
        <v>9</v>
      </c>
      <c r="T3655">
        <f t="shared" si="342"/>
        <v>78</v>
      </c>
      <c r="U3655">
        <f t="shared" si="343"/>
        <v>1919</v>
      </c>
      <c r="V3655" s="4" t="str">
        <f t="shared" si="347"/>
        <v>12</v>
      </c>
      <c r="W3655" t="str">
        <f t="shared" si="344"/>
        <v>Rural</v>
      </c>
    </row>
    <row r="3656" spans="1:23" x14ac:dyDescent="0.35">
      <c r="A3656" s="2">
        <v>8195</v>
      </c>
      <c r="B3656" s="2" t="str">
        <f t="shared" si="345"/>
        <v>IL</v>
      </c>
      <c r="C3656" t="s">
        <v>25</v>
      </c>
      <c r="D3656" t="str">
        <f t="shared" si="346"/>
        <v>M</v>
      </c>
      <c r="E3656" t="s">
        <v>0</v>
      </c>
      <c r="F3656">
        <v>354</v>
      </c>
      <c r="G3656">
        <v>188</v>
      </c>
      <c r="H3656">
        <v>292</v>
      </c>
      <c r="I3656">
        <v>0</v>
      </c>
      <c r="J3656">
        <v>10233</v>
      </c>
      <c r="K3656">
        <v>1</v>
      </c>
      <c r="L3656">
        <v>88</v>
      </c>
      <c r="M3656">
        <v>258</v>
      </c>
      <c r="N3656">
        <v>231</v>
      </c>
      <c r="O3656">
        <v>7.733333333</v>
      </c>
      <c r="P3656">
        <f>VLOOKUP(A3656, vlookup_table!$A:$E, 2, FALSE)</f>
        <v>2</v>
      </c>
      <c r="Q3656" s="2">
        <f>VLOOKUP(A3656, vlookup_table!$A:$E, 3, FALSE)</f>
        <v>3910</v>
      </c>
      <c r="R3656" s="1" t="str">
        <f>VLOOKUP(A3656, vlookup_table!$A:$E, 4, FALSE)</f>
        <v>R3</v>
      </c>
      <c r="S3656" s="2">
        <f>VLOOKUP(A3656, vlookup_table!$A:$E, 5, FALSE)</f>
        <v>6</v>
      </c>
      <c r="T3656">
        <f t="shared" si="342"/>
        <v>58</v>
      </c>
      <c r="U3656">
        <f t="shared" si="343"/>
        <v>1939</v>
      </c>
      <c r="V3656" s="4" t="str">
        <f t="shared" si="347"/>
        <v>10</v>
      </c>
      <c r="W3656" t="str">
        <f t="shared" si="344"/>
        <v>Rural</v>
      </c>
    </row>
    <row r="3657" spans="1:23" x14ac:dyDescent="0.35">
      <c r="A3657" s="2">
        <v>28340</v>
      </c>
      <c r="B3657" s="2" t="str">
        <f t="shared" si="345"/>
        <v>NA</v>
      </c>
      <c r="C3657" t="s">
        <v>5</v>
      </c>
      <c r="D3657" t="str">
        <f t="shared" si="346"/>
        <v>F</v>
      </c>
      <c r="E3657" t="s">
        <v>2</v>
      </c>
      <c r="F3657">
        <v>1216</v>
      </c>
      <c r="G3657">
        <v>541</v>
      </c>
      <c r="H3657">
        <v>687</v>
      </c>
      <c r="I3657">
        <v>2</v>
      </c>
      <c r="J3657">
        <v>29297</v>
      </c>
      <c r="K3657">
        <v>0</v>
      </c>
      <c r="L3657">
        <v>49</v>
      </c>
      <c r="M3657">
        <v>621</v>
      </c>
      <c r="N3657">
        <v>527</v>
      </c>
      <c r="O3657">
        <v>5.9090909089999997</v>
      </c>
      <c r="P3657">
        <f>VLOOKUP(A3657, vlookup_table!$A:$E, 2, FALSE)</f>
        <v>0</v>
      </c>
      <c r="Q3657" s="2">
        <f>VLOOKUP(A3657, vlookup_table!$A:$E, 3, FALSE)</f>
        <v>4401</v>
      </c>
      <c r="R3657" s="1" t="str">
        <f>VLOOKUP(A3657, vlookup_table!$A:$E, 4, FALSE)</f>
        <v>S1</v>
      </c>
      <c r="S3657" s="2">
        <f>VLOOKUP(A3657, vlookup_table!$A:$E, 5, FALSE)</f>
        <v>10</v>
      </c>
      <c r="T3657">
        <f t="shared" si="342"/>
        <v>53</v>
      </c>
      <c r="U3657">
        <f t="shared" si="343"/>
        <v>1944</v>
      </c>
      <c r="V3657" s="4" t="str">
        <f t="shared" si="347"/>
        <v>01</v>
      </c>
      <c r="W3657" t="str">
        <f t="shared" si="344"/>
        <v>Suburbano</v>
      </c>
    </row>
    <row r="3658" spans="1:23" x14ac:dyDescent="0.35">
      <c r="A3658" s="2">
        <v>19235</v>
      </c>
      <c r="B3658" s="2" t="str">
        <f t="shared" si="345"/>
        <v>NC</v>
      </c>
      <c r="C3658" t="s">
        <v>18</v>
      </c>
      <c r="D3658" t="str">
        <f t="shared" si="346"/>
        <v>M</v>
      </c>
      <c r="E3658" t="s">
        <v>0</v>
      </c>
      <c r="F3658">
        <v>538</v>
      </c>
      <c r="G3658">
        <v>238</v>
      </c>
      <c r="H3658">
        <v>331</v>
      </c>
      <c r="I3658">
        <v>1</v>
      </c>
      <c r="J3658">
        <v>12431</v>
      </c>
      <c r="K3658">
        <v>5</v>
      </c>
      <c r="L3658">
        <v>71</v>
      </c>
      <c r="M3658">
        <v>313</v>
      </c>
      <c r="N3658">
        <v>269</v>
      </c>
      <c r="O3658">
        <v>15.33333333</v>
      </c>
      <c r="P3658">
        <f>VLOOKUP(A3658, vlookup_table!$A:$E, 2, FALSE)</f>
        <v>2</v>
      </c>
      <c r="Q3658" s="2">
        <f>VLOOKUP(A3658, vlookup_table!$A:$E, 3, FALSE)</f>
        <v>2108</v>
      </c>
      <c r="R3658" s="1" t="str">
        <f>VLOOKUP(A3658, vlookup_table!$A:$E, 4, FALSE)</f>
        <v>T2</v>
      </c>
      <c r="S3658" s="2">
        <f>VLOOKUP(A3658, vlookup_table!$A:$E, 5, FALSE)</f>
        <v>25</v>
      </c>
      <c r="T3658">
        <f t="shared" si="342"/>
        <v>76</v>
      </c>
      <c r="U3658">
        <f t="shared" si="343"/>
        <v>1921</v>
      </c>
      <c r="V3658" s="4" t="str">
        <f t="shared" si="347"/>
        <v>08</v>
      </c>
      <c r="W3658" t="str">
        <f t="shared" si="344"/>
        <v>Pueblo</v>
      </c>
    </row>
    <row r="3659" spans="1:23" x14ac:dyDescent="0.35">
      <c r="A3659" s="2">
        <v>29345</v>
      </c>
      <c r="B3659" s="2" t="str">
        <f t="shared" si="345"/>
        <v>NA</v>
      </c>
      <c r="C3659" t="s">
        <v>5</v>
      </c>
      <c r="D3659" t="str">
        <f t="shared" si="346"/>
        <v>F</v>
      </c>
      <c r="E3659" t="s">
        <v>2</v>
      </c>
      <c r="F3659">
        <v>618</v>
      </c>
      <c r="G3659">
        <v>325</v>
      </c>
      <c r="H3659">
        <v>412</v>
      </c>
      <c r="I3659">
        <v>0</v>
      </c>
      <c r="J3659">
        <v>12727</v>
      </c>
      <c r="K3659">
        <v>0</v>
      </c>
      <c r="L3659">
        <v>85</v>
      </c>
      <c r="M3659">
        <v>363</v>
      </c>
      <c r="N3659">
        <v>375</v>
      </c>
      <c r="O3659">
        <v>7.25</v>
      </c>
      <c r="P3659">
        <f>VLOOKUP(A3659, vlookup_table!$A:$E, 2, FALSE)</f>
        <v>0</v>
      </c>
      <c r="Q3659" s="2">
        <f>VLOOKUP(A3659, vlookup_table!$A:$E, 3, FALSE)</f>
        <v>5001</v>
      </c>
      <c r="R3659" s="1" t="str">
        <f>VLOOKUP(A3659, vlookup_table!$A:$E, 4, FALSE)</f>
        <v/>
      </c>
      <c r="S3659" s="2">
        <f>VLOOKUP(A3659, vlookup_table!$A:$E, 5, FALSE)</f>
        <v>17</v>
      </c>
      <c r="T3659">
        <f t="shared" si="342"/>
        <v>47</v>
      </c>
      <c r="U3659">
        <f t="shared" si="343"/>
        <v>1950</v>
      </c>
      <c r="V3659" s="4" t="str">
        <f t="shared" si="347"/>
        <v>01</v>
      </c>
      <c r="W3659" t="str">
        <f t="shared" si="344"/>
        <v>Desconocido</v>
      </c>
    </row>
    <row r="3660" spans="1:23" x14ac:dyDescent="0.35">
      <c r="A3660" s="2">
        <v>58728</v>
      </c>
      <c r="B3660" s="2" t="str">
        <f t="shared" si="345"/>
        <v>NA</v>
      </c>
      <c r="C3660" t="s">
        <v>3</v>
      </c>
      <c r="D3660" t="str">
        <f t="shared" si="346"/>
        <v>M</v>
      </c>
      <c r="E3660" t="s">
        <v>0</v>
      </c>
      <c r="F3660">
        <v>184</v>
      </c>
      <c r="G3660">
        <v>129</v>
      </c>
      <c r="H3660">
        <v>221</v>
      </c>
      <c r="I3660">
        <v>0</v>
      </c>
      <c r="J3660">
        <v>6801</v>
      </c>
      <c r="K3660">
        <v>0</v>
      </c>
      <c r="L3660">
        <v>77</v>
      </c>
      <c r="M3660">
        <v>152</v>
      </c>
      <c r="N3660">
        <v>192</v>
      </c>
      <c r="O3660">
        <v>10.4</v>
      </c>
      <c r="P3660">
        <f>VLOOKUP(A3660, vlookup_table!$A:$E, 2, FALSE)</f>
        <v>0</v>
      </c>
      <c r="Q3660" s="2">
        <f>VLOOKUP(A3660, vlookup_table!$A:$E, 3, FALSE)</f>
        <v>4811</v>
      </c>
      <c r="R3660" s="1" t="str">
        <f>VLOOKUP(A3660, vlookup_table!$A:$E, 4, FALSE)</f>
        <v>R3</v>
      </c>
      <c r="S3660" s="2">
        <f>VLOOKUP(A3660, vlookup_table!$A:$E, 5, FALSE)</f>
        <v>20</v>
      </c>
      <c r="T3660">
        <f t="shared" si="342"/>
        <v>49</v>
      </c>
      <c r="U3660">
        <f t="shared" si="343"/>
        <v>1948</v>
      </c>
      <c r="V3660" s="4" t="str">
        <f t="shared" si="347"/>
        <v>11</v>
      </c>
      <c r="W3660" t="str">
        <f t="shared" si="344"/>
        <v>Rural</v>
      </c>
    </row>
    <row r="3661" spans="1:23" x14ac:dyDescent="0.35">
      <c r="A3661" s="2">
        <v>158390</v>
      </c>
      <c r="B3661" s="2" t="str">
        <f t="shared" si="345"/>
        <v>NV</v>
      </c>
      <c r="C3661" t="s">
        <v>35</v>
      </c>
      <c r="D3661" t="str">
        <f t="shared" si="346"/>
        <v>F</v>
      </c>
      <c r="E3661" t="s">
        <v>2</v>
      </c>
      <c r="F3661">
        <v>950</v>
      </c>
      <c r="G3661">
        <v>365</v>
      </c>
      <c r="H3661">
        <v>427</v>
      </c>
      <c r="I3661">
        <v>0</v>
      </c>
      <c r="J3661">
        <v>15436</v>
      </c>
      <c r="K3661">
        <v>4</v>
      </c>
      <c r="L3661">
        <v>22</v>
      </c>
      <c r="M3661">
        <v>402</v>
      </c>
      <c r="N3661">
        <v>390</v>
      </c>
      <c r="O3661">
        <v>9.5</v>
      </c>
      <c r="P3661">
        <f>VLOOKUP(A3661, vlookup_table!$A:$E, 2, FALSE)</f>
        <v>28</v>
      </c>
      <c r="Q3661" s="2">
        <f>VLOOKUP(A3661, vlookup_table!$A:$E, 3, FALSE)</f>
        <v>3709</v>
      </c>
      <c r="R3661" s="1" t="str">
        <f>VLOOKUP(A3661, vlookup_table!$A:$E, 4, FALSE)</f>
        <v>U2</v>
      </c>
      <c r="S3661" s="2">
        <f>VLOOKUP(A3661, vlookup_table!$A:$E, 5, FALSE)</f>
        <v>10</v>
      </c>
      <c r="T3661">
        <f t="shared" si="342"/>
        <v>60</v>
      </c>
      <c r="U3661">
        <f t="shared" si="343"/>
        <v>1937</v>
      </c>
      <c r="V3661" s="4" t="str">
        <f t="shared" si="347"/>
        <v>09</v>
      </c>
      <c r="W3661" t="str">
        <f t="shared" si="344"/>
        <v>Urbano</v>
      </c>
    </row>
    <row r="3662" spans="1:23" x14ac:dyDescent="0.35">
      <c r="A3662" s="2">
        <v>31400</v>
      </c>
      <c r="B3662" s="2" t="str">
        <f t="shared" si="345"/>
        <v>NA</v>
      </c>
      <c r="C3662" t="s">
        <v>5</v>
      </c>
      <c r="D3662" t="str">
        <f t="shared" si="346"/>
        <v>F</v>
      </c>
      <c r="E3662" t="s">
        <v>2</v>
      </c>
      <c r="F3662">
        <v>650</v>
      </c>
      <c r="G3662">
        <v>267</v>
      </c>
      <c r="H3662">
        <v>355</v>
      </c>
      <c r="I3662">
        <v>3</v>
      </c>
      <c r="J3662">
        <v>11773</v>
      </c>
      <c r="K3662">
        <v>0</v>
      </c>
      <c r="L3662">
        <v>74</v>
      </c>
      <c r="M3662">
        <v>304</v>
      </c>
      <c r="N3662">
        <v>322</v>
      </c>
      <c r="O3662">
        <v>6.5</v>
      </c>
      <c r="P3662">
        <f>VLOOKUP(A3662, vlookup_table!$A:$E, 2, FALSE)</f>
        <v>2</v>
      </c>
      <c r="Q3662" s="2">
        <f>VLOOKUP(A3662, vlookup_table!$A:$E, 3, FALSE)</f>
        <v>0</v>
      </c>
      <c r="R3662" s="1" t="str">
        <f>VLOOKUP(A3662, vlookup_table!$A:$E, 4, FALSE)</f>
        <v>T2</v>
      </c>
      <c r="S3662" s="2">
        <f>VLOOKUP(A3662, vlookup_table!$A:$E, 5, FALSE)</f>
        <v>10</v>
      </c>
      <c r="T3662">
        <f t="shared" si="342"/>
        <v>97</v>
      </c>
      <c r="U3662">
        <f t="shared" si="343"/>
        <v>1900</v>
      </c>
      <c r="V3662" s="4" t="str">
        <f t="shared" si="347"/>
        <v>0</v>
      </c>
      <c r="W3662" t="str">
        <f t="shared" si="344"/>
        <v>Pueblo</v>
      </c>
    </row>
    <row r="3663" spans="1:23" x14ac:dyDescent="0.35">
      <c r="A3663" s="2">
        <v>124872</v>
      </c>
      <c r="B3663" s="2" t="str">
        <f t="shared" si="345"/>
        <v>TX</v>
      </c>
      <c r="C3663" t="s">
        <v>6</v>
      </c>
      <c r="D3663" t="str">
        <f t="shared" si="346"/>
        <v>M</v>
      </c>
      <c r="E3663" t="s">
        <v>0</v>
      </c>
      <c r="F3663">
        <v>550</v>
      </c>
      <c r="G3663">
        <v>282</v>
      </c>
      <c r="H3663">
        <v>433</v>
      </c>
      <c r="I3663">
        <v>2</v>
      </c>
      <c r="J3663">
        <v>15296</v>
      </c>
      <c r="K3663">
        <v>3</v>
      </c>
      <c r="L3663">
        <v>83</v>
      </c>
      <c r="M3663">
        <v>401</v>
      </c>
      <c r="N3663">
        <v>365</v>
      </c>
      <c r="O3663">
        <v>5.5185185189999997</v>
      </c>
      <c r="P3663">
        <f>VLOOKUP(A3663, vlookup_table!$A:$E, 2, FALSE)</f>
        <v>1002</v>
      </c>
      <c r="Q3663" s="2">
        <f>VLOOKUP(A3663, vlookup_table!$A:$E, 3, FALSE)</f>
        <v>1908</v>
      </c>
      <c r="R3663" s="1" t="str">
        <f>VLOOKUP(A3663, vlookup_table!$A:$E, 4, FALSE)</f>
        <v>C2</v>
      </c>
      <c r="S3663" s="2">
        <f>VLOOKUP(A3663, vlookup_table!$A:$E, 5, FALSE)</f>
        <v>5</v>
      </c>
      <c r="T3663">
        <f t="shared" si="342"/>
        <v>78</v>
      </c>
      <c r="U3663">
        <f t="shared" si="343"/>
        <v>1919</v>
      </c>
      <c r="V3663" s="4" t="str">
        <f t="shared" si="347"/>
        <v>08</v>
      </c>
      <c r="W3663" t="str">
        <f t="shared" si="344"/>
        <v>Ciudad</v>
      </c>
    </row>
    <row r="3664" spans="1:23" x14ac:dyDescent="0.35">
      <c r="A3664" s="2">
        <v>175917</v>
      </c>
      <c r="B3664" s="2" t="str">
        <f t="shared" si="345"/>
        <v>OR</v>
      </c>
      <c r="C3664" t="s">
        <v>26</v>
      </c>
      <c r="D3664" t="str">
        <f t="shared" si="346"/>
        <v>F</v>
      </c>
      <c r="E3664" t="s">
        <v>2</v>
      </c>
      <c r="F3664">
        <v>866</v>
      </c>
      <c r="G3664">
        <v>308</v>
      </c>
      <c r="H3664">
        <v>465</v>
      </c>
      <c r="I3664">
        <v>5</v>
      </c>
      <c r="J3664">
        <v>16560</v>
      </c>
      <c r="K3664">
        <v>5</v>
      </c>
      <c r="L3664">
        <v>54</v>
      </c>
      <c r="M3664">
        <v>375</v>
      </c>
      <c r="N3664">
        <v>410</v>
      </c>
      <c r="O3664">
        <v>13.33333333</v>
      </c>
      <c r="P3664">
        <f>VLOOKUP(A3664, vlookup_table!$A:$E, 2, FALSE)</f>
        <v>0</v>
      </c>
      <c r="Q3664" s="2">
        <f>VLOOKUP(A3664, vlookup_table!$A:$E, 3, FALSE)</f>
        <v>2510</v>
      </c>
      <c r="R3664" s="1" t="str">
        <f>VLOOKUP(A3664, vlookup_table!$A:$E, 4, FALSE)</f>
        <v>R2</v>
      </c>
      <c r="S3664" s="2">
        <f>VLOOKUP(A3664, vlookup_table!$A:$E, 5, FALSE)</f>
        <v>15</v>
      </c>
      <c r="T3664">
        <f t="shared" si="342"/>
        <v>72</v>
      </c>
      <c r="U3664">
        <f t="shared" si="343"/>
        <v>1925</v>
      </c>
      <c r="V3664" s="4" t="str">
        <f t="shared" si="347"/>
        <v>10</v>
      </c>
      <c r="W3664" t="str">
        <f t="shared" si="344"/>
        <v>Rural</v>
      </c>
    </row>
    <row r="3665" spans="1:23" x14ac:dyDescent="0.35">
      <c r="A3665" s="2">
        <v>156473</v>
      </c>
      <c r="B3665" s="2" t="str">
        <f t="shared" si="345"/>
        <v>NA</v>
      </c>
      <c r="C3665" t="s">
        <v>4</v>
      </c>
      <c r="D3665" t="str">
        <f t="shared" si="346"/>
        <v>F</v>
      </c>
      <c r="E3665" t="s">
        <v>2</v>
      </c>
      <c r="F3665">
        <v>2130</v>
      </c>
      <c r="G3665">
        <v>315</v>
      </c>
      <c r="H3665">
        <v>380</v>
      </c>
      <c r="I3665">
        <v>63</v>
      </c>
      <c r="J3665">
        <v>11583</v>
      </c>
      <c r="K3665">
        <v>40</v>
      </c>
      <c r="L3665">
        <v>35</v>
      </c>
      <c r="M3665">
        <v>309</v>
      </c>
      <c r="N3665">
        <v>380</v>
      </c>
      <c r="O3665">
        <v>5.7058823529999998</v>
      </c>
      <c r="P3665">
        <f>VLOOKUP(A3665, vlookup_table!$A:$E, 2, FALSE)</f>
        <v>2</v>
      </c>
      <c r="Q3665" s="2">
        <f>VLOOKUP(A3665, vlookup_table!$A:$E, 3, FALSE)</f>
        <v>1601</v>
      </c>
      <c r="R3665" s="1" t="str">
        <f>VLOOKUP(A3665, vlookup_table!$A:$E, 4, FALSE)</f>
        <v>U2</v>
      </c>
      <c r="S3665" s="2">
        <f>VLOOKUP(A3665, vlookup_table!$A:$E, 5, FALSE)</f>
        <v>6</v>
      </c>
      <c r="T3665">
        <f t="shared" si="342"/>
        <v>81</v>
      </c>
      <c r="U3665">
        <f t="shared" si="343"/>
        <v>1916</v>
      </c>
      <c r="V3665" s="4" t="str">
        <f t="shared" si="347"/>
        <v>01</v>
      </c>
      <c r="W3665" t="str">
        <f t="shared" si="344"/>
        <v>Urbano</v>
      </c>
    </row>
    <row r="3666" spans="1:23" x14ac:dyDescent="0.35">
      <c r="A3666" s="2">
        <v>91835</v>
      </c>
      <c r="B3666" s="2" t="str">
        <f t="shared" si="345"/>
        <v>IL</v>
      </c>
      <c r="C3666" t="s">
        <v>25</v>
      </c>
      <c r="D3666" t="str">
        <f t="shared" si="346"/>
        <v>F</v>
      </c>
      <c r="E3666" t="s">
        <v>2</v>
      </c>
      <c r="F3666">
        <v>978</v>
      </c>
      <c r="G3666">
        <v>301</v>
      </c>
      <c r="H3666">
        <v>467</v>
      </c>
      <c r="I3666">
        <v>0</v>
      </c>
      <c r="J3666">
        <v>14771</v>
      </c>
      <c r="K3666">
        <v>4</v>
      </c>
      <c r="L3666">
        <v>86</v>
      </c>
      <c r="M3666">
        <v>434</v>
      </c>
      <c r="N3666">
        <v>355</v>
      </c>
      <c r="O3666">
        <v>5</v>
      </c>
      <c r="P3666">
        <f>VLOOKUP(A3666, vlookup_table!$A:$E, 2, FALSE)</f>
        <v>2</v>
      </c>
      <c r="Q3666" s="2">
        <f>VLOOKUP(A3666, vlookup_table!$A:$E, 3, FALSE)</f>
        <v>501</v>
      </c>
      <c r="R3666" s="1" t="str">
        <f>VLOOKUP(A3666, vlookup_table!$A:$E, 4, FALSE)</f>
        <v>S2</v>
      </c>
      <c r="S3666" s="2">
        <f>VLOOKUP(A3666, vlookup_table!$A:$E, 5, FALSE)</f>
        <v>5</v>
      </c>
      <c r="T3666">
        <f t="shared" si="342"/>
        <v>92</v>
      </c>
      <c r="U3666">
        <f t="shared" si="343"/>
        <v>1905</v>
      </c>
      <c r="V3666" s="4" t="str">
        <f t="shared" si="347"/>
        <v>01</v>
      </c>
      <c r="W3666" t="str">
        <f t="shared" si="344"/>
        <v>Suburbano</v>
      </c>
    </row>
    <row r="3667" spans="1:23" x14ac:dyDescent="0.35">
      <c r="A3667" s="2">
        <v>29348</v>
      </c>
      <c r="B3667" s="2" t="str">
        <f t="shared" si="345"/>
        <v>NA</v>
      </c>
      <c r="C3667" t="s">
        <v>5</v>
      </c>
      <c r="D3667" t="str">
        <f t="shared" si="346"/>
        <v>M</v>
      </c>
      <c r="E3667" t="s">
        <v>0</v>
      </c>
      <c r="F3667">
        <v>598</v>
      </c>
      <c r="G3667">
        <v>283</v>
      </c>
      <c r="H3667">
        <v>362</v>
      </c>
      <c r="I3667">
        <v>1</v>
      </c>
      <c r="J3667">
        <v>12093</v>
      </c>
      <c r="K3667">
        <v>0</v>
      </c>
      <c r="L3667">
        <v>77</v>
      </c>
      <c r="M3667">
        <v>318</v>
      </c>
      <c r="N3667">
        <v>327</v>
      </c>
      <c r="O3667">
        <v>5.0555555559999998</v>
      </c>
      <c r="P3667">
        <f>VLOOKUP(A3667, vlookup_table!$A:$E, 2, FALSE)</f>
        <v>1</v>
      </c>
      <c r="Q3667" s="2">
        <f>VLOOKUP(A3667, vlookup_table!$A:$E, 3, FALSE)</f>
        <v>0</v>
      </c>
      <c r="R3667" s="1" t="str">
        <f>VLOOKUP(A3667, vlookup_table!$A:$E, 4, FALSE)</f>
        <v>R2</v>
      </c>
      <c r="S3667" s="2">
        <f>VLOOKUP(A3667, vlookup_table!$A:$E, 5, FALSE)</f>
        <v>5</v>
      </c>
      <c r="T3667">
        <f t="shared" si="342"/>
        <v>97</v>
      </c>
      <c r="U3667">
        <f t="shared" si="343"/>
        <v>1900</v>
      </c>
      <c r="V3667" s="4" t="str">
        <f t="shared" si="347"/>
        <v>0</v>
      </c>
      <c r="W3667" t="str">
        <f t="shared" si="344"/>
        <v>Rural</v>
      </c>
    </row>
    <row r="3668" spans="1:23" x14ac:dyDescent="0.35">
      <c r="A3668" s="2">
        <v>18257</v>
      </c>
      <c r="B3668" s="2" t="str">
        <f t="shared" si="345"/>
        <v>NC</v>
      </c>
      <c r="C3668" t="s">
        <v>18</v>
      </c>
      <c r="D3668" t="str">
        <f t="shared" si="346"/>
        <v>M</v>
      </c>
      <c r="E3668" t="s">
        <v>0</v>
      </c>
      <c r="F3668">
        <v>487</v>
      </c>
      <c r="G3668">
        <v>273</v>
      </c>
      <c r="H3668">
        <v>314</v>
      </c>
      <c r="I3668">
        <v>0</v>
      </c>
      <c r="J3668">
        <v>13272</v>
      </c>
      <c r="K3668">
        <v>1</v>
      </c>
      <c r="L3668">
        <v>76</v>
      </c>
      <c r="M3668">
        <v>308</v>
      </c>
      <c r="N3668">
        <v>275</v>
      </c>
      <c r="O3668">
        <v>4</v>
      </c>
      <c r="P3668">
        <f>VLOOKUP(A3668, vlookup_table!$A:$E, 2, FALSE)</f>
        <v>0</v>
      </c>
      <c r="Q3668" s="2">
        <f>VLOOKUP(A3668, vlookup_table!$A:$E, 3, FALSE)</f>
        <v>0</v>
      </c>
      <c r="R3668" s="1" t="str">
        <f>VLOOKUP(A3668, vlookup_table!$A:$E, 4, FALSE)</f>
        <v>T2</v>
      </c>
      <c r="S3668" s="2">
        <f>VLOOKUP(A3668, vlookup_table!$A:$E, 5, FALSE)</f>
        <v>5</v>
      </c>
      <c r="T3668">
        <f t="shared" si="342"/>
        <v>97</v>
      </c>
      <c r="U3668">
        <f t="shared" si="343"/>
        <v>1900</v>
      </c>
      <c r="V3668" s="4" t="str">
        <f t="shared" si="347"/>
        <v>0</v>
      </c>
      <c r="W3668" t="str">
        <f t="shared" si="344"/>
        <v>Pueblo</v>
      </c>
    </row>
    <row r="3669" spans="1:23" x14ac:dyDescent="0.35">
      <c r="A3669" s="2">
        <v>69822</v>
      </c>
      <c r="B3669" s="2" t="str">
        <f t="shared" si="345"/>
        <v>MI</v>
      </c>
      <c r="C3669" t="s">
        <v>1</v>
      </c>
      <c r="D3669" t="str">
        <f t="shared" si="346"/>
        <v>F</v>
      </c>
      <c r="E3669" t="s">
        <v>2</v>
      </c>
      <c r="F3669">
        <v>859</v>
      </c>
      <c r="G3669">
        <v>473</v>
      </c>
      <c r="H3669">
        <v>529</v>
      </c>
      <c r="I3669">
        <v>2</v>
      </c>
      <c r="J3669">
        <v>16331</v>
      </c>
      <c r="K3669">
        <v>2</v>
      </c>
      <c r="L3669">
        <v>86</v>
      </c>
      <c r="M3669">
        <v>499</v>
      </c>
      <c r="N3669">
        <v>503</v>
      </c>
      <c r="O3669">
        <v>10.33333333</v>
      </c>
      <c r="P3669">
        <f>VLOOKUP(A3669, vlookup_table!$A:$E, 2, FALSE)</f>
        <v>0</v>
      </c>
      <c r="Q3669" s="2">
        <f>VLOOKUP(A3669, vlookup_table!$A:$E, 3, FALSE)</f>
        <v>4601</v>
      </c>
      <c r="R3669" s="1" t="str">
        <f>VLOOKUP(A3669, vlookup_table!$A:$E, 4, FALSE)</f>
        <v>T2</v>
      </c>
      <c r="S3669" s="2">
        <f>VLOOKUP(A3669, vlookup_table!$A:$E, 5, FALSE)</f>
        <v>15</v>
      </c>
      <c r="T3669">
        <f t="shared" si="342"/>
        <v>51</v>
      </c>
      <c r="U3669">
        <f t="shared" si="343"/>
        <v>1946</v>
      </c>
      <c r="V3669" s="4" t="str">
        <f t="shared" si="347"/>
        <v>01</v>
      </c>
      <c r="W3669" t="str">
        <f t="shared" si="344"/>
        <v>Pueblo</v>
      </c>
    </row>
    <row r="3670" spans="1:23" x14ac:dyDescent="0.35">
      <c r="A3670" s="2">
        <v>139180</v>
      </c>
      <c r="B3670" s="2" t="str">
        <f t="shared" si="345"/>
        <v>NA</v>
      </c>
      <c r="C3670" t="s">
        <v>29</v>
      </c>
      <c r="D3670" t="str">
        <f t="shared" si="346"/>
        <v>F</v>
      </c>
      <c r="E3670" t="s">
        <v>2</v>
      </c>
      <c r="F3670">
        <v>359</v>
      </c>
      <c r="G3670">
        <v>164</v>
      </c>
      <c r="H3670">
        <v>242</v>
      </c>
      <c r="I3670">
        <v>0</v>
      </c>
      <c r="J3670">
        <v>7312</v>
      </c>
      <c r="K3670">
        <v>2</v>
      </c>
      <c r="L3670">
        <v>70</v>
      </c>
      <c r="M3670">
        <v>186</v>
      </c>
      <c r="N3670">
        <v>223</v>
      </c>
      <c r="O3670">
        <v>8.2222222219999992</v>
      </c>
      <c r="P3670">
        <f>VLOOKUP(A3670, vlookup_table!$A:$E, 2, FALSE)</f>
        <v>28</v>
      </c>
      <c r="Q3670" s="2">
        <f>VLOOKUP(A3670, vlookup_table!$A:$E, 3, FALSE)</f>
        <v>2001</v>
      </c>
      <c r="R3670" s="1" t="str">
        <f>VLOOKUP(A3670, vlookup_table!$A:$E, 4, FALSE)</f>
        <v>R3</v>
      </c>
      <c r="S3670" s="2">
        <f>VLOOKUP(A3670, vlookup_table!$A:$E, 5, FALSE)</f>
        <v>15</v>
      </c>
      <c r="T3670">
        <f t="shared" si="342"/>
        <v>77</v>
      </c>
      <c r="U3670">
        <f t="shared" si="343"/>
        <v>1920</v>
      </c>
      <c r="V3670" s="4" t="str">
        <f t="shared" si="347"/>
        <v>01</v>
      </c>
      <c r="W3670" t="str">
        <f t="shared" si="344"/>
        <v>Rural</v>
      </c>
    </row>
    <row r="3671" spans="1:23" x14ac:dyDescent="0.35">
      <c r="A3671" s="2">
        <v>185080</v>
      </c>
      <c r="B3671" s="2" t="str">
        <f t="shared" si="345"/>
        <v>NA</v>
      </c>
      <c r="C3671" t="s">
        <v>4</v>
      </c>
      <c r="D3671" t="str">
        <f t="shared" si="346"/>
        <v>F</v>
      </c>
      <c r="E3671" t="s">
        <v>2</v>
      </c>
      <c r="F3671">
        <v>2298</v>
      </c>
      <c r="G3671">
        <v>374</v>
      </c>
      <c r="H3671">
        <v>604</v>
      </c>
      <c r="I3671">
        <v>64</v>
      </c>
      <c r="J3671">
        <v>31281</v>
      </c>
      <c r="K3671">
        <v>12</v>
      </c>
      <c r="L3671">
        <v>12</v>
      </c>
      <c r="M3671">
        <v>514</v>
      </c>
      <c r="N3671">
        <v>473</v>
      </c>
      <c r="O3671">
        <v>98.785714290000001</v>
      </c>
      <c r="P3671">
        <f>VLOOKUP(A3671, vlookup_table!$A:$E, 2, FALSE)</f>
        <v>0</v>
      </c>
      <c r="Q3671" s="2">
        <f>VLOOKUP(A3671, vlookup_table!$A:$E, 3, FALSE)</f>
        <v>0</v>
      </c>
      <c r="R3671" s="1" t="str">
        <f>VLOOKUP(A3671, vlookup_table!$A:$E, 4, FALSE)</f>
        <v>C2</v>
      </c>
      <c r="S3671" s="2">
        <f>VLOOKUP(A3671, vlookup_table!$A:$E, 5, FALSE)</f>
        <v>200</v>
      </c>
      <c r="T3671">
        <f t="shared" si="342"/>
        <v>97</v>
      </c>
      <c r="U3671">
        <f t="shared" si="343"/>
        <v>1900</v>
      </c>
      <c r="V3671" s="4" t="str">
        <f t="shared" si="347"/>
        <v>0</v>
      </c>
      <c r="W3671" t="str">
        <f t="shared" si="344"/>
        <v>Ciudad</v>
      </c>
    </row>
    <row r="3672" spans="1:23" x14ac:dyDescent="0.35">
      <c r="A3672" s="2">
        <v>151904</v>
      </c>
      <c r="B3672" s="2" t="str">
        <f t="shared" si="345"/>
        <v>NA</v>
      </c>
      <c r="C3672" t="s">
        <v>4</v>
      </c>
      <c r="D3672" t="str">
        <f t="shared" si="346"/>
        <v>M</v>
      </c>
      <c r="E3672" t="s">
        <v>0</v>
      </c>
      <c r="F3672">
        <v>1088</v>
      </c>
      <c r="G3672">
        <v>278</v>
      </c>
      <c r="H3672">
        <v>380</v>
      </c>
      <c r="I3672">
        <v>19</v>
      </c>
      <c r="J3672">
        <v>15011</v>
      </c>
      <c r="K3672">
        <v>18</v>
      </c>
      <c r="L3672">
        <v>35</v>
      </c>
      <c r="M3672">
        <v>308</v>
      </c>
      <c r="N3672">
        <v>335</v>
      </c>
      <c r="O3672">
        <v>10.83333333</v>
      </c>
      <c r="P3672">
        <f>VLOOKUP(A3672, vlookup_table!$A:$E, 2, FALSE)</f>
        <v>0</v>
      </c>
      <c r="Q3672" s="2">
        <f>VLOOKUP(A3672, vlookup_table!$A:$E, 3, FALSE)</f>
        <v>1601</v>
      </c>
      <c r="R3672" s="1" t="str">
        <f>VLOOKUP(A3672, vlookup_table!$A:$E, 4, FALSE)</f>
        <v>C2</v>
      </c>
      <c r="S3672" s="2">
        <f>VLOOKUP(A3672, vlookup_table!$A:$E, 5, FALSE)</f>
        <v>15</v>
      </c>
      <c r="T3672">
        <f t="shared" si="342"/>
        <v>81</v>
      </c>
      <c r="U3672">
        <f t="shared" si="343"/>
        <v>1916</v>
      </c>
      <c r="V3672" s="4" t="str">
        <f t="shared" si="347"/>
        <v>01</v>
      </c>
      <c r="W3672" t="str">
        <f t="shared" si="344"/>
        <v>Ciudad</v>
      </c>
    </row>
    <row r="3673" spans="1:23" x14ac:dyDescent="0.35">
      <c r="A3673" s="2">
        <v>107895</v>
      </c>
      <c r="B3673" s="2" t="str">
        <f t="shared" si="345"/>
        <v>NA</v>
      </c>
      <c r="C3673" t="s">
        <v>31</v>
      </c>
      <c r="D3673" t="str">
        <f t="shared" si="346"/>
        <v>M</v>
      </c>
      <c r="E3673" t="s">
        <v>0</v>
      </c>
      <c r="F3673">
        <v>646</v>
      </c>
      <c r="G3673">
        <v>228</v>
      </c>
      <c r="H3673">
        <v>291</v>
      </c>
      <c r="I3673">
        <v>0</v>
      </c>
      <c r="J3673">
        <v>10918</v>
      </c>
      <c r="K3673">
        <v>3</v>
      </c>
      <c r="L3673">
        <v>72</v>
      </c>
      <c r="M3673">
        <v>237</v>
      </c>
      <c r="N3673">
        <v>299</v>
      </c>
      <c r="O3673">
        <v>3.1904761910000001</v>
      </c>
      <c r="P3673">
        <f>VLOOKUP(A3673, vlookup_table!$A:$E, 2, FALSE)</f>
        <v>1</v>
      </c>
      <c r="Q3673" s="2">
        <f>VLOOKUP(A3673, vlookup_table!$A:$E, 3, FALSE)</f>
        <v>4711</v>
      </c>
      <c r="R3673" s="1" t="str">
        <f>VLOOKUP(A3673, vlookup_table!$A:$E, 4, FALSE)</f>
        <v>U3</v>
      </c>
      <c r="S3673" s="2">
        <f>VLOOKUP(A3673, vlookup_table!$A:$E, 5, FALSE)</f>
        <v>3</v>
      </c>
      <c r="T3673">
        <f t="shared" si="342"/>
        <v>50</v>
      </c>
      <c r="U3673">
        <f t="shared" si="343"/>
        <v>1947</v>
      </c>
      <c r="V3673" s="4" t="str">
        <f t="shared" si="347"/>
        <v>11</v>
      </c>
      <c r="W3673" t="str">
        <f t="shared" si="344"/>
        <v>Urbano</v>
      </c>
    </row>
    <row r="3674" spans="1:23" x14ac:dyDescent="0.35">
      <c r="A3674" s="2">
        <v>72844</v>
      </c>
      <c r="B3674" s="2" t="str">
        <f t="shared" si="345"/>
        <v>MI</v>
      </c>
      <c r="C3674" t="s">
        <v>1</v>
      </c>
      <c r="D3674" t="str">
        <f t="shared" si="346"/>
        <v>F</v>
      </c>
      <c r="E3674" t="s">
        <v>2</v>
      </c>
      <c r="F3674">
        <v>740</v>
      </c>
      <c r="G3674">
        <v>401</v>
      </c>
      <c r="H3674">
        <v>491</v>
      </c>
      <c r="I3674">
        <v>1</v>
      </c>
      <c r="J3674">
        <v>15718</v>
      </c>
      <c r="K3674">
        <v>3</v>
      </c>
      <c r="L3674">
        <v>84</v>
      </c>
      <c r="M3674">
        <v>450</v>
      </c>
      <c r="N3674">
        <v>446</v>
      </c>
      <c r="O3674">
        <v>5.7647058820000003</v>
      </c>
      <c r="P3674">
        <f>VLOOKUP(A3674, vlookup_table!$A:$E, 2, FALSE)</f>
        <v>0</v>
      </c>
      <c r="Q3674" s="2">
        <f>VLOOKUP(A3674, vlookup_table!$A:$E, 3, FALSE)</f>
        <v>2005</v>
      </c>
      <c r="R3674" s="1" t="str">
        <f>VLOOKUP(A3674, vlookup_table!$A:$E, 4, FALSE)</f>
        <v>T1</v>
      </c>
      <c r="S3674" s="2">
        <f>VLOOKUP(A3674, vlookup_table!$A:$E, 5, FALSE)</f>
        <v>10</v>
      </c>
      <c r="T3674">
        <f t="shared" si="342"/>
        <v>77</v>
      </c>
      <c r="U3674">
        <f t="shared" si="343"/>
        <v>1920</v>
      </c>
      <c r="V3674" s="4" t="str">
        <f t="shared" si="347"/>
        <v>05</v>
      </c>
      <c r="W3674" t="str">
        <f t="shared" si="344"/>
        <v>Pueblo</v>
      </c>
    </row>
    <row r="3675" spans="1:23" x14ac:dyDescent="0.35">
      <c r="A3675" s="2">
        <v>55756</v>
      </c>
      <c r="B3675" s="2" t="str">
        <f t="shared" si="345"/>
        <v>NA</v>
      </c>
      <c r="C3675" t="s">
        <v>34</v>
      </c>
      <c r="D3675" t="str">
        <f t="shared" si="346"/>
        <v>F</v>
      </c>
      <c r="E3675" t="s">
        <v>2</v>
      </c>
      <c r="F3675">
        <v>743</v>
      </c>
      <c r="G3675">
        <v>465</v>
      </c>
      <c r="H3675">
        <v>540</v>
      </c>
      <c r="I3675">
        <v>5</v>
      </c>
      <c r="J3675">
        <v>22415</v>
      </c>
      <c r="K3675">
        <v>2</v>
      </c>
      <c r="L3675">
        <v>26</v>
      </c>
      <c r="M3675">
        <v>483</v>
      </c>
      <c r="N3675">
        <v>495</v>
      </c>
      <c r="O3675">
        <v>7.5555555559999998</v>
      </c>
      <c r="P3675">
        <f>VLOOKUP(A3675, vlookup_table!$A:$E, 2, FALSE)</f>
        <v>28</v>
      </c>
      <c r="Q3675" s="2">
        <f>VLOOKUP(A3675, vlookup_table!$A:$E, 3, FALSE)</f>
        <v>0</v>
      </c>
      <c r="R3675" s="1" t="str">
        <f>VLOOKUP(A3675, vlookup_table!$A:$E, 4, FALSE)</f>
        <v>C1</v>
      </c>
      <c r="S3675" s="2">
        <f>VLOOKUP(A3675, vlookup_table!$A:$E, 5, FALSE)</f>
        <v>10</v>
      </c>
      <c r="T3675">
        <f t="shared" si="342"/>
        <v>97</v>
      </c>
      <c r="U3675">
        <f t="shared" si="343"/>
        <v>1900</v>
      </c>
      <c r="V3675" s="4" t="str">
        <f t="shared" si="347"/>
        <v>0</v>
      </c>
      <c r="W3675" t="str">
        <f t="shared" si="344"/>
        <v>Ciudad</v>
      </c>
    </row>
    <row r="3676" spans="1:23" x14ac:dyDescent="0.35">
      <c r="A3676" s="2">
        <v>59249</v>
      </c>
      <c r="B3676" s="2" t="str">
        <f t="shared" si="345"/>
        <v>NA</v>
      </c>
      <c r="C3676" t="s">
        <v>16</v>
      </c>
      <c r="D3676" t="str">
        <f t="shared" si="346"/>
        <v>M</v>
      </c>
      <c r="E3676" t="s">
        <v>0</v>
      </c>
      <c r="F3676">
        <v>1781</v>
      </c>
      <c r="G3676">
        <v>762</v>
      </c>
      <c r="H3676">
        <v>853</v>
      </c>
      <c r="I3676">
        <v>38</v>
      </c>
      <c r="J3676">
        <v>27556</v>
      </c>
      <c r="K3676">
        <v>3</v>
      </c>
      <c r="L3676">
        <v>44</v>
      </c>
      <c r="M3676">
        <v>776</v>
      </c>
      <c r="N3676">
        <v>835</v>
      </c>
      <c r="O3676">
        <v>15</v>
      </c>
      <c r="P3676">
        <f>VLOOKUP(A3676, vlookup_table!$A:$E, 2, FALSE)</f>
        <v>1</v>
      </c>
      <c r="Q3676" s="2">
        <f>VLOOKUP(A3676, vlookup_table!$A:$E, 3, FALSE)</f>
        <v>7501</v>
      </c>
      <c r="R3676" s="1" t="str">
        <f>VLOOKUP(A3676, vlookup_table!$A:$E, 4, FALSE)</f>
        <v>S1</v>
      </c>
      <c r="S3676" s="2">
        <f>VLOOKUP(A3676, vlookup_table!$A:$E, 5, FALSE)</f>
        <v>15</v>
      </c>
      <c r="T3676">
        <f t="shared" si="342"/>
        <v>22</v>
      </c>
      <c r="U3676">
        <f t="shared" si="343"/>
        <v>1975</v>
      </c>
      <c r="V3676" s="4" t="str">
        <f t="shared" si="347"/>
        <v>01</v>
      </c>
      <c r="W3676" t="str">
        <f t="shared" si="344"/>
        <v>Suburbano</v>
      </c>
    </row>
    <row r="3677" spans="1:23" x14ac:dyDescent="0.35">
      <c r="A3677" s="2">
        <v>132844</v>
      </c>
      <c r="B3677" s="2" t="str">
        <f t="shared" si="345"/>
        <v>NA</v>
      </c>
      <c r="C3677" t="s">
        <v>24</v>
      </c>
      <c r="D3677" t="str">
        <f t="shared" si="346"/>
        <v>M</v>
      </c>
      <c r="E3677" t="s">
        <v>13</v>
      </c>
      <c r="F3677">
        <v>518</v>
      </c>
      <c r="G3677">
        <v>303</v>
      </c>
      <c r="H3677">
        <v>346</v>
      </c>
      <c r="I3677">
        <v>0</v>
      </c>
      <c r="J3677">
        <v>11266</v>
      </c>
      <c r="K3677">
        <v>0</v>
      </c>
      <c r="L3677">
        <v>35</v>
      </c>
      <c r="M3677">
        <v>318</v>
      </c>
      <c r="N3677">
        <v>313</v>
      </c>
      <c r="O3677">
        <v>13.275862070000001</v>
      </c>
      <c r="P3677">
        <f>VLOOKUP(A3677, vlookup_table!$A:$E, 2, FALSE)</f>
        <v>0</v>
      </c>
      <c r="Q3677" s="2">
        <f>VLOOKUP(A3677, vlookup_table!$A:$E, 3, FALSE)</f>
        <v>0</v>
      </c>
      <c r="R3677" s="1" t="str">
        <f>VLOOKUP(A3677, vlookup_table!$A:$E, 4, FALSE)</f>
        <v>T2</v>
      </c>
      <c r="S3677" s="2">
        <f>VLOOKUP(A3677, vlookup_table!$A:$E, 5, FALSE)</f>
        <v>11</v>
      </c>
      <c r="T3677">
        <f t="shared" si="342"/>
        <v>97</v>
      </c>
      <c r="U3677">
        <f t="shared" si="343"/>
        <v>1900</v>
      </c>
      <c r="V3677" s="4" t="str">
        <f t="shared" si="347"/>
        <v>0</v>
      </c>
      <c r="W3677" t="str">
        <f t="shared" si="344"/>
        <v>Pueblo</v>
      </c>
    </row>
    <row r="3678" spans="1:23" x14ac:dyDescent="0.35">
      <c r="A3678" s="2">
        <v>4225</v>
      </c>
      <c r="B3678" s="2" t="str">
        <f t="shared" si="345"/>
        <v>NV</v>
      </c>
      <c r="C3678" t="s">
        <v>35</v>
      </c>
      <c r="D3678" t="str">
        <f t="shared" si="346"/>
        <v>M</v>
      </c>
      <c r="E3678" t="s">
        <v>0</v>
      </c>
      <c r="F3678">
        <v>1003</v>
      </c>
      <c r="G3678">
        <v>258</v>
      </c>
      <c r="H3678">
        <v>386</v>
      </c>
      <c r="I3678">
        <v>5</v>
      </c>
      <c r="J3678">
        <v>15748</v>
      </c>
      <c r="K3678">
        <v>12</v>
      </c>
      <c r="L3678">
        <v>13</v>
      </c>
      <c r="M3678">
        <v>322</v>
      </c>
      <c r="N3678">
        <v>318</v>
      </c>
      <c r="O3678">
        <v>7.038461539</v>
      </c>
      <c r="P3678">
        <f>VLOOKUP(A3678, vlookup_table!$A:$E, 2, FALSE)</f>
        <v>1</v>
      </c>
      <c r="Q3678" s="2">
        <f>VLOOKUP(A3678, vlookup_table!$A:$E, 3, FALSE)</f>
        <v>907</v>
      </c>
      <c r="R3678" s="1" t="str">
        <f>VLOOKUP(A3678, vlookup_table!$A:$E, 4, FALSE)</f>
        <v/>
      </c>
      <c r="S3678" s="2">
        <f>VLOOKUP(A3678, vlookup_table!$A:$E, 5, FALSE)</f>
        <v>10</v>
      </c>
      <c r="T3678">
        <f t="shared" si="342"/>
        <v>88</v>
      </c>
      <c r="U3678">
        <f t="shared" si="343"/>
        <v>1909</v>
      </c>
      <c r="V3678" s="4" t="str">
        <f t="shared" si="347"/>
        <v>07</v>
      </c>
      <c r="W3678" t="str">
        <f t="shared" si="344"/>
        <v>Desconocido</v>
      </c>
    </row>
    <row r="3679" spans="1:23" x14ac:dyDescent="0.35">
      <c r="A3679" s="2">
        <v>136150</v>
      </c>
      <c r="B3679" s="2" t="str">
        <f t="shared" si="345"/>
        <v>AZ</v>
      </c>
      <c r="C3679" t="s">
        <v>9</v>
      </c>
      <c r="D3679" t="str">
        <f t="shared" si="346"/>
        <v>F</v>
      </c>
      <c r="E3679" t="s">
        <v>37</v>
      </c>
      <c r="F3679">
        <v>988</v>
      </c>
      <c r="G3679">
        <v>310</v>
      </c>
      <c r="H3679">
        <v>372</v>
      </c>
      <c r="I3679">
        <v>3</v>
      </c>
      <c r="J3679">
        <v>14315</v>
      </c>
      <c r="K3679">
        <v>3</v>
      </c>
      <c r="L3679">
        <v>26</v>
      </c>
      <c r="M3679">
        <v>327</v>
      </c>
      <c r="N3679">
        <v>372</v>
      </c>
      <c r="O3679">
        <v>23.38888889</v>
      </c>
      <c r="P3679">
        <f>VLOOKUP(A3679, vlookup_table!$A:$E, 2, FALSE)</f>
        <v>0</v>
      </c>
      <c r="Q3679" s="2">
        <f>VLOOKUP(A3679, vlookup_table!$A:$E, 3, FALSE)</f>
        <v>1508</v>
      </c>
      <c r="R3679" s="1" t="str">
        <f>VLOOKUP(A3679, vlookup_table!$A:$E, 4, FALSE)</f>
        <v>R2</v>
      </c>
      <c r="S3679" s="2">
        <f>VLOOKUP(A3679, vlookup_table!$A:$E, 5, FALSE)</f>
        <v>50</v>
      </c>
      <c r="T3679">
        <f t="shared" si="342"/>
        <v>82</v>
      </c>
      <c r="U3679">
        <f t="shared" si="343"/>
        <v>1915</v>
      </c>
      <c r="V3679" s="4" t="str">
        <f t="shared" si="347"/>
        <v>08</v>
      </c>
      <c r="W3679" t="str">
        <f t="shared" si="344"/>
        <v>Rural</v>
      </c>
    </row>
    <row r="3680" spans="1:23" x14ac:dyDescent="0.35">
      <c r="A3680" s="2">
        <v>66037</v>
      </c>
      <c r="B3680" s="2" t="str">
        <f t="shared" si="345"/>
        <v>MI</v>
      </c>
      <c r="C3680" t="s">
        <v>1</v>
      </c>
      <c r="D3680" t="str">
        <f t="shared" si="346"/>
        <v>M</v>
      </c>
      <c r="E3680" t="s">
        <v>0</v>
      </c>
      <c r="F3680">
        <v>1478</v>
      </c>
      <c r="G3680">
        <v>576</v>
      </c>
      <c r="H3680">
        <v>606</v>
      </c>
      <c r="I3680">
        <v>14</v>
      </c>
      <c r="J3680">
        <v>19378</v>
      </c>
      <c r="K3680">
        <v>5</v>
      </c>
      <c r="L3680">
        <v>63</v>
      </c>
      <c r="M3680">
        <v>605</v>
      </c>
      <c r="N3680">
        <v>575</v>
      </c>
      <c r="O3680">
        <v>15.125</v>
      </c>
      <c r="P3680">
        <f>VLOOKUP(A3680, vlookup_table!$A:$E, 2, FALSE)</f>
        <v>1</v>
      </c>
      <c r="Q3680" s="2">
        <f>VLOOKUP(A3680, vlookup_table!$A:$E, 3, FALSE)</f>
        <v>4802</v>
      </c>
      <c r="R3680" s="1" t="str">
        <f>VLOOKUP(A3680, vlookup_table!$A:$E, 4, FALSE)</f>
        <v>T1</v>
      </c>
      <c r="S3680" s="2">
        <f>VLOOKUP(A3680, vlookup_table!$A:$E, 5, FALSE)</f>
        <v>21</v>
      </c>
      <c r="T3680">
        <f t="shared" si="342"/>
        <v>49</v>
      </c>
      <c r="U3680">
        <f t="shared" si="343"/>
        <v>1948</v>
      </c>
      <c r="V3680" s="4" t="str">
        <f t="shared" si="347"/>
        <v>02</v>
      </c>
      <c r="W3680" t="str">
        <f t="shared" si="344"/>
        <v>Pueblo</v>
      </c>
    </row>
    <row r="3681" spans="1:23" x14ac:dyDescent="0.35">
      <c r="A3681" s="2">
        <v>95728</v>
      </c>
      <c r="B3681" s="2" t="str">
        <f t="shared" si="345"/>
        <v>IL</v>
      </c>
      <c r="C3681" t="s">
        <v>25</v>
      </c>
      <c r="D3681" t="str">
        <f t="shared" si="346"/>
        <v>F</v>
      </c>
      <c r="E3681" t="s">
        <v>2</v>
      </c>
      <c r="F3681">
        <v>687</v>
      </c>
      <c r="G3681">
        <v>405</v>
      </c>
      <c r="H3681">
        <v>452</v>
      </c>
      <c r="I3681">
        <v>0</v>
      </c>
      <c r="J3681">
        <v>14237</v>
      </c>
      <c r="K3681">
        <v>4</v>
      </c>
      <c r="L3681">
        <v>69</v>
      </c>
      <c r="M3681">
        <v>410</v>
      </c>
      <c r="N3681">
        <v>431</v>
      </c>
      <c r="O3681">
        <v>12.83333333</v>
      </c>
      <c r="P3681">
        <f>VLOOKUP(A3681, vlookup_table!$A:$E, 2, FALSE)</f>
        <v>0</v>
      </c>
      <c r="Q3681" s="2">
        <f>VLOOKUP(A3681, vlookup_table!$A:$E, 3, FALSE)</f>
        <v>2806</v>
      </c>
      <c r="R3681" s="1" t="str">
        <f>VLOOKUP(A3681, vlookup_table!$A:$E, 4, FALSE)</f>
        <v>S2</v>
      </c>
      <c r="S3681" s="2">
        <f>VLOOKUP(A3681, vlookup_table!$A:$E, 5, FALSE)</f>
        <v>15</v>
      </c>
      <c r="T3681">
        <f t="shared" si="342"/>
        <v>69</v>
      </c>
      <c r="U3681">
        <f t="shared" si="343"/>
        <v>1928</v>
      </c>
      <c r="V3681" s="4" t="str">
        <f t="shared" si="347"/>
        <v>06</v>
      </c>
      <c r="W3681" t="str">
        <f t="shared" si="344"/>
        <v>Suburbano</v>
      </c>
    </row>
    <row r="3682" spans="1:23" x14ac:dyDescent="0.35">
      <c r="A3682" s="2">
        <v>174895</v>
      </c>
      <c r="B3682" s="2" t="str">
        <f t="shared" si="345"/>
        <v>OR</v>
      </c>
      <c r="C3682" t="s">
        <v>26</v>
      </c>
      <c r="D3682" t="str">
        <f t="shared" si="346"/>
        <v>F</v>
      </c>
      <c r="E3682" t="s">
        <v>2</v>
      </c>
      <c r="F3682">
        <v>457</v>
      </c>
      <c r="G3682">
        <v>187</v>
      </c>
      <c r="H3682">
        <v>267</v>
      </c>
      <c r="I3682">
        <v>0</v>
      </c>
      <c r="J3682">
        <v>12886</v>
      </c>
      <c r="K3682">
        <v>8</v>
      </c>
      <c r="L3682">
        <v>15</v>
      </c>
      <c r="M3682">
        <v>256</v>
      </c>
      <c r="N3682">
        <v>197</v>
      </c>
      <c r="O3682">
        <v>15</v>
      </c>
      <c r="P3682">
        <f>VLOOKUP(A3682, vlookup_table!$A:$E, 2, FALSE)</f>
        <v>0</v>
      </c>
      <c r="Q3682" s="2">
        <f>VLOOKUP(A3682, vlookup_table!$A:$E, 3, FALSE)</f>
        <v>2501</v>
      </c>
      <c r="R3682" s="1" t="str">
        <f>VLOOKUP(A3682, vlookup_table!$A:$E, 4, FALSE)</f>
        <v>T3</v>
      </c>
      <c r="S3682" s="2">
        <f>VLOOKUP(A3682, vlookup_table!$A:$E, 5, FALSE)</f>
        <v>21</v>
      </c>
      <c r="T3682">
        <f t="shared" si="342"/>
        <v>72</v>
      </c>
      <c r="U3682">
        <f t="shared" si="343"/>
        <v>1925</v>
      </c>
      <c r="V3682" s="4" t="str">
        <f t="shared" si="347"/>
        <v>01</v>
      </c>
      <c r="W3682" t="str">
        <f t="shared" si="344"/>
        <v>Pueblo</v>
      </c>
    </row>
    <row r="3683" spans="1:23" x14ac:dyDescent="0.35">
      <c r="A3683" s="2">
        <v>165056</v>
      </c>
      <c r="B3683" s="2" t="str">
        <f t="shared" si="345"/>
        <v>NA</v>
      </c>
      <c r="C3683" t="s">
        <v>4</v>
      </c>
      <c r="D3683" t="str">
        <f t="shared" si="346"/>
        <v>F</v>
      </c>
      <c r="E3683" t="s">
        <v>2</v>
      </c>
      <c r="F3683">
        <v>1884</v>
      </c>
      <c r="G3683">
        <v>454</v>
      </c>
      <c r="H3683">
        <v>490</v>
      </c>
      <c r="I3683">
        <v>33</v>
      </c>
      <c r="J3683">
        <v>14776</v>
      </c>
      <c r="K3683">
        <v>5</v>
      </c>
      <c r="L3683">
        <v>64</v>
      </c>
      <c r="M3683">
        <v>458</v>
      </c>
      <c r="N3683">
        <v>490</v>
      </c>
      <c r="O3683">
        <v>7.6875</v>
      </c>
      <c r="P3683">
        <f>VLOOKUP(A3683, vlookup_table!$A:$E, 2, FALSE)</f>
        <v>0</v>
      </c>
      <c r="Q3683" s="2">
        <f>VLOOKUP(A3683, vlookup_table!$A:$E, 3, FALSE)</f>
        <v>5405</v>
      </c>
      <c r="R3683" s="1" t="str">
        <f>VLOOKUP(A3683, vlookup_table!$A:$E, 4, FALSE)</f>
        <v>C2</v>
      </c>
      <c r="S3683" s="2">
        <f>VLOOKUP(A3683, vlookup_table!$A:$E, 5, FALSE)</f>
        <v>5</v>
      </c>
      <c r="T3683">
        <f t="shared" si="342"/>
        <v>43</v>
      </c>
      <c r="U3683">
        <f t="shared" si="343"/>
        <v>1954</v>
      </c>
      <c r="V3683" s="4" t="str">
        <f t="shared" si="347"/>
        <v>05</v>
      </c>
      <c r="W3683" t="str">
        <f t="shared" si="344"/>
        <v>Ciudad</v>
      </c>
    </row>
    <row r="3684" spans="1:23" x14ac:dyDescent="0.35">
      <c r="A3684" s="2">
        <v>112367</v>
      </c>
      <c r="B3684" s="2" t="str">
        <f t="shared" si="345"/>
        <v>AR</v>
      </c>
      <c r="C3684" t="s">
        <v>27</v>
      </c>
      <c r="D3684" t="str">
        <f t="shared" si="346"/>
        <v>F</v>
      </c>
      <c r="E3684" t="s">
        <v>37</v>
      </c>
      <c r="F3684">
        <v>516</v>
      </c>
      <c r="G3684">
        <v>272</v>
      </c>
      <c r="H3684">
        <v>344</v>
      </c>
      <c r="I3684">
        <v>0</v>
      </c>
      <c r="J3684">
        <v>11682</v>
      </c>
      <c r="K3684">
        <v>1</v>
      </c>
      <c r="L3684">
        <v>60</v>
      </c>
      <c r="M3684">
        <v>337</v>
      </c>
      <c r="N3684">
        <v>303</v>
      </c>
      <c r="O3684">
        <v>5.5789473679999997</v>
      </c>
      <c r="P3684">
        <f>VLOOKUP(A3684, vlookup_table!$A:$E, 2, FALSE)</f>
        <v>2</v>
      </c>
      <c r="Q3684" s="2">
        <f>VLOOKUP(A3684, vlookup_table!$A:$E, 3, FALSE)</f>
        <v>2101</v>
      </c>
      <c r="R3684" s="1" t="str">
        <f>VLOOKUP(A3684, vlookup_table!$A:$E, 4, FALSE)</f>
        <v>T2</v>
      </c>
      <c r="S3684" s="2">
        <f>VLOOKUP(A3684, vlookup_table!$A:$E, 5, FALSE)</f>
        <v>10</v>
      </c>
      <c r="T3684">
        <f t="shared" si="342"/>
        <v>76</v>
      </c>
      <c r="U3684">
        <f t="shared" si="343"/>
        <v>1921</v>
      </c>
      <c r="V3684" s="4" t="str">
        <f t="shared" si="347"/>
        <v>01</v>
      </c>
      <c r="W3684" t="str">
        <f t="shared" si="344"/>
        <v>Pueblo</v>
      </c>
    </row>
    <row r="3685" spans="1:23" x14ac:dyDescent="0.35">
      <c r="A3685" s="2">
        <v>147190</v>
      </c>
      <c r="B3685" s="2" t="str">
        <f t="shared" si="345"/>
        <v>NA</v>
      </c>
      <c r="C3685" t="s">
        <v>4</v>
      </c>
      <c r="D3685" t="str">
        <f t="shared" si="346"/>
        <v>F</v>
      </c>
      <c r="E3685" t="s">
        <v>2</v>
      </c>
      <c r="F3685">
        <v>1545</v>
      </c>
      <c r="G3685">
        <v>305</v>
      </c>
      <c r="H3685">
        <v>376</v>
      </c>
      <c r="I3685">
        <v>12</v>
      </c>
      <c r="J3685">
        <v>10242</v>
      </c>
      <c r="K3685">
        <v>31</v>
      </c>
      <c r="L3685">
        <v>40</v>
      </c>
      <c r="M3685">
        <v>326</v>
      </c>
      <c r="N3685">
        <v>360</v>
      </c>
      <c r="O3685">
        <v>16.25</v>
      </c>
      <c r="P3685">
        <f>VLOOKUP(A3685, vlookup_table!$A:$E, 2, FALSE)</f>
        <v>28</v>
      </c>
      <c r="Q3685" s="2">
        <f>VLOOKUP(A3685, vlookup_table!$A:$E, 3, FALSE)</f>
        <v>4801</v>
      </c>
      <c r="R3685" s="1" t="str">
        <f>VLOOKUP(A3685, vlookup_table!$A:$E, 4, FALSE)</f>
        <v>U3</v>
      </c>
      <c r="S3685" s="2">
        <f>VLOOKUP(A3685, vlookup_table!$A:$E, 5, FALSE)</f>
        <v>10</v>
      </c>
      <c r="T3685">
        <f t="shared" si="342"/>
        <v>49</v>
      </c>
      <c r="U3685">
        <f t="shared" si="343"/>
        <v>1948</v>
      </c>
      <c r="V3685" s="4" t="str">
        <f t="shared" si="347"/>
        <v>01</v>
      </c>
      <c r="W3685" t="str">
        <f t="shared" si="344"/>
        <v>Urbano</v>
      </c>
    </row>
    <row r="3686" spans="1:23" x14ac:dyDescent="0.35">
      <c r="A3686" s="2">
        <v>5613</v>
      </c>
      <c r="B3686" s="2" t="str">
        <f t="shared" si="345"/>
        <v>NA</v>
      </c>
      <c r="C3686" t="s">
        <v>4</v>
      </c>
      <c r="D3686" t="str">
        <f t="shared" si="346"/>
        <v>F</v>
      </c>
      <c r="E3686" t="s">
        <v>2</v>
      </c>
      <c r="F3686">
        <v>2880</v>
      </c>
      <c r="G3686">
        <v>511</v>
      </c>
      <c r="H3686">
        <v>587</v>
      </c>
      <c r="I3686">
        <v>91</v>
      </c>
      <c r="J3686">
        <v>25314</v>
      </c>
      <c r="K3686">
        <v>9</v>
      </c>
      <c r="L3686">
        <v>55</v>
      </c>
      <c r="M3686">
        <v>539</v>
      </c>
      <c r="N3686">
        <v>566</v>
      </c>
      <c r="O3686">
        <v>8.3157894740000007</v>
      </c>
      <c r="P3686">
        <f>VLOOKUP(A3686, vlookup_table!$A:$E, 2, FALSE)</f>
        <v>2</v>
      </c>
      <c r="Q3686" s="2">
        <f>VLOOKUP(A3686, vlookup_table!$A:$E, 3, FALSE)</f>
        <v>3501</v>
      </c>
      <c r="R3686" s="1" t="str">
        <f>VLOOKUP(A3686, vlookup_table!$A:$E, 4, FALSE)</f>
        <v/>
      </c>
      <c r="S3686" s="2">
        <f>VLOOKUP(A3686, vlookup_table!$A:$E, 5, FALSE)</f>
        <v>12</v>
      </c>
      <c r="T3686">
        <f t="shared" si="342"/>
        <v>62</v>
      </c>
      <c r="U3686">
        <f t="shared" si="343"/>
        <v>1935</v>
      </c>
      <c r="V3686" s="4" t="str">
        <f t="shared" si="347"/>
        <v>01</v>
      </c>
      <c r="W3686" t="str">
        <f t="shared" si="344"/>
        <v>Desconocido</v>
      </c>
    </row>
    <row r="3687" spans="1:23" x14ac:dyDescent="0.35">
      <c r="A3687" s="2">
        <v>43126</v>
      </c>
      <c r="B3687" s="2" t="str">
        <f t="shared" si="345"/>
        <v>FL</v>
      </c>
      <c r="C3687" t="s">
        <v>7</v>
      </c>
      <c r="D3687" t="str">
        <f t="shared" si="346"/>
        <v>F</v>
      </c>
      <c r="E3687" t="s">
        <v>2</v>
      </c>
      <c r="F3687">
        <v>845</v>
      </c>
      <c r="G3687">
        <v>334</v>
      </c>
      <c r="H3687">
        <v>511</v>
      </c>
      <c r="I3687">
        <v>13</v>
      </c>
      <c r="J3687">
        <v>25715</v>
      </c>
      <c r="K3687">
        <v>6</v>
      </c>
      <c r="L3687">
        <v>10</v>
      </c>
      <c r="M3687">
        <v>351</v>
      </c>
      <c r="N3687">
        <v>496</v>
      </c>
      <c r="O3687">
        <v>4.875</v>
      </c>
      <c r="P3687">
        <f>VLOOKUP(A3687, vlookup_table!$A:$E, 2, FALSE)</f>
        <v>0</v>
      </c>
      <c r="Q3687" s="2">
        <f>VLOOKUP(A3687, vlookup_table!$A:$E, 3, FALSE)</f>
        <v>4901</v>
      </c>
      <c r="R3687" s="1" t="str">
        <f>VLOOKUP(A3687, vlookup_table!$A:$E, 4, FALSE)</f>
        <v>C2</v>
      </c>
      <c r="S3687" s="2">
        <f>VLOOKUP(A3687, vlookup_table!$A:$E, 5, FALSE)</f>
        <v>5</v>
      </c>
      <c r="T3687">
        <f t="shared" si="342"/>
        <v>48</v>
      </c>
      <c r="U3687">
        <f t="shared" si="343"/>
        <v>1949</v>
      </c>
      <c r="V3687" s="4" t="str">
        <f t="shared" si="347"/>
        <v>01</v>
      </c>
      <c r="W3687" t="str">
        <f t="shared" si="344"/>
        <v>Ciudad</v>
      </c>
    </row>
    <row r="3688" spans="1:23" x14ac:dyDescent="0.35">
      <c r="A3688" s="2">
        <v>53753</v>
      </c>
      <c r="B3688" s="2" t="str">
        <f t="shared" si="345"/>
        <v>NA</v>
      </c>
      <c r="C3688" t="s">
        <v>28</v>
      </c>
      <c r="D3688" t="str">
        <f t="shared" si="346"/>
        <v>F</v>
      </c>
      <c r="E3688" t="s">
        <v>2</v>
      </c>
      <c r="F3688">
        <v>1239</v>
      </c>
      <c r="G3688">
        <v>534</v>
      </c>
      <c r="H3688">
        <v>653</v>
      </c>
      <c r="I3688">
        <v>11</v>
      </c>
      <c r="J3688">
        <v>23901</v>
      </c>
      <c r="K3688">
        <v>4</v>
      </c>
      <c r="L3688">
        <v>42</v>
      </c>
      <c r="M3688">
        <v>571</v>
      </c>
      <c r="N3688">
        <v>624</v>
      </c>
      <c r="O3688">
        <v>15.84615385</v>
      </c>
      <c r="P3688">
        <f>VLOOKUP(A3688, vlookup_table!$A:$E, 2, FALSE)</f>
        <v>0</v>
      </c>
      <c r="Q3688" s="2">
        <f>VLOOKUP(A3688, vlookup_table!$A:$E, 3, FALSE)</f>
        <v>5307</v>
      </c>
      <c r="R3688" s="1" t="str">
        <f>VLOOKUP(A3688, vlookup_table!$A:$E, 4, FALSE)</f>
        <v>S1</v>
      </c>
      <c r="S3688" s="2">
        <f>VLOOKUP(A3688, vlookup_table!$A:$E, 5, FALSE)</f>
        <v>30</v>
      </c>
      <c r="T3688">
        <f t="shared" si="342"/>
        <v>44</v>
      </c>
      <c r="U3688">
        <f t="shared" si="343"/>
        <v>1953</v>
      </c>
      <c r="V3688" s="4" t="str">
        <f t="shared" si="347"/>
        <v>07</v>
      </c>
      <c r="W3688" t="str">
        <f t="shared" si="344"/>
        <v>Suburbano</v>
      </c>
    </row>
    <row r="3689" spans="1:23" x14ac:dyDescent="0.35">
      <c r="A3689" s="2">
        <v>190651</v>
      </c>
      <c r="B3689" s="2" t="str">
        <f t="shared" si="345"/>
        <v>IL</v>
      </c>
      <c r="C3689" t="s">
        <v>25</v>
      </c>
      <c r="D3689" t="str">
        <f t="shared" si="346"/>
        <v>F</v>
      </c>
      <c r="E3689" t="s">
        <v>2</v>
      </c>
      <c r="F3689">
        <v>753</v>
      </c>
      <c r="G3689">
        <v>387</v>
      </c>
      <c r="H3689">
        <v>452</v>
      </c>
      <c r="I3689">
        <v>0</v>
      </c>
      <c r="J3689">
        <v>17356</v>
      </c>
      <c r="K3689">
        <v>6</v>
      </c>
      <c r="L3689">
        <v>61</v>
      </c>
      <c r="M3689">
        <v>432</v>
      </c>
      <c r="N3689">
        <v>417</v>
      </c>
      <c r="O3689">
        <v>25</v>
      </c>
      <c r="P3689">
        <f>VLOOKUP(A3689, vlookup_table!$A:$E, 2, FALSE)</f>
        <v>28</v>
      </c>
      <c r="Q3689" s="2">
        <f>VLOOKUP(A3689, vlookup_table!$A:$E, 3, FALSE)</f>
        <v>5201</v>
      </c>
      <c r="R3689" s="1" t="str">
        <f>VLOOKUP(A3689, vlookup_table!$A:$E, 4, FALSE)</f>
        <v>C1</v>
      </c>
      <c r="S3689" s="2">
        <f>VLOOKUP(A3689, vlookup_table!$A:$E, 5, FALSE)</f>
        <v>10</v>
      </c>
      <c r="T3689">
        <f t="shared" si="342"/>
        <v>45</v>
      </c>
      <c r="U3689">
        <f t="shared" si="343"/>
        <v>1952</v>
      </c>
      <c r="V3689" s="4" t="str">
        <f t="shared" si="347"/>
        <v>01</v>
      </c>
      <c r="W3689" t="str">
        <f t="shared" si="344"/>
        <v>Ciudad</v>
      </c>
    </row>
    <row r="3690" spans="1:23" x14ac:dyDescent="0.35">
      <c r="A3690" s="2">
        <v>12597</v>
      </c>
      <c r="B3690" s="2" t="str">
        <f t="shared" si="345"/>
        <v>NA</v>
      </c>
      <c r="C3690" t="s">
        <v>4</v>
      </c>
      <c r="D3690" t="str">
        <f t="shared" si="346"/>
        <v>F</v>
      </c>
      <c r="E3690" t="s">
        <v>2</v>
      </c>
      <c r="F3690">
        <v>2885</v>
      </c>
      <c r="G3690">
        <v>737</v>
      </c>
      <c r="H3690">
        <v>824</v>
      </c>
      <c r="I3690">
        <v>94</v>
      </c>
      <c r="J3690">
        <v>28134</v>
      </c>
      <c r="K3690">
        <v>12</v>
      </c>
      <c r="L3690">
        <v>48</v>
      </c>
      <c r="M3690">
        <v>773</v>
      </c>
      <c r="N3690">
        <v>798</v>
      </c>
      <c r="O3690">
        <v>53.857142860000003</v>
      </c>
      <c r="P3690">
        <f>VLOOKUP(A3690, vlookup_table!$A:$E, 2, FALSE)</f>
        <v>28</v>
      </c>
      <c r="Q3690" s="2">
        <f>VLOOKUP(A3690, vlookup_table!$A:$E, 3, FALSE)</f>
        <v>0</v>
      </c>
      <c r="R3690" s="1" t="str">
        <f>VLOOKUP(A3690, vlookup_table!$A:$E, 4, FALSE)</f>
        <v>S1</v>
      </c>
      <c r="S3690" s="2">
        <f>VLOOKUP(A3690, vlookup_table!$A:$E, 5, FALSE)</f>
        <v>101</v>
      </c>
      <c r="T3690">
        <f t="shared" si="342"/>
        <v>97</v>
      </c>
      <c r="U3690">
        <f t="shared" si="343"/>
        <v>1900</v>
      </c>
      <c r="V3690" s="4" t="str">
        <f t="shared" si="347"/>
        <v>0</v>
      </c>
      <c r="W3690" t="str">
        <f t="shared" si="344"/>
        <v>Suburbano</v>
      </c>
    </row>
    <row r="3691" spans="1:23" x14ac:dyDescent="0.35">
      <c r="A3691" s="2">
        <v>164169</v>
      </c>
      <c r="B3691" s="2" t="str">
        <f t="shared" si="345"/>
        <v>NA</v>
      </c>
      <c r="C3691" t="s">
        <v>4</v>
      </c>
      <c r="D3691" t="str">
        <f t="shared" si="346"/>
        <v>M</v>
      </c>
      <c r="E3691" t="s">
        <v>0</v>
      </c>
      <c r="F3691">
        <v>2292</v>
      </c>
      <c r="G3691">
        <v>642</v>
      </c>
      <c r="H3691">
        <v>710</v>
      </c>
      <c r="I3691">
        <v>70</v>
      </c>
      <c r="J3691">
        <v>22186</v>
      </c>
      <c r="K3691">
        <v>13</v>
      </c>
      <c r="L3691">
        <v>52</v>
      </c>
      <c r="M3691">
        <v>670</v>
      </c>
      <c r="N3691">
        <v>680</v>
      </c>
      <c r="O3691">
        <v>10</v>
      </c>
      <c r="P3691">
        <f>VLOOKUP(A3691, vlookup_table!$A:$E, 2, FALSE)</f>
        <v>0</v>
      </c>
      <c r="Q3691" s="2">
        <f>VLOOKUP(A3691, vlookup_table!$A:$E, 3, FALSE)</f>
        <v>6201</v>
      </c>
      <c r="R3691" s="1" t="str">
        <f>VLOOKUP(A3691, vlookup_table!$A:$E, 4, FALSE)</f>
        <v>S1</v>
      </c>
      <c r="S3691" s="2">
        <f>VLOOKUP(A3691, vlookup_table!$A:$E, 5, FALSE)</f>
        <v>15</v>
      </c>
      <c r="T3691">
        <f t="shared" si="342"/>
        <v>35</v>
      </c>
      <c r="U3691">
        <f t="shared" si="343"/>
        <v>1962</v>
      </c>
      <c r="V3691" s="4" t="str">
        <f t="shared" si="347"/>
        <v>01</v>
      </c>
      <c r="W3691" t="str">
        <f t="shared" si="344"/>
        <v>Suburbano</v>
      </c>
    </row>
    <row r="3692" spans="1:23" x14ac:dyDescent="0.35">
      <c r="A3692" s="2">
        <v>20106</v>
      </c>
      <c r="B3692" s="2" t="str">
        <f t="shared" si="345"/>
        <v>NC</v>
      </c>
      <c r="C3692" t="s">
        <v>18</v>
      </c>
      <c r="D3692" t="str">
        <f t="shared" si="346"/>
        <v>M</v>
      </c>
      <c r="E3692" t="s">
        <v>0</v>
      </c>
      <c r="F3692">
        <v>949</v>
      </c>
      <c r="G3692">
        <v>303</v>
      </c>
      <c r="H3692">
        <v>390</v>
      </c>
      <c r="I3692">
        <v>6</v>
      </c>
      <c r="J3692">
        <v>14449</v>
      </c>
      <c r="K3692">
        <v>1</v>
      </c>
      <c r="L3692">
        <v>65</v>
      </c>
      <c r="M3692">
        <v>347</v>
      </c>
      <c r="N3692">
        <v>347</v>
      </c>
      <c r="O3692">
        <v>12</v>
      </c>
      <c r="P3692">
        <f>VLOOKUP(A3692, vlookup_table!$A:$E, 2, FALSE)</f>
        <v>1</v>
      </c>
      <c r="Q3692" s="2">
        <f>VLOOKUP(A3692, vlookup_table!$A:$E, 3, FALSE)</f>
        <v>2601</v>
      </c>
      <c r="R3692" s="1" t="str">
        <f>VLOOKUP(A3692, vlookup_table!$A:$E, 4, FALSE)</f>
        <v>R2</v>
      </c>
      <c r="S3692" s="2">
        <f>VLOOKUP(A3692, vlookup_table!$A:$E, 5, FALSE)</f>
        <v>12</v>
      </c>
      <c r="T3692">
        <f t="shared" si="342"/>
        <v>71</v>
      </c>
      <c r="U3692">
        <f t="shared" si="343"/>
        <v>1926</v>
      </c>
      <c r="V3692" s="4" t="str">
        <f t="shared" si="347"/>
        <v>01</v>
      </c>
      <c r="W3692" t="str">
        <f t="shared" si="344"/>
        <v>Rural</v>
      </c>
    </row>
    <row r="3693" spans="1:23" x14ac:dyDescent="0.35">
      <c r="A3693" s="2">
        <v>143565</v>
      </c>
      <c r="B3693" s="2" t="str">
        <f t="shared" si="345"/>
        <v>NA</v>
      </c>
      <c r="C3693" t="s">
        <v>4</v>
      </c>
      <c r="D3693" t="str">
        <f t="shared" si="346"/>
        <v>F</v>
      </c>
      <c r="E3693" t="s">
        <v>2</v>
      </c>
      <c r="F3693">
        <v>1387</v>
      </c>
      <c r="G3693">
        <v>406</v>
      </c>
      <c r="H3693">
        <v>442</v>
      </c>
      <c r="I3693">
        <v>4</v>
      </c>
      <c r="J3693">
        <v>12732</v>
      </c>
      <c r="K3693">
        <v>5</v>
      </c>
      <c r="L3693">
        <v>40</v>
      </c>
      <c r="M3693">
        <v>464</v>
      </c>
      <c r="N3693">
        <v>403</v>
      </c>
      <c r="O3693">
        <v>11.4</v>
      </c>
      <c r="P3693">
        <f>VLOOKUP(A3693, vlookup_table!$A:$E, 2, FALSE)</f>
        <v>28</v>
      </c>
      <c r="Q3693" s="2">
        <f>VLOOKUP(A3693, vlookup_table!$A:$E, 3, FALSE)</f>
        <v>3001</v>
      </c>
      <c r="R3693" s="1" t="str">
        <f>VLOOKUP(A3693, vlookup_table!$A:$E, 4, FALSE)</f>
        <v>U2</v>
      </c>
      <c r="S3693" s="2">
        <f>VLOOKUP(A3693, vlookup_table!$A:$E, 5, FALSE)</f>
        <v>17</v>
      </c>
      <c r="T3693">
        <f t="shared" si="342"/>
        <v>67</v>
      </c>
      <c r="U3693">
        <f t="shared" si="343"/>
        <v>1930</v>
      </c>
      <c r="V3693" s="4" t="str">
        <f t="shared" si="347"/>
        <v>01</v>
      </c>
      <c r="W3693" t="str">
        <f t="shared" si="344"/>
        <v>Urbano</v>
      </c>
    </row>
    <row r="3694" spans="1:23" x14ac:dyDescent="0.35">
      <c r="A3694" s="2">
        <v>96080</v>
      </c>
      <c r="B3694" s="2" t="str">
        <f t="shared" si="345"/>
        <v>IL</v>
      </c>
      <c r="C3694" t="s">
        <v>25</v>
      </c>
      <c r="D3694" t="str">
        <f t="shared" si="346"/>
        <v>F</v>
      </c>
      <c r="E3694" t="s">
        <v>2</v>
      </c>
      <c r="F3694">
        <v>568</v>
      </c>
      <c r="G3694">
        <v>220</v>
      </c>
      <c r="H3694">
        <v>353</v>
      </c>
      <c r="I3694">
        <v>0</v>
      </c>
      <c r="J3694">
        <v>12599</v>
      </c>
      <c r="K3694">
        <v>0</v>
      </c>
      <c r="L3694">
        <v>84</v>
      </c>
      <c r="M3694">
        <v>279</v>
      </c>
      <c r="N3694">
        <v>282</v>
      </c>
      <c r="O3694">
        <v>3.4444444440000002</v>
      </c>
      <c r="P3694">
        <f>VLOOKUP(A3694, vlookup_table!$A:$E, 2, FALSE)</f>
        <v>2</v>
      </c>
      <c r="Q3694" s="2">
        <f>VLOOKUP(A3694, vlookup_table!$A:$E, 3, FALSE)</f>
        <v>2001</v>
      </c>
      <c r="R3694" s="1" t="str">
        <f>VLOOKUP(A3694, vlookup_table!$A:$E, 4, FALSE)</f>
        <v>T2</v>
      </c>
      <c r="S3694" s="2">
        <f>VLOOKUP(A3694, vlookup_table!$A:$E, 5, FALSE)</f>
        <v>5</v>
      </c>
      <c r="T3694">
        <f t="shared" si="342"/>
        <v>77</v>
      </c>
      <c r="U3694">
        <f t="shared" si="343"/>
        <v>1920</v>
      </c>
      <c r="V3694" s="4" t="str">
        <f t="shared" si="347"/>
        <v>01</v>
      </c>
      <c r="W3694" t="str">
        <f t="shared" si="344"/>
        <v>Pueblo</v>
      </c>
    </row>
    <row r="3695" spans="1:23" x14ac:dyDescent="0.35">
      <c r="A3695" s="2">
        <v>184492</v>
      </c>
      <c r="B3695" s="2" t="str">
        <f t="shared" si="345"/>
        <v>WA</v>
      </c>
      <c r="C3695" t="s">
        <v>14</v>
      </c>
      <c r="D3695" t="str">
        <f t="shared" si="346"/>
        <v>NA</v>
      </c>
      <c r="F3695">
        <v>917</v>
      </c>
      <c r="G3695">
        <v>391</v>
      </c>
      <c r="H3695">
        <v>519</v>
      </c>
      <c r="I3695">
        <v>4</v>
      </c>
      <c r="J3695">
        <v>16290</v>
      </c>
      <c r="K3695">
        <v>0</v>
      </c>
      <c r="L3695">
        <v>63</v>
      </c>
      <c r="M3695">
        <v>463</v>
      </c>
      <c r="N3695">
        <v>476</v>
      </c>
      <c r="O3695">
        <v>8.5714285710000002</v>
      </c>
      <c r="P3695">
        <f>VLOOKUP(A3695, vlookup_table!$A:$E, 2, FALSE)</f>
        <v>0</v>
      </c>
      <c r="Q3695" s="2">
        <f>VLOOKUP(A3695, vlookup_table!$A:$E, 3, FALSE)</f>
        <v>2801</v>
      </c>
      <c r="R3695" s="1" t="str">
        <f>VLOOKUP(A3695, vlookup_table!$A:$E, 4, FALSE)</f>
        <v>T1</v>
      </c>
      <c r="S3695" s="2">
        <f>VLOOKUP(A3695, vlookup_table!$A:$E, 5, FALSE)</f>
        <v>9</v>
      </c>
      <c r="T3695">
        <f t="shared" si="342"/>
        <v>69</v>
      </c>
      <c r="U3695">
        <f t="shared" si="343"/>
        <v>1928</v>
      </c>
      <c r="V3695" s="4" t="str">
        <f t="shared" si="347"/>
        <v>01</v>
      </c>
      <c r="W3695" t="str">
        <f t="shared" si="344"/>
        <v>Pueblo</v>
      </c>
    </row>
    <row r="3696" spans="1:23" x14ac:dyDescent="0.35">
      <c r="A3696" s="2">
        <v>128522</v>
      </c>
      <c r="B3696" s="2" t="str">
        <f t="shared" si="345"/>
        <v>TX</v>
      </c>
      <c r="C3696" t="s">
        <v>6</v>
      </c>
      <c r="D3696" t="str">
        <f t="shared" si="346"/>
        <v>F</v>
      </c>
      <c r="E3696" t="s">
        <v>2</v>
      </c>
      <c r="F3696">
        <v>243</v>
      </c>
      <c r="G3696">
        <v>132</v>
      </c>
      <c r="H3696">
        <v>160</v>
      </c>
      <c r="I3696">
        <v>0</v>
      </c>
      <c r="J3696">
        <v>4960</v>
      </c>
      <c r="K3696">
        <v>5</v>
      </c>
      <c r="L3696">
        <v>84</v>
      </c>
      <c r="M3696">
        <v>147</v>
      </c>
      <c r="N3696">
        <v>154</v>
      </c>
      <c r="O3696">
        <v>9.0625</v>
      </c>
      <c r="P3696">
        <f>VLOOKUP(A3696, vlookup_table!$A:$E, 2, FALSE)</f>
        <v>0</v>
      </c>
      <c r="Q3696" s="2">
        <f>VLOOKUP(A3696, vlookup_table!$A:$E, 3, FALSE)</f>
        <v>0</v>
      </c>
      <c r="R3696" s="1" t="str">
        <f>VLOOKUP(A3696, vlookup_table!$A:$E, 4, FALSE)</f>
        <v>T1</v>
      </c>
      <c r="S3696" s="2">
        <f>VLOOKUP(A3696, vlookup_table!$A:$E, 5, FALSE)</f>
        <v>20</v>
      </c>
      <c r="T3696">
        <f t="shared" si="342"/>
        <v>97</v>
      </c>
      <c r="U3696">
        <f t="shared" si="343"/>
        <v>1900</v>
      </c>
      <c r="V3696" s="4" t="str">
        <f t="shared" si="347"/>
        <v>0</v>
      </c>
      <c r="W3696" t="str">
        <f t="shared" si="344"/>
        <v>Pueblo</v>
      </c>
    </row>
    <row r="3697" spans="1:23" x14ac:dyDescent="0.35">
      <c r="A3697" s="2">
        <v>167551</v>
      </c>
      <c r="B3697" s="2" t="str">
        <f t="shared" si="345"/>
        <v>NA</v>
      </c>
      <c r="C3697" t="s">
        <v>4</v>
      </c>
      <c r="D3697" t="str">
        <f t="shared" si="346"/>
        <v>F</v>
      </c>
      <c r="E3697" t="s">
        <v>2</v>
      </c>
      <c r="F3697">
        <v>2356</v>
      </c>
      <c r="G3697">
        <v>277</v>
      </c>
      <c r="H3697">
        <v>401</v>
      </c>
      <c r="I3697">
        <v>78</v>
      </c>
      <c r="J3697">
        <v>15245</v>
      </c>
      <c r="K3697">
        <v>34</v>
      </c>
      <c r="L3697">
        <v>38</v>
      </c>
      <c r="M3697">
        <v>359</v>
      </c>
      <c r="N3697">
        <v>359</v>
      </c>
      <c r="O3697">
        <v>15.83333333</v>
      </c>
      <c r="P3697">
        <f>VLOOKUP(A3697, vlookup_table!$A:$E, 2, FALSE)</f>
        <v>0</v>
      </c>
      <c r="Q3697" s="2">
        <f>VLOOKUP(A3697, vlookup_table!$A:$E, 3, FALSE)</f>
        <v>4401</v>
      </c>
      <c r="R3697" s="1" t="str">
        <f>VLOOKUP(A3697, vlookup_table!$A:$E, 4, FALSE)</f>
        <v>U1</v>
      </c>
      <c r="S3697" s="2">
        <f>VLOOKUP(A3697, vlookup_table!$A:$E, 5, FALSE)</f>
        <v>20</v>
      </c>
      <c r="T3697">
        <f t="shared" si="342"/>
        <v>53</v>
      </c>
      <c r="U3697">
        <f t="shared" si="343"/>
        <v>1944</v>
      </c>
      <c r="V3697" s="4" t="str">
        <f t="shared" si="347"/>
        <v>01</v>
      </c>
      <c r="W3697" t="str">
        <f t="shared" si="344"/>
        <v>Urbano</v>
      </c>
    </row>
    <row r="3698" spans="1:23" x14ac:dyDescent="0.35">
      <c r="A3698" s="2">
        <v>101972</v>
      </c>
      <c r="B3698" s="2" t="str">
        <f t="shared" si="345"/>
        <v>MO</v>
      </c>
      <c r="C3698" t="s">
        <v>8</v>
      </c>
      <c r="D3698" t="str">
        <f t="shared" si="346"/>
        <v>F</v>
      </c>
      <c r="E3698" t="s">
        <v>2</v>
      </c>
      <c r="F3698">
        <v>844</v>
      </c>
      <c r="G3698">
        <v>340</v>
      </c>
      <c r="H3698">
        <v>358</v>
      </c>
      <c r="I3698">
        <v>0</v>
      </c>
      <c r="J3698">
        <v>12280</v>
      </c>
      <c r="K3698">
        <v>0</v>
      </c>
      <c r="L3698">
        <v>69</v>
      </c>
      <c r="M3698">
        <v>373</v>
      </c>
      <c r="N3698">
        <v>356</v>
      </c>
      <c r="O3698">
        <v>20</v>
      </c>
      <c r="P3698">
        <f>VLOOKUP(A3698, vlookup_table!$A:$E, 2, FALSE)</f>
        <v>0</v>
      </c>
      <c r="Q3698" s="2">
        <f>VLOOKUP(A3698, vlookup_table!$A:$E, 3, FALSE)</f>
        <v>0</v>
      </c>
      <c r="R3698" s="1" t="str">
        <f>VLOOKUP(A3698, vlookup_table!$A:$E, 4, FALSE)</f>
        <v>T2</v>
      </c>
      <c r="S3698" s="2">
        <f>VLOOKUP(A3698, vlookup_table!$A:$E, 5, FALSE)</f>
        <v>25</v>
      </c>
      <c r="T3698">
        <f t="shared" si="342"/>
        <v>97</v>
      </c>
      <c r="U3698">
        <f t="shared" si="343"/>
        <v>1900</v>
      </c>
      <c r="V3698" s="4" t="str">
        <f t="shared" si="347"/>
        <v>0</v>
      </c>
      <c r="W3698" t="str">
        <f t="shared" si="344"/>
        <v>Pueblo</v>
      </c>
    </row>
    <row r="3699" spans="1:23" x14ac:dyDescent="0.35">
      <c r="A3699" s="2">
        <v>75609</v>
      </c>
      <c r="B3699" s="2" t="str">
        <f t="shared" si="345"/>
        <v>NA</v>
      </c>
      <c r="C3699" t="s">
        <v>15</v>
      </c>
      <c r="D3699" t="str">
        <f t="shared" si="346"/>
        <v>M</v>
      </c>
      <c r="E3699" t="s">
        <v>0</v>
      </c>
      <c r="F3699">
        <v>338</v>
      </c>
      <c r="G3699">
        <v>260</v>
      </c>
      <c r="H3699">
        <v>386</v>
      </c>
      <c r="I3699">
        <v>1</v>
      </c>
      <c r="J3699">
        <v>14351</v>
      </c>
      <c r="K3699">
        <v>1</v>
      </c>
      <c r="L3699">
        <v>92</v>
      </c>
      <c r="M3699">
        <v>315</v>
      </c>
      <c r="N3699">
        <v>336</v>
      </c>
      <c r="O3699">
        <v>4</v>
      </c>
      <c r="P3699">
        <f>VLOOKUP(A3699, vlookup_table!$A:$E, 2, FALSE)</f>
        <v>0</v>
      </c>
      <c r="Q3699" s="2">
        <f>VLOOKUP(A3699, vlookup_table!$A:$E, 3, FALSE)</f>
        <v>1107</v>
      </c>
      <c r="R3699" s="1" t="str">
        <f>VLOOKUP(A3699, vlookup_table!$A:$E, 4, FALSE)</f>
        <v>R2</v>
      </c>
      <c r="S3699" s="2">
        <f>VLOOKUP(A3699, vlookup_table!$A:$E, 5, FALSE)</f>
        <v>10</v>
      </c>
      <c r="T3699">
        <f t="shared" si="342"/>
        <v>86</v>
      </c>
      <c r="U3699">
        <f t="shared" si="343"/>
        <v>1911</v>
      </c>
      <c r="V3699" s="4" t="str">
        <f t="shared" si="347"/>
        <v>07</v>
      </c>
      <c r="W3699" t="str">
        <f t="shared" si="344"/>
        <v>Rural</v>
      </c>
    </row>
    <row r="3700" spans="1:23" x14ac:dyDescent="0.35">
      <c r="A3700" s="2">
        <v>89863</v>
      </c>
      <c r="B3700" s="2" t="str">
        <f t="shared" si="345"/>
        <v>IL</v>
      </c>
      <c r="C3700" t="s">
        <v>25</v>
      </c>
      <c r="D3700" t="str">
        <f t="shared" si="346"/>
        <v>F</v>
      </c>
      <c r="E3700" t="s">
        <v>2</v>
      </c>
      <c r="F3700">
        <v>1118</v>
      </c>
      <c r="G3700">
        <v>510</v>
      </c>
      <c r="H3700">
        <v>607</v>
      </c>
      <c r="I3700">
        <v>0</v>
      </c>
      <c r="J3700">
        <v>22026</v>
      </c>
      <c r="K3700">
        <v>12</v>
      </c>
      <c r="L3700">
        <v>57</v>
      </c>
      <c r="M3700">
        <v>563</v>
      </c>
      <c r="N3700">
        <v>562</v>
      </c>
      <c r="O3700">
        <v>14.38461539</v>
      </c>
      <c r="P3700">
        <f>VLOOKUP(A3700, vlookup_table!$A:$E, 2, FALSE)</f>
        <v>0</v>
      </c>
      <c r="Q3700" s="2">
        <f>VLOOKUP(A3700, vlookup_table!$A:$E, 3, FALSE)</f>
        <v>4711</v>
      </c>
      <c r="R3700" s="1" t="str">
        <f>VLOOKUP(A3700, vlookup_table!$A:$E, 4, FALSE)</f>
        <v>S1</v>
      </c>
      <c r="S3700" s="2">
        <f>VLOOKUP(A3700, vlookup_table!$A:$E, 5, FALSE)</f>
        <v>23</v>
      </c>
      <c r="T3700">
        <f t="shared" si="342"/>
        <v>50</v>
      </c>
      <c r="U3700">
        <f t="shared" si="343"/>
        <v>1947</v>
      </c>
      <c r="V3700" s="4" t="str">
        <f t="shared" si="347"/>
        <v>11</v>
      </c>
      <c r="W3700" t="str">
        <f t="shared" si="344"/>
        <v>Suburbano</v>
      </c>
    </row>
    <row r="3701" spans="1:23" x14ac:dyDescent="0.35">
      <c r="A3701" s="2">
        <v>80310</v>
      </c>
      <c r="B3701" s="2" t="str">
        <f t="shared" si="345"/>
        <v>NA</v>
      </c>
      <c r="C3701" t="s">
        <v>10</v>
      </c>
      <c r="D3701" t="str">
        <f t="shared" si="346"/>
        <v>M</v>
      </c>
      <c r="E3701" t="s">
        <v>13</v>
      </c>
      <c r="F3701">
        <v>640</v>
      </c>
      <c r="G3701">
        <v>376</v>
      </c>
      <c r="H3701">
        <v>411</v>
      </c>
      <c r="I3701">
        <v>0</v>
      </c>
      <c r="J3701">
        <v>12455</v>
      </c>
      <c r="K3701">
        <v>2</v>
      </c>
      <c r="L3701">
        <v>91</v>
      </c>
      <c r="M3701">
        <v>404</v>
      </c>
      <c r="N3701">
        <v>384</v>
      </c>
      <c r="O3701">
        <v>14</v>
      </c>
      <c r="P3701">
        <f>VLOOKUP(A3701, vlookup_table!$A:$E, 2, FALSE)</f>
        <v>1</v>
      </c>
      <c r="Q3701" s="2">
        <f>VLOOKUP(A3701, vlookup_table!$A:$E, 3, FALSE)</f>
        <v>4401</v>
      </c>
      <c r="R3701" s="1" t="str">
        <f>VLOOKUP(A3701, vlookup_table!$A:$E, 4, FALSE)</f>
        <v>C2</v>
      </c>
      <c r="S3701" s="2">
        <f>VLOOKUP(A3701, vlookup_table!$A:$E, 5, FALSE)</f>
        <v>20</v>
      </c>
      <c r="T3701">
        <f t="shared" si="342"/>
        <v>53</v>
      </c>
      <c r="U3701">
        <f t="shared" si="343"/>
        <v>1944</v>
      </c>
      <c r="V3701" s="4" t="str">
        <f t="shared" si="347"/>
        <v>01</v>
      </c>
      <c r="W3701" t="str">
        <f t="shared" si="344"/>
        <v>Ciudad</v>
      </c>
    </row>
    <row r="3702" spans="1:23" x14ac:dyDescent="0.35">
      <c r="A3702" s="2">
        <v>2757</v>
      </c>
      <c r="B3702" s="2" t="str">
        <f t="shared" si="345"/>
        <v>MO</v>
      </c>
      <c r="C3702" t="s">
        <v>8</v>
      </c>
      <c r="D3702" t="str">
        <f t="shared" si="346"/>
        <v>F</v>
      </c>
      <c r="E3702" t="s">
        <v>2</v>
      </c>
      <c r="F3702">
        <v>770</v>
      </c>
      <c r="G3702">
        <v>103</v>
      </c>
      <c r="H3702">
        <v>278</v>
      </c>
      <c r="I3702">
        <v>7</v>
      </c>
      <c r="J3702">
        <v>10556</v>
      </c>
      <c r="K3702">
        <v>2</v>
      </c>
      <c r="L3702">
        <v>48</v>
      </c>
      <c r="M3702">
        <v>239</v>
      </c>
      <c r="N3702">
        <v>161</v>
      </c>
      <c r="O3702">
        <v>8.3529411769999999</v>
      </c>
      <c r="P3702">
        <f>VLOOKUP(A3702, vlookup_table!$A:$E, 2, FALSE)</f>
        <v>28</v>
      </c>
      <c r="Q3702" s="2">
        <f>VLOOKUP(A3702, vlookup_table!$A:$E, 3, FALSE)</f>
        <v>6112</v>
      </c>
      <c r="R3702" s="1" t="str">
        <f>VLOOKUP(A3702, vlookup_table!$A:$E, 4, FALSE)</f>
        <v>U3</v>
      </c>
      <c r="S3702" s="2">
        <f>VLOOKUP(A3702, vlookup_table!$A:$E, 5, FALSE)</f>
        <v>10</v>
      </c>
      <c r="T3702">
        <f t="shared" si="342"/>
        <v>36</v>
      </c>
      <c r="U3702">
        <f t="shared" si="343"/>
        <v>1961</v>
      </c>
      <c r="V3702" s="4" t="str">
        <f t="shared" si="347"/>
        <v>12</v>
      </c>
      <c r="W3702" t="str">
        <f t="shared" si="344"/>
        <v>Urbano</v>
      </c>
    </row>
    <row r="3703" spans="1:23" x14ac:dyDescent="0.35">
      <c r="A3703" s="2">
        <v>56169</v>
      </c>
      <c r="B3703" s="2" t="str">
        <f t="shared" si="345"/>
        <v>NA</v>
      </c>
      <c r="C3703" t="s">
        <v>34</v>
      </c>
      <c r="D3703" t="str">
        <f t="shared" si="346"/>
        <v>F</v>
      </c>
      <c r="E3703" t="s">
        <v>2</v>
      </c>
      <c r="F3703">
        <v>557</v>
      </c>
      <c r="G3703">
        <v>190</v>
      </c>
      <c r="H3703">
        <v>346</v>
      </c>
      <c r="I3703">
        <v>1</v>
      </c>
      <c r="J3703">
        <v>9593</v>
      </c>
      <c r="K3703">
        <v>3</v>
      </c>
      <c r="L3703">
        <v>71</v>
      </c>
      <c r="M3703">
        <v>302</v>
      </c>
      <c r="N3703">
        <v>267</v>
      </c>
      <c r="O3703">
        <v>20</v>
      </c>
      <c r="P3703">
        <f>VLOOKUP(A3703, vlookup_table!$A:$E, 2, FALSE)</f>
        <v>2</v>
      </c>
      <c r="Q3703" s="2">
        <f>VLOOKUP(A3703, vlookup_table!$A:$E, 3, FALSE)</f>
        <v>0</v>
      </c>
      <c r="R3703" s="1" t="str">
        <f>VLOOKUP(A3703, vlookup_table!$A:$E, 4, FALSE)</f>
        <v>T2</v>
      </c>
      <c r="S3703" s="2">
        <f>VLOOKUP(A3703, vlookup_table!$A:$E, 5, FALSE)</f>
        <v>20</v>
      </c>
      <c r="T3703">
        <f t="shared" si="342"/>
        <v>97</v>
      </c>
      <c r="U3703">
        <f t="shared" si="343"/>
        <v>1900</v>
      </c>
      <c r="V3703" s="4" t="str">
        <f t="shared" si="347"/>
        <v>0</v>
      </c>
      <c r="W3703" t="str">
        <f t="shared" si="344"/>
        <v>Pueblo</v>
      </c>
    </row>
    <row r="3704" spans="1:23" x14ac:dyDescent="0.35">
      <c r="A3704" s="2">
        <v>104259</v>
      </c>
      <c r="B3704" s="2" t="str">
        <f t="shared" si="345"/>
        <v>NA</v>
      </c>
      <c r="C3704" t="s">
        <v>19</v>
      </c>
      <c r="D3704" t="str">
        <f t="shared" si="346"/>
        <v>F</v>
      </c>
      <c r="E3704" t="s">
        <v>2</v>
      </c>
      <c r="F3704">
        <v>477</v>
      </c>
      <c r="G3704">
        <v>219</v>
      </c>
      <c r="H3704">
        <v>314</v>
      </c>
      <c r="I3704">
        <v>0</v>
      </c>
      <c r="J3704">
        <v>10490</v>
      </c>
      <c r="K3704">
        <v>0</v>
      </c>
      <c r="L3704">
        <v>55</v>
      </c>
      <c r="M3704">
        <v>221</v>
      </c>
      <c r="N3704">
        <v>274</v>
      </c>
      <c r="O3704">
        <v>9.1</v>
      </c>
      <c r="P3704">
        <f>VLOOKUP(A3704, vlookup_table!$A:$E, 2, FALSE)</f>
        <v>0</v>
      </c>
      <c r="Q3704" s="2">
        <f>VLOOKUP(A3704, vlookup_table!$A:$E, 3, FALSE)</f>
        <v>4811</v>
      </c>
      <c r="R3704" s="1" t="str">
        <f>VLOOKUP(A3704, vlookup_table!$A:$E, 4, FALSE)</f>
        <v>T2</v>
      </c>
      <c r="S3704" s="2">
        <f>VLOOKUP(A3704, vlookup_table!$A:$E, 5, FALSE)</f>
        <v>15</v>
      </c>
      <c r="T3704">
        <f t="shared" si="342"/>
        <v>49</v>
      </c>
      <c r="U3704">
        <f t="shared" si="343"/>
        <v>1948</v>
      </c>
      <c r="V3704" s="4" t="str">
        <f t="shared" si="347"/>
        <v>11</v>
      </c>
      <c r="W3704" t="str">
        <f t="shared" si="344"/>
        <v>Pueblo</v>
      </c>
    </row>
    <row r="3705" spans="1:23" x14ac:dyDescent="0.35">
      <c r="A3705" s="2">
        <v>10467</v>
      </c>
      <c r="B3705" s="2" t="str">
        <f t="shared" si="345"/>
        <v>MI</v>
      </c>
      <c r="C3705" t="s">
        <v>1</v>
      </c>
      <c r="D3705" t="str">
        <f t="shared" si="346"/>
        <v>M</v>
      </c>
      <c r="E3705" t="s">
        <v>0</v>
      </c>
      <c r="F3705">
        <v>1089</v>
      </c>
      <c r="G3705">
        <v>541</v>
      </c>
      <c r="H3705">
        <v>626</v>
      </c>
      <c r="I3705">
        <v>3</v>
      </c>
      <c r="J3705">
        <v>19313</v>
      </c>
      <c r="K3705">
        <v>3</v>
      </c>
      <c r="L3705">
        <v>75</v>
      </c>
      <c r="M3705">
        <v>580</v>
      </c>
      <c r="N3705">
        <v>581</v>
      </c>
      <c r="O3705">
        <v>12.33333333</v>
      </c>
      <c r="P3705">
        <f>VLOOKUP(A3705, vlookup_table!$A:$E, 2, FALSE)</f>
        <v>1</v>
      </c>
      <c r="Q3705" s="2">
        <f>VLOOKUP(A3705, vlookup_table!$A:$E, 3, FALSE)</f>
        <v>2306</v>
      </c>
      <c r="R3705" s="1" t="str">
        <f>VLOOKUP(A3705, vlookup_table!$A:$E, 4, FALSE)</f>
        <v>T1</v>
      </c>
      <c r="S3705" s="2">
        <f>VLOOKUP(A3705, vlookup_table!$A:$E, 5, FALSE)</f>
        <v>20</v>
      </c>
      <c r="T3705">
        <f t="shared" si="342"/>
        <v>74</v>
      </c>
      <c r="U3705">
        <f t="shared" si="343"/>
        <v>1923</v>
      </c>
      <c r="V3705" s="4" t="str">
        <f t="shared" si="347"/>
        <v>06</v>
      </c>
      <c r="W3705" t="str">
        <f t="shared" si="344"/>
        <v>Pueblo</v>
      </c>
    </row>
    <row r="3706" spans="1:23" x14ac:dyDescent="0.35">
      <c r="A3706" s="2">
        <v>165494</v>
      </c>
      <c r="B3706" s="2" t="str">
        <f t="shared" si="345"/>
        <v>NA</v>
      </c>
      <c r="C3706" t="s">
        <v>4</v>
      </c>
      <c r="D3706" t="str">
        <f t="shared" si="346"/>
        <v>F</v>
      </c>
      <c r="E3706" t="s">
        <v>2</v>
      </c>
      <c r="F3706">
        <v>3898</v>
      </c>
      <c r="G3706">
        <v>744</v>
      </c>
      <c r="H3706">
        <v>816</v>
      </c>
      <c r="I3706">
        <v>96</v>
      </c>
      <c r="J3706">
        <v>26483</v>
      </c>
      <c r="K3706">
        <v>10</v>
      </c>
      <c r="L3706">
        <v>51</v>
      </c>
      <c r="M3706">
        <v>754</v>
      </c>
      <c r="N3706">
        <v>785</v>
      </c>
      <c r="O3706">
        <v>15.55555556</v>
      </c>
      <c r="P3706">
        <f>VLOOKUP(A3706, vlookup_table!$A:$E, 2, FALSE)</f>
        <v>0</v>
      </c>
      <c r="Q3706" s="2">
        <f>VLOOKUP(A3706, vlookup_table!$A:$E, 3, FALSE)</f>
        <v>4507</v>
      </c>
      <c r="R3706" s="1" t="str">
        <f>VLOOKUP(A3706, vlookup_table!$A:$E, 4, FALSE)</f>
        <v>C1</v>
      </c>
      <c r="S3706" s="2">
        <f>VLOOKUP(A3706, vlookup_table!$A:$E, 5, FALSE)</f>
        <v>15</v>
      </c>
      <c r="T3706">
        <f t="shared" si="342"/>
        <v>52</v>
      </c>
      <c r="U3706">
        <f t="shared" si="343"/>
        <v>1945</v>
      </c>
      <c r="V3706" s="4" t="str">
        <f t="shared" si="347"/>
        <v>07</v>
      </c>
      <c r="W3706" t="str">
        <f t="shared" si="344"/>
        <v>Ciudad</v>
      </c>
    </row>
    <row r="3707" spans="1:23" x14ac:dyDescent="0.35">
      <c r="A3707" s="2">
        <v>124817</v>
      </c>
      <c r="B3707" s="2" t="str">
        <f t="shared" si="345"/>
        <v>TX</v>
      </c>
      <c r="C3707" t="s">
        <v>6</v>
      </c>
      <c r="D3707" t="str">
        <f t="shared" si="346"/>
        <v>M</v>
      </c>
      <c r="E3707" t="s">
        <v>0</v>
      </c>
      <c r="F3707">
        <v>639</v>
      </c>
      <c r="G3707">
        <v>242</v>
      </c>
      <c r="H3707">
        <v>269</v>
      </c>
      <c r="I3707">
        <v>1</v>
      </c>
      <c r="J3707">
        <v>5612</v>
      </c>
      <c r="K3707">
        <v>21</v>
      </c>
      <c r="L3707">
        <v>73</v>
      </c>
      <c r="M3707">
        <v>236</v>
      </c>
      <c r="N3707">
        <v>274</v>
      </c>
      <c r="O3707">
        <v>6.55</v>
      </c>
      <c r="P3707">
        <f>VLOOKUP(A3707, vlookup_table!$A:$E, 2, FALSE)</f>
        <v>1</v>
      </c>
      <c r="Q3707" s="2">
        <f>VLOOKUP(A3707, vlookup_table!$A:$E, 3, FALSE)</f>
        <v>6210</v>
      </c>
      <c r="R3707" s="1" t="str">
        <f>VLOOKUP(A3707, vlookup_table!$A:$E, 4, FALSE)</f>
        <v/>
      </c>
      <c r="S3707" s="2">
        <f>VLOOKUP(A3707, vlookup_table!$A:$E, 5, FALSE)</f>
        <v>10</v>
      </c>
      <c r="T3707">
        <f t="shared" si="342"/>
        <v>35</v>
      </c>
      <c r="U3707">
        <f t="shared" si="343"/>
        <v>1962</v>
      </c>
      <c r="V3707" s="4" t="str">
        <f t="shared" si="347"/>
        <v>10</v>
      </c>
      <c r="W3707" t="str">
        <f t="shared" si="344"/>
        <v>Desconocido</v>
      </c>
    </row>
    <row r="3708" spans="1:23" x14ac:dyDescent="0.35">
      <c r="A3708" s="2">
        <v>149777</v>
      </c>
      <c r="B3708" s="2" t="str">
        <f t="shared" si="345"/>
        <v>NA</v>
      </c>
      <c r="C3708" t="s">
        <v>4</v>
      </c>
      <c r="D3708" t="str">
        <f t="shared" si="346"/>
        <v>F</v>
      </c>
      <c r="E3708" t="s">
        <v>2</v>
      </c>
      <c r="F3708">
        <v>2215</v>
      </c>
      <c r="G3708">
        <v>195</v>
      </c>
      <c r="H3708">
        <v>292</v>
      </c>
      <c r="I3708">
        <v>68</v>
      </c>
      <c r="J3708">
        <v>7978</v>
      </c>
      <c r="K3708">
        <v>59</v>
      </c>
      <c r="L3708">
        <v>26</v>
      </c>
      <c r="M3708">
        <v>260</v>
      </c>
      <c r="N3708">
        <v>263</v>
      </c>
      <c r="O3708">
        <v>15</v>
      </c>
      <c r="P3708">
        <f>VLOOKUP(A3708, vlookup_table!$A:$E, 2, FALSE)</f>
        <v>0</v>
      </c>
      <c r="Q3708" s="2">
        <f>VLOOKUP(A3708, vlookup_table!$A:$E, 3, FALSE)</f>
        <v>5201</v>
      </c>
      <c r="R3708" s="1" t="str">
        <f>VLOOKUP(A3708, vlookup_table!$A:$E, 4, FALSE)</f>
        <v>U2</v>
      </c>
      <c r="S3708" s="2">
        <f>VLOOKUP(A3708, vlookup_table!$A:$E, 5, FALSE)</f>
        <v>20</v>
      </c>
      <c r="T3708">
        <f t="shared" si="342"/>
        <v>45</v>
      </c>
      <c r="U3708">
        <f t="shared" si="343"/>
        <v>1952</v>
      </c>
      <c r="V3708" s="4" t="str">
        <f t="shared" si="347"/>
        <v>01</v>
      </c>
      <c r="W3708" t="str">
        <f t="shared" si="344"/>
        <v>Urbano</v>
      </c>
    </row>
    <row r="3709" spans="1:23" x14ac:dyDescent="0.35">
      <c r="A3709" s="2">
        <v>24272</v>
      </c>
      <c r="B3709" s="2" t="str">
        <f t="shared" si="345"/>
        <v>SC</v>
      </c>
      <c r="C3709" t="s">
        <v>11</v>
      </c>
      <c r="D3709" t="str">
        <f t="shared" si="346"/>
        <v>F</v>
      </c>
      <c r="E3709" t="s">
        <v>2</v>
      </c>
      <c r="F3709">
        <v>664</v>
      </c>
      <c r="G3709">
        <v>219</v>
      </c>
      <c r="H3709">
        <v>334</v>
      </c>
      <c r="I3709">
        <v>0</v>
      </c>
      <c r="J3709">
        <v>18368</v>
      </c>
      <c r="K3709">
        <v>3</v>
      </c>
      <c r="L3709">
        <v>33</v>
      </c>
      <c r="M3709">
        <v>283</v>
      </c>
      <c r="N3709">
        <v>286</v>
      </c>
      <c r="O3709">
        <v>12.4</v>
      </c>
      <c r="P3709">
        <f>VLOOKUP(A3709, vlookup_table!$A:$E, 2, FALSE)</f>
        <v>0</v>
      </c>
      <c r="Q3709" s="2">
        <f>VLOOKUP(A3709, vlookup_table!$A:$E, 3, FALSE)</f>
        <v>2307</v>
      </c>
      <c r="R3709" s="1" t="str">
        <f>VLOOKUP(A3709, vlookup_table!$A:$E, 4, FALSE)</f>
        <v>T2</v>
      </c>
      <c r="S3709" s="2">
        <f>VLOOKUP(A3709, vlookup_table!$A:$E, 5, FALSE)</f>
        <v>20</v>
      </c>
      <c r="T3709">
        <f t="shared" si="342"/>
        <v>74</v>
      </c>
      <c r="U3709">
        <f t="shared" si="343"/>
        <v>1923</v>
      </c>
      <c r="V3709" s="4" t="str">
        <f t="shared" si="347"/>
        <v>07</v>
      </c>
      <c r="W3709" t="str">
        <f t="shared" si="344"/>
        <v>Pueblo</v>
      </c>
    </row>
    <row r="3710" spans="1:23" x14ac:dyDescent="0.35">
      <c r="A3710" s="2">
        <v>147855</v>
      </c>
      <c r="B3710" s="2" t="str">
        <f t="shared" si="345"/>
        <v>NA</v>
      </c>
      <c r="C3710" t="s">
        <v>4</v>
      </c>
      <c r="D3710" t="str">
        <f t="shared" si="346"/>
        <v>M</v>
      </c>
      <c r="E3710" t="s">
        <v>0</v>
      </c>
      <c r="F3710">
        <v>4548</v>
      </c>
      <c r="G3710">
        <v>786</v>
      </c>
      <c r="H3710">
        <v>878</v>
      </c>
      <c r="I3710">
        <v>96</v>
      </c>
      <c r="J3710">
        <v>33442</v>
      </c>
      <c r="K3710">
        <v>28</v>
      </c>
      <c r="L3710">
        <v>40</v>
      </c>
      <c r="M3710">
        <v>848</v>
      </c>
      <c r="N3710">
        <v>831</v>
      </c>
      <c r="O3710">
        <v>10</v>
      </c>
      <c r="P3710">
        <f>VLOOKUP(A3710, vlookup_table!$A:$E, 2, FALSE)</f>
        <v>2</v>
      </c>
      <c r="Q3710" s="2">
        <f>VLOOKUP(A3710, vlookup_table!$A:$E, 3, FALSE)</f>
        <v>1707</v>
      </c>
      <c r="R3710" s="1" t="str">
        <f>VLOOKUP(A3710, vlookup_table!$A:$E, 4, FALSE)</f>
        <v>S1</v>
      </c>
      <c r="S3710" s="2">
        <f>VLOOKUP(A3710, vlookup_table!$A:$E, 5, FALSE)</f>
        <v>15</v>
      </c>
      <c r="T3710">
        <f t="shared" si="342"/>
        <v>80</v>
      </c>
      <c r="U3710">
        <f t="shared" si="343"/>
        <v>1917</v>
      </c>
      <c r="V3710" s="4" t="str">
        <f t="shared" si="347"/>
        <v>07</v>
      </c>
      <c r="W3710" t="str">
        <f t="shared" si="344"/>
        <v>Suburbano</v>
      </c>
    </row>
    <row r="3711" spans="1:23" x14ac:dyDescent="0.35">
      <c r="A3711" s="2">
        <v>73144</v>
      </c>
      <c r="B3711" s="2" t="str">
        <f t="shared" si="345"/>
        <v>MI</v>
      </c>
      <c r="C3711" t="s">
        <v>1</v>
      </c>
      <c r="D3711" t="str">
        <f t="shared" si="346"/>
        <v>F</v>
      </c>
      <c r="E3711" t="s">
        <v>2</v>
      </c>
      <c r="F3711">
        <v>690</v>
      </c>
      <c r="G3711">
        <v>304</v>
      </c>
      <c r="H3711">
        <v>383</v>
      </c>
      <c r="I3711">
        <v>1</v>
      </c>
      <c r="J3711">
        <v>12933</v>
      </c>
      <c r="K3711">
        <v>2</v>
      </c>
      <c r="L3711">
        <v>81</v>
      </c>
      <c r="M3711">
        <v>334</v>
      </c>
      <c r="N3711">
        <v>353</v>
      </c>
      <c r="O3711">
        <v>22.222222219999999</v>
      </c>
      <c r="P3711">
        <f>VLOOKUP(A3711, vlookup_table!$A:$E, 2, FALSE)</f>
        <v>2</v>
      </c>
      <c r="Q3711" s="2">
        <f>VLOOKUP(A3711, vlookup_table!$A:$E, 3, FALSE)</f>
        <v>2312</v>
      </c>
      <c r="R3711" s="1" t="str">
        <f>VLOOKUP(A3711, vlookup_table!$A:$E, 4, FALSE)</f>
        <v>T2</v>
      </c>
      <c r="S3711" s="2">
        <f>VLOOKUP(A3711, vlookup_table!$A:$E, 5, FALSE)</f>
        <v>25</v>
      </c>
      <c r="T3711">
        <f t="shared" si="342"/>
        <v>74</v>
      </c>
      <c r="U3711">
        <f t="shared" si="343"/>
        <v>1923</v>
      </c>
      <c r="V3711" s="4" t="str">
        <f t="shared" si="347"/>
        <v>12</v>
      </c>
      <c r="W3711" t="str">
        <f t="shared" si="344"/>
        <v>Pueblo</v>
      </c>
    </row>
    <row r="3712" spans="1:23" x14ac:dyDescent="0.35">
      <c r="A3712" s="2">
        <v>83220</v>
      </c>
      <c r="B3712" s="2" t="str">
        <f t="shared" si="345"/>
        <v>NA</v>
      </c>
      <c r="C3712" t="s">
        <v>17</v>
      </c>
      <c r="D3712" t="str">
        <f t="shared" si="346"/>
        <v>F</v>
      </c>
      <c r="E3712" t="s">
        <v>2</v>
      </c>
      <c r="F3712">
        <v>391</v>
      </c>
      <c r="G3712">
        <v>280</v>
      </c>
      <c r="H3712">
        <v>375</v>
      </c>
      <c r="I3712">
        <v>0</v>
      </c>
      <c r="J3712">
        <v>12693</v>
      </c>
      <c r="K3712">
        <v>0</v>
      </c>
      <c r="L3712">
        <v>89</v>
      </c>
      <c r="M3712">
        <v>323</v>
      </c>
      <c r="N3712">
        <v>326</v>
      </c>
      <c r="O3712">
        <v>15</v>
      </c>
      <c r="P3712">
        <f>VLOOKUP(A3712, vlookup_table!$A:$E, 2, FALSE)</f>
        <v>28</v>
      </c>
      <c r="Q3712" s="2">
        <f>VLOOKUP(A3712, vlookup_table!$A:$E, 3, FALSE)</f>
        <v>5401</v>
      </c>
      <c r="R3712" s="1" t="str">
        <f>VLOOKUP(A3712, vlookup_table!$A:$E, 4, FALSE)</f>
        <v>R2</v>
      </c>
      <c r="S3712" s="2">
        <f>VLOOKUP(A3712, vlookup_table!$A:$E, 5, FALSE)</f>
        <v>5</v>
      </c>
      <c r="T3712">
        <f t="shared" si="342"/>
        <v>43</v>
      </c>
      <c r="U3712">
        <f t="shared" si="343"/>
        <v>1954</v>
      </c>
      <c r="V3712" s="4" t="str">
        <f t="shared" si="347"/>
        <v>01</v>
      </c>
      <c r="W3712" t="str">
        <f t="shared" si="344"/>
        <v>Rural</v>
      </c>
    </row>
    <row r="3713" spans="1:23" x14ac:dyDescent="0.35">
      <c r="A3713" s="2">
        <v>17921</v>
      </c>
      <c r="B3713" s="2" t="str">
        <f t="shared" si="345"/>
        <v>NC</v>
      </c>
      <c r="C3713" t="s">
        <v>18</v>
      </c>
      <c r="D3713" t="str">
        <f t="shared" si="346"/>
        <v>F</v>
      </c>
      <c r="E3713" t="s">
        <v>2</v>
      </c>
      <c r="F3713">
        <v>732</v>
      </c>
      <c r="G3713">
        <v>347</v>
      </c>
      <c r="H3713">
        <v>462</v>
      </c>
      <c r="I3713">
        <v>0</v>
      </c>
      <c r="J3713">
        <v>17541</v>
      </c>
      <c r="K3713">
        <v>4</v>
      </c>
      <c r="L3713">
        <v>75</v>
      </c>
      <c r="M3713">
        <v>414</v>
      </c>
      <c r="N3713">
        <v>400</v>
      </c>
      <c r="O3713">
        <v>7.2857142860000002</v>
      </c>
      <c r="P3713">
        <f>VLOOKUP(A3713, vlookup_table!$A:$E, 2, FALSE)</f>
        <v>28</v>
      </c>
      <c r="Q3713" s="2">
        <f>VLOOKUP(A3713, vlookup_table!$A:$E, 3, FALSE)</f>
        <v>2801</v>
      </c>
      <c r="R3713" s="1" t="str">
        <f>VLOOKUP(A3713, vlookup_table!$A:$E, 4, FALSE)</f>
        <v>C2</v>
      </c>
      <c r="S3713" s="2">
        <f>VLOOKUP(A3713, vlookup_table!$A:$E, 5, FALSE)</f>
        <v>8</v>
      </c>
      <c r="T3713">
        <f t="shared" si="342"/>
        <v>69</v>
      </c>
      <c r="U3713">
        <f t="shared" si="343"/>
        <v>1928</v>
      </c>
      <c r="V3713" s="4" t="str">
        <f t="shared" si="347"/>
        <v>01</v>
      </c>
      <c r="W3713" t="str">
        <f t="shared" si="344"/>
        <v>Ciudad</v>
      </c>
    </row>
    <row r="3714" spans="1:23" x14ac:dyDescent="0.35">
      <c r="A3714" s="2">
        <v>184237</v>
      </c>
      <c r="B3714" s="2" t="str">
        <f t="shared" si="345"/>
        <v>WA</v>
      </c>
      <c r="C3714" t="s">
        <v>14</v>
      </c>
      <c r="D3714" t="str">
        <f t="shared" si="346"/>
        <v>M</v>
      </c>
      <c r="E3714" t="s">
        <v>13</v>
      </c>
      <c r="F3714">
        <v>976</v>
      </c>
      <c r="G3714">
        <v>479</v>
      </c>
      <c r="H3714">
        <v>571</v>
      </c>
      <c r="I3714">
        <v>8</v>
      </c>
      <c r="J3714">
        <v>20488</v>
      </c>
      <c r="K3714">
        <v>2</v>
      </c>
      <c r="L3714">
        <v>47</v>
      </c>
      <c r="M3714">
        <v>515</v>
      </c>
      <c r="N3714">
        <v>536</v>
      </c>
      <c r="O3714">
        <v>8.1111111109999996</v>
      </c>
      <c r="P3714">
        <f>VLOOKUP(A3714, vlookup_table!$A:$E, 2, FALSE)</f>
        <v>0</v>
      </c>
      <c r="Q3714" s="2">
        <f>VLOOKUP(A3714, vlookup_table!$A:$E, 3, FALSE)</f>
        <v>6201</v>
      </c>
      <c r="R3714" s="1" t="str">
        <f>VLOOKUP(A3714, vlookup_table!$A:$E, 4, FALSE)</f>
        <v>S1</v>
      </c>
      <c r="S3714" s="2">
        <f>VLOOKUP(A3714, vlookup_table!$A:$E, 5, FALSE)</f>
        <v>14</v>
      </c>
      <c r="T3714">
        <f t="shared" ref="T3714:T3777" si="348">$Y$2-U3714</f>
        <v>35</v>
      </c>
      <c r="U3714">
        <f t="shared" ref="U3714:U3777" si="349">1900 + INT(Q3714/100)</f>
        <v>1962</v>
      </c>
      <c r="V3714" s="4" t="str">
        <f t="shared" si="347"/>
        <v>01</v>
      </c>
      <c r="W3714" t="str">
        <f t="shared" ref="W3714:W3777" si="350">IF(LEFT(R3714,1)="C","Ciudad",
IF(LEFT(R3714,1)="T","Pueblo",
IF(LEFT(R3714,1)="R","Rural",
IF(LEFT(R3714,1)="S","Suburbano",
IF(LEFT(R3714,1)="U","Urbano","Desconocido")))))</f>
        <v>Suburbano</v>
      </c>
    </row>
    <row r="3715" spans="1:23" x14ac:dyDescent="0.35">
      <c r="A3715" s="2">
        <v>132179</v>
      </c>
      <c r="B3715" s="2" t="str">
        <f t="shared" ref="B3715:B3778" si="351">IF(OR(C3715="California",C3715="Cali"),"CA",
IF(OR(C3715="Arizona",C3715="AZ"),"AZ",
IF(OR(C3715="Washington",C3715="WA"),"WA",
IF(OR(C3715="Nevada",C3715="NV"),"NV",
IF(OR(C3715="Texas",C3715="TX"),"TX",
IF(OR(C3715="Oregon",C3715="OR"),"OR",
IF(OR(C3715="Florida",C3715="FL"),"FL",
IF(OR(C3715="Illinois",C3715="IL"),"IL",
IF(OR(C3715="North Carolina",C3715="NC"),"NC",
IF(OR(C3715="South Carolina",C3715="SC"),"SC",
IF(OR(C3715="New Jersey",C3715="NJ"),"NJ",
IF(OR(C3715="Missouri",C3715="MO"),"MO",
IF(OR(C3715="Alabama",C3715="AL"),"AL",
IF(OR(C3715="Colorado",C3715="CO"),"CO",
IF(OR(C3715="Michigan",C3715="MI"),"MI",
IF(OR(C3715="New York",C3715="NY"),"NY",
IF(OR(C3715="Arkansas",C3715="AR"),"AR",
"NA")))))))))))))))))</f>
        <v>CO</v>
      </c>
      <c r="C3715" t="s">
        <v>20</v>
      </c>
      <c r="D3715" t="str">
        <f t="shared" ref="D3715:D3778" si="352">IF(OR(E3715="F", E3715="female", E3715="Femal"),"F",
IF(OR(E3715="M", E3715="Male"),"M",
"NA"))</f>
        <v>F</v>
      </c>
      <c r="E3715" t="s">
        <v>2</v>
      </c>
      <c r="F3715">
        <v>728</v>
      </c>
      <c r="G3715">
        <v>306</v>
      </c>
      <c r="H3715">
        <v>330</v>
      </c>
      <c r="I3715">
        <v>1</v>
      </c>
      <c r="J3715">
        <v>10468</v>
      </c>
      <c r="K3715">
        <v>0</v>
      </c>
      <c r="L3715">
        <v>50</v>
      </c>
      <c r="M3715">
        <v>335</v>
      </c>
      <c r="N3715">
        <v>297</v>
      </c>
      <c r="O3715">
        <v>11.222222220000001</v>
      </c>
      <c r="P3715">
        <f>VLOOKUP(A3715, vlookup_table!$A:$E, 2, FALSE)</f>
        <v>0</v>
      </c>
      <c r="Q3715" s="2">
        <f>VLOOKUP(A3715, vlookup_table!$A:$E, 3, FALSE)</f>
        <v>0</v>
      </c>
      <c r="R3715" s="1" t="str">
        <f>VLOOKUP(A3715, vlookup_table!$A:$E, 4, FALSE)</f>
        <v>R2</v>
      </c>
      <c r="S3715" s="2">
        <f>VLOOKUP(A3715, vlookup_table!$A:$E, 5, FALSE)</f>
        <v>14</v>
      </c>
      <c r="T3715">
        <f t="shared" si="348"/>
        <v>97</v>
      </c>
      <c r="U3715">
        <f t="shared" si="349"/>
        <v>1900</v>
      </c>
      <c r="V3715" s="4" t="str">
        <f t="shared" ref="V3715:V3778" si="353">RIGHT(Q3715,2)</f>
        <v>0</v>
      </c>
      <c r="W3715" t="str">
        <f t="shared" si="350"/>
        <v>Rural</v>
      </c>
    </row>
    <row r="3716" spans="1:23" x14ac:dyDescent="0.35">
      <c r="A3716" s="2">
        <v>117922</v>
      </c>
      <c r="B3716" s="2" t="str">
        <f t="shared" si="351"/>
        <v>TX</v>
      </c>
      <c r="C3716" t="s">
        <v>6</v>
      </c>
      <c r="D3716" t="str">
        <f t="shared" si="352"/>
        <v>M</v>
      </c>
      <c r="E3716" t="s">
        <v>0</v>
      </c>
      <c r="F3716">
        <v>376</v>
      </c>
      <c r="G3716">
        <v>179</v>
      </c>
      <c r="H3716">
        <v>287</v>
      </c>
      <c r="I3716">
        <v>1</v>
      </c>
      <c r="J3716">
        <v>10225</v>
      </c>
      <c r="K3716">
        <v>0</v>
      </c>
      <c r="L3716">
        <v>76</v>
      </c>
      <c r="M3716">
        <v>234</v>
      </c>
      <c r="N3716">
        <v>234</v>
      </c>
      <c r="O3716">
        <v>8.0850000000000009</v>
      </c>
      <c r="P3716">
        <f>VLOOKUP(A3716, vlookup_table!$A:$E, 2, FALSE)</f>
        <v>1</v>
      </c>
      <c r="Q3716" s="2">
        <f>VLOOKUP(A3716, vlookup_table!$A:$E, 3, FALSE)</f>
        <v>2307</v>
      </c>
      <c r="R3716" s="1" t="str">
        <f>VLOOKUP(A3716, vlookup_table!$A:$E, 4, FALSE)</f>
        <v>R2</v>
      </c>
      <c r="S3716" s="2">
        <f>VLOOKUP(A3716, vlookup_table!$A:$E, 5, FALSE)</f>
        <v>15</v>
      </c>
      <c r="T3716">
        <f t="shared" si="348"/>
        <v>74</v>
      </c>
      <c r="U3716">
        <f t="shared" si="349"/>
        <v>1923</v>
      </c>
      <c r="V3716" s="4" t="str">
        <f t="shared" si="353"/>
        <v>07</v>
      </c>
      <c r="W3716" t="str">
        <f t="shared" si="350"/>
        <v>Rural</v>
      </c>
    </row>
    <row r="3717" spans="1:23" x14ac:dyDescent="0.35">
      <c r="A3717" s="2">
        <v>76851</v>
      </c>
      <c r="B3717" s="2" t="str">
        <f t="shared" si="351"/>
        <v>NA</v>
      </c>
      <c r="C3717" t="s">
        <v>15</v>
      </c>
      <c r="D3717" t="str">
        <f t="shared" si="352"/>
        <v>M</v>
      </c>
      <c r="E3717" t="s">
        <v>0</v>
      </c>
      <c r="F3717">
        <v>466</v>
      </c>
      <c r="G3717">
        <v>224</v>
      </c>
      <c r="H3717">
        <v>311</v>
      </c>
      <c r="I3717">
        <v>0</v>
      </c>
      <c r="J3717">
        <v>11257</v>
      </c>
      <c r="K3717">
        <v>0</v>
      </c>
      <c r="L3717">
        <v>84</v>
      </c>
      <c r="M3717">
        <v>266</v>
      </c>
      <c r="N3717">
        <v>258</v>
      </c>
      <c r="O3717">
        <v>16.25</v>
      </c>
      <c r="P3717">
        <f>VLOOKUP(A3717, vlookup_table!$A:$E, 2, FALSE)</f>
        <v>2</v>
      </c>
      <c r="Q3717" s="2">
        <f>VLOOKUP(A3717, vlookup_table!$A:$E, 3, FALSE)</f>
        <v>1501</v>
      </c>
      <c r="R3717" s="1" t="str">
        <f>VLOOKUP(A3717, vlookup_table!$A:$E, 4, FALSE)</f>
        <v>R2</v>
      </c>
      <c r="S3717" s="2">
        <f>VLOOKUP(A3717, vlookup_table!$A:$E, 5, FALSE)</f>
        <v>20</v>
      </c>
      <c r="T3717">
        <f t="shared" si="348"/>
        <v>82</v>
      </c>
      <c r="U3717">
        <f t="shared" si="349"/>
        <v>1915</v>
      </c>
      <c r="V3717" s="4" t="str">
        <f t="shared" si="353"/>
        <v>01</v>
      </c>
      <c r="W3717" t="str">
        <f t="shared" si="350"/>
        <v>Rural</v>
      </c>
    </row>
    <row r="3718" spans="1:23" x14ac:dyDescent="0.35">
      <c r="A3718" s="2">
        <v>38098</v>
      </c>
      <c r="B3718" s="2" t="str">
        <f t="shared" si="351"/>
        <v>FL</v>
      </c>
      <c r="C3718" t="s">
        <v>7</v>
      </c>
      <c r="D3718" t="str">
        <f t="shared" si="352"/>
        <v>F</v>
      </c>
      <c r="E3718" t="s">
        <v>2</v>
      </c>
      <c r="F3718">
        <v>1657</v>
      </c>
      <c r="G3718">
        <v>264</v>
      </c>
      <c r="H3718">
        <v>491</v>
      </c>
      <c r="I3718">
        <v>45</v>
      </c>
      <c r="J3718">
        <v>23026</v>
      </c>
      <c r="K3718">
        <v>29</v>
      </c>
      <c r="L3718">
        <v>13</v>
      </c>
      <c r="M3718">
        <v>360</v>
      </c>
      <c r="N3718">
        <v>388</v>
      </c>
      <c r="O3718">
        <v>4.0999999999999996</v>
      </c>
      <c r="P3718">
        <f>VLOOKUP(A3718, vlookup_table!$A:$E, 2, FALSE)</f>
        <v>0</v>
      </c>
      <c r="Q3718" s="2">
        <f>VLOOKUP(A3718, vlookup_table!$A:$E, 3, FALSE)</f>
        <v>2701</v>
      </c>
      <c r="R3718" s="1" t="str">
        <f>VLOOKUP(A3718, vlookup_table!$A:$E, 4, FALSE)</f>
        <v>U2</v>
      </c>
      <c r="S3718" s="2">
        <f>VLOOKUP(A3718, vlookup_table!$A:$E, 5, FALSE)</f>
        <v>3</v>
      </c>
      <c r="T3718">
        <f t="shared" si="348"/>
        <v>70</v>
      </c>
      <c r="U3718">
        <f t="shared" si="349"/>
        <v>1927</v>
      </c>
      <c r="V3718" s="4" t="str">
        <f t="shared" si="353"/>
        <v>01</v>
      </c>
      <c r="W3718" t="str">
        <f t="shared" si="350"/>
        <v>Urbano</v>
      </c>
    </row>
    <row r="3719" spans="1:23" x14ac:dyDescent="0.35">
      <c r="A3719" s="2">
        <v>138173</v>
      </c>
      <c r="B3719" s="2" t="str">
        <f t="shared" si="351"/>
        <v>AZ</v>
      </c>
      <c r="C3719" t="s">
        <v>9</v>
      </c>
      <c r="D3719" t="str">
        <f t="shared" si="352"/>
        <v>F</v>
      </c>
      <c r="E3719" t="s">
        <v>37</v>
      </c>
      <c r="F3719">
        <v>785</v>
      </c>
      <c r="G3719">
        <v>390</v>
      </c>
      <c r="H3719">
        <v>530</v>
      </c>
      <c r="I3719">
        <v>7</v>
      </c>
      <c r="J3719">
        <v>20699</v>
      </c>
      <c r="K3719">
        <v>8</v>
      </c>
      <c r="L3719">
        <v>24</v>
      </c>
      <c r="M3719">
        <v>487</v>
      </c>
      <c r="N3719">
        <v>465</v>
      </c>
      <c r="O3719">
        <v>9.4</v>
      </c>
      <c r="P3719">
        <f>VLOOKUP(A3719, vlookup_table!$A:$E, 2, FALSE)</f>
        <v>28</v>
      </c>
      <c r="Q3719" s="2">
        <f>VLOOKUP(A3719, vlookup_table!$A:$E, 3, FALSE)</f>
        <v>5401</v>
      </c>
      <c r="R3719" s="1" t="str">
        <f>VLOOKUP(A3719, vlookup_table!$A:$E, 4, FALSE)</f>
        <v>S1</v>
      </c>
      <c r="S3719" s="2">
        <f>VLOOKUP(A3719, vlookup_table!$A:$E, 5, FALSE)</f>
        <v>10</v>
      </c>
      <c r="T3719">
        <f t="shared" si="348"/>
        <v>43</v>
      </c>
      <c r="U3719">
        <f t="shared" si="349"/>
        <v>1954</v>
      </c>
      <c r="V3719" s="4" t="str">
        <f t="shared" si="353"/>
        <v>01</v>
      </c>
      <c r="W3719" t="str">
        <f t="shared" si="350"/>
        <v>Suburbano</v>
      </c>
    </row>
    <row r="3720" spans="1:23" x14ac:dyDescent="0.35">
      <c r="A3720" s="2">
        <v>161760</v>
      </c>
      <c r="B3720" s="2" t="str">
        <f t="shared" si="351"/>
        <v>NA</v>
      </c>
      <c r="C3720" t="s">
        <v>4</v>
      </c>
      <c r="D3720" t="str">
        <f t="shared" si="352"/>
        <v>F</v>
      </c>
      <c r="E3720" t="s">
        <v>2</v>
      </c>
      <c r="F3720">
        <v>4058</v>
      </c>
      <c r="G3720">
        <v>578</v>
      </c>
      <c r="H3720">
        <v>797</v>
      </c>
      <c r="I3720">
        <v>92</v>
      </c>
      <c r="J3720">
        <v>37190</v>
      </c>
      <c r="K3720">
        <v>10</v>
      </c>
      <c r="L3720">
        <v>38</v>
      </c>
      <c r="M3720">
        <v>701</v>
      </c>
      <c r="N3720">
        <v>671</v>
      </c>
      <c r="O3720">
        <v>35</v>
      </c>
      <c r="P3720">
        <f>VLOOKUP(A3720, vlookup_table!$A:$E, 2, FALSE)</f>
        <v>0</v>
      </c>
      <c r="Q3720" s="2">
        <f>VLOOKUP(A3720, vlookup_table!$A:$E, 3, FALSE)</f>
        <v>0</v>
      </c>
      <c r="R3720" s="1" t="str">
        <f>VLOOKUP(A3720, vlookup_table!$A:$E, 4, FALSE)</f>
        <v>T3</v>
      </c>
      <c r="S3720" s="2">
        <f>VLOOKUP(A3720, vlookup_table!$A:$E, 5, FALSE)</f>
        <v>35</v>
      </c>
      <c r="T3720">
        <f t="shared" si="348"/>
        <v>97</v>
      </c>
      <c r="U3720">
        <f t="shared" si="349"/>
        <v>1900</v>
      </c>
      <c r="V3720" s="4" t="str">
        <f t="shared" si="353"/>
        <v>0</v>
      </c>
      <c r="W3720" t="str">
        <f t="shared" si="350"/>
        <v>Pueblo</v>
      </c>
    </row>
    <row r="3721" spans="1:23" x14ac:dyDescent="0.35">
      <c r="A3721" s="2">
        <v>94884</v>
      </c>
      <c r="B3721" s="2" t="str">
        <f t="shared" si="351"/>
        <v>IL</v>
      </c>
      <c r="C3721" t="s">
        <v>25</v>
      </c>
      <c r="D3721" t="str">
        <f t="shared" si="352"/>
        <v>M</v>
      </c>
      <c r="E3721" t="s">
        <v>0</v>
      </c>
      <c r="F3721">
        <v>927</v>
      </c>
      <c r="G3721">
        <v>388</v>
      </c>
      <c r="H3721">
        <v>431</v>
      </c>
      <c r="I3721">
        <v>0</v>
      </c>
      <c r="J3721">
        <v>15328</v>
      </c>
      <c r="K3721">
        <v>4</v>
      </c>
      <c r="L3721">
        <v>88</v>
      </c>
      <c r="M3721">
        <v>464</v>
      </c>
      <c r="N3721">
        <v>391</v>
      </c>
      <c r="O3721">
        <v>30</v>
      </c>
      <c r="P3721">
        <f>VLOOKUP(A3721, vlookup_table!$A:$E, 2, FALSE)</f>
        <v>0</v>
      </c>
      <c r="Q3721" s="2">
        <f>VLOOKUP(A3721, vlookup_table!$A:$E, 3, FALSE)</f>
        <v>4310</v>
      </c>
      <c r="R3721" s="1" t="str">
        <f>VLOOKUP(A3721, vlookup_table!$A:$E, 4, FALSE)</f>
        <v>S2</v>
      </c>
      <c r="S3721" s="2">
        <f>VLOOKUP(A3721, vlookup_table!$A:$E, 5, FALSE)</f>
        <v>40</v>
      </c>
      <c r="T3721">
        <f t="shared" si="348"/>
        <v>54</v>
      </c>
      <c r="U3721">
        <f t="shared" si="349"/>
        <v>1943</v>
      </c>
      <c r="V3721" s="4" t="str">
        <f t="shared" si="353"/>
        <v>10</v>
      </c>
      <c r="W3721" t="str">
        <f t="shared" si="350"/>
        <v>Suburbano</v>
      </c>
    </row>
    <row r="3722" spans="1:23" x14ac:dyDescent="0.35">
      <c r="A3722" s="2">
        <v>162820</v>
      </c>
      <c r="B3722" s="2" t="str">
        <f t="shared" si="351"/>
        <v>NA</v>
      </c>
      <c r="C3722" t="s">
        <v>4</v>
      </c>
      <c r="D3722" t="str">
        <f t="shared" si="352"/>
        <v>M</v>
      </c>
      <c r="E3722" t="s">
        <v>0</v>
      </c>
      <c r="F3722">
        <v>3365</v>
      </c>
      <c r="G3722">
        <v>544</v>
      </c>
      <c r="H3722">
        <v>621</v>
      </c>
      <c r="I3722">
        <v>94</v>
      </c>
      <c r="J3722">
        <v>27608</v>
      </c>
      <c r="K3722">
        <v>8</v>
      </c>
      <c r="L3722">
        <v>59</v>
      </c>
      <c r="M3722">
        <v>525</v>
      </c>
      <c r="N3722">
        <v>655</v>
      </c>
      <c r="O3722">
        <v>17.5</v>
      </c>
      <c r="P3722">
        <f>VLOOKUP(A3722, vlookup_table!$A:$E, 2, FALSE)</f>
        <v>1</v>
      </c>
      <c r="Q3722" s="2">
        <f>VLOOKUP(A3722, vlookup_table!$A:$E, 3, FALSE)</f>
        <v>5701</v>
      </c>
      <c r="R3722" s="1" t="str">
        <f>VLOOKUP(A3722, vlookup_table!$A:$E, 4, FALSE)</f>
        <v>U1</v>
      </c>
      <c r="S3722" s="2">
        <f>VLOOKUP(A3722, vlookup_table!$A:$E, 5, FALSE)</f>
        <v>25</v>
      </c>
      <c r="T3722">
        <f t="shared" si="348"/>
        <v>40</v>
      </c>
      <c r="U3722">
        <f t="shared" si="349"/>
        <v>1957</v>
      </c>
      <c r="V3722" s="4" t="str">
        <f t="shared" si="353"/>
        <v>01</v>
      </c>
      <c r="W3722" t="str">
        <f t="shared" si="350"/>
        <v>Urbano</v>
      </c>
    </row>
    <row r="3723" spans="1:23" x14ac:dyDescent="0.35">
      <c r="A3723" s="2">
        <v>156437</v>
      </c>
      <c r="B3723" s="2" t="str">
        <f t="shared" si="351"/>
        <v>NA</v>
      </c>
      <c r="C3723" t="s">
        <v>4</v>
      </c>
      <c r="D3723" t="str">
        <f t="shared" si="352"/>
        <v>M</v>
      </c>
      <c r="E3723" t="s">
        <v>0</v>
      </c>
      <c r="F3723">
        <v>2130</v>
      </c>
      <c r="G3723">
        <v>315</v>
      </c>
      <c r="H3723">
        <v>380</v>
      </c>
      <c r="I3723">
        <v>63</v>
      </c>
      <c r="J3723">
        <v>11583</v>
      </c>
      <c r="K3723">
        <v>40</v>
      </c>
      <c r="L3723">
        <v>35</v>
      </c>
      <c r="M3723">
        <v>309</v>
      </c>
      <c r="N3723">
        <v>380</v>
      </c>
      <c r="O3723">
        <v>15</v>
      </c>
      <c r="P3723">
        <f>VLOOKUP(A3723, vlookup_table!$A:$E, 2, FALSE)</f>
        <v>0</v>
      </c>
      <c r="Q3723" s="2">
        <f>VLOOKUP(A3723, vlookup_table!$A:$E, 3, FALSE)</f>
        <v>3401</v>
      </c>
      <c r="R3723" s="1" t="str">
        <f>VLOOKUP(A3723, vlookup_table!$A:$E, 4, FALSE)</f>
        <v>U2</v>
      </c>
      <c r="S3723" s="2">
        <f>VLOOKUP(A3723, vlookup_table!$A:$E, 5, FALSE)</f>
        <v>27</v>
      </c>
      <c r="T3723">
        <f t="shared" si="348"/>
        <v>63</v>
      </c>
      <c r="U3723">
        <f t="shared" si="349"/>
        <v>1934</v>
      </c>
      <c r="V3723" s="4" t="str">
        <f t="shared" si="353"/>
        <v>01</v>
      </c>
      <c r="W3723" t="str">
        <f t="shared" si="350"/>
        <v>Urbano</v>
      </c>
    </row>
    <row r="3724" spans="1:23" x14ac:dyDescent="0.35">
      <c r="A3724" s="2">
        <v>141645</v>
      </c>
      <c r="B3724" s="2" t="str">
        <f t="shared" si="351"/>
        <v>NV</v>
      </c>
      <c r="C3724" t="s">
        <v>35</v>
      </c>
      <c r="D3724" t="str">
        <f t="shared" si="352"/>
        <v>F</v>
      </c>
      <c r="E3724" t="s">
        <v>2</v>
      </c>
      <c r="F3724">
        <v>1446</v>
      </c>
      <c r="G3724">
        <v>509</v>
      </c>
      <c r="H3724">
        <v>556</v>
      </c>
      <c r="I3724">
        <v>14</v>
      </c>
      <c r="J3724">
        <v>22085</v>
      </c>
      <c r="K3724">
        <v>5</v>
      </c>
      <c r="L3724">
        <v>26</v>
      </c>
      <c r="M3724">
        <v>520</v>
      </c>
      <c r="N3724">
        <v>544</v>
      </c>
      <c r="O3724">
        <v>14.8</v>
      </c>
      <c r="P3724">
        <f>VLOOKUP(A3724, vlookup_table!$A:$E, 2, FALSE)</f>
        <v>0</v>
      </c>
      <c r="Q3724" s="2">
        <f>VLOOKUP(A3724, vlookup_table!$A:$E, 3, FALSE)</f>
        <v>0</v>
      </c>
      <c r="R3724" s="1" t="str">
        <f>VLOOKUP(A3724, vlookup_table!$A:$E, 4, FALSE)</f>
        <v>S1</v>
      </c>
      <c r="S3724" s="2">
        <f>VLOOKUP(A3724, vlookup_table!$A:$E, 5, FALSE)</f>
        <v>35</v>
      </c>
      <c r="T3724">
        <f t="shared" si="348"/>
        <v>97</v>
      </c>
      <c r="U3724">
        <f t="shared" si="349"/>
        <v>1900</v>
      </c>
      <c r="V3724" s="4" t="str">
        <f t="shared" si="353"/>
        <v>0</v>
      </c>
      <c r="W3724" t="str">
        <f t="shared" si="350"/>
        <v>Suburbano</v>
      </c>
    </row>
    <row r="3725" spans="1:23" x14ac:dyDescent="0.35">
      <c r="A3725" s="2">
        <v>152494</v>
      </c>
      <c r="B3725" s="2" t="str">
        <f t="shared" si="351"/>
        <v>NA</v>
      </c>
      <c r="C3725" t="s">
        <v>4</v>
      </c>
      <c r="D3725" t="str">
        <f t="shared" si="352"/>
        <v>M</v>
      </c>
      <c r="E3725" t="s">
        <v>0</v>
      </c>
      <c r="F3725">
        <v>2278</v>
      </c>
      <c r="G3725">
        <v>525</v>
      </c>
      <c r="H3725">
        <v>589</v>
      </c>
      <c r="I3725">
        <v>65</v>
      </c>
      <c r="J3725">
        <v>18780</v>
      </c>
      <c r="K3725">
        <v>1</v>
      </c>
      <c r="L3725">
        <v>55</v>
      </c>
      <c r="M3725">
        <v>604</v>
      </c>
      <c r="N3725">
        <v>571</v>
      </c>
      <c r="O3725">
        <v>15.55555556</v>
      </c>
      <c r="P3725">
        <f>VLOOKUP(A3725, vlookup_table!$A:$E, 2, FALSE)</f>
        <v>0</v>
      </c>
      <c r="Q3725" s="2">
        <f>VLOOKUP(A3725, vlookup_table!$A:$E, 3, FALSE)</f>
        <v>2205</v>
      </c>
      <c r="R3725" s="1" t="str">
        <f>VLOOKUP(A3725, vlookup_table!$A:$E, 4, FALSE)</f>
        <v>S1</v>
      </c>
      <c r="S3725" s="2">
        <f>VLOOKUP(A3725, vlookup_table!$A:$E, 5, FALSE)</f>
        <v>5</v>
      </c>
      <c r="T3725">
        <f t="shared" si="348"/>
        <v>75</v>
      </c>
      <c r="U3725">
        <f t="shared" si="349"/>
        <v>1922</v>
      </c>
      <c r="V3725" s="4" t="str">
        <f t="shared" si="353"/>
        <v>05</v>
      </c>
      <c r="W3725" t="str">
        <f t="shared" si="350"/>
        <v>Suburbano</v>
      </c>
    </row>
    <row r="3726" spans="1:23" x14ac:dyDescent="0.35">
      <c r="A3726" s="2">
        <v>188492</v>
      </c>
      <c r="B3726" s="2" t="str">
        <f t="shared" si="351"/>
        <v>CO</v>
      </c>
      <c r="C3726" t="s">
        <v>20</v>
      </c>
      <c r="D3726" t="str">
        <f t="shared" si="352"/>
        <v>F</v>
      </c>
      <c r="E3726" t="s">
        <v>2</v>
      </c>
      <c r="F3726">
        <v>493</v>
      </c>
      <c r="G3726">
        <v>220</v>
      </c>
      <c r="H3726">
        <v>324</v>
      </c>
      <c r="I3726">
        <v>0</v>
      </c>
      <c r="J3726">
        <v>12802</v>
      </c>
      <c r="K3726">
        <v>3</v>
      </c>
      <c r="L3726">
        <v>64</v>
      </c>
      <c r="M3726">
        <v>252</v>
      </c>
      <c r="N3726">
        <v>264</v>
      </c>
      <c r="O3726">
        <v>13.3</v>
      </c>
      <c r="P3726">
        <f>VLOOKUP(A3726, vlookup_table!$A:$E, 2, FALSE)</f>
        <v>2</v>
      </c>
      <c r="Q3726" s="2">
        <f>VLOOKUP(A3726, vlookup_table!$A:$E, 3, FALSE)</f>
        <v>1303</v>
      </c>
      <c r="R3726" s="1" t="str">
        <f>VLOOKUP(A3726, vlookup_table!$A:$E, 4, FALSE)</f>
        <v>C2</v>
      </c>
      <c r="S3726" s="2">
        <f>VLOOKUP(A3726, vlookup_table!$A:$E, 5, FALSE)</f>
        <v>20</v>
      </c>
      <c r="T3726">
        <f t="shared" si="348"/>
        <v>84</v>
      </c>
      <c r="U3726">
        <f t="shared" si="349"/>
        <v>1913</v>
      </c>
      <c r="V3726" s="4" t="str">
        <f t="shared" si="353"/>
        <v>03</v>
      </c>
      <c r="W3726" t="str">
        <f t="shared" si="350"/>
        <v>Ciudad</v>
      </c>
    </row>
    <row r="3727" spans="1:23" x14ac:dyDescent="0.35">
      <c r="A3727" s="2">
        <v>177824</v>
      </c>
      <c r="B3727" s="2" t="str">
        <f t="shared" si="351"/>
        <v>OR</v>
      </c>
      <c r="C3727" t="s">
        <v>26</v>
      </c>
      <c r="D3727" t="str">
        <f t="shared" si="352"/>
        <v>F</v>
      </c>
      <c r="E3727" t="s">
        <v>2</v>
      </c>
      <c r="F3727">
        <v>450</v>
      </c>
      <c r="G3727">
        <v>217</v>
      </c>
      <c r="H3727">
        <v>269</v>
      </c>
      <c r="I3727">
        <v>0</v>
      </c>
      <c r="J3727">
        <v>8816</v>
      </c>
      <c r="K3727">
        <v>7</v>
      </c>
      <c r="L3727">
        <v>53</v>
      </c>
      <c r="M3727">
        <v>208</v>
      </c>
      <c r="N3727">
        <v>270</v>
      </c>
      <c r="O3727">
        <v>7.625</v>
      </c>
      <c r="P3727">
        <f>VLOOKUP(A3727, vlookup_table!$A:$E, 2, FALSE)</f>
        <v>28</v>
      </c>
      <c r="Q3727" s="2">
        <f>VLOOKUP(A3727, vlookup_table!$A:$E, 3, FALSE)</f>
        <v>4201</v>
      </c>
      <c r="R3727" s="1" t="str">
        <f>VLOOKUP(A3727, vlookup_table!$A:$E, 4, FALSE)</f>
        <v>R2</v>
      </c>
      <c r="S3727" s="2">
        <f>VLOOKUP(A3727, vlookup_table!$A:$E, 5, FALSE)</f>
        <v>9</v>
      </c>
      <c r="T3727">
        <f t="shared" si="348"/>
        <v>55</v>
      </c>
      <c r="U3727">
        <f t="shared" si="349"/>
        <v>1942</v>
      </c>
      <c r="V3727" s="4" t="str">
        <f t="shared" si="353"/>
        <v>01</v>
      </c>
      <c r="W3727" t="str">
        <f t="shared" si="350"/>
        <v>Rural</v>
      </c>
    </row>
    <row r="3728" spans="1:23" x14ac:dyDescent="0.35">
      <c r="A3728" s="2">
        <v>139030</v>
      </c>
      <c r="B3728" s="2" t="str">
        <f t="shared" si="351"/>
        <v>AZ</v>
      </c>
      <c r="C3728" t="s">
        <v>9</v>
      </c>
      <c r="D3728" t="str">
        <f t="shared" si="352"/>
        <v>F</v>
      </c>
      <c r="E3728" t="s">
        <v>37</v>
      </c>
      <c r="F3728">
        <v>778</v>
      </c>
      <c r="G3728">
        <v>280</v>
      </c>
      <c r="H3728">
        <v>313</v>
      </c>
      <c r="I3728">
        <v>4</v>
      </c>
      <c r="J3728">
        <v>11652</v>
      </c>
      <c r="K3728">
        <v>3</v>
      </c>
      <c r="L3728">
        <v>12</v>
      </c>
      <c r="M3728">
        <v>298</v>
      </c>
      <c r="N3728">
        <v>290</v>
      </c>
      <c r="O3728">
        <v>6.4285714289999998</v>
      </c>
      <c r="P3728">
        <f>VLOOKUP(A3728, vlookup_table!$A:$E, 2, FALSE)</f>
        <v>0</v>
      </c>
      <c r="Q3728" s="2">
        <f>VLOOKUP(A3728, vlookup_table!$A:$E, 3, FALSE)</f>
        <v>3701</v>
      </c>
      <c r="R3728" s="1" t="str">
        <f>VLOOKUP(A3728, vlookup_table!$A:$E, 4, FALSE)</f>
        <v/>
      </c>
      <c r="S3728" s="2">
        <f>VLOOKUP(A3728, vlookup_table!$A:$E, 5, FALSE)</f>
        <v>5</v>
      </c>
      <c r="T3728">
        <f t="shared" si="348"/>
        <v>60</v>
      </c>
      <c r="U3728">
        <f t="shared" si="349"/>
        <v>1937</v>
      </c>
      <c r="V3728" s="4" t="str">
        <f t="shared" si="353"/>
        <v>01</v>
      </c>
      <c r="W3728" t="str">
        <f t="shared" si="350"/>
        <v>Desconocido</v>
      </c>
    </row>
    <row r="3729" spans="1:23" x14ac:dyDescent="0.35">
      <c r="A3729" s="2">
        <v>89500</v>
      </c>
      <c r="B3729" s="2" t="str">
        <f t="shared" si="351"/>
        <v>AZ</v>
      </c>
      <c r="C3729" t="s">
        <v>9</v>
      </c>
      <c r="D3729" t="str">
        <f t="shared" si="352"/>
        <v>F</v>
      </c>
      <c r="E3729" t="s">
        <v>37</v>
      </c>
      <c r="F3729">
        <v>1250</v>
      </c>
      <c r="G3729">
        <v>218</v>
      </c>
      <c r="H3729">
        <v>441</v>
      </c>
      <c r="I3729">
        <v>0</v>
      </c>
      <c r="J3729">
        <v>13293</v>
      </c>
      <c r="K3729">
        <v>2</v>
      </c>
      <c r="L3729">
        <v>19</v>
      </c>
      <c r="M3729">
        <v>459</v>
      </c>
      <c r="N3729">
        <v>328</v>
      </c>
      <c r="O3729">
        <v>8.65</v>
      </c>
      <c r="P3729">
        <f>VLOOKUP(A3729, vlookup_table!$A:$E, 2, FALSE)</f>
        <v>0</v>
      </c>
      <c r="Q3729" s="2">
        <f>VLOOKUP(A3729, vlookup_table!$A:$E, 3, FALSE)</f>
        <v>3301</v>
      </c>
      <c r="R3729" s="1" t="str">
        <f>VLOOKUP(A3729, vlookup_table!$A:$E, 4, FALSE)</f>
        <v>S3</v>
      </c>
      <c r="S3729" s="2">
        <f>VLOOKUP(A3729, vlookup_table!$A:$E, 5, FALSE)</f>
        <v>10</v>
      </c>
      <c r="T3729">
        <f t="shared" si="348"/>
        <v>64</v>
      </c>
      <c r="U3729">
        <f t="shared" si="349"/>
        <v>1933</v>
      </c>
      <c r="V3729" s="4" t="str">
        <f t="shared" si="353"/>
        <v>01</v>
      </c>
      <c r="W3729" t="str">
        <f t="shared" si="350"/>
        <v>Suburbano</v>
      </c>
    </row>
    <row r="3730" spans="1:23" x14ac:dyDescent="0.35">
      <c r="A3730" s="2">
        <v>48587</v>
      </c>
      <c r="B3730" s="2" t="str">
        <f t="shared" si="351"/>
        <v>AL</v>
      </c>
      <c r="C3730" t="s">
        <v>23</v>
      </c>
      <c r="D3730" t="str">
        <f t="shared" si="352"/>
        <v>M</v>
      </c>
      <c r="E3730" t="s">
        <v>22</v>
      </c>
      <c r="F3730">
        <v>425</v>
      </c>
      <c r="G3730">
        <v>264</v>
      </c>
      <c r="H3730">
        <v>320</v>
      </c>
      <c r="I3730">
        <v>0</v>
      </c>
      <c r="J3730">
        <v>9998</v>
      </c>
      <c r="K3730">
        <v>0</v>
      </c>
      <c r="L3730">
        <v>78</v>
      </c>
      <c r="M3730">
        <v>245</v>
      </c>
      <c r="N3730">
        <v>311</v>
      </c>
      <c r="O3730">
        <v>12.33333333</v>
      </c>
      <c r="P3730">
        <f>VLOOKUP(A3730, vlookup_table!$A:$E, 2, FALSE)</f>
        <v>1</v>
      </c>
      <c r="Q3730" s="2">
        <f>VLOOKUP(A3730, vlookup_table!$A:$E, 3, FALSE)</f>
        <v>2301</v>
      </c>
      <c r="R3730" s="1" t="str">
        <f>VLOOKUP(A3730, vlookup_table!$A:$E, 4, FALSE)</f>
        <v>R2</v>
      </c>
      <c r="S3730" s="2">
        <f>VLOOKUP(A3730, vlookup_table!$A:$E, 5, FALSE)</f>
        <v>15</v>
      </c>
      <c r="T3730">
        <f t="shared" si="348"/>
        <v>74</v>
      </c>
      <c r="U3730">
        <f t="shared" si="349"/>
        <v>1923</v>
      </c>
      <c r="V3730" s="4" t="str">
        <f t="shared" si="353"/>
        <v>01</v>
      </c>
      <c r="W3730" t="str">
        <f t="shared" si="350"/>
        <v>Rural</v>
      </c>
    </row>
    <row r="3731" spans="1:23" x14ac:dyDescent="0.35">
      <c r="A3731" s="2">
        <v>187501</v>
      </c>
      <c r="B3731" s="2" t="str">
        <f t="shared" si="351"/>
        <v>NA</v>
      </c>
      <c r="C3731" t="s">
        <v>40</v>
      </c>
      <c r="D3731" t="str">
        <f t="shared" si="352"/>
        <v>F</v>
      </c>
      <c r="E3731" t="s">
        <v>2</v>
      </c>
      <c r="F3731">
        <v>4250</v>
      </c>
      <c r="G3731">
        <v>299</v>
      </c>
      <c r="H3731">
        <v>364</v>
      </c>
      <c r="I3731">
        <v>99</v>
      </c>
      <c r="J3731">
        <v>12365</v>
      </c>
      <c r="K3731">
        <v>4</v>
      </c>
      <c r="L3731">
        <v>12</v>
      </c>
      <c r="M3731">
        <v>301</v>
      </c>
      <c r="N3731">
        <v>363</v>
      </c>
      <c r="O3731">
        <v>5.75</v>
      </c>
      <c r="P3731">
        <f>VLOOKUP(A3731, vlookup_table!$A:$E, 2, FALSE)</f>
        <v>0</v>
      </c>
      <c r="Q3731" s="2">
        <f>VLOOKUP(A3731, vlookup_table!$A:$E, 3, FALSE)</f>
        <v>0</v>
      </c>
      <c r="R3731" s="1" t="str">
        <f>VLOOKUP(A3731, vlookup_table!$A:$E, 4, FALSE)</f>
        <v>T1</v>
      </c>
      <c r="S3731" s="2">
        <f>VLOOKUP(A3731, vlookup_table!$A:$E, 5, FALSE)</f>
        <v>10</v>
      </c>
      <c r="T3731">
        <f t="shared" si="348"/>
        <v>97</v>
      </c>
      <c r="U3731">
        <f t="shared" si="349"/>
        <v>1900</v>
      </c>
      <c r="V3731" s="4" t="str">
        <f t="shared" si="353"/>
        <v>0</v>
      </c>
      <c r="W3731" t="str">
        <f t="shared" si="350"/>
        <v>Pueblo</v>
      </c>
    </row>
    <row r="3732" spans="1:23" x14ac:dyDescent="0.35">
      <c r="A3732" s="2">
        <v>135888</v>
      </c>
      <c r="B3732" s="2" t="str">
        <f t="shared" si="351"/>
        <v>AZ</v>
      </c>
      <c r="C3732" t="s">
        <v>9</v>
      </c>
      <c r="D3732" t="str">
        <f t="shared" si="352"/>
        <v>M</v>
      </c>
      <c r="E3732" t="s">
        <v>0</v>
      </c>
      <c r="F3732">
        <v>842</v>
      </c>
      <c r="G3732">
        <v>247</v>
      </c>
      <c r="H3732">
        <v>321</v>
      </c>
      <c r="I3732">
        <v>0</v>
      </c>
      <c r="J3732">
        <v>16269</v>
      </c>
      <c r="K3732">
        <v>3</v>
      </c>
      <c r="L3732">
        <v>4</v>
      </c>
      <c r="M3732">
        <v>266</v>
      </c>
      <c r="N3732">
        <v>277</v>
      </c>
      <c r="O3732">
        <v>12.5</v>
      </c>
      <c r="P3732">
        <f>VLOOKUP(A3732, vlookup_table!$A:$E, 2, FALSE)</f>
        <v>2</v>
      </c>
      <c r="Q3732" s="2">
        <f>VLOOKUP(A3732, vlookup_table!$A:$E, 3, FALSE)</f>
        <v>0</v>
      </c>
      <c r="R3732" s="1" t="str">
        <f>VLOOKUP(A3732, vlookup_table!$A:$E, 4, FALSE)</f>
        <v>C3</v>
      </c>
      <c r="S3732" s="2">
        <f>VLOOKUP(A3732, vlookup_table!$A:$E, 5, FALSE)</f>
        <v>16</v>
      </c>
      <c r="T3732">
        <f t="shared" si="348"/>
        <v>97</v>
      </c>
      <c r="U3732">
        <f t="shared" si="349"/>
        <v>1900</v>
      </c>
      <c r="V3732" s="4" t="str">
        <f t="shared" si="353"/>
        <v>0</v>
      </c>
      <c r="W3732" t="str">
        <f t="shared" si="350"/>
        <v>Ciudad</v>
      </c>
    </row>
    <row r="3733" spans="1:23" x14ac:dyDescent="0.35">
      <c r="A3733" s="2">
        <v>67333</v>
      </c>
      <c r="B3733" s="2" t="str">
        <f t="shared" si="351"/>
        <v>MI</v>
      </c>
      <c r="C3733" t="s">
        <v>1</v>
      </c>
      <c r="D3733" t="str">
        <f t="shared" si="352"/>
        <v>F</v>
      </c>
      <c r="E3733" t="s">
        <v>2</v>
      </c>
      <c r="F3733">
        <v>1092</v>
      </c>
      <c r="G3733">
        <v>580</v>
      </c>
      <c r="H3733">
        <v>631</v>
      </c>
      <c r="I3733">
        <v>0</v>
      </c>
      <c r="J3733">
        <v>17240</v>
      </c>
      <c r="K3733">
        <v>8</v>
      </c>
      <c r="L3733">
        <v>70</v>
      </c>
      <c r="M3733">
        <v>587</v>
      </c>
      <c r="N3733">
        <v>620</v>
      </c>
      <c r="O3733">
        <v>8.3333333330000006</v>
      </c>
      <c r="P3733">
        <f>VLOOKUP(A3733, vlookup_table!$A:$E, 2, FALSE)</f>
        <v>0</v>
      </c>
      <c r="Q3733" s="2">
        <f>VLOOKUP(A3733, vlookup_table!$A:$E, 3, FALSE)</f>
        <v>5401</v>
      </c>
      <c r="R3733" s="1" t="str">
        <f>VLOOKUP(A3733, vlookup_table!$A:$E, 4, FALSE)</f>
        <v>S1</v>
      </c>
      <c r="S3733" s="2">
        <f>VLOOKUP(A3733, vlookup_table!$A:$E, 5, FALSE)</f>
        <v>8</v>
      </c>
      <c r="T3733">
        <f t="shared" si="348"/>
        <v>43</v>
      </c>
      <c r="U3733">
        <f t="shared" si="349"/>
        <v>1954</v>
      </c>
      <c r="V3733" s="4" t="str">
        <f t="shared" si="353"/>
        <v>01</v>
      </c>
      <c r="W3733" t="str">
        <f t="shared" si="350"/>
        <v>Suburbano</v>
      </c>
    </row>
    <row r="3734" spans="1:23" x14ac:dyDescent="0.35">
      <c r="A3734" s="2">
        <v>62741</v>
      </c>
      <c r="B3734" s="2" t="str">
        <f t="shared" si="351"/>
        <v>NA</v>
      </c>
      <c r="C3734" t="s">
        <v>16</v>
      </c>
      <c r="D3734" t="str">
        <f t="shared" si="352"/>
        <v>M</v>
      </c>
      <c r="E3734" t="s">
        <v>0</v>
      </c>
      <c r="F3734">
        <v>625</v>
      </c>
      <c r="G3734">
        <v>319</v>
      </c>
      <c r="H3734">
        <v>411</v>
      </c>
      <c r="I3734">
        <v>2</v>
      </c>
      <c r="J3734">
        <v>13847</v>
      </c>
      <c r="K3734">
        <v>0</v>
      </c>
      <c r="L3734">
        <v>73</v>
      </c>
      <c r="M3734">
        <v>362</v>
      </c>
      <c r="N3734">
        <v>362</v>
      </c>
      <c r="O3734">
        <v>8.5</v>
      </c>
      <c r="P3734">
        <f>VLOOKUP(A3734, vlookup_table!$A:$E, 2, FALSE)</f>
        <v>2</v>
      </c>
      <c r="Q3734" s="2">
        <f>VLOOKUP(A3734, vlookup_table!$A:$E, 3, FALSE)</f>
        <v>0</v>
      </c>
      <c r="R3734" s="1" t="str">
        <f>VLOOKUP(A3734, vlookup_table!$A:$E, 4, FALSE)</f>
        <v>R2</v>
      </c>
      <c r="S3734" s="2">
        <f>VLOOKUP(A3734, vlookup_table!$A:$E, 5, FALSE)</f>
        <v>11</v>
      </c>
      <c r="T3734">
        <f t="shared" si="348"/>
        <v>97</v>
      </c>
      <c r="U3734">
        <f t="shared" si="349"/>
        <v>1900</v>
      </c>
      <c r="V3734" s="4" t="str">
        <f t="shared" si="353"/>
        <v>0</v>
      </c>
      <c r="W3734" t="str">
        <f t="shared" si="350"/>
        <v>Rural</v>
      </c>
    </row>
    <row r="3735" spans="1:23" x14ac:dyDescent="0.35">
      <c r="A3735" s="2">
        <v>112247</v>
      </c>
      <c r="B3735" s="2" t="str">
        <f t="shared" si="351"/>
        <v>MO</v>
      </c>
      <c r="C3735" t="s">
        <v>8</v>
      </c>
      <c r="D3735" t="str">
        <f t="shared" si="352"/>
        <v>F</v>
      </c>
      <c r="E3735" t="s">
        <v>2</v>
      </c>
      <c r="F3735">
        <v>643</v>
      </c>
      <c r="G3735">
        <v>257</v>
      </c>
      <c r="H3735">
        <v>321</v>
      </c>
      <c r="I3735">
        <v>0</v>
      </c>
      <c r="J3735">
        <v>11257</v>
      </c>
      <c r="K3735">
        <v>5</v>
      </c>
      <c r="L3735">
        <v>44</v>
      </c>
      <c r="M3735">
        <v>272</v>
      </c>
      <c r="N3735">
        <v>296</v>
      </c>
      <c r="O3735">
        <v>23.333333329999999</v>
      </c>
      <c r="P3735">
        <f>VLOOKUP(A3735, vlookup_table!$A:$E, 2, FALSE)</f>
        <v>0</v>
      </c>
      <c r="Q3735" s="2">
        <f>VLOOKUP(A3735, vlookup_table!$A:$E, 3, FALSE)</f>
        <v>4906</v>
      </c>
      <c r="R3735" s="1" t="str">
        <f>VLOOKUP(A3735, vlookup_table!$A:$E, 4, FALSE)</f>
        <v>C2</v>
      </c>
      <c r="S3735" s="2">
        <f>VLOOKUP(A3735, vlookup_table!$A:$E, 5, FALSE)</f>
        <v>25</v>
      </c>
      <c r="T3735">
        <f t="shared" si="348"/>
        <v>48</v>
      </c>
      <c r="U3735">
        <f t="shared" si="349"/>
        <v>1949</v>
      </c>
      <c r="V3735" s="4" t="str">
        <f t="shared" si="353"/>
        <v>06</v>
      </c>
      <c r="W3735" t="str">
        <f t="shared" si="350"/>
        <v>Ciudad</v>
      </c>
    </row>
    <row r="3736" spans="1:23" x14ac:dyDescent="0.35">
      <c r="A3736" s="2">
        <v>137845</v>
      </c>
      <c r="B3736" s="2" t="str">
        <f t="shared" si="351"/>
        <v>AZ</v>
      </c>
      <c r="C3736" t="s">
        <v>9</v>
      </c>
      <c r="D3736" t="str">
        <f t="shared" si="352"/>
        <v>M</v>
      </c>
      <c r="E3736" t="s">
        <v>0</v>
      </c>
      <c r="F3736">
        <v>676</v>
      </c>
      <c r="G3736">
        <v>379</v>
      </c>
      <c r="H3736">
        <v>433</v>
      </c>
      <c r="I3736">
        <v>0</v>
      </c>
      <c r="J3736">
        <v>13487</v>
      </c>
      <c r="K3736">
        <v>3</v>
      </c>
      <c r="L3736">
        <v>22</v>
      </c>
      <c r="M3736">
        <v>409</v>
      </c>
      <c r="N3736">
        <v>380</v>
      </c>
      <c r="O3736">
        <v>6.75</v>
      </c>
      <c r="P3736">
        <f>VLOOKUP(A3736, vlookup_table!$A:$E, 2, FALSE)</f>
        <v>1</v>
      </c>
      <c r="Q3736" s="2">
        <f>VLOOKUP(A3736, vlookup_table!$A:$E, 3, FALSE)</f>
        <v>4601</v>
      </c>
      <c r="R3736" s="1" t="str">
        <f>VLOOKUP(A3736, vlookup_table!$A:$E, 4, FALSE)</f>
        <v>C1</v>
      </c>
      <c r="S3736" s="2">
        <f>VLOOKUP(A3736, vlookup_table!$A:$E, 5, FALSE)</f>
        <v>15</v>
      </c>
      <c r="T3736">
        <f t="shared" si="348"/>
        <v>51</v>
      </c>
      <c r="U3736">
        <f t="shared" si="349"/>
        <v>1946</v>
      </c>
      <c r="V3736" s="4" t="str">
        <f t="shared" si="353"/>
        <v>01</v>
      </c>
      <c r="W3736" t="str">
        <f t="shared" si="350"/>
        <v>Ciudad</v>
      </c>
    </row>
    <row r="3737" spans="1:23" x14ac:dyDescent="0.35">
      <c r="A3737" s="2">
        <v>59984</v>
      </c>
      <c r="B3737" s="2" t="str">
        <f t="shared" si="351"/>
        <v>NA</v>
      </c>
      <c r="C3737" t="s">
        <v>16</v>
      </c>
      <c r="D3737" t="str">
        <f t="shared" si="352"/>
        <v>F</v>
      </c>
      <c r="E3737" t="s">
        <v>2</v>
      </c>
      <c r="F3737">
        <v>1101</v>
      </c>
      <c r="G3737">
        <v>518</v>
      </c>
      <c r="H3737">
        <v>701</v>
      </c>
      <c r="I3737">
        <v>10</v>
      </c>
      <c r="J3737">
        <v>35560</v>
      </c>
      <c r="K3737">
        <v>2</v>
      </c>
      <c r="L3737">
        <v>57</v>
      </c>
      <c r="M3737">
        <v>631</v>
      </c>
      <c r="N3737">
        <v>615</v>
      </c>
      <c r="O3737">
        <v>11.66666667</v>
      </c>
      <c r="P3737">
        <f>VLOOKUP(A3737, vlookup_table!$A:$E, 2, FALSE)</f>
        <v>28</v>
      </c>
      <c r="Q3737" s="2">
        <f>VLOOKUP(A3737, vlookup_table!$A:$E, 3, FALSE)</f>
        <v>1601</v>
      </c>
      <c r="R3737" s="1" t="str">
        <f>VLOOKUP(A3737, vlookup_table!$A:$E, 4, FALSE)</f>
        <v>S1</v>
      </c>
      <c r="S3737" s="2">
        <f>VLOOKUP(A3737, vlookup_table!$A:$E, 5, FALSE)</f>
        <v>17</v>
      </c>
      <c r="T3737">
        <f t="shared" si="348"/>
        <v>81</v>
      </c>
      <c r="U3737">
        <f t="shared" si="349"/>
        <v>1916</v>
      </c>
      <c r="V3737" s="4" t="str">
        <f t="shared" si="353"/>
        <v>01</v>
      </c>
      <c r="W3737" t="str">
        <f t="shared" si="350"/>
        <v>Suburbano</v>
      </c>
    </row>
    <row r="3738" spans="1:23" x14ac:dyDescent="0.35">
      <c r="A3738" s="2">
        <v>141186</v>
      </c>
      <c r="B3738" s="2" t="str">
        <f t="shared" si="351"/>
        <v>NV</v>
      </c>
      <c r="C3738" t="s">
        <v>35</v>
      </c>
      <c r="D3738" t="str">
        <f t="shared" si="352"/>
        <v>F</v>
      </c>
      <c r="E3738" t="s">
        <v>2</v>
      </c>
      <c r="F3738">
        <v>706</v>
      </c>
      <c r="G3738">
        <v>283</v>
      </c>
      <c r="H3738">
        <v>371</v>
      </c>
      <c r="I3738">
        <v>0</v>
      </c>
      <c r="J3738">
        <v>14352</v>
      </c>
      <c r="K3738">
        <v>10</v>
      </c>
      <c r="L3738">
        <v>23</v>
      </c>
      <c r="M3738">
        <v>316</v>
      </c>
      <c r="N3738">
        <v>339</v>
      </c>
      <c r="O3738">
        <v>6.4782608699999997</v>
      </c>
      <c r="P3738">
        <f>VLOOKUP(A3738, vlookup_table!$A:$E, 2, FALSE)</f>
        <v>0</v>
      </c>
      <c r="Q3738" s="2">
        <f>VLOOKUP(A3738, vlookup_table!$A:$E, 3, FALSE)</f>
        <v>3107</v>
      </c>
      <c r="R3738" s="1" t="str">
        <f>VLOOKUP(A3738, vlookup_table!$A:$E, 4, FALSE)</f>
        <v>S2</v>
      </c>
      <c r="S3738" s="2">
        <f>VLOOKUP(A3738, vlookup_table!$A:$E, 5, FALSE)</f>
        <v>12</v>
      </c>
      <c r="T3738">
        <f t="shared" si="348"/>
        <v>66</v>
      </c>
      <c r="U3738">
        <f t="shared" si="349"/>
        <v>1931</v>
      </c>
      <c r="V3738" s="4" t="str">
        <f t="shared" si="353"/>
        <v>07</v>
      </c>
      <c r="W3738" t="str">
        <f t="shared" si="350"/>
        <v>Suburbano</v>
      </c>
    </row>
    <row r="3739" spans="1:23" x14ac:dyDescent="0.35">
      <c r="A3739" s="2">
        <v>138597</v>
      </c>
      <c r="B3739" s="2" t="str">
        <f t="shared" si="351"/>
        <v>AZ</v>
      </c>
      <c r="C3739" t="s">
        <v>9</v>
      </c>
      <c r="D3739" t="str">
        <f t="shared" si="352"/>
        <v>F</v>
      </c>
      <c r="E3739" t="s">
        <v>37</v>
      </c>
      <c r="F3739">
        <v>1573</v>
      </c>
      <c r="G3739">
        <v>569</v>
      </c>
      <c r="H3739">
        <v>702</v>
      </c>
      <c r="I3739">
        <v>33</v>
      </c>
      <c r="J3739">
        <v>28844</v>
      </c>
      <c r="K3739">
        <v>1</v>
      </c>
      <c r="L3739">
        <v>24</v>
      </c>
      <c r="M3739">
        <v>572</v>
      </c>
      <c r="N3739">
        <v>709</v>
      </c>
      <c r="O3739">
        <v>7.2352941179999997</v>
      </c>
      <c r="P3739">
        <f>VLOOKUP(A3739, vlookup_table!$A:$E, 2, FALSE)</f>
        <v>2</v>
      </c>
      <c r="Q3739" s="2">
        <f>VLOOKUP(A3739, vlookup_table!$A:$E, 3, FALSE)</f>
        <v>3009</v>
      </c>
      <c r="R3739" s="1" t="str">
        <f>VLOOKUP(A3739, vlookup_table!$A:$E, 4, FALSE)</f>
        <v>T1</v>
      </c>
      <c r="S3739" s="2">
        <f>VLOOKUP(A3739, vlookup_table!$A:$E, 5, FALSE)</f>
        <v>11</v>
      </c>
      <c r="T3739">
        <f t="shared" si="348"/>
        <v>67</v>
      </c>
      <c r="U3739">
        <f t="shared" si="349"/>
        <v>1930</v>
      </c>
      <c r="V3739" s="4" t="str">
        <f t="shared" si="353"/>
        <v>09</v>
      </c>
      <c r="W3739" t="str">
        <f t="shared" si="350"/>
        <v>Pueblo</v>
      </c>
    </row>
    <row r="3740" spans="1:23" x14ac:dyDescent="0.35">
      <c r="A3740" s="2">
        <v>150404</v>
      </c>
      <c r="B3740" s="2" t="str">
        <f t="shared" si="351"/>
        <v>NA</v>
      </c>
      <c r="C3740" t="s">
        <v>4</v>
      </c>
      <c r="D3740" t="str">
        <f t="shared" si="352"/>
        <v>F</v>
      </c>
      <c r="E3740" t="s">
        <v>2</v>
      </c>
      <c r="F3740">
        <v>1745</v>
      </c>
      <c r="G3740">
        <v>386</v>
      </c>
      <c r="H3740">
        <v>357</v>
      </c>
      <c r="I3740">
        <v>16</v>
      </c>
      <c r="J3740">
        <v>10891</v>
      </c>
      <c r="K3740">
        <v>23</v>
      </c>
      <c r="L3740">
        <v>45</v>
      </c>
      <c r="M3740">
        <v>348</v>
      </c>
      <c r="N3740">
        <v>398</v>
      </c>
      <c r="O3740">
        <v>10.414634149999999</v>
      </c>
      <c r="P3740">
        <f>VLOOKUP(A3740, vlookup_table!$A:$E, 2, FALSE)</f>
        <v>0</v>
      </c>
      <c r="Q3740" s="2">
        <f>VLOOKUP(A3740, vlookup_table!$A:$E, 3, FALSE)</f>
        <v>4801</v>
      </c>
      <c r="R3740" s="1" t="str">
        <f>VLOOKUP(A3740, vlookup_table!$A:$E, 4, FALSE)</f>
        <v>S2</v>
      </c>
      <c r="S3740" s="2">
        <f>VLOOKUP(A3740, vlookup_table!$A:$E, 5, FALSE)</f>
        <v>10</v>
      </c>
      <c r="T3740">
        <f t="shared" si="348"/>
        <v>49</v>
      </c>
      <c r="U3740">
        <f t="shared" si="349"/>
        <v>1948</v>
      </c>
      <c r="V3740" s="4" t="str">
        <f t="shared" si="353"/>
        <v>01</v>
      </c>
      <c r="W3740" t="str">
        <f t="shared" si="350"/>
        <v>Suburbano</v>
      </c>
    </row>
    <row r="3741" spans="1:23" x14ac:dyDescent="0.35">
      <c r="A3741" s="2">
        <v>166521</v>
      </c>
      <c r="B3741" s="2" t="str">
        <f t="shared" si="351"/>
        <v>NA</v>
      </c>
      <c r="C3741" t="s">
        <v>4</v>
      </c>
      <c r="D3741" t="str">
        <f t="shared" si="352"/>
        <v>F</v>
      </c>
      <c r="E3741" t="s">
        <v>2</v>
      </c>
      <c r="F3741">
        <v>3422</v>
      </c>
      <c r="G3741">
        <v>638</v>
      </c>
      <c r="H3741">
        <v>807</v>
      </c>
      <c r="I3741">
        <v>91</v>
      </c>
      <c r="J3741">
        <v>33068</v>
      </c>
      <c r="K3741">
        <v>10</v>
      </c>
      <c r="L3741">
        <v>52</v>
      </c>
      <c r="M3741">
        <v>775</v>
      </c>
      <c r="N3741">
        <v>693</v>
      </c>
      <c r="O3741">
        <v>18.2</v>
      </c>
      <c r="P3741">
        <f>VLOOKUP(A3741, vlookup_table!$A:$E, 2, FALSE)</f>
        <v>28</v>
      </c>
      <c r="Q3741" s="2">
        <f>VLOOKUP(A3741, vlookup_table!$A:$E, 3, FALSE)</f>
        <v>4612</v>
      </c>
      <c r="R3741" s="1" t="str">
        <f>VLOOKUP(A3741, vlookup_table!$A:$E, 4, FALSE)</f>
        <v>S1</v>
      </c>
      <c r="S3741" s="2">
        <f>VLOOKUP(A3741, vlookup_table!$A:$E, 5, FALSE)</f>
        <v>27</v>
      </c>
      <c r="T3741">
        <f t="shared" si="348"/>
        <v>51</v>
      </c>
      <c r="U3741">
        <f t="shared" si="349"/>
        <v>1946</v>
      </c>
      <c r="V3741" s="4" t="str">
        <f t="shared" si="353"/>
        <v>12</v>
      </c>
      <c r="W3741" t="str">
        <f t="shared" si="350"/>
        <v>Suburbano</v>
      </c>
    </row>
    <row r="3742" spans="1:23" x14ac:dyDescent="0.35">
      <c r="A3742" s="2">
        <v>148153</v>
      </c>
      <c r="B3742" s="2" t="str">
        <f t="shared" si="351"/>
        <v>NA</v>
      </c>
      <c r="C3742" t="s">
        <v>4</v>
      </c>
      <c r="D3742" t="str">
        <f t="shared" si="352"/>
        <v>F</v>
      </c>
      <c r="E3742" t="s">
        <v>2</v>
      </c>
      <c r="F3742">
        <v>3576</v>
      </c>
      <c r="G3742">
        <v>661</v>
      </c>
      <c r="H3742">
        <v>826</v>
      </c>
      <c r="I3742">
        <v>96</v>
      </c>
      <c r="J3742">
        <v>29413</v>
      </c>
      <c r="K3742">
        <v>14</v>
      </c>
      <c r="L3742">
        <v>50</v>
      </c>
      <c r="M3742">
        <v>768</v>
      </c>
      <c r="N3742">
        <v>729</v>
      </c>
      <c r="O3742">
        <v>8.8877142859999996</v>
      </c>
      <c r="P3742">
        <f>VLOOKUP(A3742, vlookup_table!$A:$E, 2, FALSE)</f>
        <v>2</v>
      </c>
      <c r="Q3742" s="2">
        <f>VLOOKUP(A3742, vlookup_table!$A:$E, 3, FALSE)</f>
        <v>6201</v>
      </c>
      <c r="R3742" s="1" t="str">
        <f>VLOOKUP(A3742, vlookup_table!$A:$E, 4, FALSE)</f>
        <v>C1</v>
      </c>
      <c r="S3742" s="2">
        <f>VLOOKUP(A3742, vlookup_table!$A:$E, 5, FALSE)</f>
        <v>11</v>
      </c>
      <c r="T3742">
        <f t="shared" si="348"/>
        <v>35</v>
      </c>
      <c r="U3742">
        <f t="shared" si="349"/>
        <v>1962</v>
      </c>
      <c r="V3742" s="4" t="str">
        <f t="shared" si="353"/>
        <v>01</v>
      </c>
      <c r="W3742" t="str">
        <f t="shared" si="350"/>
        <v>Ciudad</v>
      </c>
    </row>
    <row r="3743" spans="1:23" x14ac:dyDescent="0.35">
      <c r="A3743" s="2">
        <v>38266</v>
      </c>
      <c r="B3743" s="2" t="str">
        <f t="shared" si="351"/>
        <v>FL</v>
      </c>
      <c r="C3743" t="s">
        <v>7</v>
      </c>
      <c r="D3743" t="str">
        <f t="shared" si="352"/>
        <v>F</v>
      </c>
      <c r="E3743" t="s">
        <v>2</v>
      </c>
      <c r="F3743">
        <v>590</v>
      </c>
      <c r="G3743">
        <v>267</v>
      </c>
      <c r="H3743">
        <v>322</v>
      </c>
      <c r="I3743">
        <v>0</v>
      </c>
      <c r="J3743">
        <v>8625</v>
      </c>
      <c r="K3743">
        <v>40</v>
      </c>
      <c r="L3743">
        <v>29</v>
      </c>
      <c r="M3743">
        <v>319</v>
      </c>
      <c r="N3743">
        <v>304</v>
      </c>
      <c r="O3743">
        <v>15</v>
      </c>
      <c r="P3743">
        <f>VLOOKUP(A3743, vlookup_table!$A:$E, 2, FALSE)</f>
        <v>0</v>
      </c>
      <c r="Q3743" s="2">
        <f>VLOOKUP(A3743, vlookup_table!$A:$E, 3, FALSE)</f>
        <v>2201</v>
      </c>
      <c r="R3743" s="1" t="str">
        <f>VLOOKUP(A3743, vlookup_table!$A:$E, 4, FALSE)</f>
        <v>U3</v>
      </c>
      <c r="S3743" s="2">
        <f>VLOOKUP(A3743, vlookup_table!$A:$E, 5, FALSE)</f>
        <v>10</v>
      </c>
      <c r="T3743">
        <f t="shared" si="348"/>
        <v>75</v>
      </c>
      <c r="U3743">
        <f t="shared" si="349"/>
        <v>1922</v>
      </c>
      <c r="V3743" s="4" t="str">
        <f t="shared" si="353"/>
        <v>01</v>
      </c>
      <c r="W3743" t="str">
        <f t="shared" si="350"/>
        <v>Urbano</v>
      </c>
    </row>
    <row r="3744" spans="1:23" x14ac:dyDescent="0.35">
      <c r="A3744" s="2">
        <v>161108</v>
      </c>
      <c r="B3744" s="2" t="str">
        <f t="shared" si="351"/>
        <v>NA</v>
      </c>
      <c r="C3744" t="s">
        <v>4</v>
      </c>
      <c r="D3744" t="str">
        <f t="shared" si="352"/>
        <v>M</v>
      </c>
      <c r="E3744" t="s">
        <v>0</v>
      </c>
      <c r="F3744">
        <v>996</v>
      </c>
      <c r="G3744">
        <v>277</v>
      </c>
      <c r="H3744">
        <v>330</v>
      </c>
      <c r="I3744">
        <v>10</v>
      </c>
      <c r="J3744">
        <v>8189</v>
      </c>
      <c r="K3744">
        <v>14</v>
      </c>
      <c r="L3744">
        <v>61</v>
      </c>
      <c r="M3744">
        <v>284</v>
      </c>
      <c r="N3744">
        <v>300</v>
      </c>
      <c r="O3744">
        <v>5.25</v>
      </c>
      <c r="P3744">
        <f>VLOOKUP(A3744, vlookup_table!$A:$E, 2, FALSE)</f>
        <v>1</v>
      </c>
      <c r="Q3744" s="2">
        <f>VLOOKUP(A3744, vlookup_table!$A:$E, 3, FALSE)</f>
        <v>0</v>
      </c>
      <c r="R3744" s="1" t="str">
        <f>VLOOKUP(A3744, vlookup_table!$A:$E, 4, FALSE)</f>
        <v>U2</v>
      </c>
      <c r="S3744" s="2">
        <f>VLOOKUP(A3744, vlookup_table!$A:$E, 5, FALSE)</f>
        <v>5</v>
      </c>
      <c r="T3744">
        <f t="shared" si="348"/>
        <v>97</v>
      </c>
      <c r="U3744">
        <f t="shared" si="349"/>
        <v>1900</v>
      </c>
      <c r="V3744" s="4" t="str">
        <f t="shared" si="353"/>
        <v>0</v>
      </c>
      <c r="W3744" t="str">
        <f t="shared" si="350"/>
        <v>Urbano</v>
      </c>
    </row>
    <row r="3745" spans="1:23" x14ac:dyDescent="0.35">
      <c r="A3745" s="2">
        <v>44406</v>
      </c>
      <c r="B3745" s="2" t="str">
        <f t="shared" si="351"/>
        <v>FL</v>
      </c>
      <c r="C3745" t="s">
        <v>7</v>
      </c>
      <c r="D3745" t="str">
        <f t="shared" si="352"/>
        <v>F</v>
      </c>
      <c r="E3745" t="s">
        <v>2</v>
      </c>
      <c r="F3745">
        <v>945</v>
      </c>
      <c r="G3745">
        <v>292</v>
      </c>
      <c r="H3745">
        <v>456</v>
      </c>
      <c r="I3745">
        <v>7</v>
      </c>
      <c r="J3745">
        <v>17575</v>
      </c>
      <c r="K3745">
        <v>2</v>
      </c>
      <c r="L3745">
        <v>29</v>
      </c>
      <c r="M3745">
        <v>317</v>
      </c>
      <c r="N3745">
        <v>376</v>
      </c>
      <c r="O3745">
        <v>4.625</v>
      </c>
      <c r="P3745">
        <f>VLOOKUP(A3745, vlookup_table!$A:$E, 2, FALSE)</f>
        <v>0</v>
      </c>
      <c r="Q3745" s="2">
        <f>VLOOKUP(A3745, vlookup_table!$A:$E, 3, FALSE)</f>
        <v>3901</v>
      </c>
      <c r="R3745" s="1" t="str">
        <f>VLOOKUP(A3745, vlookup_table!$A:$E, 4, FALSE)</f>
        <v>C2</v>
      </c>
      <c r="S3745" s="2">
        <f>VLOOKUP(A3745, vlookup_table!$A:$E, 5, FALSE)</f>
        <v>10</v>
      </c>
      <c r="T3745">
        <f t="shared" si="348"/>
        <v>58</v>
      </c>
      <c r="U3745">
        <f t="shared" si="349"/>
        <v>1939</v>
      </c>
      <c r="V3745" s="4" t="str">
        <f t="shared" si="353"/>
        <v>01</v>
      </c>
      <c r="W3745" t="str">
        <f t="shared" si="350"/>
        <v>Ciudad</v>
      </c>
    </row>
    <row r="3746" spans="1:23" x14ac:dyDescent="0.35">
      <c r="A3746" s="2">
        <v>8669</v>
      </c>
      <c r="B3746" s="2" t="str">
        <f t="shared" si="351"/>
        <v>IL</v>
      </c>
      <c r="C3746" t="s">
        <v>25</v>
      </c>
      <c r="D3746" t="str">
        <f t="shared" si="352"/>
        <v>F</v>
      </c>
      <c r="E3746" t="s">
        <v>2</v>
      </c>
      <c r="F3746">
        <v>1757</v>
      </c>
      <c r="G3746">
        <v>472</v>
      </c>
      <c r="H3746">
        <v>588</v>
      </c>
      <c r="I3746">
        <v>28</v>
      </c>
      <c r="J3746">
        <v>20587</v>
      </c>
      <c r="K3746">
        <v>15</v>
      </c>
      <c r="L3746">
        <v>60</v>
      </c>
      <c r="M3746">
        <v>488</v>
      </c>
      <c r="N3746">
        <v>560</v>
      </c>
      <c r="O3746">
        <v>8.3888888890000004</v>
      </c>
      <c r="P3746">
        <f>VLOOKUP(A3746, vlookup_table!$A:$E, 2, FALSE)</f>
        <v>2</v>
      </c>
      <c r="Q3746" s="2">
        <f>VLOOKUP(A3746, vlookup_table!$A:$E, 3, FALSE)</f>
        <v>5206</v>
      </c>
      <c r="R3746" s="1" t="str">
        <f>VLOOKUP(A3746, vlookup_table!$A:$E, 4, FALSE)</f>
        <v>S1</v>
      </c>
      <c r="S3746" s="2">
        <f>VLOOKUP(A3746, vlookup_table!$A:$E, 5, FALSE)</f>
        <v>10</v>
      </c>
      <c r="T3746">
        <f t="shared" si="348"/>
        <v>45</v>
      </c>
      <c r="U3746">
        <f t="shared" si="349"/>
        <v>1952</v>
      </c>
      <c r="V3746" s="4" t="str">
        <f t="shared" si="353"/>
        <v>06</v>
      </c>
      <c r="W3746" t="str">
        <f t="shared" si="350"/>
        <v>Suburbano</v>
      </c>
    </row>
    <row r="3747" spans="1:23" x14ac:dyDescent="0.35">
      <c r="A3747" s="2">
        <v>173702</v>
      </c>
      <c r="B3747" s="2" t="str">
        <f t="shared" si="351"/>
        <v>NA</v>
      </c>
      <c r="C3747" t="s">
        <v>40</v>
      </c>
      <c r="D3747" t="str">
        <f t="shared" si="352"/>
        <v>M</v>
      </c>
      <c r="E3747" t="s">
        <v>0</v>
      </c>
      <c r="F3747">
        <v>2609</v>
      </c>
      <c r="G3747">
        <v>486</v>
      </c>
      <c r="H3747">
        <v>555</v>
      </c>
      <c r="I3747">
        <v>73</v>
      </c>
      <c r="J3747">
        <v>16626</v>
      </c>
      <c r="K3747">
        <v>6</v>
      </c>
      <c r="L3747">
        <v>59</v>
      </c>
      <c r="M3747">
        <v>497</v>
      </c>
      <c r="N3747">
        <v>542</v>
      </c>
      <c r="O3747">
        <v>4.5</v>
      </c>
      <c r="P3747">
        <f>VLOOKUP(A3747, vlookup_table!$A:$E, 2, FALSE)</f>
        <v>0</v>
      </c>
      <c r="Q3747" s="2">
        <f>VLOOKUP(A3747, vlookup_table!$A:$E, 3, FALSE)</f>
        <v>2401</v>
      </c>
      <c r="R3747" s="1" t="str">
        <f>VLOOKUP(A3747, vlookup_table!$A:$E, 4, FALSE)</f>
        <v>S1</v>
      </c>
      <c r="S3747" s="2">
        <f>VLOOKUP(A3747, vlookup_table!$A:$E, 5, FALSE)</f>
        <v>25</v>
      </c>
      <c r="T3747">
        <f t="shared" si="348"/>
        <v>73</v>
      </c>
      <c r="U3747">
        <f t="shared" si="349"/>
        <v>1924</v>
      </c>
      <c r="V3747" s="4" t="str">
        <f t="shared" si="353"/>
        <v>01</v>
      </c>
      <c r="W3747" t="str">
        <f t="shared" si="350"/>
        <v>Suburbano</v>
      </c>
    </row>
    <row r="3748" spans="1:23" x14ac:dyDescent="0.35">
      <c r="A3748" s="2">
        <v>174956</v>
      </c>
      <c r="B3748" s="2" t="str">
        <f t="shared" si="351"/>
        <v>OR</v>
      </c>
      <c r="C3748" t="s">
        <v>26</v>
      </c>
      <c r="D3748" t="str">
        <f t="shared" si="352"/>
        <v>F</v>
      </c>
      <c r="E3748" t="s">
        <v>2</v>
      </c>
      <c r="F3748">
        <v>598</v>
      </c>
      <c r="G3748">
        <v>276</v>
      </c>
      <c r="H3748">
        <v>374</v>
      </c>
      <c r="I3748">
        <v>2</v>
      </c>
      <c r="J3748">
        <v>12592</v>
      </c>
      <c r="K3748">
        <v>4</v>
      </c>
      <c r="L3748">
        <v>49</v>
      </c>
      <c r="M3748">
        <v>333</v>
      </c>
      <c r="N3748">
        <v>322</v>
      </c>
      <c r="O3748">
        <v>7.25</v>
      </c>
      <c r="P3748">
        <f>VLOOKUP(A3748, vlookup_table!$A:$E, 2, FALSE)</f>
        <v>2</v>
      </c>
      <c r="Q3748" s="2">
        <f>VLOOKUP(A3748, vlookup_table!$A:$E, 3, FALSE)</f>
        <v>1101</v>
      </c>
      <c r="R3748" s="1" t="str">
        <f>VLOOKUP(A3748, vlookup_table!$A:$E, 4, FALSE)</f>
        <v>T2</v>
      </c>
      <c r="S3748" s="2">
        <f>VLOOKUP(A3748, vlookup_table!$A:$E, 5, FALSE)</f>
        <v>10</v>
      </c>
      <c r="T3748">
        <f t="shared" si="348"/>
        <v>86</v>
      </c>
      <c r="U3748">
        <f t="shared" si="349"/>
        <v>1911</v>
      </c>
      <c r="V3748" s="4" t="str">
        <f t="shared" si="353"/>
        <v>01</v>
      </c>
      <c r="W3748" t="str">
        <f t="shared" si="350"/>
        <v>Pueblo</v>
      </c>
    </row>
    <row r="3749" spans="1:23" x14ac:dyDescent="0.35">
      <c r="A3749" s="2">
        <v>52592</v>
      </c>
      <c r="B3749" s="2" t="str">
        <f t="shared" si="351"/>
        <v>NA</v>
      </c>
      <c r="C3749" t="s">
        <v>28</v>
      </c>
      <c r="D3749" t="str">
        <f t="shared" si="352"/>
        <v>F</v>
      </c>
      <c r="E3749" t="s">
        <v>2</v>
      </c>
      <c r="F3749">
        <v>667</v>
      </c>
      <c r="G3749">
        <v>313</v>
      </c>
      <c r="H3749">
        <v>370</v>
      </c>
      <c r="I3749">
        <v>0</v>
      </c>
      <c r="J3749">
        <v>11897</v>
      </c>
      <c r="K3749">
        <v>0</v>
      </c>
      <c r="L3749">
        <v>79</v>
      </c>
      <c r="M3749">
        <v>325</v>
      </c>
      <c r="N3749">
        <v>352</v>
      </c>
      <c r="O3749">
        <v>9.0909090910000003</v>
      </c>
      <c r="P3749">
        <f>VLOOKUP(A3749, vlookup_table!$A:$E, 2, FALSE)</f>
        <v>0</v>
      </c>
      <c r="Q3749" s="2">
        <f>VLOOKUP(A3749, vlookup_table!$A:$E, 3, FALSE)</f>
        <v>4206</v>
      </c>
      <c r="R3749" s="1" t="str">
        <f>VLOOKUP(A3749, vlookup_table!$A:$E, 4, FALSE)</f>
        <v>T2</v>
      </c>
      <c r="S3749" s="2">
        <f>VLOOKUP(A3749, vlookup_table!$A:$E, 5, FALSE)</f>
        <v>10</v>
      </c>
      <c r="T3749">
        <f t="shared" si="348"/>
        <v>55</v>
      </c>
      <c r="U3749">
        <f t="shared" si="349"/>
        <v>1942</v>
      </c>
      <c r="V3749" s="4" t="str">
        <f t="shared" si="353"/>
        <v>06</v>
      </c>
      <c r="W3749" t="str">
        <f t="shared" si="350"/>
        <v>Pueblo</v>
      </c>
    </row>
    <row r="3750" spans="1:23" x14ac:dyDescent="0.35">
      <c r="A3750" s="2">
        <v>80505</v>
      </c>
      <c r="B3750" s="2" t="str">
        <f t="shared" si="351"/>
        <v>NA</v>
      </c>
      <c r="C3750" t="s">
        <v>10</v>
      </c>
      <c r="D3750" t="str">
        <f t="shared" si="352"/>
        <v>F</v>
      </c>
      <c r="E3750" t="s">
        <v>2</v>
      </c>
      <c r="F3750">
        <v>673</v>
      </c>
      <c r="G3750">
        <v>358</v>
      </c>
      <c r="H3750">
        <v>416</v>
      </c>
      <c r="I3750">
        <v>0</v>
      </c>
      <c r="J3750">
        <v>13043</v>
      </c>
      <c r="K3750">
        <v>1</v>
      </c>
      <c r="L3750">
        <v>78</v>
      </c>
      <c r="M3750">
        <v>383</v>
      </c>
      <c r="N3750">
        <v>381</v>
      </c>
      <c r="O3750">
        <v>12.11111111</v>
      </c>
      <c r="P3750">
        <f>VLOOKUP(A3750, vlookup_table!$A:$E, 2, FALSE)</f>
        <v>0</v>
      </c>
      <c r="Q3750" s="2">
        <f>VLOOKUP(A3750, vlookup_table!$A:$E, 3, FALSE)</f>
        <v>3608</v>
      </c>
      <c r="R3750" s="1" t="str">
        <f>VLOOKUP(A3750, vlookup_table!$A:$E, 4, FALSE)</f>
        <v>S2</v>
      </c>
      <c r="S3750" s="2">
        <f>VLOOKUP(A3750, vlookup_table!$A:$E, 5, FALSE)</f>
        <v>20</v>
      </c>
      <c r="T3750">
        <f t="shared" si="348"/>
        <v>61</v>
      </c>
      <c r="U3750">
        <f t="shared" si="349"/>
        <v>1936</v>
      </c>
      <c r="V3750" s="4" t="str">
        <f t="shared" si="353"/>
        <v>08</v>
      </c>
      <c r="W3750" t="str">
        <f t="shared" si="350"/>
        <v>Suburbano</v>
      </c>
    </row>
    <row r="3751" spans="1:23" x14ac:dyDescent="0.35">
      <c r="A3751" s="2">
        <v>188734</v>
      </c>
      <c r="B3751" s="2" t="str">
        <f t="shared" si="351"/>
        <v>NA</v>
      </c>
      <c r="C3751" t="s">
        <v>40</v>
      </c>
      <c r="D3751" t="str">
        <f t="shared" si="352"/>
        <v>NA</v>
      </c>
      <c r="F3751">
        <v>3500</v>
      </c>
      <c r="G3751">
        <v>269</v>
      </c>
      <c r="H3751">
        <v>285</v>
      </c>
      <c r="I3751">
        <v>99</v>
      </c>
      <c r="J3751">
        <v>8815</v>
      </c>
      <c r="K3751">
        <v>5</v>
      </c>
      <c r="L3751">
        <v>8</v>
      </c>
      <c r="M3751">
        <v>264</v>
      </c>
      <c r="N3751">
        <v>292</v>
      </c>
      <c r="O3751">
        <v>5.375</v>
      </c>
      <c r="P3751">
        <f>VLOOKUP(A3751, vlookup_table!$A:$E, 2, FALSE)</f>
        <v>14002</v>
      </c>
      <c r="Q3751" s="2">
        <f>VLOOKUP(A3751, vlookup_table!$A:$E, 3, FALSE)</f>
        <v>0</v>
      </c>
      <c r="R3751" s="1" t="str">
        <f>VLOOKUP(A3751, vlookup_table!$A:$E, 4, FALSE)</f>
        <v>T2</v>
      </c>
      <c r="S3751" s="2">
        <f>VLOOKUP(A3751, vlookup_table!$A:$E, 5, FALSE)</f>
        <v>5</v>
      </c>
      <c r="T3751">
        <f t="shared" si="348"/>
        <v>97</v>
      </c>
      <c r="U3751">
        <f t="shared" si="349"/>
        <v>1900</v>
      </c>
      <c r="V3751" s="4" t="str">
        <f t="shared" si="353"/>
        <v>0</v>
      </c>
      <c r="W3751" t="str">
        <f t="shared" si="350"/>
        <v>Pueblo</v>
      </c>
    </row>
    <row r="3752" spans="1:23" x14ac:dyDescent="0.35">
      <c r="A3752" s="2">
        <v>148569</v>
      </c>
      <c r="B3752" s="2" t="str">
        <f t="shared" si="351"/>
        <v>NA</v>
      </c>
      <c r="C3752" t="s">
        <v>4</v>
      </c>
      <c r="D3752" t="str">
        <f t="shared" si="352"/>
        <v>M</v>
      </c>
      <c r="E3752" t="s">
        <v>0</v>
      </c>
      <c r="F3752">
        <v>1443</v>
      </c>
      <c r="G3752">
        <v>280</v>
      </c>
      <c r="H3752">
        <v>328</v>
      </c>
      <c r="I3752">
        <v>4</v>
      </c>
      <c r="J3752">
        <v>6221</v>
      </c>
      <c r="K3752">
        <v>45</v>
      </c>
      <c r="L3752">
        <v>39</v>
      </c>
      <c r="M3752">
        <v>272</v>
      </c>
      <c r="N3752">
        <v>329</v>
      </c>
      <c r="O3752">
        <v>10.4</v>
      </c>
      <c r="P3752">
        <f>VLOOKUP(A3752, vlookup_table!$A:$E, 2, FALSE)</f>
        <v>1</v>
      </c>
      <c r="Q3752" s="2">
        <f>VLOOKUP(A3752, vlookup_table!$A:$E, 3, FALSE)</f>
        <v>3901</v>
      </c>
      <c r="R3752" s="1" t="str">
        <f>VLOOKUP(A3752, vlookup_table!$A:$E, 4, FALSE)</f>
        <v>U4</v>
      </c>
      <c r="S3752" s="2">
        <f>VLOOKUP(A3752, vlookup_table!$A:$E, 5, FALSE)</f>
        <v>19</v>
      </c>
      <c r="T3752">
        <f t="shared" si="348"/>
        <v>58</v>
      </c>
      <c r="U3752">
        <f t="shared" si="349"/>
        <v>1939</v>
      </c>
      <c r="V3752" s="4" t="str">
        <f t="shared" si="353"/>
        <v>01</v>
      </c>
      <c r="W3752" t="str">
        <f t="shared" si="350"/>
        <v>Urbano</v>
      </c>
    </row>
    <row r="3753" spans="1:23" x14ac:dyDescent="0.35">
      <c r="A3753" s="2">
        <v>2262</v>
      </c>
      <c r="B3753" s="2" t="str">
        <f t="shared" si="351"/>
        <v>NA</v>
      </c>
      <c r="C3753" t="s">
        <v>4</v>
      </c>
      <c r="D3753" t="str">
        <f t="shared" si="352"/>
        <v>F</v>
      </c>
      <c r="E3753" t="s">
        <v>2</v>
      </c>
      <c r="F3753">
        <v>1778</v>
      </c>
      <c r="G3753">
        <v>411</v>
      </c>
      <c r="H3753">
        <v>503</v>
      </c>
      <c r="I3753">
        <v>27</v>
      </c>
      <c r="J3753">
        <v>18236</v>
      </c>
      <c r="K3753">
        <v>21</v>
      </c>
      <c r="L3753">
        <v>41</v>
      </c>
      <c r="M3753">
        <v>480</v>
      </c>
      <c r="N3753">
        <v>439</v>
      </c>
      <c r="O3753">
        <v>6.5277777779999999</v>
      </c>
      <c r="P3753">
        <f>VLOOKUP(A3753, vlookup_table!$A:$E, 2, FALSE)</f>
        <v>0</v>
      </c>
      <c r="Q3753" s="2">
        <f>VLOOKUP(A3753, vlookup_table!$A:$E, 3, FALSE)</f>
        <v>4003</v>
      </c>
      <c r="R3753" s="1" t="str">
        <f>VLOOKUP(A3753, vlookup_table!$A:$E, 4, FALSE)</f>
        <v>U1</v>
      </c>
      <c r="S3753" s="2">
        <f>VLOOKUP(A3753, vlookup_table!$A:$E, 5, FALSE)</f>
        <v>125</v>
      </c>
      <c r="T3753">
        <f t="shared" si="348"/>
        <v>57</v>
      </c>
      <c r="U3753">
        <f t="shared" si="349"/>
        <v>1940</v>
      </c>
      <c r="V3753" s="4" t="str">
        <f t="shared" si="353"/>
        <v>03</v>
      </c>
      <c r="W3753" t="str">
        <f t="shared" si="350"/>
        <v>Urbano</v>
      </c>
    </row>
    <row r="3754" spans="1:23" x14ac:dyDescent="0.35">
      <c r="A3754" s="2">
        <v>41091</v>
      </c>
      <c r="B3754" s="2" t="str">
        <f t="shared" si="351"/>
        <v>FL</v>
      </c>
      <c r="C3754" t="s">
        <v>7</v>
      </c>
      <c r="D3754" t="str">
        <f t="shared" si="352"/>
        <v>F</v>
      </c>
      <c r="E3754" t="s">
        <v>2</v>
      </c>
      <c r="F3754">
        <v>661</v>
      </c>
      <c r="G3754">
        <v>211</v>
      </c>
      <c r="H3754">
        <v>251</v>
      </c>
      <c r="I3754">
        <v>0</v>
      </c>
      <c r="J3754">
        <v>12774</v>
      </c>
      <c r="K3754">
        <v>3</v>
      </c>
      <c r="L3754">
        <v>14</v>
      </c>
      <c r="M3754">
        <v>236</v>
      </c>
      <c r="N3754">
        <v>247</v>
      </c>
      <c r="O3754">
        <v>7.2142857139999998</v>
      </c>
      <c r="P3754">
        <f>VLOOKUP(A3754, vlookup_table!$A:$E, 2, FALSE)</f>
        <v>2</v>
      </c>
      <c r="Q3754" s="2">
        <f>VLOOKUP(A3754, vlookup_table!$A:$E, 3, FALSE)</f>
        <v>2607</v>
      </c>
      <c r="R3754" s="1" t="str">
        <f>VLOOKUP(A3754, vlookup_table!$A:$E, 4, FALSE)</f>
        <v>C2</v>
      </c>
      <c r="S3754" s="2">
        <f>VLOOKUP(A3754, vlookup_table!$A:$E, 5, FALSE)</f>
        <v>10</v>
      </c>
      <c r="T3754">
        <f t="shared" si="348"/>
        <v>71</v>
      </c>
      <c r="U3754">
        <f t="shared" si="349"/>
        <v>1926</v>
      </c>
      <c r="V3754" s="4" t="str">
        <f t="shared" si="353"/>
        <v>07</v>
      </c>
      <c r="W3754" t="str">
        <f t="shared" si="350"/>
        <v>Ciudad</v>
      </c>
    </row>
    <row r="3755" spans="1:23" x14ac:dyDescent="0.35">
      <c r="A3755" s="2">
        <v>30047</v>
      </c>
      <c r="B3755" s="2" t="str">
        <f t="shared" si="351"/>
        <v>NA</v>
      </c>
      <c r="C3755" t="s">
        <v>5</v>
      </c>
      <c r="D3755" t="str">
        <f t="shared" si="352"/>
        <v>F</v>
      </c>
      <c r="E3755" t="s">
        <v>2</v>
      </c>
      <c r="F3755">
        <v>436</v>
      </c>
      <c r="G3755">
        <v>279</v>
      </c>
      <c r="H3755">
        <v>383</v>
      </c>
      <c r="I3755">
        <v>2</v>
      </c>
      <c r="J3755">
        <v>12382</v>
      </c>
      <c r="K3755">
        <v>2</v>
      </c>
      <c r="L3755">
        <v>81</v>
      </c>
      <c r="M3755">
        <v>302</v>
      </c>
      <c r="N3755">
        <v>351</v>
      </c>
      <c r="O3755">
        <v>7.0526315789999998</v>
      </c>
      <c r="P3755">
        <f>VLOOKUP(A3755, vlookup_table!$A:$E, 2, FALSE)</f>
        <v>2</v>
      </c>
      <c r="Q3755" s="2">
        <f>VLOOKUP(A3755, vlookup_table!$A:$E, 3, FALSE)</f>
        <v>5201</v>
      </c>
      <c r="R3755" s="1" t="str">
        <f>VLOOKUP(A3755, vlookup_table!$A:$E, 4, FALSE)</f>
        <v>R2</v>
      </c>
      <c r="S3755" s="2">
        <f>VLOOKUP(A3755, vlookup_table!$A:$E, 5, FALSE)</f>
        <v>10</v>
      </c>
      <c r="T3755">
        <f t="shared" si="348"/>
        <v>45</v>
      </c>
      <c r="U3755">
        <f t="shared" si="349"/>
        <v>1952</v>
      </c>
      <c r="V3755" s="4" t="str">
        <f t="shared" si="353"/>
        <v>01</v>
      </c>
      <c r="W3755" t="str">
        <f t="shared" si="350"/>
        <v>Rural</v>
      </c>
    </row>
    <row r="3756" spans="1:23" x14ac:dyDescent="0.35">
      <c r="A3756" s="2">
        <v>167580</v>
      </c>
      <c r="B3756" s="2" t="str">
        <f t="shared" si="351"/>
        <v>NA</v>
      </c>
      <c r="C3756" t="s">
        <v>4</v>
      </c>
      <c r="D3756" t="str">
        <f t="shared" si="352"/>
        <v>M</v>
      </c>
      <c r="E3756" t="s">
        <v>0</v>
      </c>
      <c r="F3756">
        <v>2394</v>
      </c>
      <c r="G3756">
        <v>385</v>
      </c>
      <c r="H3756">
        <v>444</v>
      </c>
      <c r="I3756">
        <v>70</v>
      </c>
      <c r="J3756">
        <v>21417</v>
      </c>
      <c r="K3756">
        <v>29</v>
      </c>
      <c r="L3756">
        <v>36</v>
      </c>
      <c r="M3756">
        <v>382</v>
      </c>
      <c r="N3756">
        <v>439</v>
      </c>
      <c r="O3756">
        <v>10</v>
      </c>
      <c r="P3756">
        <f>VLOOKUP(A3756, vlookup_table!$A:$E, 2, FALSE)</f>
        <v>1</v>
      </c>
      <c r="Q3756" s="2">
        <f>VLOOKUP(A3756, vlookup_table!$A:$E, 3, FALSE)</f>
        <v>0</v>
      </c>
      <c r="R3756" s="1" t="str">
        <f>VLOOKUP(A3756, vlookup_table!$A:$E, 4, FALSE)</f>
        <v>U1</v>
      </c>
      <c r="S3756" s="2">
        <f>VLOOKUP(A3756, vlookup_table!$A:$E, 5, FALSE)</f>
        <v>21</v>
      </c>
      <c r="T3756">
        <f t="shared" si="348"/>
        <v>97</v>
      </c>
      <c r="U3756">
        <f t="shared" si="349"/>
        <v>1900</v>
      </c>
      <c r="V3756" s="4" t="str">
        <f t="shared" si="353"/>
        <v>0</v>
      </c>
      <c r="W3756" t="str">
        <f t="shared" si="350"/>
        <v>Urbano</v>
      </c>
    </row>
    <row r="3757" spans="1:23" x14ac:dyDescent="0.35">
      <c r="A3757" s="2">
        <v>76030</v>
      </c>
      <c r="B3757" s="2" t="str">
        <f t="shared" si="351"/>
        <v>NA</v>
      </c>
      <c r="C3757" t="s">
        <v>15</v>
      </c>
      <c r="D3757" t="str">
        <f t="shared" si="352"/>
        <v>M</v>
      </c>
      <c r="E3757" t="s">
        <v>0</v>
      </c>
      <c r="F3757">
        <v>551</v>
      </c>
      <c r="G3757">
        <v>304</v>
      </c>
      <c r="H3757">
        <v>378</v>
      </c>
      <c r="I3757">
        <v>0</v>
      </c>
      <c r="J3757">
        <v>14020</v>
      </c>
      <c r="K3757">
        <v>1</v>
      </c>
      <c r="L3757">
        <v>70</v>
      </c>
      <c r="M3757">
        <v>322</v>
      </c>
      <c r="N3757">
        <v>338</v>
      </c>
      <c r="O3757">
        <v>6.7272727269999999</v>
      </c>
      <c r="P3757">
        <f>VLOOKUP(A3757, vlookup_table!$A:$E, 2, FALSE)</f>
        <v>1</v>
      </c>
      <c r="Q3757" s="2">
        <f>VLOOKUP(A3757, vlookup_table!$A:$E, 3, FALSE)</f>
        <v>5401</v>
      </c>
      <c r="R3757" s="1" t="str">
        <f>VLOOKUP(A3757, vlookup_table!$A:$E, 4, FALSE)</f>
        <v>S2</v>
      </c>
      <c r="S3757" s="2">
        <f>VLOOKUP(A3757, vlookup_table!$A:$E, 5, FALSE)</f>
        <v>14</v>
      </c>
      <c r="T3757">
        <f t="shared" si="348"/>
        <v>43</v>
      </c>
      <c r="U3757">
        <f t="shared" si="349"/>
        <v>1954</v>
      </c>
      <c r="V3757" s="4" t="str">
        <f t="shared" si="353"/>
        <v>01</v>
      </c>
      <c r="W3757" t="str">
        <f t="shared" si="350"/>
        <v>Suburbano</v>
      </c>
    </row>
    <row r="3758" spans="1:23" x14ac:dyDescent="0.35">
      <c r="A3758" s="2">
        <v>21003</v>
      </c>
      <c r="B3758" s="2" t="str">
        <f t="shared" si="351"/>
        <v>NC</v>
      </c>
      <c r="C3758" t="s">
        <v>18</v>
      </c>
      <c r="D3758" t="str">
        <f t="shared" si="352"/>
        <v>F</v>
      </c>
      <c r="E3758" t="s">
        <v>2</v>
      </c>
      <c r="F3758">
        <v>517</v>
      </c>
      <c r="G3758">
        <v>213</v>
      </c>
      <c r="H3758">
        <v>269</v>
      </c>
      <c r="I3758">
        <v>0</v>
      </c>
      <c r="J3758">
        <v>8518</v>
      </c>
      <c r="K3758">
        <v>2</v>
      </c>
      <c r="L3758">
        <v>70</v>
      </c>
      <c r="M3758">
        <v>256</v>
      </c>
      <c r="N3758">
        <v>240</v>
      </c>
      <c r="O3758">
        <v>12.222222220000001</v>
      </c>
      <c r="P3758">
        <f>VLOOKUP(A3758, vlookup_table!$A:$E, 2, FALSE)</f>
        <v>2</v>
      </c>
      <c r="Q3758" s="2">
        <f>VLOOKUP(A3758, vlookup_table!$A:$E, 3, FALSE)</f>
        <v>0</v>
      </c>
      <c r="R3758" s="1" t="str">
        <f>VLOOKUP(A3758, vlookup_table!$A:$E, 4, FALSE)</f>
        <v>R3</v>
      </c>
      <c r="S3758" s="2">
        <f>VLOOKUP(A3758, vlookup_table!$A:$E, 5, FALSE)</f>
        <v>10</v>
      </c>
      <c r="T3758">
        <f t="shared" si="348"/>
        <v>97</v>
      </c>
      <c r="U3758">
        <f t="shared" si="349"/>
        <v>1900</v>
      </c>
      <c r="V3758" s="4" t="str">
        <f t="shared" si="353"/>
        <v>0</v>
      </c>
      <c r="W3758" t="str">
        <f t="shared" si="350"/>
        <v>Rural</v>
      </c>
    </row>
    <row r="3759" spans="1:23" x14ac:dyDescent="0.35">
      <c r="A3759" s="2">
        <v>149117</v>
      </c>
      <c r="B3759" s="2" t="str">
        <f t="shared" si="351"/>
        <v>NA</v>
      </c>
      <c r="C3759" t="s">
        <v>4</v>
      </c>
      <c r="D3759" t="str">
        <f t="shared" si="352"/>
        <v>F</v>
      </c>
      <c r="E3759" t="s">
        <v>2</v>
      </c>
      <c r="F3759">
        <v>2549</v>
      </c>
      <c r="G3759">
        <v>610</v>
      </c>
      <c r="H3759">
        <v>621</v>
      </c>
      <c r="I3759">
        <v>92</v>
      </c>
      <c r="J3759">
        <v>19524</v>
      </c>
      <c r="K3759">
        <v>11</v>
      </c>
      <c r="L3759">
        <v>51</v>
      </c>
      <c r="M3759">
        <v>616</v>
      </c>
      <c r="N3759">
        <v>590</v>
      </c>
      <c r="O3759">
        <v>15</v>
      </c>
      <c r="P3759">
        <f>VLOOKUP(A3759, vlookup_table!$A:$E, 2, FALSE)</f>
        <v>0</v>
      </c>
      <c r="Q3759" s="2">
        <f>VLOOKUP(A3759, vlookup_table!$A:$E, 3, FALSE)</f>
        <v>0</v>
      </c>
      <c r="R3759" s="1" t="str">
        <f>VLOOKUP(A3759, vlookup_table!$A:$E, 4, FALSE)</f>
        <v>C2</v>
      </c>
      <c r="S3759" s="2">
        <f>VLOOKUP(A3759, vlookup_table!$A:$E, 5, FALSE)</f>
        <v>30</v>
      </c>
      <c r="T3759">
        <f t="shared" si="348"/>
        <v>97</v>
      </c>
      <c r="U3759">
        <f t="shared" si="349"/>
        <v>1900</v>
      </c>
      <c r="V3759" s="4" t="str">
        <f t="shared" si="353"/>
        <v>0</v>
      </c>
      <c r="W3759" t="str">
        <f t="shared" si="350"/>
        <v>Ciudad</v>
      </c>
    </row>
    <row r="3760" spans="1:23" x14ac:dyDescent="0.35">
      <c r="A3760" s="2">
        <v>47810</v>
      </c>
      <c r="B3760" s="2" t="str">
        <f t="shared" si="351"/>
        <v>AL</v>
      </c>
      <c r="C3760" t="s">
        <v>23</v>
      </c>
      <c r="D3760" t="str">
        <f t="shared" si="352"/>
        <v>F</v>
      </c>
      <c r="E3760" t="s">
        <v>2</v>
      </c>
      <c r="F3760">
        <v>465</v>
      </c>
      <c r="G3760">
        <v>271</v>
      </c>
      <c r="H3760">
        <v>336</v>
      </c>
      <c r="I3760">
        <v>0</v>
      </c>
      <c r="J3760">
        <v>9970</v>
      </c>
      <c r="K3760">
        <v>1</v>
      </c>
      <c r="L3760">
        <v>79</v>
      </c>
      <c r="M3760">
        <v>313</v>
      </c>
      <c r="N3760">
        <v>312</v>
      </c>
      <c r="O3760">
        <v>4.5</v>
      </c>
      <c r="P3760">
        <f>VLOOKUP(A3760, vlookup_table!$A:$E, 2, FALSE)</f>
        <v>0</v>
      </c>
      <c r="Q3760" s="2">
        <f>VLOOKUP(A3760, vlookup_table!$A:$E, 3, FALSE)</f>
        <v>0</v>
      </c>
      <c r="R3760" s="1" t="str">
        <f>VLOOKUP(A3760, vlookup_table!$A:$E, 4, FALSE)</f>
        <v>R2</v>
      </c>
      <c r="S3760" s="2">
        <f>VLOOKUP(A3760, vlookup_table!$A:$E, 5, FALSE)</f>
        <v>7</v>
      </c>
      <c r="T3760">
        <f t="shared" si="348"/>
        <v>97</v>
      </c>
      <c r="U3760">
        <f t="shared" si="349"/>
        <v>1900</v>
      </c>
      <c r="V3760" s="4" t="str">
        <f t="shared" si="353"/>
        <v>0</v>
      </c>
      <c r="W3760" t="str">
        <f t="shared" si="350"/>
        <v>Rural</v>
      </c>
    </row>
    <row r="3761" spans="1:23" x14ac:dyDescent="0.35">
      <c r="A3761" s="2">
        <v>112301</v>
      </c>
      <c r="B3761" s="2" t="str">
        <f t="shared" si="351"/>
        <v>TX</v>
      </c>
      <c r="C3761" t="s">
        <v>6</v>
      </c>
      <c r="D3761" t="str">
        <f t="shared" si="352"/>
        <v>NA</v>
      </c>
      <c r="F3761">
        <v>435</v>
      </c>
      <c r="G3761">
        <v>314</v>
      </c>
      <c r="H3761">
        <v>431</v>
      </c>
      <c r="I3761">
        <v>0</v>
      </c>
      <c r="J3761">
        <v>13352</v>
      </c>
      <c r="K3761">
        <v>2</v>
      </c>
      <c r="L3761">
        <v>72</v>
      </c>
      <c r="M3761">
        <v>357</v>
      </c>
      <c r="N3761">
        <v>378</v>
      </c>
      <c r="O3761">
        <v>7.4</v>
      </c>
      <c r="P3761">
        <f>VLOOKUP(A3761, vlookup_table!$A:$E, 2, FALSE)</f>
        <v>0</v>
      </c>
      <c r="Q3761" s="2">
        <f>VLOOKUP(A3761, vlookup_table!$A:$E, 3, FALSE)</f>
        <v>0</v>
      </c>
      <c r="R3761" s="1" t="str">
        <f>VLOOKUP(A3761, vlookup_table!$A:$E, 4, FALSE)</f>
        <v>R3</v>
      </c>
      <c r="S3761" s="2">
        <f>VLOOKUP(A3761, vlookup_table!$A:$E, 5, FALSE)</f>
        <v>10</v>
      </c>
      <c r="T3761">
        <f t="shared" si="348"/>
        <v>97</v>
      </c>
      <c r="U3761">
        <f t="shared" si="349"/>
        <v>1900</v>
      </c>
      <c r="V3761" s="4" t="str">
        <f t="shared" si="353"/>
        <v>0</v>
      </c>
      <c r="W3761" t="str">
        <f t="shared" si="350"/>
        <v>Rural</v>
      </c>
    </row>
    <row r="3762" spans="1:23" x14ac:dyDescent="0.35">
      <c r="A3762" s="2">
        <v>100218</v>
      </c>
      <c r="B3762" s="2" t="str">
        <f t="shared" si="351"/>
        <v>MO</v>
      </c>
      <c r="C3762" t="s">
        <v>8</v>
      </c>
      <c r="D3762" t="str">
        <f t="shared" si="352"/>
        <v>F</v>
      </c>
      <c r="E3762" t="s">
        <v>2</v>
      </c>
      <c r="F3762">
        <v>665</v>
      </c>
      <c r="G3762">
        <v>224</v>
      </c>
      <c r="H3762">
        <v>323</v>
      </c>
      <c r="I3762">
        <v>0</v>
      </c>
      <c r="J3762">
        <v>12187</v>
      </c>
      <c r="K3762">
        <v>1</v>
      </c>
      <c r="L3762">
        <v>90</v>
      </c>
      <c r="M3762">
        <v>246</v>
      </c>
      <c r="N3762">
        <v>276</v>
      </c>
      <c r="O3762">
        <v>5.4666666670000001</v>
      </c>
      <c r="P3762">
        <f>VLOOKUP(A3762, vlookup_table!$A:$E, 2, FALSE)</f>
        <v>2</v>
      </c>
      <c r="Q3762" s="2">
        <f>VLOOKUP(A3762, vlookup_table!$A:$E, 3, FALSE)</f>
        <v>1701</v>
      </c>
      <c r="R3762" s="1" t="str">
        <f>VLOOKUP(A3762, vlookup_table!$A:$E, 4, FALSE)</f>
        <v>U3</v>
      </c>
      <c r="S3762" s="2">
        <f>VLOOKUP(A3762, vlookup_table!$A:$E, 5, FALSE)</f>
        <v>8</v>
      </c>
      <c r="T3762">
        <f t="shared" si="348"/>
        <v>80</v>
      </c>
      <c r="U3762">
        <f t="shared" si="349"/>
        <v>1917</v>
      </c>
      <c r="V3762" s="4" t="str">
        <f t="shared" si="353"/>
        <v>01</v>
      </c>
      <c r="W3762" t="str">
        <f t="shared" si="350"/>
        <v>Urbano</v>
      </c>
    </row>
    <row r="3763" spans="1:23" x14ac:dyDescent="0.35">
      <c r="A3763" s="2">
        <v>14154</v>
      </c>
      <c r="B3763" s="2" t="str">
        <f t="shared" si="351"/>
        <v>AL</v>
      </c>
      <c r="C3763" t="s">
        <v>23</v>
      </c>
      <c r="D3763" t="str">
        <f t="shared" si="352"/>
        <v>F</v>
      </c>
      <c r="E3763" t="s">
        <v>2</v>
      </c>
      <c r="F3763">
        <v>801</v>
      </c>
      <c r="G3763">
        <v>393</v>
      </c>
      <c r="H3763">
        <v>473</v>
      </c>
      <c r="I3763">
        <v>0</v>
      </c>
      <c r="J3763">
        <v>16846</v>
      </c>
      <c r="K3763">
        <v>0</v>
      </c>
      <c r="L3763">
        <v>42</v>
      </c>
      <c r="M3763">
        <v>488</v>
      </c>
      <c r="N3763">
        <v>409</v>
      </c>
      <c r="O3763">
        <v>16.5</v>
      </c>
      <c r="P3763">
        <f>VLOOKUP(A3763, vlookup_table!$A:$E, 2, FALSE)</f>
        <v>0</v>
      </c>
      <c r="Q3763" s="2">
        <f>VLOOKUP(A3763, vlookup_table!$A:$E, 3, FALSE)</f>
        <v>2201</v>
      </c>
      <c r="R3763" s="1" t="str">
        <f>VLOOKUP(A3763, vlookup_table!$A:$E, 4, FALSE)</f>
        <v>T1</v>
      </c>
      <c r="S3763" s="2">
        <f>VLOOKUP(A3763, vlookup_table!$A:$E, 5, FALSE)</f>
        <v>15</v>
      </c>
      <c r="T3763">
        <f t="shared" si="348"/>
        <v>75</v>
      </c>
      <c r="U3763">
        <f t="shared" si="349"/>
        <v>1922</v>
      </c>
      <c r="V3763" s="4" t="str">
        <f t="shared" si="353"/>
        <v>01</v>
      </c>
      <c r="W3763" t="str">
        <f t="shared" si="350"/>
        <v>Pueblo</v>
      </c>
    </row>
    <row r="3764" spans="1:23" x14ac:dyDescent="0.35">
      <c r="A3764" s="2">
        <v>16014</v>
      </c>
      <c r="B3764" s="2" t="str">
        <f t="shared" si="351"/>
        <v>NC</v>
      </c>
      <c r="C3764" t="s">
        <v>18</v>
      </c>
      <c r="D3764" t="str">
        <f t="shared" si="352"/>
        <v>M</v>
      </c>
      <c r="E3764" t="s">
        <v>0</v>
      </c>
      <c r="F3764">
        <v>628</v>
      </c>
      <c r="G3764">
        <v>322</v>
      </c>
      <c r="H3764">
        <v>399</v>
      </c>
      <c r="I3764">
        <v>1</v>
      </c>
      <c r="J3764">
        <v>13033</v>
      </c>
      <c r="K3764">
        <v>0</v>
      </c>
      <c r="L3764">
        <v>85</v>
      </c>
      <c r="M3764">
        <v>363</v>
      </c>
      <c r="N3764">
        <v>362</v>
      </c>
      <c r="O3764">
        <v>10.53846154</v>
      </c>
      <c r="P3764">
        <f>VLOOKUP(A3764, vlookup_table!$A:$E, 2, FALSE)</f>
        <v>1</v>
      </c>
      <c r="Q3764" s="2">
        <f>VLOOKUP(A3764, vlookup_table!$A:$E, 3, FALSE)</f>
        <v>0</v>
      </c>
      <c r="R3764" s="1" t="str">
        <f>VLOOKUP(A3764, vlookup_table!$A:$E, 4, FALSE)</f>
        <v>T2</v>
      </c>
      <c r="S3764" s="2">
        <f>VLOOKUP(A3764, vlookup_table!$A:$E, 5, FALSE)</f>
        <v>10</v>
      </c>
      <c r="T3764">
        <f t="shared" si="348"/>
        <v>97</v>
      </c>
      <c r="U3764">
        <f t="shared" si="349"/>
        <v>1900</v>
      </c>
      <c r="V3764" s="4" t="str">
        <f t="shared" si="353"/>
        <v>0</v>
      </c>
      <c r="W3764" t="str">
        <f t="shared" si="350"/>
        <v>Pueblo</v>
      </c>
    </row>
    <row r="3765" spans="1:23" x14ac:dyDescent="0.35">
      <c r="A3765" s="2">
        <v>140723</v>
      </c>
      <c r="B3765" s="2" t="str">
        <f t="shared" si="351"/>
        <v>TX</v>
      </c>
      <c r="C3765" t="s">
        <v>6</v>
      </c>
      <c r="D3765" t="str">
        <f t="shared" si="352"/>
        <v>M</v>
      </c>
      <c r="E3765" t="s">
        <v>0</v>
      </c>
      <c r="F3765">
        <v>729</v>
      </c>
      <c r="G3765">
        <v>402</v>
      </c>
      <c r="H3765">
        <v>500</v>
      </c>
      <c r="I3765">
        <v>0</v>
      </c>
      <c r="J3765">
        <v>18754</v>
      </c>
      <c r="K3765">
        <v>2</v>
      </c>
      <c r="L3765">
        <v>43</v>
      </c>
      <c r="M3765">
        <v>434</v>
      </c>
      <c r="N3765">
        <v>442</v>
      </c>
      <c r="O3765">
        <v>17.666666670000001</v>
      </c>
      <c r="P3765">
        <f>VLOOKUP(A3765, vlookup_table!$A:$E, 2, FALSE)</f>
        <v>1</v>
      </c>
      <c r="Q3765" s="2">
        <f>VLOOKUP(A3765, vlookup_table!$A:$E, 3, FALSE)</f>
        <v>2009</v>
      </c>
      <c r="R3765" s="1" t="str">
        <f>VLOOKUP(A3765, vlookup_table!$A:$E, 4, FALSE)</f>
        <v>C1</v>
      </c>
      <c r="S3765" s="2">
        <f>VLOOKUP(A3765, vlookup_table!$A:$E, 5, FALSE)</f>
        <v>40</v>
      </c>
      <c r="T3765">
        <f t="shared" si="348"/>
        <v>77</v>
      </c>
      <c r="U3765">
        <f t="shared" si="349"/>
        <v>1920</v>
      </c>
      <c r="V3765" s="4" t="str">
        <f t="shared" si="353"/>
        <v>09</v>
      </c>
      <c r="W3765" t="str">
        <f t="shared" si="350"/>
        <v>Ciudad</v>
      </c>
    </row>
    <row r="3766" spans="1:23" x14ac:dyDescent="0.35">
      <c r="A3766" s="2">
        <v>169346</v>
      </c>
      <c r="B3766" s="2" t="str">
        <f t="shared" si="351"/>
        <v>NA</v>
      </c>
      <c r="C3766" t="s">
        <v>4</v>
      </c>
      <c r="D3766" t="str">
        <f t="shared" si="352"/>
        <v>F</v>
      </c>
      <c r="E3766" t="s">
        <v>2</v>
      </c>
      <c r="F3766">
        <v>818</v>
      </c>
      <c r="G3766">
        <v>156</v>
      </c>
      <c r="H3766">
        <v>192</v>
      </c>
      <c r="I3766">
        <v>1</v>
      </c>
      <c r="J3766">
        <v>5422</v>
      </c>
      <c r="K3766">
        <v>16</v>
      </c>
      <c r="L3766">
        <v>65</v>
      </c>
      <c r="M3766">
        <v>155</v>
      </c>
      <c r="N3766">
        <v>195</v>
      </c>
      <c r="O3766">
        <v>7.6428571429999996</v>
      </c>
      <c r="P3766">
        <f>VLOOKUP(A3766, vlookup_table!$A:$E, 2, FALSE)</f>
        <v>0</v>
      </c>
      <c r="Q3766" s="2">
        <f>VLOOKUP(A3766, vlookup_table!$A:$E, 3, FALSE)</f>
        <v>5101</v>
      </c>
      <c r="R3766" s="1" t="str">
        <f>VLOOKUP(A3766, vlookup_table!$A:$E, 4, FALSE)</f>
        <v>C3</v>
      </c>
      <c r="S3766" s="2">
        <f>VLOOKUP(A3766, vlookup_table!$A:$E, 5, FALSE)</f>
        <v>10</v>
      </c>
      <c r="T3766">
        <f t="shared" si="348"/>
        <v>46</v>
      </c>
      <c r="U3766">
        <f t="shared" si="349"/>
        <v>1951</v>
      </c>
      <c r="V3766" s="4" t="str">
        <f t="shared" si="353"/>
        <v>01</v>
      </c>
      <c r="W3766" t="str">
        <f t="shared" si="350"/>
        <v>Ciudad</v>
      </c>
    </row>
    <row r="3767" spans="1:23" x14ac:dyDescent="0.35">
      <c r="A3767" s="2">
        <v>61536</v>
      </c>
      <c r="B3767" s="2" t="str">
        <f t="shared" si="351"/>
        <v>NA</v>
      </c>
      <c r="C3767" t="s">
        <v>16</v>
      </c>
      <c r="D3767" t="str">
        <f t="shared" si="352"/>
        <v>M</v>
      </c>
      <c r="E3767" t="s">
        <v>0</v>
      </c>
      <c r="F3767">
        <v>561</v>
      </c>
      <c r="G3767">
        <v>363</v>
      </c>
      <c r="H3767">
        <v>422</v>
      </c>
      <c r="I3767">
        <v>0</v>
      </c>
      <c r="J3767">
        <v>15208</v>
      </c>
      <c r="K3767">
        <v>4</v>
      </c>
      <c r="L3767">
        <v>73</v>
      </c>
      <c r="M3767">
        <v>376</v>
      </c>
      <c r="N3767">
        <v>386</v>
      </c>
      <c r="O3767">
        <v>12.5</v>
      </c>
      <c r="P3767">
        <f>VLOOKUP(A3767, vlookup_table!$A:$E, 2, FALSE)</f>
        <v>0</v>
      </c>
      <c r="Q3767" s="2">
        <f>VLOOKUP(A3767, vlookup_table!$A:$E, 3, FALSE)</f>
        <v>0</v>
      </c>
      <c r="R3767" s="1" t="str">
        <f>VLOOKUP(A3767, vlookup_table!$A:$E, 4, FALSE)</f>
        <v>C3</v>
      </c>
      <c r="S3767" s="2">
        <f>VLOOKUP(A3767, vlookup_table!$A:$E, 5, FALSE)</f>
        <v>25</v>
      </c>
      <c r="T3767">
        <f t="shared" si="348"/>
        <v>97</v>
      </c>
      <c r="U3767">
        <f t="shared" si="349"/>
        <v>1900</v>
      </c>
      <c r="V3767" s="4" t="str">
        <f t="shared" si="353"/>
        <v>0</v>
      </c>
      <c r="W3767" t="str">
        <f t="shared" si="350"/>
        <v>Ciudad</v>
      </c>
    </row>
    <row r="3768" spans="1:23" x14ac:dyDescent="0.35">
      <c r="A3768" s="2">
        <v>154544</v>
      </c>
      <c r="B3768" s="2" t="str">
        <f t="shared" si="351"/>
        <v>NA</v>
      </c>
      <c r="C3768" t="s">
        <v>4</v>
      </c>
      <c r="D3768" t="str">
        <f t="shared" si="352"/>
        <v>F</v>
      </c>
      <c r="E3768" t="s">
        <v>2</v>
      </c>
      <c r="F3768">
        <v>653</v>
      </c>
      <c r="G3768">
        <v>194</v>
      </c>
      <c r="H3768">
        <v>292</v>
      </c>
      <c r="I3768">
        <v>2</v>
      </c>
      <c r="J3768">
        <v>12177</v>
      </c>
      <c r="K3768">
        <v>5</v>
      </c>
      <c r="L3768">
        <v>35</v>
      </c>
      <c r="M3768">
        <v>218</v>
      </c>
      <c r="N3768">
        <v>252</v>
      </c>
      <c r="O3768">
        <v>7.9356666669999996</v>
      </c>
      <c r="P3768">
        <f>VLOOKUP(A3768, vlookup_table!$A:$E, 2, FALSE)</f>
        <v>2</v>
      </c>
      <c r="Q3768" s="2">
        <f>VLOOKUP(A3768, vlookup_table!$A:$E, 3, FALSE)</f>
        <v>5304</v>
      </c>
      <c r="R3768" s="1" t="str">
        <f>VLOOKUP(A3768, vlookup_table!$A:$E, 4, FALSE)</f>
        <v>T2</v>
      </c>
      <c r="S3768" s="2">
        <f>VLOOKUP(A3768, vlookup_table!$A:$E, 5, FALSE)</f>
        <v>20</v>
      </c>
      <c r="T3768">
        <f t="shared" si="348"/>
        <v>44</v>
      </c>
      <c r="U3768">
        <f t="shared" si="349"/>
        <v>1953</v>
      </c>
      <c r="V3768" s="4" t="str">
        <f t="shared" si="353"/>
        <v>04</v>
      </c>
      <c r="W3768" t="str">
        <f t="shared" si="350"/>
        <v>Pueblo</v>
      </c>
    </row>
    <row r="3769" spans="1:23" x14ac:dyDescent="0.35">
      <c r="A3769" s="2">
        <v>185149</v>
      </c>
      <c r="B3769" s="2" t="str">
        <f t="shared" si="351"/>
        <v>IL</v>
      </c>
      <c r="C3769" t="s">
        <v>25</v>
      </c>
      <c r="D3769" t="str">
        <f t="shared" si="352"/>
        <v>M</v>
      </c>
      <c r="E3769" t="s">
        <v>0</v>
      </c>
      <c r="F3769">
        <v>396</v>
      </c>
      <c r="G3769">
        <v>280</v>
      </c>
      <c r="H3769">
        <v>368</v>
      </c>
      <c r="I3769">
        <v>0</v>
      </c>
      <c r="J3769">
        <v>12044</v>
      </c>
      <c r="K3769">
        <v>1</v>
      </c>
      <c r="L3769">
        <v>78</v>
      </c>
      <c r="M3769">
        <v>318</v>
      </c>
      <c r="N3769">
        <v>335</v>
      </c>
      <c r="O3769">
        <v>8.6470588240000001</v>
      </c>
      <c r="P3769">
        <f>VLOOKUP(A3769, vlookup_table!$A:$E, 2, FALSE)</f>
        <v>2</v>
      </c>
      <c r="Q3769" s="2">
        <f>VLOOKUP(A3769, vlookup_table!$A:$E, 3, FALSE)</f>
        <v>2103</v>
      </c>
      <c r="R3769" s="1" t="str">
        <f>VLOOKUP(A3769, vlookup_table!$A:$E, 4, FALSE)</f>
        <v>T3</v>
      </c>
      <c r="S3769" s="2">
        <f>VLOOKUP(A3769, vlookup_table!$A:$E, 5, FALSE)</f>
        <v>5</v>
      </c>
      <c r="T3769">
        <f t="shared" si="348"/>
        <v>76</v>
      </c>
      <c r="U3769">
        <f t="shared" si="349"/>
        <v>1921</v>
      </c>
      <c r="V3769" s="4" t="str">
        <f t="shared" si="353"/>
        <v>03</v>
      </c>
      <c r="W3769" t="str">
        <f t="shared" si="350"/>
        <v>Pueblo</v>
      </c>
    </row>
    <row r="3770" spans="1:23" x14ac:dyDescent="0.35">
      <c r="A3770" s="2">
        <v>186251</v>
      </c>
      <c r="B3770" s="2" t="str">
        <f t="shared" si="351"/>
        <v>NA</v>
      </c>
      <c r="C3770" t="s">
        <v>4</v>
      </c>
      <c r="D3770" t="str">
        <f t="shared" si="352"/>
        <v>F</v>
      </c>
      <c r="E3770" t="s">
        <v>2</v>
      </c>
      <c r="F3770">
        <v>3836</v>
      </c>
      <c r="G3770">
        <v>491</v>
      </c>
      <c r="H3770">
        <v>706</v>
      </c>
      <c r="I3770">
        <v>95</v>
      </c>
      <c r="J3770">
        <v>32838</v>
      </c>
      <c r="K3770">
        <v>4</v>
      </c>
      <c r="L3770">
        <v>41</v>
      </c>
      <c r="M3770">
        <v>616</v>
      </c>
      <c r="N3770">
        <v>579</v>
      </c>
      <c r="O3770">
        <v>13.06666667</v>
      </c>
      <c r="P3770">
        <f>VLOOKUP(A3770, vlookup_table!$A:$E, 2, FALSE)</f>
        <v>0</v>
      </c>
      <c r="Q3770" s="2">
        <f>VLOOKUP(A3770, vlookup_table!$A:$E, 3, FALSE)</f>
        <v>1002</v>
      </c>
      <c r="R3770" s="1" t="str">
        <f>VLOOKUP(A3770, vlookup_table!$A:$E, 4, FALSE)</f>
        <v>U1</v>
      </c>
      <c r="S3770" s="2">
        <f>VLOOKUP(A3770, vlookup_table!$A:$E, 5, FALSE)</f>
        <v>17</v>
      </c>
      <c r="T3770">
        <f t="shared" si="348"/>
        <v>87</v>
      </c>
      <c r="U3770">
        <f t="shared" si="349"/>
        <v>1910</v>
      </c>
      <c r="V3770" s="4" t="str">
        <f t="shared" si="353"/>
        <v>02</v>
      </c>
      <c r="W3770" t="str">
        <f t="shared" si="350"/>
        <v>Urbano</v>
      </c>
    </row>
    <row r="3771" spans="1:23" x14ac:dyDescent="0.35">
      <c r="A3771" s="2">
        <v>44582</v>
      </c>
      <c r="B3771" s="2" t="str">
        <f t="shared" si="351"/>
        <v>FL</v>
      </c>
      <c r="C3771" t="s">
        <v>7</v>
      </c>
      <c r="D3771" t="str">
        <f t="shared" si="352"/>
        <v>M</v>
      </c>
      <c r="E3771" t="s">
        <v>0</v>
      </c>
      <c r="F3771">
        <v>427</v>
      </c>
      <c r="G3771">
        <v>162</v>
      </c>
      <c r="H3771">
        <v>215</v>
      </c>
      <c r="I3771">
        <v>0</v>
      </c>
      <c r="J3771">
        <v>10083</v>
      </c>
      <c r="K3771">
        <v>7</v>
      </c>
      <c r="L3771">
        <v>8</v>
      </c>
      <c r="M3771">
        <v>194</v>
      </c>
      <c r="N3771">
        <v>168</v>
      </c>
      <c r="O3771">
        <v>3.3571428569999999</v>
      </c>
      <c r="P3771">
        <f>VLOOKUP(A3771, vlookup_table!$A:$E, 2, FALSE)</f>
        <v>1</v>
      </c>
      <c r="Q3771" s="2">
        <f>VLOOKUP(A3771, vlookup_table!$A:$E, 3, FALSE)</f>
        <v>1901</v>
      </c>
      <c r="R3771" s="1" t="str">
        <f>VLOOKUP(A3771, vlookup_table!$A:$E, 4, FALSE)</f>
        <v>T3</v>
      </c>
      <c r="S3771" s="2">
        <f>VLOOKUP(A3771, vlookup_table!$A:$E, 5, FALSE)</f>
        <v>5</v>
      </c>
      <c r="T3771">
        <f t="shared" si="348"/>
        <v>78</v>
      </c>
      <c r="U3771">
        <f t="shared" si="349"/>
        <v>1919</v>
      </c>
      <c r="V3771" s="4" t="str">
        <f t="shared" si="353"/>
        <v>01</v>
      </c>
      <c r="W3771" t="str">
        <f t="shared" si="350"/>
        <v>Pueblo</v>
      </c>
    </row>
    <row r="3772" spans="1:23" x14ac:dyDescent="0.35">
      <c r="A3772" s="2">
        <v>177516</v>
      </c>
      <c r="B3772" s="2" t="str">
        <f t="shared" si="351"/>
        <v>OR</v>
      </c>
      <c r="C3772" t="s">
        <v>26</v>
      </c>
      <c r="D3772" t="str">
        <f t="shared" si="352"/>
        <v>M</v>
      </c>
      <c r="E3772" t="s">
        <v>0</v>
      </c>
      <c r="F3772">
        <v>718</v>
      </c>
      <c r="G3772">
        <v>193</v>
      </c>
      <c r="H3772">
        <v>311</v>
      </c>
      <c r="I3772">
        <v>1</v>
      </c>
      <c r="J3772">
        <v>11481</v>
      </c>
      <c r="K3772">
        <v>3</v>
      </c>
      <c r="L3772">
        <v>36</v>
      </c>
      <c r="M3772">
        <v>243</v>
      </c>
      <c r="N3772">
        <v>274</v>
      </c>
      <c r="O3772">
        <v>13.42857143</v>
      </c>
      <c r="P3772">
        <f>VLOOKUP(A3772, vlookup_table!$A:$E, 2, FALSE)</f>
        <v>1</v>
      </c>
      <c r="Q3772" s="2">
        <f>VLOOKUP(A3772, vlookup_table!$A:$E, 3, FALSE)</f>
        <v>2102</v>
      </c>
      <c r="R3772" s="1" t="str">
        <f>VLOOKUP(A3772, vlookup_table!$A:$E, 4, FALSE)</f>
        <v>R2</v>
      </c>
      <c r="S3772" s="2">
        <f>VLOOKUP(A3772, vlookup_table!$A:$E, 5, FALSE)</f>
        <v>37</v>
      </c>
      <c r="T3772">
        <f t="shared" si="348"/>
        <v>76</v>
      </c>
      <c r="U3772">
        <f t="shared" si="349"/>
        <v>1921</v>
      </c>
      <c r="V3772" s="4" t="str">
        <f t="shared" si="353"/>
        <v>02</v>
      </c>
      <c r="W3772" t="str">
        <f t="shared" si="350"/>
        <v>Rural</v>
      </c>
    </row>
    <row r="3773" spans="1:23" x14ac:dyDescent="0.35">
      <c r="A3773" s="2">
        <v>107693</v>
      </c>
      <c r="B3773" s="2" t="str">
        <f t="shared" si="351"/>
        <v>NA</v>
      </c>
      <c r="C3773" t="s">
        <v>36</v>
      </c>
      <c r="D3773" t="str">
        <f t="shared" si="352"/>
        <v>F</v>
      </c>
      <c r="E3773" t="s">
        <v>2</v>
      </c>
      <c r="F3773">
        <v>259</v>
      </c>
      <c r="G3773">
        <v>265</v>
      </c>
      <c r="H3773">
        <v>349</v>
      </c>
      <c r="I3773">
        <v>0</v>
      </c>
      <c r="J3773">
        <v>11187</v>
      </c>
      <c r="K3773">
        <v>0</v>
      </c>
      <c r="L3773">
        <v>85</v>
      </c>
      <c r="M3773">
        <v>311</v>
      </c>
      <c r="N3773">
        <v>316</v>
      </c>
      <c r="O3773">
        <v>7.346153846</v>
      </c>
      <c r="P3773">
        <f>VLOOKUP(A3773, vlookup_table!$A:$E, 2, FALSE)</f>
        <v>0</v>
      </c>
      <c r="Q3773" s="2">
        <f>VLOOKUP(A3773, vlookup_table!$A:$E, 3, FALSE)</f>
        <v>4401</v>
      </c>
      <c r="R3773" s="1" t="str">
        <f>VLOOKUP(A3773, vlookup_table!$A:$E, 4, FALSE)</f>
        <v>R2</v>
      </c>
      <c r="S3773" s="2">
        <f>VLOOKUP(A3773, vlookup_table!$A:$E, 5, FALSE)</f>
        <v>10</v>
      </c>
      <c r="T3773">
        <f t="shared" si="348"/>
        <v>53</v>
      </c>
      <c r="U3773">
        <f t="shared" si="349"/>
        <v>1944</v>
      </c>
      <c r="V3773" s="4" t="str">
        <f t="shared" si="353"/>
        <v>01</v>
      </c>
      <c r="W3773" t="str">
        <f t="shared" si="350"/>
        <v>Rural</v>
      </c>
    </row>
    <row r="3774" spans="1:23" x14ac:dyDescent="0.35">
      <c r="A3774" s="2">
        <v>33512</v>
      </c>
      <c r="B3774" s="2" t="str">
        <f t="shared" si="351"/>
        <v>FL</v>
      </c>
      <c r="C3774" t="s">
        <v>7</v>
      </c>
      <c r="D3774" t="str">
        <f t="shared" si="352"/>
        <v>F</v>
      </c>
      <c r="E3774" t="s">
        <v>2</v>
      </c>
      <c r="F3774">
        <v>397</v>
      </c>
      <c r="G3774">
        <v>138</v>
      </c>
      <c r="H3774">
        <v>245</v>
      </c>
      <c r="I3774">
        <v>1</v>
      </c>
      <c r="J3774">
        <v>7456</v>
      </c>
      <c r="K3774">
        <v>1</v>
      </c>
      <c r="L3774">
        <v>71</v>
      </c>
      <c r="M3774">
        <v>168</v>
      </c>
      <c r="N3774">
        <v>216</v>
      </c>
      <c r="O3774">
        <v>13</v>
      </c>
      <c r="P3774">
        <f>VLOOKUP(A3774, vlookup_table!$A:$E, 2, FALSE)</f>
        <v>0</v>
      </c>
      <c r="Q3774" s="2">
        <f>VLOOKUP(A3774, vlookup_table!$A:$E, 3, FALSE)</f>
        <v>3401</v>
      </c>
      <c r="R3774" s="1" t="str">
        <f>VLOOKUP(A3774, vlookup_table!$A:$E, 4, FALSE)</f>
        <v>R3</v>
      </c>
      <c r="S3774" s="2">
        <f>VLOOKUP(A3774, vlookup_table!$A:$E, 5, FALSE)</f>
        <v>19</v>
      </c>
      <c r="T3774">
        <f t="shared" si="348"/>
        <v>63</v>
      </c>
      <c r="U3774">
        <f t="shared" si="349"/>
        <v>1934</v>
      </c>
      <c r="V3774" s="4" t="str">
        <f t="shared" si="353"/>
        <v>01</v>
      </c>
      <c r="W3774" t="str">
        <f t="shared" si="350"/>
        <v>Rural</v>
      </c>
    </row>
    <row r="3775" spans="1:23" x14ac:dyDescent="0.35">
      <c r="A3775" s="2">
        <v>105431</v>
      </c>
      <c r="B3775" s="2" t="str">
        <f t="shared" si="351"/>
        <v>NA</v>
      </c>
      <c r="C3775" t="s">
        <v>19</v>
      </c>
      <c r="D3775" t="str">
        <f t="shared" si="352"/>
        <v>M</v>
      </c>
      <c r="E3775" t="s">
        <v>0</v>
      </c>
      <c r="F3775">
        <v>332</v>
      </c>
      <c r="G3775">
        <v>218</v>
      </c>
      <c r="H3775">
        <v>330</v>
      </c>
      <c r="I3775">
        <v>0</v>
      </c>
      <c r="J3775">
        <v>11739</v>
      </c>
      <c r="K3775">
        <v>1</v>
      </c>
      <c r="L3775">
        <v>81</v>
      </c>
      <c r="M3775">
        <v>278</v>
      </c>
      <c r="N3775">
        <v>269</v>
      </c>
      <c r="O3775">
        <v>11.4</v>
      </c>
      <c r="P3775">
        <f>VLOOKUP(A3775, vlookup_table!$A:$E, 2, FALSE)</f>
        <v>1</v>
      </c>
      <c r="Q3775" s="2">
        <f>VLOOKUP(A3775, vlookup_table!$A:$E, 3, FALSE)</f>
        <v>4301</v>
      </c>
      <c r="R3775" s="1" t="str">
        <f>VLOOKUP(A3775, vlookup_table!$A:$E, 4, FALSE)</f>
        <v>R2</v>
      </c>
      <c r="S3775" s="2">
        <f>VLOOKUP(A3775, vlookup_table!$A:$E, 5, FALSE)</f>
        <v>25</v>
      </c>
      <c r="T3775">
        <f t="shared" si="348"/>
        <v>54</v>
      </c>
      <c r="U3775">
        <f t="shared" si="349"/>
        <v>1943</v>
      </c>
      <c r="V3775" s="4" t="str">
        <f t="shared" si="353"/>
        <v>01</v>
      </c>
      <c r="W3775" t="str">
        <f t="shared" si="350"/>
        <v>Rural</v>
      </c>
    </row>
    <row r="3776" spans="1:23" x14ac:dyDescent="0.35">
      <c r="A3776" s="2">
        <v>188639</v>
      </c>
      <c r="B3776" s="2" t="str">
        <f t="shared" si="351"/>
        <v>OR</v>
      </c>
      <c r="C3776" t="s">
        <v>26</v>
      </c>
      <c r="D3776" t="str">
        <f t="shared" si="352"/>
        <v>M</v>
      </c>
      <c r="E3776" t="s">
        <v>0</v>
      </c>
      <c r="F3776">
        <v>932</v>
      </c>
      <c r="G3776">
        <v>442</v>
      </c>
      <c r="H3776">
        <v>558</v>
      </c>
      <c r="I3776">
        <v>2</v>
      </c>
      <c r="J3776">
        <v>22287</v>
      </c>
      <c r="K3776">
        <v>4</v>
      </c>
      <c r="L3776">
        <v>43</v>
      </c>
      <c r="M3776">
        <v>506</v>
      </c>
      <c r="N3776">
        <v>519</v>
      </c>
      <c r="O3776">
        <v>18.266666669999999</v>
      </c>
      <c r="P3776">
        <f>VLOOKUP(A3776, vlookup_table!$A:$E, 2, FALSE)</f>
        <v>1</v>
      </c>
      <c r="Q3776" s="2">
        <f>VLOOKUP(A3776, vlookup_table!$A:$E, 3, FALSE)</f>
        <v>2401</v>
      </c>
      <c r="R3776" s="1" t="str">
        <f>VLOOKUP(A3776, vlookup_table!$A:$E, 4, FALSE)</f>
        <v>C1</v>
      </c>
      <c r="S3776" s="2">
        <f>VLOOKUP(A3776, vlookup_table!$A:$E, 5, FALSE)</f>
        <v>24</v>
      </c>
      <c r="T3776">
        <f t="shared" si="348"/>
        <v>73</v>
      </c>
      <c r="U3776">
        <f t="shared" si="349"/>
        <v>1924</v>
      </c>
      <c r="V3776" s="4" t="str">
        <f t="shared" si="353"/>
        <v>01</v>
      </c>
      <c r="W3776" t="str">
        <f t="shared" si="350"/>
        <v>Ciudad</v>
      </c>
    </row>
    <row r="3777" spans="1:23" x14ac:dyDescent="0.35">
      <c r="A3777" s="2">
        <v>36472</v>
      </c>
      <c r="B3777" s="2" t="str">
        <f t="shared" si="351"/>
        <v>FL</v>
      </c>
      <c r="C3777" t="s">
        <v>7</v>
      </c>
      <c r="D3777" t="str">
        <f t="shared" si="352"/>
        <v>F</v>
      </c>
      <c r="E3777" t="s">
        <v>2</v>
      </c>
      <c r="F3777">
        <v>2250</v>
      </c>
      <c r="G3777">
        <v>254</v>
      </c>
      <c r="H3777">
        <v>415</v>
      </c>
      <c r="I3777">
        <v>55</v>
      </c>
      <c r="J3777">
        <v>24752</v>
      </c>
      <c r="K3777">
        <v>28</v>
      </c>
      <c r="L3777">
        <v>1</v>
      </c>
      <c r="M3777">
        <v>319</v>
      </c>
      <c r="N3777">
        <v>333</v>
      </c>
      <c r="O3777">
        <v>7.1428571429999996</v>
      </c>
      <c r="P3777">
        <f>VLOOKUP(A3777, vlookup_table!$A:$E, 2, FALSE)</f>
        <v>0</v>
      </c>
      <c r="Q3777" s="2">
        <f>VLOOKUP(A3777, vlookup_table!$A:$E, 3, FALSE)</f>
        <v>4001</v>
      </c>
      <c r="R3777" s="1" t="str">
        <f>VLOOKUP(A3777, vlookup_table!$A:$E, 4, FALSE)</f>
        <v>C1</v>
      </c>
      <c r="S3777" s="2">
        <f>VLOOKUP(A3777, vlookup_table!$A:$E, 5, FALSE)</f>
        <v>13</v>
      </c>
      <c r="T3777">
        <f t="shared" si="348"/>
        <v>57</v>
      </c>
      <c r="U3777">
        <f t="shared" si="349"/>
        <v>1940</v>
      </c>
      <c r="V3777" s="4" t="str">
        <f t="shared" si="353"/>
        <v>01</v>
      </c>
      <c r="W3777" t="str">
        <f t="shared" si="350"/>
        <v>Ciudad</v>
      </c>
    </row>
    <row r="3778" spans="1:23" x14ac:dyDescent="0.35">
      <c r="A3778" s="2">
        <v>166864</v>
      </c>
      <c r="B3778" s="2" t="str">
        <f t="shared" si="351"/>
        <v>NA</v>
      </c>
      <c r="C3778" t="s">
        <v>4</v>
      </c>
      <c r="D3778" t="str">
        <f t="shared" si="352"/>
        <v>F</v>
      </c>
      <c r="E3778" t="s">
        <v>2</v>
      </c>
      <c r="F3778">
        <v>5222</v>
      </c>
      <c r="G3778">
        <v>799</v>
      </c>
      <c r="H3778">
        <v>966</v>
      </c>
      <c r="I3778">
        <v>98</v>
      </c>
      <c r="J3778">
        <v>40664</v>
      </c>
      <c r="K3778">
        <v>3</v>
      </c>
      <c r="L3778">
        <v>58</v>
      </c>
      <c r="M3778">
        <v>906</v>
      </c>
      <c r="N3778">
        <v>843</v>
      </c>
      <c r="O3778">
        <v>15</v>
      </c>
      <c r="P3778">
        <f>VLOOKUP(A3778, vlookup_table!$A:$E, 2, FALSE)</f>
        <v>0</v>
      </c>
      <c r="Q3778" s="2">
        <f>VLOOKUP(A3778, vlookup_table!$A:$E, 3, FALSE)</f>
        <v>2001</v>
      </c>
      <c r="R3778" s="1" t="str">
        <f>VLOOKUP(A3778, vlookup_table!$A:$E, 4, FALSE)</f>
        <v>S1</v>
      </c>
      <c r="S3778" s="2">
        <f>VLOOKUP(A3778, vlookup_table!$A:$E, 5, FALSE)</f>
        <v>25</v>
      </c>
      <c r="T3778">
        <f t="shared" ref="T3778:T3841" si="354">$Y$2-U3778</f>
        <v>77</v>
      </c>
      <c r="U3778">
        <f t="shared" ref="U3778:U3841" si="355">1900 + INT(Q3778/100)</f>
        <v>1920</v>
      </c>
      <c r="V3778" s="4" t="str">
        <f t="shared" si="353"/>
        <v>01</v>
      </c>
      <c r="W3778" t="str">
        <f t="shared" ref="W3778:W3841" si="356">IF(LEFT(R3778,1)="C","Ciudad",
IF(LEFT(R3778,1)="T","Pueblo",
IF(LEFT(R3778,1)="R","Rural",
IF(LEFT(R3778,1)="S","Suburbano",
IF(LEFT(R3778,1)="U","Urbano","Desconocido")))))</f>
        <v>Suburbano</v>
      </c>
    </row>
    <row r="3779" spans="1:23" x14ac:dyDescent="0.35">
      <c r="A3779" s="2">
        <v>176680</v>
      </c>
      <c r="B3779" s="2" t="str">
        <f t="shared" ref="B3779:B3842" si="357">IF(OR(C3779="California",C3779="Cali"),"CA",
IF(OR(C3779="Arizona",C3779="AZ"),"AZ",
IF(OR(C3779="Washington",C3779="WA"),"WA",
IF(OR(C3779="Nevada",C3779="NV"),"NV",
IF(OR(C3779="Texas",C3779="TX"),"TX",
IF(OR(C3779="Oregon",C3779="OR"),"OR",
IF(OR(C3779="Florida",C3779="FL"),"FL",
IF(OR(C3779="Illinois",C3779="IL"),"IL",
IF(OR(C3779="North Carolina",C3779="NC"),"NC",
IF(OR(C3779="South Carolina",C3779="SC"),"SC",
IF(OR(C3779="New Jersey",C3779="NJ"),"NJ",
IF(OR(C3779="Missouri",C3779="MO"),"MO",
IF(OR(C3779="Alabama",C3779="AL"),"AL",
IF(OR(C3779="Colorado",C3779="CO"),"CO",
IF(OR(C3779="Michigan",C3779="MI"),"MI",
IF(OR(C3779="New York",C3779="NY"),"NY",
IF(OR(C3779="Arkansas",C3779="AR"),"AR",
"NA")))))))))))))))))</f>
        <v>OR</v>
      </c>
      <c r="C3779" t="s">
        <v>26</v>
      </c>
      <c r="D3779" t="str">
        <f t="shared" ref="D3779:D3842" si="358">IF(OR(E3779="F", E3779="female", E3779="Femal"),"F",
IF(OR(E3779="M", E3779="Male"),"M",
"NA"))</f>
        <v>F</v>
      </c>
      <c r="E3779" t="s">
        <v>2</v>
      </c>
      <c r="F3779">
        <v>834</v>
      </c>
      <c r="G3779">
        <v>222</v>
      </c>
      <c r="H3779">
        <v>448</v>
      </c>
      <c r="I3779">
        <v>5</v>
      </c>
      <c r="J3779">
        <v>15044</v>
      </c>
      <c r="K3779">
        <v>5</v>
      </c>
      <c r="L3779">
        <v>39</v>
      </c>
      <c r="M3779">
        <v>377</v>
      </c>
      <c r="N3779">
        <v>306</v>
      </c>
      <c r="O3779">
        <v>7.9166666670000003</v>
      </c>
      <c r="P3779">
        <f>VLOOKUP(A3779, vlookup_table!$A:$E, 2, FALSE)</f>
        <v>0</v>
      </c>
      <c r="Q3779" s="2">
        <f>VLOOKUP(A3779, vlookup_table!$A:$E, 3, FALSE)</f>
        <v>4702</v>
      </c>
      <c r="R3779" s="1" t="str">
        <f>VLOOKUP(A3779, vlookup_table!$A:$E, 4, FALSE)</f>
        <v>C1</v>
      </c>
      <c r="S3779" s="2">
        <f>VLOOKUP(A3779, vlookup_table!$A:$E, 5, FALSE)</f>
        <v>5</v>
      </c>
      <c r="T3779">
        <f t="shared" si="354"/>
        <v>50</v>
      </c>
      <c r="U3779">
        <f t="shared" si="355"/>
        <v>1947</v>
      </c>
      <c r="V3779" s="4" t="str">
        <f t="shared" ref="V3779:V3842" si="359">RIGHT(Q3779,2)</f>
        <v>02</v>
      </c>
      <c r="W3779" t="str">
        <f t="shared" si="356"/>
        <v>Ciudad</v>
      </c>
    </row>
    <row r="3780" spans="1:23" x14ac:dyDescent="0.35">
      <c r="A3780" s="2">
        <v>49722</v>
      </c>
      <c r="B3780" s="2" t="str">
        <f t="shared" si="357"/>
        <v>AL</v>
      </c>
      <c r="C3780" t="s">
        <v>23</v>
      </c>
      <c r="D3780" t="str">
        <f t="shared" si="358"/>
        <v>F</v>
      </c>
      <c r="E3780" t="s">
        <v>2</v>
      </c>
      <c r="F3780">
        <v>1332</v>
      </c>
      <c r="G3780">
        <v>553</v>
      </c>
      <c r="H3780">
        <v>648</v>
      </c>
      <c r="I3780">
        <v>4</v>
      </c>
      <c r="J3780">
        <v>21032</v>
      </c>
      <c r="K3780">
        <v>6</v>
      </c>
      <c r="L3780">
        <v>53</v>
      </c>
      <c r="M3780">
        <v>547</v>
      </c>
      <c r="N3780">
        <v>645</v>
      </c>
      <c r="O3780">
        <v>3.5</v>
      </c>
      <c r="P3780">
        <f>VLOOKUP(A3780, vlookup_table!$A:$E, 2, FALSE)</f>
        <v>0</v>
      </c>
      <c r="Q3780" s="2">
        <f>VLOOKUP(A3780, vlookup_table!$A:$E, 3, FALSE)</f>
        <v>0</v>
      </c>
      <c r="R3780" s="1" t="str">
        <f>VLOOKUP(A3780, vlookup_table!$A:$E, 4, FALSE)</f>
        <v>R2</v>
      </c>
      <c r="S3780" s="2">
        <f>VLOOKUP(A3780, vlookup_table!$A:$E, 5, FALSE)</f>
        <v>3</v>
      </c>
      <c r="T3780">
        <f t="shared" si="354"/>
        <v>97</v>
      </c>
      <c r="U3780">
        <f t="shared" si="355"/>
        <v>1900</v>
      </c>
      <c r="V3780" s="4" t="str">
        <f t="shared" si="359"/>
        <v>0</v>
      </c>
      <c r="W3780" t="str">
        <f t="shared" si="356"/>
        <v>Rural</v>
      </c>
    </row>
    <row r="3781" spans="1:23" x14ac:dyDescent="0.35">
      <c r="A3781" s="2">
        <v>191528</v>
      </c>
      <c r="B3781" s="2" t="str">
        <f t="shared" si="357"/>
        <v>TX</v>
      </c>
      <c r="C3781" t="s">
        <v>6</v>
      </c>
      <c r="D3781" t="str">
        <f t="shared" si="358"/>
        <v>F</v>
      </c>
      <c r="E3781" t="s">
        <v>2</v>
      </c>
      <c r="F3781">
        <v>814</v>
      </c>
      <c r="G3781">
        <v>498</v>
      </c>
      <c r="H3781">
        <v>550</v>
      </c>
      <c r="I3781">
        <v>0</v>
      </c>
      <c r="J3781">
        <v>16756</v>
      </c>
      <c r="K3781">
        <v>5</v>
      </c>
      <c r="L3781">
        <v>64</v>
      </c>
      <c r="M3781">
        <v>518</v>
      </c>
      <c r="N3781">
        <v>532</v>
      </c>
      <c r="O3781">
        <v>8.5</v>
      </c>
      <c r="P3781">
        <f>VLOOKUP(A3781, vlookup_table!$A:$E, 2, FALSE)</f>
        <v>28</v>
      </c>
      <c r="Q3781" s="2">
        <f>VLOOKUP(A3781, vlookup_table!$A:$E, 3, FALSE)</f>
        <v>4101</v>
      </c>
      <c r="R3781" s="1" t="str">
        <f>VLOOKUP(A3781, vlookup_table!$A:$E, 4, FALSE)</f>
        <v/>
      </c>
      <c r="S3781" s="2">
        <f>VLOOKUP(A3781, vlookup_table!$A:$E, 5, FALSE)</f>
        <v>20</v>
      </c>
      <c r="T3781">
        <f t="shared" si="354"/>
        <v>56</v>
      </c>
      <c r="U3781">
        <f t="shared" si="355"/>
        <v>1941</v>
      </c>
      <c r="V3781" s="4" t="str">
        <f t="shared" si="359"/>
        <v>01</v>
      </c>
      <c r="W3781" t="str">
        <f t="shared" si="356"/>
        <v>Desconocido</v>
      </c>
    </row>
    <row r="3782" spans="1:23" x14ac:dyDescent="0.35">
      <c r="A3782" s="2">
        <v>10631</v>
      </c>
      <c r="B3782" s="2" t="str">
        <f t="shared" si="357"/>
        <v>AL</v>
      </c>
      <c r="C3782" t="s">
        <v>23</v>
      </c>
      <c r="D3782" t="str">
        <f t="shared" si="358"/>
        <v>NA</v>
      </c>
      <c r="F3782">
        <v>550</v>
      </c>
      <c r="G3782">
        <v>752</v>
      </c>
      <c r="H3782">
        <v>0</v>
      </c>
      <c r="I3782">
        <v>0</v>
      </c>
      <c r="J3782">
        <v>14633</v>
      </c>
      <c r="K3782">
        <v>0</v>
      </c>
      <c r="L3782">
        <v>69</v>
      </c>
      <c r="M3782">
        <v>0</v>
      </c>
      <c r="N3782">
        <v>601</v>
      </c>
      <c r="O3782">
        <v>10.96296296</v>
      </c>
      <c r="P3782">
        <f>VLOOKUP(A3782, vlookup_table!$A:$E, 2, FALSE)</f>
        <v>0</v>
      </c>
      <c r="Q3782" s="2">
        <f>VLOOKUP(A3782, vlookup_table!$A:$E, 3, FALSE)</f>
        <v>0</v>
      </c>
      <c r="R3782" s="1" t="str">
        <f>VLOOKUP(A3782, vlookup_table!$A:$E, 4, FALSE)</f>
        <v>C3</v>
      </c>
      <c r="S3782" s="2">
        <f>VLOOKUP(A3782, vlookup_table!$A:$E, 5, FALSE)</f>
        <v>15</v>
      </c>
      <c r="T3782">
        <f t="shared" si="354"/>
        <v>97</v>
      </c>
      <c r="U3782">
        <f t="shared" si="355"/>
        <v>1900</v>
      </c>
      <c r="V3782" s="4" t="str">
        <f t="shared" si="359"/>
        <v>0</v>
      </c>
      <c r="W3782" t="str">
        <f t="shared" si="356"/>
        <v>Ciudad</v>
      </c>
    </row>
    <row r="3783" spans="1:23" x14ac:dyDescent="0.35">
      <c r="A3783" s="2">
        <v>118736</v>
      </c>
      <c r="B3783" s="2" t="str">
        <f t="shared" si="357"/>
        <v>TX</v>
      </c>
      <c r="C3783" t="s">
        <v>6</v>
      </c>
      <c r="D3783" t="str">
        <f t="shared" si="358"/>
        <v>M</v>
      </c>
      <c r="E3783" t="s">
        <v>0</v>
      </c>
      <c r="F3783">
        <v>550</v>
      </c>
      <c r="G3783">
        <v>238</v>
      </c>
      <c r="H3783">
        <v>255</v>
      </c>
      <c r="I3783">
        <v>0</v>
      </c>
      <c r="J3783">
        <v>11519</v>
      </c>
      <c r="K3783">
        <v>4</v>
      </c>
      <c r="L3783">
        <v>64</v>
      </c>
      <c r="M3783">
        <v>251</v>
      </c>
      <c r="N3783">
        <v>255</v>
      </c>
      <c r="O3783">
        <v>25</v>
      </c>
      <c r="P3783">
        <f>VLOOKUP(A3783, vlookup_table!$A:$E, 2, FALSE)</f>
        <v>1</v>
      </c>
      <c r="Q3783" s="2">
        <f>VLOOKUP(A3783, vlookup_table!$A:$E, 3, FALSE)</f>
        <v>3001</v>
      </c>
      <c r="R3783" s="1" t="str">
        <f>VLOOKUP(A3783, vlookup_table!$A:$E, 4, FALSE)</f>
        <v>C2</v>
      </c>
      <c r="S3783" s="2">
        <f>VLOOKUP(A3783, vlookup_table!$A:$E, 5, FALSE)</f>
        <v>25</v>
      </c>
      <c r="T3783">
        <f t="shared" si="354"/>
        <v>67</v>
      </c>
      <c r="U3783">
        <f t="shared" si="355"/>
        <v>1930</v>
      </c>
      <c r="V3783" s="4" t="str">
        <f t="shared" si="359"/>
        <v>01</v>
      </c>
      <c r="W3783" t="str">
        <f t="shared" si="356"/>
        <v>Ciudad</v>
      </c>
    </row>
    <row r="3784" spans="1:23" x14ac:dyDescent="0.35">
      <c r="A3784" s="2">
        <v>36479</v>
      </c>
      <c r="B3784" s="2" t="str">
        <f t="shared" si="357"/>
        <v>FL</v>
      </c>
      <c r="C3784" t="s">
        <v>7</v>
      </c>
      <c r="D3784" t="str">
        <f t="shared" si="358"/>
        <v>M</v>
      </c>
      <c r="E3784" t="s">
        <v>0</v>
      </c>
      <c r="F3784">
        <v>1227</v>
      </c>
      <c r="G3784">
        <v>249</v>
      </c>
      <c r="H3784">
        <v>457</v>
      </c>
      <c r="I3784">
        <v>8</v>
      </c>
      <c r="J3784">
        <v>22670</v>
      </c>
      <c r="K3784">
        <v>24</v>
      </c>
      <c r="L3784">
        <v>4</v>
      </c>
      <c r="M3784">
        <v>336</v>
      </c>
      <c r="N3784">
        <v>346</v>
      </c>
      <c r="O3784">
        <v>7.4285714289999998</v>
      </c>
      <c r="P3784">
        <f>VLOOKUP(A3784, vlookup_table!$A:$E, 2, FALSE)</f>
        <v>1</v>
      </c>
      <c r="Q3784" s="2">
        <f>VLOOKUP(A3784, vlookup_table!$A:$E, 3, FALSE)</f>
        <v>1502</v>
      </c>
      <c r="R3784" s="1" t="str">
        <f>VLOOKUP(A3784, vlookup_table!$A:$E, 4, FALSE)</f>
        <v>C2</v>
      </c>
      <c r="S3784" s="2">
        <f>VLOOKUP(A3784, vlookup_table!$A:$E, 5, FALSE)</f>
        <v>10</v>
      </c>
      <c r="T3784">
        <f t="shared" si="354"/>
        <v>82</v>
      </c>
      <c r="U3784">
        <f t="shared" si="355"/>
        <v>1915</v>
      </c>
      <c r="V3784" s="4" t="str">
        <f t="shared" si="359"/>
        <v>02</v>
      </c>
      <c r="W3784" t="str">
        <f t="shared" si="356"/>
        <v>Ciudad</v>
      </c>
    </row>
    <row r="3785" spans="1:23" x14ac:dyDescent="0.35">
      <c r="A3785" s="2">
        <v>182800</v>
      </c>
      <c r="B3785" s="2" t="str">
        <f t="shared" si="357"/>
        <v>WA</v>
      </c>
      <c r="C3785" t="s">
        <v>14</v>
      </c>
      <c r="D3785" t="str">
        <f t="shared" si="358"/>
        <v>M</v>
      </c>
      <c r="E3785" t="s">
        <v>13</v>
      </c>
      <c r="F3785">
        <v>1006</v>
      </c>
      <c r="G3785">
        <v>427</v>
      </c>
      <c r="H3785">
        <v>458</v>
      </c>
      <c r="I3785">
        <v>5</v>
      </c>
      <c r="J3785">
        <v>16068</v>
      </c>
      <c r="K3785">
        <v>4</v>
      </c>
      <c r="L3785">
        <v>35</v>
      </c>
      <c r="M3785">
        <v>411</v>
      </c>
      <c r="N3785">
        <v>464</v>
      </c>
      <c r="O3785">
        <v>14.0952381</v>
      </c>
      <c r="P3785">
        <f>VLOOKUP(A3785, vlookup_table!$A:$E, 2, FALSE)</f>
        <v>2</v>
      </c>
      <c r="Q3785" s="2">
        <f>VLOOKUP(A3785, vlookup_table!$A:$E, 3, FALSE)</f>
        <v>0</v>
      </c>
      <c r="R3785" s="1" t="str">
        <f>VLOOKUP(A3785, vlookup_table!$A:$E, 4, FALSE)</f>
        <v>T2</v>
      </c>
      <c r="S3785" s="2">
        <f>VLOOKUP(A3785, vlookup_table!$A:$E, 5, FALSE)</f>
        <v>21</v>
      </c>
      <c r="T3785">
        <f t="shared" si="354"/>
        <v>97</v>
      </c>
      <c r="U3785">
        <f t="shared" si="355"/>
        <v>1900</v>
      </c>
      <c r="V3785" s="4" t="str">
        <f t="shared" si="359"/>
        <v>0</v>
      </c>
      <c r="W3785" t="str">
        <f t="shared" si="356"/>
        <v>Pueblo</v>
      </c>
    </row>
    <row r="3786" spans="1:23" x14ac:dyDescent="0.35">
      <c r="A3786" s="2">
        <v>36165</v>
      </c>
      <c r="B3786" s="2" t="str">
        <f t="shared" si="357"/>
        <v>FL</v>
      </c>
      <c r="C3786" t="s">
        <v>7</v>
      </c>
      <c r="D3786" t="str">
        <f t="shared" si="358"/>
        <v>M</v>
      </c>
      <c r="E3786" t="s">
        <v>0</v>
      </c>
      <c r="F3786">
        <v>1569</v>
      </c>
      <c r="G3786">
        <v>553</v>
      </c>
      <c r="H3786">
        <v>684</v>
      </c>
      <c r="I3786">
        <v>24</v>
      </c>
      <c r="J3786">
        <v>27532</v>
      </c>
      <c r="K3786">
        <v>4</v>
      </c>
      <c r="L3786">
        <v>15</v>
      </c>
      <c r="M3786">
        <v>605</v>
      </c>
      <c r="N3786">
        <v>626</v>
      </c>
      <c r="O3786">
        <v>18.333333329999999</v>
      </c>
      <c r="P3786">
        <f>VLOOKUP(A3786, vlookup_table!$A:$E, 2, FALSE)</f>
        <v>0</v>
      </c>
      <c r="Q3786" s="2">
        <f>VLOOKUP(A3786, vlookup_table!$A:$E, 3, FALSE)</f>
        <v>2501</v>
      </c>
      <c r="R3786" s="1" t="str">
        <f>VLOOKUP(A3786, vlookup_table!$A:$E, 4, FALSE)</f>
        <v>C1</v>
      </c>
      <c r="S3786" s="2">
        <f>VLOOKUP(A3786, vlookup_table!$A:$E, 5, FALSE)</f>
        <v>20</v>
      </c>
      <c r="T3786">
        <f t="shared" si="354"/>
        <v>72</v>
      </c>
      <c r="U3786">
        <f t="shared" si="355"/>
        <v>1925</v>
      </c>
      <c r="V3786" s="4" t="str">
        <f t="shared" si="359"/>
        <v>01</v>
      </c>
      <c r="W3786" t="str">
        <f t="shared" si="356"/>
        <v>Ciudad</v>
      </c>
    </row>
    <row r="3787" spans="1:23" x14ac:dyDescent="0.35">
      <c r="A3787" s="2">
        <v>66187</v>
      </c>
      <c r="B3787" s="2" t="str">
        <f t="shared" si="357"/>
        <v>MI</v>
      </c>
      <c r="C3787" t="s">
        <v>1</v>
      </c>
      <c r="D3787" t="str">
        <f t="shared" si="358"/>
        <v>F</v>
      </c>
      <c r="E3787" t="s">
        <v>2</v>
      </c>
      <c r="F3787">
        <v>701</v>
      </c>
      <c r="G3787">
        <v>490</v>
      </c>
      <c r="H3787">
        <v>587</v>
      </c>
      <c r="I3787">
        <v>0</v>
      </c>
      <c r="J3787">
        <v>18230</v>
      </c>
      <c r="K3787">
        <v>1</v>
      </c>
      <c r="L3787">
        <v>93</v>
      </c>
      <c r="M3787">
        <v>578</v>
      </c>
      <c r="N3787">
        <v>521</v>
      </c>
      <c r="O3787">
        <v>15</v>
      </c>
      <c r="P3787">
        <f>VLOOKUP(A3787, vlookup_table!$A:$E, 2, FALSE)</f>
        <v>28</v>
      </c>
      <c r="Q3787" s="2">
        <f>VLOOKUP(A3787, vlookup_table!$A:$E, 3, FALSE)</f>
        <v>0</v>
      </c>
      <c r="R3787" s="1" t="str">
        <f>VLOOKUP(A3787, vlookup_table!$A:$E, 4, FALSE)</f>
        <v>S2</v>
      </c>
      <c r="S3787" s="2">
        <f>VLOOKUP(A3787, vlookup_table!$A:$E, 5, FALSE)</f>
        <v>15</v>
      </c>
      <c r="T3787">
        <f t="shared" si="354"/>
        <v>97</v>
      </c>
      <c r="U3787">
        <f t="shared" si="355"/>
        <v>1900</v>
      </c>
      <c r="V3787" s="4" t="str">
        <f t="shared" si="359"/>
        <v>0</v>
      </c>
      <c r="W3787" t="str">
        <f t="shared" si="356"/>
        <v>Suburbano</v>
      </c>
    </row>
    <row r="3788" spans="1:23" x14ac:dyDescent="0.35">
      <c r="A3788" s="2">
        <v>189258</v>
      </c>
      <c r="B3788" s="2" t="str">
        <f t="shared" si="357"/>
        <v>NA</v>
      </c>
      <c r="C3788" t="s">
        <v>65</v>
      </c>
      <c r="D3788" t="str">
        <f t="shared" si="358"/>
        <v>F</v>
      </c>
      <c r="E3788" t="s">
        <v>2</v>
      </c>
      <c r="F3788">
        <v>1354</v>
      </c>
      <c r="G3788">
        <v>515</v>
      </c>
      <c r="H3788">
        <v>540</v>
      </c>
      <c r="I3788">
        <v>14</v>
      </c>
      <c r="J3788">
        <v>22028</v>
      </c>
      <c r="K3788">
        <v>1</v>
      </c>
      <c r="L3788">
        <v>61</v>
      </c>
      <c r="M3788">
        <v>506</v>
      </c>
      <c r="N3788">
        <v>530</v>
      </c>
      <c r="O3788">
        <v>8.6363636360000005</v>
      </c>
      <c r="P3788">
        <f>VLOOKUP(A3788, vlookup_table!$A:$E, 2, FALSE)</f>
        <v>0</v>
      </c>
      <c r="Q3788" s="2">
        <f>VLOOKUP(A3788, vlookup_table!$A:$E, 3, FALSE)</f>
        <v>0</v>
      </c>
      <c r="R3788" s="1" t="str">
        <f>VLOOKUP(A3788, vlookup_table!$A:$E, 4, FALSE)</f>
        <v>T1</v>
      </c>
      <c r="S3788" s="2">
        <f>VLOOKUP(A3788, vlookup_table!$A:$E, 5, FALSE)</f>
        <v>15</v>
      </c>
      <c r="T3788">
        <f t="shared" si="354"/>
        <v>97</v>
      </c>
      <c r="U3788">
        <f t="shared" si="355"/>
        <v>1900</v>
      </c>
      <c r="V3788" s="4" t="str">
        <f t="shared" si="359"/>
        <v>0</v>
      </c>
      <c r="W3788" t="str">
        <f t="shared" si="356"/>
        <v>Pueblo</v>
      </c>
    </row>
    <row r="3789" spans="1:23" x14ac:dyDescent="0.35">
      <c r="A3789" s="2">
        <v>12853</v>
      </c>
      <c r="B3789" s="2" t="str">
        <f t="shared" si="357"/>
        <v>NV</v>
      </c>
      <c r="C3789" t="s">
        <v>35</v>
      </c>
      <c r="D3789" t="str">
        <f t="shared" si="358"/>
        <v>F</v>
      </c>
      <c r="E3789" t="s">
        <v>2</v>
      </c>
      <c r="F3789">
        <v>614</v>
      </c>
      <c r="G3789">
        <v>196</v>
      </c>
      <c r="H3789">
        <v>256</v>
      </c>
      <c r="I3789">
        <v>0</v>
      </c>
      <c r="J3789">
        <v>9308</v>
      </c>
      <c r="K3789">
        <v>2</v>
      </c>
      <c r="L3789">
        <v>25</v>
      </c>
      <c r="M3789">
        <v>272</v>
      </c>
      <c r="N3789">
        <v>227</v>
      </c>
      <c r="O3789">
        <v>8.0389610390000001</v>
      </c>
      <c r="P3789">
        <f>VLOOKUP(A3789, vlookup_table!$A:$E, 2, FALSE)</f>
        <v>2</v>
      </c>
      <c r="Q3789" s="2">
        <f>VLOOKUP(A3789, vlookup_table!$A:$E, 3, FALSE)</f>
        <v>2710</v>
      </c>
      <c r="R3789" s="1" t="str">
        <f>VLOOKUP(A3789, vlookup_table!$A:$E, 4, FALSE)</f>
        <v>T3</v>
      </c>
      <c r="S3789" s="2">
        <f>VLOOKUP(A3789, vlookup_table!$A:$E, 5, FALSE)</f>
        <v>12</v>
      </c>
      <c r="T3789">
        <f t="shared" si="354"/>
        <v>70</v>
      </c>
      <c r="U3789">
        <f t="shared" si="355"/>
        <v>1927</v>
      </c>
      <c r="V3789" s="4" t="str">
        <f t="shared" si="359"/>
        <v>10</v>
      </c>
      <c r="W3789" t="str">
        <f t="shared" si="356"/>
        <v>Pueblo</v>
      </c>
    </row>
    <row r="3790" spans="1:23" x14ac:dyDescent="0.35">
      <c r="A3790" s="2">
        <v>188377</v>
      </c>
      <c r="B3790" s="2" t="str">
        <f t="shared" si="357"/>
        <v>IL</v>
      </c>
      <c r="C3790" t="s">
        <v>25</v>
      </c>
      <c r="D3790" t="str">
        <f t="shared" si="358"/>
        <v>F</v>
      </c>
      <c r="E3790" t="s">
        <v>2</v>
      </c>
      <c r="F3790">
        <v>940</v>
      </c>
      <c r="G3790">
        <v>285</v>
      </c>
      <c r="H3790">
        <v>406</v>
      </c>
      <c r="I3790">
        <v>1</v>
      </c>
      <c r="J3790">
        <v>13571</v>
      </c>
      <c r="K3790">
        <v>16</v>
      </c>
      <c r="L3790">
        <v>68</v>
      </c>
      <c r="M3790">
        <v>339</v>
      </c>
      <c r="N3790">
        <v>333</v>
      </c>
      <c r="O3790">
        <v>7.8571428570000004</v>
      </c>
      <c r="P3790">
        <f>VLOOKUP(A3790, vlookup_table!$A:$E, 2, FALSE)</f>
        <v>0</v>
      </c>
      <c r="Q3790" s="2">
        <f>VLOOKUP(A3790, vlookup_table!$A:$E, 3, FALSE)</f>
        <v>1909</v>
      </c>
      <c r="R3790" s="1" t="str">
        <f>VLOOKUP(A3790, vlookup_table!$A:$E, 4, FALSE)</f>
        <v/>
      </c>
      <c r="S3790" s="2">
        <f>VLOOKUP(A3790, vlookup_table!$A:$E, 5, FALSE)</f>
        <v>5</v>
      </c>
      <c r="T3790">
        <f t="shared" si="354"/>
        <v>78</v>
      </c>
      <c r="U3790">
        <f t="shared" si="355"/>
        <v>1919</v>
      </c>
      <c r="V3790" s="4" t="str">
        <f t="shared" si="359"/>
        <v>09</v>
      </c>
      <c r="W3790" t="str">
        <f t="shared" si="356"/>
        <v>Desconocido</v>
      </c>
    </row>
    <row r="3791" spans="1:23" x14ac:dyDescent="0.35">
      <c r="A3791" s="2">
        <v>139926</v>
      </c>
      <c r="B3791" s="2" t="str">
        <f t="shared" si="357"/>
        <v>NA</v>
      </c>
      <c r="C3791" t="s">
        <v>29</v>
      </c>
      <c r="D3791" t="str">
        <f t="shared" si="358"/>
        <v>F</v>
      </c>
      <c r="E3791" t="s">
        <v>2</v>
      </c>
      <c r="F3791">
        <v>2056</v>
      </c>
      <c r="G3791">
        <v>545</v>
      </c>
      <c r="H3791">
        <v>756</v>
      </c>
      <c r="I3791">
        <v>51</v>
      </c>
      <c r="J3791">
        <v>26183</v>
      </c>
      <c r="K3791">
        <v>4</v>
      </c>
      <c r="L3791">
        <v>49</v>
      </c>
      <c r="M3791">
        <v>597</v>
      </c>
      <c r="N3791">
        <v>658</v>
      </c>
      <c r="O3791">
        <v>17.666666670000001</v>
      </c>
      <c r="P3791">
        <f>VLOOKUP(A3791, vlookup_table!$A:$E, 2, FALSE)</f>
        <v>28</v>
      </c>
      <c r="Q3791" s="2">
        <f>VLOOKUP(A3791, vlookup_table!$A:$E, 3, FALSE)</f>
        <v>0</v>
      </c>
      <c r="R3791" s="1" t="str">
        <f>VLOOKUP(A3791, vlookup_table!$A:$E, 4, FALSE)</f>
        <v>T1</v>
      </c>
      <c r="S3791" s="2">
        <f>VLOOKUP(A3791, vlookup_table!$A:$E, 5, FALSE)</f>
        <v>20</v>
      </c>
      <c r="T3791">
        <f t="shared" si="354"/>
        <v>97</v>
      </c>
      <c r="U3791">
        <f t="shared" si="355"/>
        <v>1900</v>
      </c>
      <c r="V3791" s="4" t="str">
        <f t="shared" si="359"/>
        <v>0</v>
      </c>
      <c r="W3791" t="str">
        <f t="shared" si="356"/>
        <v>Pueblo</v>
      </c>
    </row>
    <row r="3792" spans="1:23" x14ac:dyDescent="0.35">
      <c r="A3792" s="2">
        <v>10851</v>
      </c>
      <c r="B3792" s="2" t="str">
        <f t="shared" si="357"/>
        <v>NA</v>
      </c>
      <c r="C3792" t="s">
        <v>4</v>
      </c>
      <c r="D3792" t="str">
        <f t="shared" si="358"/>
        <v>M</v>
      </c>
      <c r="E3792" t="s">
        <v>0</v>
      </c>
      <c r="F3792">
        <v>800</v>
      </c>
      <c r="G3792">
        <v>303</v>
      </c>
      <c r="H3792">
        <v>288</v>
      </c>
      <c r="I3792">
        <v>0</v>
      </c>
      <c r="J3792">
        <v>9847</v>
      </c>
      <c r="K3792">
        <v>13</v>
      </c>
      <c r="L3792">
        <v>45</v>
      </c>
      <c r="M3792">
        <v>249</v>
      </c>
      <c r="N3792">
        <v>298</v>
      </c>
      <c r="O3792">
        <v>12.10869565</v>
      </c>
      <c r="P3792">
        <f>VLOOKUP(A3792, vlookup_table!$A:$E, 2, FALSE)</f>
        <v>0</v>
      </c>
      <c r="Q3792" s="2">
        <f>VLOOKUP(A3792, vlookup_table!$A:$E, 3, FALSE)</f>
        <v>0</v>
      </c>
      <c r="R3792" s="1" t="str">
        <f>VLOOKUP(A3792, vlookup_table!$A:$E, 4, FALSE)</f>
        <v>T2</v>
      </c>
      <c r="S3792" s="2">
        <f>VLOOKUP(A3792, vlookup_table!$A:$E, 5, FALSE)</f>
        <v>35</v>
      </c>
      <c r="T3792">
        <f t="shared" si="354"/>
        <v>97</v>
      </c>
      <c r="U3792">
        <f t="shared" si="355"/>
        <v>1900</v>
      </c>
      <c r="V3792" s="4" t="str">
        <f t="shared" si="359"/>
        <v>0</v>
      </c>
      <c r="W3792" t="str">
        <f t="shared" si="356"/>
        <v>Pueblo</v>
      </c>
    </row>
    <row r="3793" spans="1:23" x14ac:dyDescent="0.35">
      <c r="A3793" s="2">
        <v>119366</v>
      </c>
      <c r="B3793" s="2" t="str">
        <f t="shared" si="357"/>
        <v>TX</v>
      </c>
      <c r="C3793" t="s">
        <v>6</v>
      </c>
      <c r="D3793" t="str">
        <f t="shared" si="358"/>
        <v>M</v>
      </c>
      <c r="E3793" t="s">
        <v>0</v>
      </c>
      <c r="F3793">
        <v>554</v>
      </c>
      <c r="G3793">
        <v>312</v>
      </c>
      <c r="H3793">
        <v>356</v>
      </c>
      <c r="I3793">
        <v>0</v>
      </c>
      <c r="J3793">
        <v>15583</v>
      </c>
      <c r="K3793">
        <v>4</v>
      </c>
      <c r="L3793">
        <v>61</v>
      </c>
      <c r="M3793">
        <v>346</v>
      </c>
      <c r="N3793">
        <v>333</v>
      </c>
      <c r="O3793">
        <v>4.5789473679999997</v>
      </c>
      <c r="P3793">
        <f>VLOOKUP(A3793, vlookup_table!$A:$E, 2, FALSE)</f>
        <v>1</v>
      </c>
      <c r="Q3793" s="2">
        <f>VLOOKUP(A3793, vlookup_table!$A:$E, 3, FALSE)</f>
        <v>6212</v>
      </c>
      <c r="R3793" s="1" t="str">
        <f>VLOOKUP(A3793, vlookup_table!$A:$E, 4, FALSE)</f>
        <v>C1</v>
      </c>
      <c r="S3793" s="2">
        <f>VLOOKUP(A3793, vlookup_table!$A:$E, 5, FALSE)</f>
        <v>6</v>
      </c>
      <c r="T3793">
        <f t="shared" si="354"/>
        <v>35</v>
      </c>
      <c r="U3793">
        <f t="shared" si="355"/>
        <v>1962</v>
      </c>
      <c r="V3793" s="4" t="str">
        <f t="shared" si="359"/>
        <v>12</v>
      </c>
      <c r="W3793" t="str">
        <f t="shared" si="356"/>
        <v>Ciudad</v>
      </c>
    </row>
    <row r="3794" spans="1:23" x14ac:dyDescent="0.35">
      <c r="A3794" s="2">
        <v>150260</v>
      </c>
      <c r="B3794" s="2" t="str">
        <f t="shared" si="357"/>
        <v>NA</v>
      </c>
      <c r="C3794" t="s">
        <v>4</v>
      </c>
      <c r="D3794" t="str">
        <f t="shared" si="358"/>
        <v>F</v>
      </c>
      <c r="E3794" t="s">
        <v>2</v>
      </c>
      <c r="F3794">
        <v>2182</v>
      </c>
      <c r="G3794">
        <v>555</v>
      </c>
      <c r="H3794">
        <v>569</v>
      </c>
      <c r="I3794">
        <v>67</v>
      </c>
      <c r="J3794">
        <v>17516</v>
      </c>
      <c r="K3794">
        <v>13</v>
      </c>
      <c r="L3794">
        <v>57</v>
      </c>
      <c r="M3794">
        <v>561</v>
      </c>
      <c r="N3794">
        <v>559</v>
      </c>
      <c r="O3794">
        <v>6.5909090910000003</v>
      </c>
      <c r="P3794">
        <f>VLOOKUP(A3794, vlookup_table!$A:$E, 2, FALSE)</f>
        <v>0</v>
      </c>
      <c r="Q3794" s="2">
        <f>VLOOKUP(A3794, vlookup_table!$A:$E, 3, FALSE)</f>
        <v>2009</v>
      </c>
      <c r="R3794" s="1" t="str">
        <f>VLOOKUP(A3794, vlookup_table!$A:$E, 4, FALSE)</f>
        <v>S2</v>
      </c>
      <c r="S3794" s="2">
        <f>VLOOKUP(A3794, vlookup_table!$A:$E, 5, FALSE)</f>
        <v>10</v>
      </c>
      <c r="T3794">
        <f t="shared" si="354"/>
        <v>77</v>
      </c>
      <c r="U3794">
        <f t="shared" si="355"/>
        <v>1920</v>
      </c>
      <c r="V3794" s="4" t="str">
        <f t="shared" si="359"/>
        <v>09</v>
      </c>
      <c r="W3794" t="str">
        <f t="shared" si="356"/>
        <v>Suburbano</v>
      </c>
    </row>
    <row r="3795" spans="1:23" x14ac:dyDescent="0.35">
      <c r="A3795" s="2">
        <v>73272</v>
      </c>
      <c r="B3795" s="2" t="str">
        <f t="shared" si="357"/>
        <v>MI</v>
      </c>
      <c r="C3795" t="s">
        <v>1</v>
      </c>
      <c r="D3795" t="str">
        <f t="shared" si="358"/>
        <v>F</v>
      </c>
      <c r="E3795" t="s">
        <v>2</v>
      </c>
      <c r="F3795">
        <v>929</v>
      </c>
      <c r="G3795">
        <v>437</v>
      </c>
      <c r="H3795">
        <v>481</v>
      </c>
      <c r="I3795">
        <v>1</v>
      </c>
      <c r="J3795">
        <v>13814</v>
      </c>
      <c r="K3795">
        <v>1</v>
      </c>
      <c r="L3795">
        <v>88</v>
      </c>
      <c r="M3795">
        <v>446</v>
      </c>
      <c r="N3795">
        <v>465</v>
      </c>
      <c r="O3795">
        <v>12.875</v>
      </c>
      <c r="P3795">
        <f>VLOOKUP(A3795, vlookup_table!$A:$E, 2, FALSE)</f>
        <v>0</v>
      </c>
      <c r="Q3795" s="2">
        <f>VLOOKUP(A3795, vlookup_table!$A:$E, 3, FALSE)</f>
        <v>2302</v>
      </c>
      <c r="R3795" s="1" t="str">
        <f>VLOOKUP(A3795, vlookup_table!$A:$E, 4, FALSE)</f>
        <v>T2</v>
      </c>
      <c r="S3795" s="2">
        <f>VLOOKUP(A3795, vlookup_table!$A:$E, 5, FALSE)</f>
        <v>15</v>
      </c>
      <c r="T3795">
        <f t="shared" si="354"/>
        <v>74</v>
      </c>
      <c r="U3795">
        <f t="shared" si="355"/>
        <v>1923</v>
      </c>
      <c r="V3795" s="4" t="str">
        <f t="shared" si="359"/>
        <v>02</v>
      </c>
      <c r="W3795" t="str">
        <f t="shared" si="356"/>
        <v>Pueblo</v>
      </c>
    </row>
    <row r="3796" spans="1:23" x14ac:dyDescent="0.35">
      <c r="A3796" s="2">
        <v>43101</v>
      </c>
      <c r="B3796" s="2" t="str">
        <f t="shared" si="357"/>
        <v>FL</v>
      </c>
      <c r="C3796" t="s">
        <v>7</v>
      </c>
      <c r="D3796" t="str">
        <f t="shared" si="358"/>
        <v>F</v>
      </c>
      <c r="E3796" t="s">
        <v>2</v>
      </c>
      <c r="F3796">
        <v>2379</v>
      </c>
      <c r="G3796">
        <v>464</v>
      </c>
      <c r="H3796">
        <v>755</v>
      </c>
      <c r="I3796">
        <v>66</v>
      </c>
      <c r="J3796">
        <v>31616</v>
      </c>
      <c r="K3796">
        <v>8</v>
      </c>
      <c r="L3796">
        <v>18</v>
      </c>
      <c r="M3796">
        <v>651</v>
      </c>
      <c r="N3796">
        <v>596</v>
      </c>
      <c r="O3796">
        <v>19</v>
      </c>
      <c r="P3796">
        <f>VLOOKUP(A3796, vlookup_table!$A:$E, 2, FALSE)</f>
        <v>0</v>
      </c>
      <c r="Q3796" s="2">
        <f>VLOOKUP(A3796, vlookup_table!$A:$E, 3, FALSE)</f>
        <v>4903</v>
      </c>
      <c r="R3796" s="1" t="str">
        <f>VLOOKUP(A3796, vlookup_table!$A:$E, 4, FALSE)</f>
        <v>C1</v>
      </c>
      <c r="S3796" s="2">
        <f>VLOOKUP(A3796, vlookup_table!$A:$E, 5, FALSE)</f>
        <v>10</v>
      </c>
      <c r="T3796">
        <f t="shared" si="354"/>
        <v>48</v>
      </c>
      <c r="U3796">
        <f t="shared" si="355"/>
        <v>1949</v>
      </c>
      <c r="V3796" s="4" t="str">
        <f t="shared" si="359"/>
        <v>03</v>
      </c>
      <c r="W3796" t="str">
        <f t="shared" si="356"/>
        <v>Ciudad</v>
      </c>
    </row>
    <row r="3797" spans="1:23" x14ac:dyDescent="0.35">
      <c r="A3797" s="2">
        <v>50640</v>
      </c>
      <c r="B3797" s="2" t="str">
        <f t="shared" si="357"/>
        <v>FL</v>
      </c>
      <c r="C3797" t="s">
        <v>7</v>
      </c>
      <c r="D3797" t="str">
        <f t="shared" si="358"/>
        <v>M</v>
      </c>
      <c r="E3797" t="s">
        <v>0</v>
      </c>
      <c r="F3797">
        <v>908</v>
      </c>
      <c r="G3797">
        <v>415</v>
      </c>
      <c r="H3797">
        <v>471</v>
      </c>
      <c r="I3797">
        <v>5</v>
      </c>
      <c r="J3797">
        <v>15683</v>
      </c>
      <c r="K3797">
        <v>11</v>
      </c>
      <c r="L3797">
        <v>31</v>
      </c>
      <c r="M3797">
        <v>422</v>
      </c>
      <c r="N3797">
        <v>465</v>
      </c>
      <c r="O3797">
        <v>6.0555555559999998</v>
      </c>
      <c r="P3797">
        <f>VLOOKUP(A3797, vlookup_table!$A:$E, 2, FALSE)</f>
        <v>2</v>
      </c>
      <c r="Q3797" s="2">
        <f>VLOOKUP(A3797, vlookup_table!$A:$E, 3, FALSE)</f>
        <v>2101</v>
      </c>
      <c r="R3797" s="1" t="str">
        <f>VLOOKUP(A3797, vlookup_table!$A:$E, 4, FALSE)</f>
        <v>T2</v>
      </c>
      <c r="S3797" s="2">
        <f>VLOOKUP(A3797, vlookup_table!$A:$E, 5, FALSE)</f>
        <v>5</v>
      </c>
      <c r="T3797">
        <f t="shared" si="354"/>
        <v>76</v>
      </c>
      <c r="U3797">
        <f t="shared" si="355"/>
        <v>1921</v>
      </c>
      <c r="V3797" s="4" t="str">
        <f t="shared" si="359"/>
        <v>01</v>
      </c>
      <c r="W3797" t="str">
        <f t="shared" si="356"/>
        <v>Pueblo</v>
      </c>
    </row>
    <row r="3798" spans="1:23" x14ac:dyDescent="0.35">
      <c r="A3798" s="2">
        <v>190577</v>
      </c>
      <c r="B3798" s="2" t="str">
        <f t="shared" si="357"/>
        <v>TX</v>
      </c>
      <c r="C3798" t="s">
        <v>6</v>
      </c>
      <c r="D3798" t="str">
        <f t="shared" si="358"/>
        <v>F</v>
      </c>
      <c r="E3798" t="s">
        <v>2</v>
      </c>
      <c r="F3798">
        <v>786</v>
      </c>
      <c r="G3798">
        <v>385</v>
      </c>
      <c r="H3798">
        <v>466</v>
      </c>
      <c r="I3798">
        <v>0</v>
      </c>
      <c r="J3798">
        <v>16433</v>
      </c>
      <c r="K3798">
        <v>5</v>
      </c>
      <c r="L3798">
        <v>67</v>
      </c>
      <c r="M3798">
        <v>493</v>
      </c>
      <c r="N3798">
        <v>391</v>
      </c>
      <c r="O3798">
        <v>11.71428571</v>
      </c>
      <c r="P3798">
        <f>VLOOKUP(A3798, vlookup_table!$A:$E, 2, FALSE)</f>
        <v>2</v>
      </c>
      <c r="Q3798" s="2">
        <f>VLOOKUP(A3798, vlookup_table!$A:$E, 3, FALSE)</f>
        <v>5601</v>
      </c>
      <c r="R3798" s="1" t="str">
        <f>VLOOKUP(A3798, vlookup_table!$A:$E, 4, FALSE)</f>
        <v>T1</v>
      </c>
      <c r="S3798" s="2">
        <f>VLOOKUP(A3798, vlookup_table!$A:$E, 5, FALSE)</f>
        <v>30</v>
      </c>
      <c r="T3798">
        <f t="shared" si="354"/>
        <v>41</v>
      </c>
      <c r="U3798">
        <f t="shared" si="355"/>
        <v>1956</v>
      </c>
      <c r="V3798" s="4" t="str">
        <f t="shared" si="359"/>
        <v>01</v>
      </c>
      <c r="W3798" t="str">
        <f t="shared" si="356"/>
        <v>Pueblo</v>
      </c>
    </row>
    <row r="3799" spans="1:23" x14ac:dyDescent="0.35">
      <c r="A3799" s="2">
        <v>96003</v>
      </c>
      <c r="B3799" s="2" t="str">
        <f t="shared" si="357"/>
        <v>IL</v>
      </c>
      <c r="C3799" t="s">
        <v>25</v>
      </c>
      <c r="D3799" t="str">
        <f t="shared" si="358"/>
        <v>F</v>
      </c>
      <c r="E3799" t="s">
        <v>2</v>
      </c>
      <c r="F3799">
        <v>450</v>
      </c>
      <c r="G3799">
        <v>258</v>
      </c>
      <c r="H3799">
        <v>339</v>
      </c>
      <c r="I3799">
        <v>0</v>
      </c>
      <c r="J3799">
        <v>11241</v>
      </c>
      <c r="K3799">
        <v>0</v>
      </c>
      <c r="L3799">
        <v>61</v>
      </c>
      <c r="M3799">
        <v>310</v>
      </c>
      <c r="N3799">
        <v>301</v>
      </c>
      <c r="O3799">
        <v>4.8</v>
      </c>
      <c r="P3799">
        <f>VLOOKUP(A3799, vlookup_table!$A:$E, 2, FALSE)</f>
        <v>0</v>
      </c>
      <c r="Q3799" s="2">
        <f>VLOOKUP(A3799, vlookup_table!$A:$E, 3, FALSE)</f>
        <v>2201</v>
      </c>
      <c r="R3799" s="1" t="str">
        <f>VLOOKUP(A3799, vlookup_table!$A:$E, 4, FALSE)</f>
        <v>R2</v>
      </c>
      <c r="S3799" s="2">
        <f>VLOOKUP(A3799, vlookup_table!$A:$E, 5, FALSE)</f>
        <v>6</v>
      </c>
      <c r="T3799">
        <f t="shared" si="354"/>
        <v>75</v>
      </c>
      <c r="U3799">
        <f t="shared" si="355"/>
        <v>1922</v>
      </c>
      <c r="V3799" s="4" t="str">
        <f t="shared" si="359"/>
        <v>01</v>
      </c>
      <c r="W3799" t="str">
        <f t="shared" si="356"/>
        <v>Rural</v>
      </c>
    </row>
    <row r="3800" spans="1:23" x14ac:dyDescent="0.35">
      <c r="A3800" s="2">
        <v>185913</v>
      </c>
      <c r="B3800" s="2" t="str">
        <f t="shared" si="357"/>
        <v>NA</v>
      </c>
      <c r="C3800" t="s">
        <v>4</v>
      </c>
      <c r="D3800" t="str">
        <f t="shared" si="358"/>
        <v>M</v>
      </c>
      <c r="E3800" t="s">
        <v>0</v>
      </c>
      <c r="F3800">
        <v>2223</v>
      </c>
      <c r="G3800">
        <v>413</v>
      </c>
      <c r="H3800">
        <v>415</v>
      </c>
      <c r="I3800">
        <v>67</v>
      </c>
      <c r="J3800">
        <v>10217</v>
      </c>
      <c r="K3800">
        <v>70</v>
      </c>
      <c r="L3800">
        <v>22</v>
      </c>
      <c r="M3800">
        <v>331</v>
      </c>
      <c r="N3800">
        <v>492</v>
      </c>
      <c r="O3800">
        <v>5.6666666670000003</v>
      </c>
      <c r="P3800">
        <f>VLOOKUP(A3800, vlookup_table!$A:$E, 2, FALSE)</f>
        <v>0</v>
      </c>
      <c r="Q3800" s="2">
        <f>VLOOKUP(A3800, vlookup_table!$A:$E, 3, FALSE)</f>
        <v>0</v>
      </c>
      <c r="R3800" s="1" t="str">
        <f>VLOOKUP(A3800, vlookup_table!$A:$E, 4, FALSE)</f>
        <v>S2</v>
      </c>
      <c r="S3800" s="2">
        <f>VLOOKUP(A3800, vlookup_table!$A:$E, 5, FALSE)</f>
        <v>10</v>
      </c>
      <c r="T3800">
        <f t="shared" si="354"/>
        <v>97</v>
      </c>
      <c r="U3800">
        <f t="shared" si="355"/>
        <v>1900</v>
      </c>
      <c r="V3800" s="4" t="str">
        <f t="shared" si="359"/>
        <v>0</v>
      </c>
      <c r="W3800" t="str">
        <f t="shared" si="356"/>
        <v>Suburbano</v>
      </c>
    </row>
    <row r="3801" spans="1:23" x14ac:dyDescent="0.35">
      <c r="A3801" s="2">
        <v>54259</v>
      </c>
      <c r="B3801" s="2" t="str">
        <f t="shared" si="357"/>
        <v>NA</v>
      </c>
      <c r="C3801" t="s">
        <v>28</v>
      </c>
      <c r="D3801" t="str">
        <f t="shared" si="358"/>
        <v>M</v>
      </c>
      <c r="E3801" t="s">
        <v>0</v>
      </c>
      <c r="F3801">
        <v>553</v>
      </c>
      <c r="G3801">
        <v>219</v>
      </c>
      <c r="H3801">
        <v>319</v>
      </c>
      <c r="I3801">
        <v>1</v>
      </c>
      <c r="J3801">
        <v>11263</v>
      </c>
      <c r="K3801">
        <v>2</v>
      </c>
      <c r="L3801">
        <v>76</v>
      </c>
      <c r="M3801">
        <v>249</v>
      </c>
      <c r="N3801">
        <v>275</v>
      </c>
      <c r="O3801">
        <v>10</v>
      </c>
      <c r="P3801">
        <f>VLOOKUP(A3801, vlookup_table!$A:$E, 2, FALSE)</f>
        <v>0</v>
      </c>
      <c r="Q3801" s="2">
        <f>VLOOKUP(A3801, vlookup_table!$A:$E, 3, FALSE)</f>
        <v>3201</v>
      </c>
      <c r="R3801" s="1" t="str">
        <f>VLOOKUP(A3801, vlookup_table!$A:$E, 4, FALSE)</f>
        <v/>
      </c>
      <c r="S3801" s="2">
        <f>VLOOKUP(A3801, vlookup_table!$A:$E, 5, FALSE)</f>
        <v>15</v>
      </c>
      <c r="T3801">
        <f t="shared" si="354"/>
        <v>65</v>
      </c>
      <c r="U3801">
        <f t="shared" si="355"/>
        <v>1932</v>
      </c>
      <c r="V3801" s="4" t="str">
        <f t="shared" si="359"/>
        <v>01</v>
      </c>
      <c r="W3801" t="str">
        <f t="shared" si="356"/>
        <v>Desconocido</v>
      </c>
    </row>
    <row r="3802" spans="1:23" x14ac:dyDescent="0.35">
      <c r="A3802" s="2">
        <v>85003</v>
      </c>
      <c r="B3802" s="2" t="str">
        <f t="shared" si="357"/>
        <v>NA</v>
      </c>
      <c r="C3802" t="s">
        <v>17</v>
      </c>
      <c r="D3802" t="str">
        <f t="shared" si="358"/>
        <v>M</v>
      </c>
      <c r="E3802" t="s">
        <v>0</v>
      </c>
      <c r="F3802">
        <v>331</v>
      </c>
      <c r="G3802">
        <v>248</v>
      </c>
      <c r="H3802">
        <v>326</v>
      </c>
      <c r="I3802">
        <v>0</v>
      </c>
      <c r="J3802">
        <v>10969</v>
      </c>
      <c r="K3802">
        <v>1</v>
      </c>
      <c r="L3802">
        <v>83</v>
      </c>
      <c r="M3802">
        <v>291</v>
      </c>
      <c r="N3802">
        <v>276</v>
      </c>
      <c r="O3802">
        <v>5.4705882350000001</v>
      </c>
      <c r="P3802">
        <f>VLOOKUP(A3802, vlookup_table!$A:$E, 2, FALSE)</f>
        <v>0</v>
      </c>
      <c r="Q3802" s="2">
        <f>VLOOKUP(A3802, vlookup_table!$A:$E, 3, FALSE)</f>
        <v>0</v>
      </c>
      <c r="R3802" s="1" t="str">
        <f>VLOOKUP(A3802, vlookup_table!$A:$E, 4, FALSE)</f>
        <v>R2</v>
      </c>
      <c r="S3802" s="2">
        <f>VLOOKUP(A3802, vlookup_table!$A:$E, 5, FALSE)</f>
        <v>8</v>
      </c>
      <c r="T3802">
        <f t="shared" si="354"/>
        <v>97</v>
      </c>
      <c r="U3802">
        <f t="shared" si="355"/>
        <v>1900</v>
      </c>
      <c r="V3802" s="4" t="str">
        <f t="shared" si="359"/>
        <v>0</v>
      </c>
      <c r="W3802" t="str">
        <f t="shared" si="356"/>
        <v>Rural</v>
      </c>
    </row>
    <row r="3803" spans="1:23" x14ac:dyDescent="0.35">
      <c r="A3803" s="2">
        <v>5074</v>
      </c>
      <c r="B3803" s="2" t="str">
        <f t="shared" si="357"/>
        <v>NA</v>
      </c>
      <c r="C3803" t="s">
        <v>4</v>
      </c>
      <c r="D3803" t="str">
        <f t="shared" si="358"/>
        <v>M</v>
      </c>
      <c r="E3803" t="s">
        <v>0</v>
      </c>
      <c r="F3803">
        <v>1089</v>
      </c>
      <c r="G3803">
        <v>296</v>
      </c>
      <c r="H3803">
        <v>352</v>
      </c>
      <c r="I3803">
        <v>3</v>
      </c>
      <c r="J3803">
        <v>12998</v>
      </c>
      <c r="K3803">
        <v>10</v>
      </c>
      <c r="L3803">
        <v>51</v>
      </c>
      <c r="M3803">
        <v>324</v>
      </c>
      <c r="N3803">
        <v>328</v>
      </c>
      <c r="O3803">
        <v>22.882352940000001</v>
      </c>
      <c r="P3803">
        <f>VLOOKUP(A3803, vlookup_table!$A:$E, 2, FALSE)</f>
        <v>1</v>
      </c>
      <c r="Q3803" s="2">
        <f>VLOOKUP(A3803, vlookup_table!$A:$E, 3, FALSE)</f>
        <v>1705</v>
      </c>
      <c r="R3803" s="1" t="str">
        <f>VLOOKUP(A3803, vlookup_table!$A:$E, 4, FALSE)</f>
        <v>S2</v>
      </c>
      <c r="S3803" s="2">
        <f>VLOOKUP(A3803, vlookup_table!$A:$E, 5, FALSE)</f>
        <v>31</v>
      </c>
      <c r="T3803">
        <f t="shared" si="354"/>
        <v>80</v>
      </c>
      <c r="U3803">
        <f t="shared" si="355"/>
        <v>1917</v>
      </c>
      <c r="V3803" s="4" t="str">
        <f t="shared" si="359"/>
        <v>05</v>
      </c>
      <c r="W3803" t="str">
        <f t="shared" si="356"/>
        <v>Suburbano</v>
      </c>
    </row>
    <row r="3804" spans="1:23" x14ac:dyDescent="0.35">
      <c r="A3804" s="2">
        <v>33359</v>
      </c>
      <c r="B3804" s="2" t="str">
        <f t="shared" si="357"/>
        <v>FL</v>
      </c>
      <c r="C3804" t="s">
        <v>7</v>
      </c>
      <c r="D3804" t="str">
        <f t="shared" si="358"/>
        <v>F</v>
      </c>
      <c r="E3804" t="s">
        <v>2</v>
      </c>
      <c r="F3804">
        <v>737</v>
      </c>
      <c r="G3804">
        <v>357</v>
      </c>
      <c r="H3804">
        <v>441</v>
      </c>
      <c r="I3804">
        <v>0</v>
      </c>
      <c r="J3804">
        <v>16190</v>
      </c>
      <c r="K3804">
        <v>4</v>
      </c>
      <c r="L3804">
        <v>29</v>
      </c>
      <c r="M3804">
        <v>382</v>
      </c>
      <c r="N3804">
        <v>395</v>
      </c>
      <c r="O3804">
        <v>8.4285714289999998</v>
      </c>
      <c r="P3804">
        <f>VLOOKUP(A3804, vlookup_table!$A:$E, 2, FALSE)</f>
        <v>28</v>
      </c>
      <c r="Q3804" s="2">
        <f>VLOOKUP(A3804, vlookup_table!$A:$E, 3, FALSE)</f>
        <v>3606</v>
      </c>
      <c r="R3804" s="1" t="str">
        <f>VLOOKUP(A3804, vlookup_table!$A:$E, 4, FALSE)</f>
        <v>S2</v>
      </c>
      <c r="S3804" s="2">
        <f>VLOOKUP(A3804, vlookup_table!$A:$E, 5, FALSE)</f>
        <v>10</v>
      </c>
      <c r="T3804">
        <f t="shared" si="354"/>
        <v>61</v>
      </c>
      <c r="U3804">
        <f t="shared" si="355"/>
        <v>1936</v>
      </c>
      <c r="V3804" s="4" t="str">
        <f t="shared" si="359"/>
        <v>06</v>
      </c>
      <c r="W3804" t="str">
        <f t="shared" si="356"/>
        <v>Suburbano</v>
      </c>
    </row>
    <row r="3805" spans="1:23" x14ac:dyDescent="0.35">
      <c r="A3805" s="2">
        <v>103982</v>
      </c>
      <c r="B3805" s="2" t="str">
        <f t="shared" si="357"/>
        <v>MO</v>
      </c>
      <c r="C3805" t="s">
        <v>8</v>
      </c>
      <c r="D3805" t="str">
        <f t="shared" si="358"/>
        <v>M</v>
      </c>
      <c r="E3805" t="s">
        <v>0</v>
      </c>
      <c r="F3805">
        <v>486</v>
      </c>
      <c r="G3805">
        <v>237</v>
      </c>
      <c r="H3805">
        <v>301</v>
      </c>
      <c r="I3805">
        <v>0</v>
      </c>
      <c r="J3805">
        <v>10474</v>
      </c>
      <c r="K3805">
        <v>1</v>
      </c>
      <c r="L3805">
        <v>68</v>
      </c>
      <c r="M3805">
        <v>261</v>
      </c>
      <c r="N3805">
        <v>274</v>
      </c>
      <c r="O3805">
        <v>11.823529410000001</v>
      </c>
      <c r="P3805">
        <f>VLOOKUP(A3805, vlookup_table!$A:$E, 2, FALSE)</f>
        <v>1</v>
      </c>
      <c r="Q3805" s="2">
        <f>VLOOKUP(A3805, vlookup_table!$A:$E, 3, FALSE)</f>
        <v>3310</v>
      </c>
      <c r="R3805" s="1" t="str">
        <f>VLOOKUP(A3805, vlookup_table!$A:$E, 4, FALSE)</f>
        <v>R2</v>
      </c>
      <c r="S3805" s="2">
        <f>VLOOKUP(A3805, vlookup_table!$A:$E, 5, FALSE)</f>
        <v>15</v>
      </c>
      <c r="T3805">
        <f t="shared" si="354"/>
        <v>64</v>
      </c>
      <c r="U3805">
        <f t="shared" si="355"/>
        <v>1933</v>
      </c>
      <c r="V3805" s="4" t="str">
        <f t="shared" si="359"/>
        <v>10</v>
      </c>
      <c r="W3805" t="str">
        <f t="shared" si="356"/>
        <v>Rural</v>
      </c>
    </row>
    <row r="3806" spans="1:23" x14ac:dyDescent="0.35">
      <c r="A3806" s="2">
        <v>118564</v>
      </c>
      <c r="B3806" s="2" t="str">
        <f t="shared" si="357"/>
        <v>TX</v>
      </c>
      <c r="C3806" t="s">
        <v>6</v>
      </c>
      <c r="D3806" t="str">
        <f t="shared" si="358"/>
        <v>F</v>
      </c>
      <c r="E3806" t="s">
        <v>2</v>
      </c>
      <c r="F3806">
        <v>376</v>
      </c>
      <c r="G3806">
        <v>180</v>
      </c>
      <c r="H3806">
        <v>281</v>
      </c>
      <c r="I3806">
        <v>1</v>
      </c>
      <c r="J3806">
        <v>10145</v>
      </c>
      <c r="K3806">
        <v>2</v>
      </c>
      <c r="L3806">
        <v>83</v>
      </c>
      <c r="M3806">
        <v>214</v>
      </c>
      <c r="N3806">
        <v>244</v>
      </c>
      <c r="O3806">
        <v>3.5</v>
      </c>
      <c r="P3806">
        <f>VLOOKUP(A3806, vlookup_table!$A:$E, 2, FALSE)</f>
        <v>0</v>
      </c>
      <c r="Q3806" s="2">
        <f>VLOOKUP(A3806, vlookup_table!$A:$E, 3, FALSE)</f>
        <v>3611</v>
      </c>
      <c r="R3806" s="1" t="str">
        <f>VLOOKUP(A3806, vlookup_table!$A:$E, 4, FALSE)</f>
        <v>R3</v>
      </c>
      <c r="S3806" s="2">
        <f>VLOOKUP(A3806, vlookup_table!$A:$E, 5, FALSE)</f>
        <v>5</v>
      </c>
      <c r="T3806">
        <f t="shared" si="354"/>
        <v>61</v>
      </c>
      <c r="U3806">
        <f t="shared" si="355"/>
        <v>1936</v>
      </c>
      <c r="V3806" s="4" t="str">
        <f t="shared" si="359"/>
        <v>11</v>
      </c>
      <c r="W3806" t="str">
        <f t="shared" si="356"/>
        <v>Rural</v>
      </c>
    </row>
    <row r="3807" spans="1:23" x14ac:dyDescent="0.35">
      <c r="A3807" s="2">
        <v>136991</v>
      </c>
      <c r="B3807" s="2" t="str">
        <f t="shared" si="357"/>
        <v>AZ</v>
      </c>
      <c r="C3807" t="s">
        <v>9</v>
      </c>
      <c r="D3807" t="str">
        <f t="shared" si="358"/>
        <v>M</v>
      </c>
      <c r="E3807" t="s">
        <v>0</v>
      </c>
      <c r="F3807">
        <v>1074</v>
      </c>
      <c r="G3807">
        <v>469</v>
      </c>
      <c r="H3807">
        <v>516</v>
      </c>
      <c r="I3807">
        <v>11</v>
      </c>
      <c r="J3807">
        <v>18042</v>
      </c>
      <c r="K3807">
        <v>2</v>
      </c>
      <c r="L3807">
        <v>34</v>
      </c>
      <c r="M3807">
        <v>472</v>
      </c>
      <c r="N3807">
        <v>510</v>
      </c>
      <c r="O3807">
        <v>9.3636363639999995</v>
      </c>
      <c r="P3807">
        <f>VLOOKUP(A3807, vlookup_table!$A:$E, 2, FALSE)</f>
        <v>0</v>
      </c>
      <c r="Q3807" s="2">
        <f>VLOOKUP(A3807, vlookup_table!$A:$E, 3, FALSE)</f>
        <v>4207</v>
      </c>
      <c r="R3807" s="1" t="str">
        <f>VLOOKUP(A3807, vlookup_table!$A:$E, 4, FALSE)</f>
        <v>T1</v>
      </c>
      <c r="S3807" s="2">
        <f>VLOOKUP(A3807, vlookup_table!$A:$E, 5, FALSE)</f>
        <v>15</v>
      </c>
      <c r="T3807">
        <f t="shared" si="354"/>
        <v>55</v>
      </c>
      <c r="U3807">
        <f t="shared" si="355"/>
        <v>1942</v>
      </c>
      <c r="V3807" s="4" t="str">
        <f t="shared" si="359"/>
        <v>07</v>
      </c>
      <c r="W3807" t="str">
        <f t="shared" si="356"/>
        <v>Pueblo</v>
      </c>
    </row>
    <row r="3808" spans="1:23" x14ac:dyDescent="0.35">
      <c r="A3808" s="2">
        <v>133305</v>
      </c>
      <c r="B3808" s="2" t="str">
        <f t="shared" si="357"/>
        <v>NA</v>
      </c>
      <c r="C3808" t="s">
        <v>21</v>
      </c>
      <c r="D3808" t="str">
        <f t="shared" si="358"/>
        <v>M</v>
      </c>
      <c r="E3808" t="s">
        <v>0</v>
      </c>
      <c r="F3808">
        <v>717</v>
      </c>
      <c r="G3808">
        <v>267</v>
      </c>
      <c r="H3808">
        <v>410</v>
      </c>
      <c r="I3808">
        <v>4</v>
      </c>
      <c r="J3808">
        <v>12937</v>
      </c>
      <c r="K3808">
        <v>0</v>
      </c>
      <c r="L3808">
        <v>53</v>
      </c>
      <c r="M3808">
        <v>304</v>
      </c>
      <c r="N3808">
        <v>381</v>
      </c>
      <c r="O3808">
        <v>8.75</v>
      </c>
      <c r="P3808">
        <f>VLOOKUP(A3808, vlookup_table!$A:$E, 2, FALSE)</f>
        <v>0</v>
      </c>
      <c r="Q3808" s="2">
        <f>VLOOKUP(A3808, vlookup_table!$A:$E, 3, FALSE)</f>
        <v>2801</v>
      </c>
      <c r="R3808" s="1" t="str">
        <f>VLOOKUP(A3808, vlookup_table!$A:$E, 4, FALSE)</f>
        <v>R2</v>
      </c>
      <c r="S3808" s="2">
        <f>VLOOKUP(A3808, vlookup_table!$A:$E, 5, FALSE)</f>
        <v>5</v>
      </c>
      <c r="T3808">
        <f t="shared" si="354"/>
        <v>69</v>
      </c>
      <c r="U3808">
        <f t="shared" si="355"/>
        <v>1928</v>
      </c>
      <c r="V3808" s="4" t="str">
        <f t="shared" si="359"/>
        <v>01</v>
      </c>
      <c r="W3808" t="str">
        <f t="shared" si="356"/>
        <v>Rural</v>
      </c>
    </row>
    <row r="3809" spans="1:23" x14ac:dyDescent="0.35">
      <c r="A3809" s="2">
        <v>112148</v>
      </c>
      <c r="B3809" s="2" t="str">
        <f t="shared" si="357"/>
        <v>AR</v>
      </c>
      <c r="C3809" t="s">
        <v>27</v>
      </c>
      <c r="D3809" t="str">
        <f t="shared" si="358"/>
        <v>M</v>
      </c>
      <c r="E3809" t="s">
        <v>0</v>
      </c>
      <c r="F3809">
        <v>543</v>
      </c>
      <c r="G3809">
        <v>198</v>
      </c>
      <c r="H3809">
        <v>285</v>
      </c>
      <c r="I3809">
        <v>1</v>
      </c>
      <c r="J3809">
        <v>11363</v>
      </c>
      <c r="K3809">
        <v>2</v>
      </c>
      <c r="L3809">
        <v>33</v>
      </c>
      <c r="M3809">
        <v>224</v>
      </c>
      <c r="N3809">
        <v>252</v>
      </c>
      <c r="O3809">
        <v>14.42857143</v>
      </c>
      <c r="P3809">
        <f>VLOOKUP(A3809, vlookup_table!$A:$E, 2, FALSE)</f>
        <v>1</v>
      </c>
      <c r="Q3809" s="2">
        <f>VLOOKUP(A3809, vlookup_table!$A:$E, 3, FALSE)</f>
        <v>1511</v>
      </c>
      <c r="R3809" s="1" t="str">
        <f>VLOOKUP(A3809, vlookup_table!$A:$E, 4, FALSE)</f>
        <v>T2</v>
      </c>
      <c r="S3809" s="2">
        <f>VLOOKUP(A3809, vlookup_table!$A:$E, 5, FALSE)</f>
        <v>25</v>
      </c>
      <c r="T3809">
        <f t="shared" si="354"/>
        <v>82</v>
      </c>
      <c r="U3809">
        <f t="shared" si="355"/>
        <v>1915</v>
      </c>
      <c r="V3809" s="4" t="str">
        <f t="shared" si="359"/>
        <v>11</v>
      </c>
      <c r="W3809" t="str">
        <f t="shared" si="356"/>
        <v>Pueblo</v>
      </c>
    </row>
    <row r="3810" spans="1:23" x14ac:dyDescent="0.35">
      <c r="A3810" s="2">
        <v>25804</v>
      </c>
      <c r="B3810" s="2" t="str">
        <f t="shared" si="357"/>
        <v>NA</v>
      </c>
      <c r="C3810" t="s">
        <v>5</v>
      </c>
      <c r="D3810" t="str">
        <f t="shared" si="358"/>
        <v>M</v>
      </c>
      <c r="E3810" t="s">
        <v>0</v>
      </c>
      <c r="F3810">
        <v>1276</v>
      </c>
      <c r="G3810">
        <v>523</v>
      </c>
      <c r="H3810">
        <v>572</v>
      </c>
      <c r="I3810">
        <v>29</v>
      </c>
      <c r="J3810">
        <v>16775</v>
      </c>
      <c r="K3810">
        <v>2</v>
      </c>
      <c r="L3810">
        <v>53</v>
      </c>
      <c r="M3810">
        <v>516</v>
      </c>
      <c r="N3810">
        <v>571</v>
      </c>
      <c r="O3810">
        <v>32.333333330000002</v>
      </c>
      <c r="P3810">
        <f>VLOOKUP(A3810, vlookup_table!$A:$E, 2, FALSE)</f>
        <v>1</v>
      </c>
      <c r="Q3810" s="2">
        <f>VLOOKUP(A3810, vlookup_table!$A:$E, 3, FALSE)</f>
        <v>5601</v>
      </c>
      <c r="R3810" s="1" t="str">
        <f>VLOOKUP(A3810, vlookup_table!$A:$E, 4, FALSE)</f>
        <v>T1</v>
      </c>
      <c r="S3810" s="2">
        <f>VLOOKUP(A3810, vlookup_table!$A:$E, 5, FALSE)</f>
        <v>41</v>
      </c>
      <c r="T3810">
        <f t="shared" si="354"/>
        <v>41</v>
      </c>
      <c r="U3810">
        <f t="shared" si="355"/>
        <v>1956</v>
      </c>
      <c r="V3810" s="4" t="str">
        <f t="shared" si="359"/>
        <v>01</v>
      </c>
      <c r="W3810" t="str">
        <f t="shared" si="356"/>
        <v>Pueblo</v>
      </c>
    </row>
    <row r="3811" spans="1:23" x14ac:dyDescent="0.35">
      <c r="A3811" s="2">
        <v>20167</v>
      </c>
      <c r="B3811" s="2" t="str">
        <f t="shared" si="357"/>
        <v>NC</v>
      </c>
      <c r="C3811" t="s">
        <v>18</v>
      </c>
      <c r="D3811" t="str">
        <f t="shared" si="358"/>
        <v>M</v>
      </c>
      <c r="E3811" t="s">
        <v>0</v>
      </c>
      <c r="F3811">
        <v>451</v>
      </c>
      <c r="G3811">
        <v>183</v>
      </c>
      <c r="H3811">
        <v>274</v>
      </c>
      <c r="I3811">
        <v>1</v>
      </c>
      <c r="J3811">
        <v>11232</v>
      </c>
      <c r="K3811">
        <v>1</v>
      </c>
      <c r="L3811">
        <v>84</v>
      </c>
      <c r="M3811">
        <v>226</v>
      </c>
      <c r="N3811">
        <v>236</v>
      </c>
      <c r="O3811">
        <v>18.333333329999999</v>
      </c>
      <c r="P3811">
        <f>VLOOKUP(A3811, vlookup_table!$A:$E, 2, FALSE)</f>
        <v>1002</v>
      </c>
      <c r="Q3811" s="2">
        <f>VLOOKUP(A3811, vlookup_table!$A:$E, 3, FALSE)</f>
        <v>0</v>
      </c>
      <c r="R3811" s="1" t="str">
        <f>VLOOKUP(A3811, vlookup_table!$A:$E, 4, FALSE)</f>
        <v>R2</v>
      </c>
      <c r="S3811" s="2">
        <f>VLOOKUP(A3811, vlookup_table!$A:$E, 5, FALSE)</f>
        <v>25</v>
      </c>
      <c r="T3811">
        <f t="shared" si="354"/>
        <v>97</v>
      </c>
      <c r="U3811">
        <f t="shared" si="355"/>
        <v>1900</v>
      </c>
      <c r="V3811" s="4" t="str">
        <f t="shared" si="359"/>
        <v>0</v>
      </c>
      <c r="W3811" t="str">
        <f t="shared" si="356"/>
        <v>Rural</v>
      </c>
    </row>
    <row r="3812" spans="1:23" x14ac:dyDescent="0.35">
      <c r="A3812" s="2">
        <v>79717</v>
      </c>
      <c r="B3812" s="2" t="str">
        <f t="shared" si="357"/>
        <v>NA</v>
      </c>
      <c r="C3812" t="s">
        <v>10</v>
      </c>
      <c r="D3812" t="str">
        <f t="shared" si="358"/>
        <v>M</v>
      </c>
      <c r="E3812" t="s">
        <v>13</v>
      </c>
      <c r="F3812">
        <v>860</v>
      </c>
      <c r="G3812">
        <v>409</v>
      </c>
      <c r="H3812">
        <v>479</v>
      </c>
      <c r="I3812">
        <v>0</v>
      </c>
      <c r="J3812">
        <v>16458</v>
      </c>
      <c r="K3812">
        <v>3</v>
      </c>
      <c r="L3812">
        <v>64</v>
      </c>
      <c r="M3812">
        <v>469</v>
      </c>
      <c r="N3812">
        <v>442</v>
      </c>
      <c r="O3812">
        <v>12.5</v>
      </c>
      <c r="P3812">
        <f>VLOOKUP(A3812, vlookup_table!$A:$E, 2, FALSE)</f>
        <v>1</v>
      </c>
      <c r="Q3812" s="2">
        <f>VLOOKUP(A3812, vlookup_table!$A:$E, 3, FALSE)</f>
        <v>5701</v>
      </c>
      <c r="R3812" s="1" t="str">
        <f>VLOOKUP(A3812, vlookup_table!$A:$E, 4, FALSE)</f>
        <v>S1</v>
      </c>
      <c r="S3812" s="2">
        <f>VLOOKUP(A3812, vlookup_table!$A:$E, 5, FALSE)</f>
        <v>15</v>
      </c>
      <c r="T3812">
        <f t="shared" si="354"/>
        <v>40</v>
      </c>
      <c r="U3812">
        <f t="shared" si="355"/>
        <v>1957</v>
      </c>
      <c r="V3812" s="4" t="str">
        <f t="shared" si="359"/>
        <v>01</v>
      </c>
      <c r="W3812" t="str">
        <f t="shared" si="356"/>
        <v>Suburbano</v>
      </c>
    </row>
    <row r="3813" spans="1:23" x14ac:dyDescent="0.35">
      <c r="A3813" s="2">
        <v>32950</v>
      </c>
      <c r="B3813" s="2" t="str">
        <f t="shared" si="357"/>
        <v>FL</v>
      </c>
      <c r="C3813" t="s">
        <v>7</v>
      </c>
      <c r="D3813" t="str">
        <f t="shared" si="358"/>
        <v>F</v>
      </c>
      <c r="E3813" t="s">
        <v>2</v>
      </c>
      <c r="F3813">
        <v>465</v>
      </c>
      <c r="G3813">
        <v>271</v>
      </c>
      <c r="H3813">
        <v>338</v>
      </c>
      <c r="I3813">
        <v>0</v>
      </c>
      <c r="J3813">
        <v>11843</v>
      </c>
      <c r="K3813">
        <v>2</v>
      </c>
      <c r="L3813">
        <v>49</v>
      </c>
      <c r="M3813">
        <v>295</v>
      </c>
      <c r="N3813">
        <v>298</v>
      </c>
      <c r="O3813">
        <v>5.2857142860000002</v>
      </c>
      <c r="P3813">
        <f>VLOOKUP(A3813, vlookup_table!$A:$E, 2, FALSE)</f>
        <v>2</v>
      </c>
      <c r="Q3813" s="2">
        <f>VLOOKUP(A3813, vlookup_table!$A:$E, 3, FALSE)</f>
        <v>4208</v>
      </c>
      <c r="R3813" s="1" t="str">
        <f>VLOOKUP(A3813, vlookup_table!$A:$E, 4, FALSE)</f>
        <v>S2</v>
      </c>
      <c r="S3813" s="2">
        <f>VLOOKUP(A3813, vlookup_table!$A:$E, 5, FALSE)</f>
        <v>5</v>
      </c>
      <c r="T3813">
        <f t="shared" si="354"/>
        <v>55</v>
      </c>
      <c r="U3813">
        <f t="shared" si="355"/>
        <v>1942</v>
      </c>
      <c r="V3813" s="4" t="str">
        <f t="shared" si="359"/>
        <v>08</v>
      </c>
      <c r="W3813" t="str">
        <f t="shared" si="356"/>
        <v>Suburbano</v>
      </c>
    </row>
    <row r="3814" spans="1:23" x14ac:dyDescent="0.35">
      <c r="A3814" s="2">
        <v>187604</v>
      </c>
      <c r="B3814" s="2" t="str">
        <f t="shared" si="357"/>
        <v>NA</v>
      </c>
      <c r="C3814" t="s">
        <v>28</v>
      </c>
      <c r="D3814" t="str">
        <f t="shared" si="358"/>
        <v>NA</v>
      </c>
      <c r="F3814">
        <v>1349</v>
      </c>
      <c r="G3814">
        <v>481</v>
      </c>
      <c r="H3814">
        <v>628</v>
      </c>
      <c r="I3814">
        <v>21</v>
      </c>
      <c r="J3814">
        <v>22094</v>
      </c>
      <c r="K3814">
        <v>4</v>
      </c>
      <c r="L3814">
        <v>45</v>
      </c>
      <c r="M3814">
        <v>593</v>
      </c>
      <c r="N3814">
        <v>521</v>
      </c>
      <c r="O3814">
        <v>5.3</v>
      </c>
      <c r="P3814">
        <f>VLOOKUP(A3814, vlookup_table!$A:$E, 2, FALSE)</f>
        <v>0</v>
      </c>
      <c r="Q3814" s="2">
        <f>VLOOKUP(A3814, vlookup_table!$A:$E, 3, FALSE)</f>
        <v>0</v>
      </c>
      <c r="R3814" s="1" t="str">
        <f>VLOOKUP(A3814, vlookup_table!$A:$E, 4, FALSE)</f>
        <v>T1</v>
      </c>
      <c r="S3814" s="2">
        <f>VLOOKUP(A3814, vlookup_table!$A:$E, 5, FALSE)</f>
        <v>11</v>
      </c>
      <c r="T3814">
        <f t="shared" si="354"/>
        <v>97</v>
      </c>
      <c r="U3814">
        <f t="shared" si="355"/>
        <v>1900</v>
      </c>
      <c r="V3814" s="4" t="str">
        <f t="shared" si="359"/>
        <v>0</v>
      </c>
      <c r="W3814" t="str">
        <f t="shared" si="356"/>
        <v>Pueblo</v>
      </c>
    </row>
    <row r="3815" spans="1:23" x14ac:dyDescent="0.35">
      <c r="A3815" s="2">
        <v>45158</v>
      </c>
      <c r="B3815" s="2" t="str">
        <f t="shared" si="357"/>
        <v>FL</v>
      </c>
      <c r="C3815" t="s">
        <v>7</v>
      </c>
      <c r="D3815" t="str">
        <f t="shared" si="358"/>
        <v>F</v>
      </c>
      <c r="E3815" t="s">
        <v>2</v>
      </c>
      <c r="F3815">
        <v>917</v>
      </c>
      <c r="G3815">
        <v>250</v>
      </c>
      <c r="H3815">
        <v>374</v>
      </c>
      <c r="I3815">
        <v>0</v>
      </c>
      <c r="J3815">
        <v>14202</v>
      </c>
      <c r="K3815">
        <v>11</v>
      </c>
      <c r="L3815">
        <v>16</v>
      </c>
      <c r="M3815">
        <v>286</v>
      </c>
      <c r="N3815">
        <v>318</v>
      </c>
      <c r="O3815">
        <v>8.5</v>
      </c>
      <c r="P3815">
        <f>VLOOKUP(A3815, vlookup_table!$A:$E, 2, FALSE)</f>
        <v>0</v>
      </c>
      <c r="Q3815" s="2">
        <f>VLOOKUP(A3815, vlookup_table!$A:$E, 3, FALSE)</f>
        <v>3408</v>
      </c>
      <c r="R3815" s="1" t="str">
        <f>VLOOKUP(A3815, vlookup_table!$A:$E, 4, FALSE)</f>
        <v>C2</v>
      </c>
      <c r="S3815" s="2">
        <f>VLOOKUP(A3815, vlookup_table!$A:$E, 5, FALSE)</f>
        <v>10</v>
      </c>
      <c r="T3815">
        <f t="shared" si="354"/>
        <v>63</v>
      </c>
      <c r="U3815">
        <f t="shared" si="355"/>
        <v>1934</v>
      </c>
      <c r="V3815" s="4" t="str">
        <f t="shared" si="359"/>
        <v>08</v>
      </c>
      <c r="W3815" t="str">
        <f t="shared" si="356"/>
        <v>Ciudad</v>
      </c>
    </row>
    <row r="3816" spans="1:23" x14ac:dyDescent="0.35">
      <c r="A3816" s="2">
        <v>145885</v>
      </c>
      <c r="B3816" s="2" t="str">
        <f t="shared" si="357"/>
        <v>NA</v>
      </c>
      <c r="C3816" t="s">
        <v>4</v>
      </c>
      <c r="D3816" t="str">
        <f t="shared" si="358"/>
        <v>F</v>
      </c>
      <c r="E3816" t="s">
        <v>2</v>
      </c>
      <c r="F3816">
        <v>3130</v>
      </c>
      <c r="G3816">
        <v>564</v>
      </c>
      <c r="H3816">
        <v>682</v>
      </c>
      <c r="I3816">
        <v>79</v>
      </c>
      <c r="J3816">
        <v>25384</v>
      </c>
      <c r="K3816">
        <v>18</v>
      </c>
      <c r="L3816">
        <v>47</v>
      </c>
      <c r="M3816">
        <v>624</v>
      </c>
      <c r="N3816">
        <v>631</v>
      </c>
      <c r="O3816">
        <v>20</v>
      </c>
      <c r="P3816">
        <f>VLOOKUP(A3816, vlookup_table!$A:$E, 2, FALSE)</f>
        <v>0</v>
      </c>
      <c r="Q3816" s="2">
        <f>VLOOKUP(A3816, vlookup_table!$A:$E, 3, FALSE)</f>
        <v>3801</v>
      </c>
      <c r="R3816" s="1" t="str">
        <f>VLOOKUP(A3816, vlookup_table!$A:$E, 4, FALSE)</f>
        <v>S1</v>
      </c>
      <c r="S3816" s="2">
        <f>VLOOKUP(A3816, vlookup_table!$A:$E, 5, FALSE)</f>
        <v>20</v>
      </c>
      <c r="T3816">
        <f t="shared" si="354"/>
        <v>59</v>
      </c>
      <c r="U3816">
        <f t="shared" si="355"/>
        <v>1938</v>
      </c>
      <c r="V3816" s="4" t="str">
        <f t="shared" si="359"/>
        <v>01</v>
      </c>
      <c r="W3816" t="str">
        <f t="shared" si="356"/>
        <v>Suburbano</v>
      </c>
    </row>
    <row r="3817" spans="1:23" x14ac:dyDescent="0.35">
      <c r="A3817" s="2">
        <v>104401</v>
      </c>
      <c r="B3817" s="2" t="str">
        <f t="shared" si="357"/>
        <v>NA</v>
      </c>
      <c r="C3817" t="s">
        <v>19</v>
      </c>
      <c r="D3817" t="str">
        <f t="shared" si="358"/>
        <v>F</v>
      </c>
      <c r="E3817" t="s">
        <v>2</v>
      </c>
      <c r="F3817">
        <v>850</v>
      </c>
      <c r="G3817">
        <v>270</v>
      </c>
      <c r="H3817">
        <v>534</v>
      </c>
      <c r="I3817">
        <v>4</v>
      </c>
      <c r="J3817">
        <v>14689</v>
      </c>
      <c r="K3817">
        <v>8</v>
      </c>
      <c r="L3817">
        <v>48</v>
      </c>
      <c r="M3817">
        <v>468</v>
      </c>
      <c r="N3817">
        <v>360</v>
      </c>
      <c r="O3817">
        <v>10.35714286</v>
      </c>
      <c r="P3817">
        <f>VLOOKUP(A3817, vlookup_table!$A:$E, 2, FALSE)</f>
        <v>0</v>
      </c>
      <c r="Q3817" s="2">
        <f>VLOOKUP(A3817, vlookup_table!$A:$E, 3, FALSE)</f>
        <v>2702</v>
      </c>
      <c r="R3817" s="1" t="str">
        <f>VLOOKUP(A3817, vlookup_table!$A:$E, 4, FALSE)</f>
        <v>C1</v>
      </c>
      <c r="S3817" s="2">
        <f>VLOOKUP(A3817, vlookup_table!$A:$E, 5, FALSE)</f>
        <v>15</v>
      </c>
      <c r="T3817">
        <f t="shared" si="354"/>
        <v>70</v>
      </c>
      <c r="U3817">
        <f t="shared" si="355"/>
        <v>1927</v>
      </c>
      <c r="V3817" s="4" t="str">
        <f t="shared" si="359"/>
        <v>02</v>
      </c>
      <c r="W3817" t="str">
        <f t="shared" si="356"/>
        <v>Ciudad</v>
      </c>
    </row>
    <row r="3818" spans="1:23" x14ac:dyDescent="0.35">
      <c r="A3818" s="2">
        <v>176491</v>
      </c>
      <c r="B3818" s="2" t="str">
        <f t="shared" si="357"/>
        <v>OR</v>
      </c>
      <c r="C3818" t="s">
        <v>26</v>
      </c>
      <c r="D3818" t="str">
        <f t="shared" si="358"/>
        <v>F</v>
      </c>
      <c r="E3818" t="s">
        <v>2</v>
      </c>
      <c r="F3818">
        <v>550</v>
      </c>
      <c r="G3818">
        <v>289</v>
      </c>
      <c r="H3818">
        <v>363</v>
      </c>
      <c r="I3818">
        <v>1</v>
      </c>
      <c r="J3818">
        <v>12798</v>
      </c>
      <c r="K3818">
        <v>3</v>
      </c>
      <c r="L3818">
        <v>58</v>
      </c>
      <c r="M3818">
        <v>345</v>
      </c>
      <c r="N3818">
        <v>327</v>
      </c>
      <c r="O3818">
        <v>16.5</v>
      </c>
      <c r="P3818">
        <f>VLOOKUP(A3818, vlookup_table!$A:$E, 2, FALSE)</f>
        <v>0</v>
      </c>
      <c r="Q3818" s="2">
        <f>VLOOKUP(A3818, vlookup_table!$A:$E, 3, FALSE)</f>
        <v>0</v>
      </c>
      <c r="R3818" s="1" t="str">
        <f>VLOOKUP(A3818, vlookup_table!$A:$E, 4, FALSE)</f>
        <v>R2</v>
      </c>
      <c r="S3818" s="2">
        <f>VLOOKUP(A3818, vlookup_table!$A:$E, 5, FALSE)</f>
        <v>25</v>
      </c>
      <c r="T3818">
        <f t="shared" si="354"/>
        <v>97</v>
      </c>
      <c r="U3818">
        <f t="shared" si="355"/>
        <v>1900</v>
      </c>
      <c r="V3818" s="4" t="str">
        <f t="shared" si="359"/>
        <v>0</v>
      </c>
      <c r="W3818" t="str">
        <f t="shared" si="356"/>
        <v>Rural</v>
      </c>
    </row>
    <row r="3819" spans="1:23" x14ac:dyDescent="0.35">
      <c r="A3819" s="2">
        <v>89873</v>
      </c>
      <c r="B3819" s="2" t="str">
        <f t="shared" si="357"/>
        <v>IL</v>
      </c>
      <c r="C3819" t="s">
        <v>25</v>
      </c>
      <c r="D3819" t="str">
        <f t="shared" si="358"/>
        <v>F</v>
      </c>
      <c r="E3819" t="s">
        <v>2</v>
      </c>
      <c r="F3819">
        <v>1865</v>
      </c>
      <c r="G3819">
        <v>549</v>
      </c>
      <c r="H3819">
        <v>669</v>
      </c>
      <c r="I3819">
        <v>43</v>
      </c>
      <c r="J3819">
        <v>20320</v>
      </c>
      <c r="K3819">
        <v>6</v>
      </c>
      <c r="L3819">
        <v>74</v>
      </c>
      <c r="M3819">
        <v>609</v>
      </c>
      <c r="N3819">
        <v>644</v>
      </c>
      <c r="O3819">
        <v>13.25</v>
      </c>
      <c r="P3819">
        <f>VLOOKUP(A3819, vlookup_table!$A:$E, 2, FALSE)</f>
        <v>0</v>
      </c>
      <c r="Q3819" s="2">
        <f>VLOOKUP(A3819, vlookup_table!$A:$E, 3, FALSE)</f>
        <v>4506</v>
      </c>
      <c r="R3819" s="1" t="str">
        <f>VLOOKUP(A3819, vlookup_table!$A:$E, 4, FALSE)</f>
        <v>T1</v>
      </c>
      <c r="S3819" s="2">
        <f>VLOOKUP(A3819, vlookup_table!$A:$E, 5, FALSE)</f>
        <v>11</v>
      </c>
      <c r="T3819">
        <f t="shared" si="354"/>
        <v>52</v>
      </c>
      <c r="U3819">
        <f t="shared" si="355"/>
        <v>1945</v>
      </c>
      <c r="V3819" s="4" t="str">
        <f t="shared" si="359"/>
        <v>06</v>
      </c>
      <c r="W3819" t="str">
        <f t="shared" si="356"/>
        <v>Pueblo</v>
      </c>
    </row>
    <row r="3820" spans="1:23" x14ac:dyDescent="0.35">
      <c r="A3820" s="2">
        <v>1673</v>
      </c>
      <c r="B3820" s="2" t="str">
        <f t="shared" si="357"/>
        <v>NA</v>
      </c>
      <c r="C3820" t="s">
        <v>43</v>
      </c>
      <c r="D3820" t="str">
        <f t="shared" si="358"/>
        <v>F</v>
      </c>
      <c r="E3820" t="s">
        <v>2</v>
      </c>
      <c r="F3820">
        <v>1033</v>
      </c>
      <c r="G3820">
        <v>427</v>
      </c>
      <c r="H3820">
        <v>536</v>
      </c>
      <c r="I3820">
        <v>14</v>
      </c>
      <c r="J3820">
        <v>12145</v>
      </c>
      <c r="K3820">
        <v>1</v>
      </c>
      <c r="L3820">
        <v>72</v>
      </c>
      <c r="M3820">
        <v>448</v>
      </c>
      <c r="N3820">
        <v>510</v>
      </c>
      <c r="O3820">
        <v>9.6875</v>
      </c>
      <c r="P3820">
        <f>VLOOKUP(A3820, vlookup_table!$A:$E, 2, FALSE)</f>
        <v>0</v>
      </c>
      <c r="Q3820" s="2">
        <f>VLOOKUP(A3820, vlookup_table!$A:$E, 3, FALSE)</f>
        <v>3001</v>
      </c>
      <c r="R3820" s="1" t="str">
        <f>VLOOKUP(A3820, vlookup_table!$A:$E, 4, FALSE)</f>
        <v>T1</v>
      </c>
      <c r="S3820" s="2">
        <f>VLOOKUP(A3820, vlookup_table!$A:$E, 5, FALSE)</f>
        <v>40</v>
      </c>
      <c r="T3820">
        <f t="shared" si="354"/>
        <v>67</v>
      </c>
      <c r="U3820">
        <f t="shared" si="355"/>
        <v>1930</v>
      </c>
      <c r="V3820" s="4" t="str">
        <f t="shared" si="359"/>
        <v>01</v>
      </c>
      <c r="W3820" t="str">
        <f t="shared" si="356"/>
        <v>Pueblo</v>
      </c>
    </row>
    <row r="3821" spans="1:23" x14ac:dyDescent="0.35">
      <c r="A3821" s="2">
        <v>12874</v>
      </c>
      <c r="B3821" s="2" t="str">
        <f t="shared" si="357"/>
        <v>NA</v>
      </c>
      <c r="C3821" t="s">
        <v>17</v>
      </c>
      <c r="D3821" t="str">
        <f t="shared" si="358"/>
        <v>F</v>
      </c>
      <c r="E3821" t="s">
        <v>2</v>
      </c>
      <c r="F3821">
        <v>403</v>
      </c>
      <c r="G3821">
        <v>199</v>
      </c>
      <c r="H3821">
        <v>301</v>
      </c>
      <c r="I3821">
        <v>0</v>
      </c>
      <c r="J3821">
        <v>10368</v>
      </c>
      <c r="K3821">
        <v>2</v>
      </c>
      <c r="L3821">
        <v>80</v>
      </c>
      <c r="M3821">
        <v>260</v>
      </c>
      <c r="N3821">
        <v>253</v>
      </c>
      <c r="O3821">
        <v>7.5714285710000002</v>
      </c>
      <c r="P3821">
        <f>VLOOKUP(A3821, vlookup_table!$A:$E, 2, FALSE)</f>
        <v>2</v>
      </c>
      <c r="Q3821" s="2">
        <f>VLOOKUP(A3821, vlookup_table!$A:$E, 3, FALSE)</f>
        <v>1606</v>
      </c>
      <c r="R3821" s="1" t="str">
        <f>VLOOKUP(A3821, vlookup_table!$A:$E, 4, FALSE)</f>
        <v>R2</v>
      </c>
      <c r="S3821" s="2">
        <f>VLOOKUP(A3821, vlookup_table!$A:$E, 5, FALSE)</f>
        <v>10</v>
      </c>
      <c r="T3821">
        <f t="shared" si="354"/>
        <v>81</v>
      </c>
      <c r="U3821">
        <f t="shared" si="355"/>
        <v>1916</v>
      </c>
      <c r="V3821" s="4" t="str">
        <f t="shared" si="359"/>
        <v>06</v>
      </c>
      <c r="W3821" t="str">
        <f t="shared" si="356"/>
        <v>Rural</v>
      </c>
    </row>
    <row r="3822" spans="1:23" x14ac:dyDescent="0.35">
      <c r="A3822" s="2">
        <v>188851</v>
      </c>
      <c r="B3822" s="2" t="str">
        <f t="shared" si="357"/>
        <v>NA</v>
      </c>
      <c r="C3822" t="s">
        <v>4</v>
      </c>
      <c r="D3822" t="str">
        <f t="shared" si="358"/>
        <v>M</v>
      </c>
      <c r="E3822" t="s">
        <v>0</v>
      </c>
      <c r="F3822">
        <v>2192</v>
      </c>
      <c r="G3822">
        <v>400</v>
      </c>
      <c r="H3822">
        <v>573</v>
      </c>
      <c r="I3822">
        <v>60</v>
      </c>
      <c r="J3822">
        <v>15755</v>
      </c>
      <c r="K3822">
        <v>31</v>
      </c>
      <c r="L3822">
        <v>48</v>
      </c>
      <c r="M3822">
        <v>410</v>
      </c>
      <c r="N3822">
        <v>515</v>
      </c>
      <c r="O3822">
        <v>24</v>
      </c>
      <c r="P3822">
        <f>VLOOKUP(A3822, vlookup_table!$A:$E, 2, FALSE)</f>
        <v>1</v>
      </c>
      <c r="Q3822" s="2">
        <f>VLOOKUP(A3822, vlookup_table!$A:$E, 3, FALSE)</f>
        <v>1601</v>
      </c>
      <c r="R3822" s="1" t="str">
        <f>VLOOKUP(A3822, vlookup_table!$A:$E, 4, FALSE)</f>
        <v>S2</v>
      </c>
      <c r="S3822" s="2">
        <f>VLOOKUP(A3822, vlookup_table!$A:$E, 5, FALSE)</f>
        <v>23</v>
      </c>
      <c r="T3822">
        <f t="shared" si="354"/>
        <v>81</v>
      </c>
      <c r="U3822">
        <f t="shared" si="355"/>
        <v>1916</v>
      </c>
      <c r="V3822" s="4" t="str">
        <f t="shared" si="359"/>
        <v>01</v>
      </c>
      <c r="W3822" t="str">
        <f t="shared" si="356"/>
        <v>Suburbano</v>
      </c>
    </row>
    <row r="3823" spans="1:23" x14ac:dyDescent="0.35">
      <c r="A3823" s="2">
        <v>160258</v>
      </c>
      <c r="B3823" s="2" t="str">
        <f t="shared" si="357"/>
        <v>NA</v>
      </c>
      <c r="C3823" t="s">
        <v>4</v>
      </c>
      <c r="D3823" t="str">
        <f t="shared" si="358"/>
        <v>M</v>
      </c>
      <c r="E3823" t="s">
        <v>0</v>
      </c>
      <c r="F3823">
        <v>2656</v>
      </c>
      <c r="G3823">
        <v>437</v>
      </c>
      <c r="H3823">
        <v>531</v>
      </c>
      <c r="I3823">
        <v>85</v>
      </c>
      <c r="J3823">
        <v>19931</v>
      </c>
      <c r="K3823">
        <v>18</v>
      </c>
      <c r="L3823">
        <v>46</v>
      </c>
      <c r="M3823">
        <v>492</v>
      </c>
      <c r="N3823">
        <v>488</v>
      </c>
      <c r="O3823">
        <v>8.6999999999999993</v>
      </c>
      <c r="P3823">
        <f>VLOOKUP(A3823, vlookup_table!$A:$E, 2, FALSE)</f>
        <v>0</v>
      </c>
      <c r="Q3823" s="2">
        <f>VLOOKUP(A3823, vlookup_table!$A:$E, 3, FALSE)</f>
        <v>1803</v>
      </c>
      <c r="R3823" s="1" t="str">
        <f>VLOOKUP(A3823, vlookup_table!$A:$E, 4, FALSE)</f>
        <v>C1</v>
      </c>
      <c r="S3823" s="2">
        <f>VLOOKUP(A3823, vlookup_table!$A:$E, 5, FALSE)</f>
        <v>15</v>
      </c>
      <c r="T3823">
        <f t="shared" si="354"/>
        <v>79</v>
      </c>
      <c r="U3823">
        <f t="shared" si="355"/>
        <v>1918</v>
      </c>
      <c r="V3823" s="4" t="str">
        <f t="shared" si="359"/>
        <v>03</v>
      </c>
      <c r="W3823" t="str">
        <f t="shared" si="356"/>
        <v>Ciudad</v>
      </c>
    </row>
    <row r="3824" spans="1:23" x14ac:dyDescent="0.35">
      <c r="A3824" s="2">
        <v>108760</v>
      </c>
      <c r="B3824" s="2" t="str">
        <f t="shared" si="357"/>
        <v>NA</v>
      </c>
      <c r="C3824" t="s">
        <v>31</v>
      </c>
      <c r="D3824" t="str">
        <f t="shared" si="358"/>
        <v>F</v>
      </c>
      <c r="E3824" t="s">
        <v>2</v>
      </c>
      <c r="F3824">
        <v>564</v>
      </c>
      <c r="G3824">
        <v>211</v>
      </c>
      <c r="H3824">
        <v>285</v>
      </c>
      <c r="I3824">
        <v>1</v>
      </c>
      <c r="J3824">
        <v>8384</v>
      </c>
      <c r="K3824">
        <v>0</v>
      </c>
      <c r="L3824">
        <v>86</v>
      </c>
      <c r="M3824">
        <v>251</v>
      </c>
      <c r="N3824">
        <v>254</v>
      </c>
      <c r="O3824">
        <v>15</v>
      </c>
      <c r="P3824">
        <f>VLOOKUP(A3824, vlookup_table!$A:$E, 2, FALSE)</f>
        <v>2</v>
      </c>
      <c r="Q3824" s="2">
        <f>VLOOKUP(A3824, vlookup_table!$A:$E, 3, FALSE)</f>
        <v>0</v>
      </c>
      <c r="R3824" s="1" t="str">
        <f>VLOOKUP(A3824, vlookup_table!$A:$E, 4, FALSE)</f>
        <v>R3</v>
      </c>
      <c r="S3824" s="2">
        <f>VLOOKUP(A3824, vlookup_table!$A:$E, 5, FALSE)</f>
        <v>22</v>
      </c>
      <c r="T3824">
        <f t="shared" si="354"/>
        <v>97</v>
      </c>
      <c r="U3824">
        <f t="shared" si="355"/>
        <v>1900</v>
      </c>
      <c r="V3824" s="4" t="str">
        <f t="shared" si="359"/>
        <v>0</v>
      </c>
      <c r="W3824" t="str">
        <f t="shared" si="356"/>
        <v>Rural</v>
      </c>
    </row>
    <row r="3825" spans="1:23" x14ac:dyDescent="0.35">
      <c r="A3825" s="2">
        <v>187696</v>
      </c>
      <c r="B3825" s="2" t="str">
        <f t="shared" si="357"/>
        <v>TX</v>
      </c>
      <c r="C3825" t="s">
        <v>6</v>
      </c>
      <c r="D3825" t="str">
        <f t="shared" si="358"/>
        <v>F</v>
      </c>
      <c r="E3825" t="s">
        <v>2</v>
      </c>
      <c r="F3825">
        <v>1182</v>
      </c>
      <c r="G3825">
        <v>269</v>
      </c>
      <c r="H3825">
        <v>482</v>
      </c>
      <c r="I3825">
        <v>0</v>
      </c>
      <c r="J3825">
        <v>16352</v>
      </c>
      <c r="K3825">
        <v>12</v>
      </c>
      <c r="L3825">
        <v>39</v>
      </c>
      <c r="M3825">
        <v>374</v>
      </c>
      <c r="N3825">
        <v>361</v>
      </c>
      <c r="O3825">
        <v>17.5</v>
      </c>
      <c r="P3825">
        <f>VLOOKUP(A3825, vlookup_table!$A:$E, 2, FALSE)</f>
        <v>28</v>
      </c>
      <c r="Q3825" s="2">
        <f>VLOOKUP(A3825, vlookup_table!$A:$E, 3, FALSE)</f>
        <v>0</v>
      </c>
      <c r="R3825" s="1" t="str">
        <f>VLOOKUP(A3825, vlookup_table!$A:$E, 4, FALSE)</f>
        <v>C1</v>
      </c>
      <c r="S3825" s="2">
        <f>VLOOKUP(A3825, vlookup_table!$A:$E, 5, FALSE)</f>
        <v>10</v>
      </c>
      <c r="T3825">
        <f t="shared" si="354"/>
        <v>97</v>
      </c>
      <c r="U3825">
        <f t="shared" si="355"/>
        <v>1900</v>
      </c>
      <c r="V3825" s="4" t="str">
        <f t="shared" si="359"/>
        <v>0</v>
      </c>
      <c r="W3825" t="str">
        <f t="shared" si="356"/>
        <v>Ciudad</v>
      </c>
    </row>
    <row r="3826" spans="1:23" x14ac:dyDescent="0.35">
      <c r="A3826" s="2">
        <v>66199</v>
      </c>
      <c r="B3826" s="2" t="str">
        <f t="shared" si="357"/>
        <v>MI</v>
      </c>
      <c r="C3826" t="s">
        <v>1</v>
      </c>
      <c r="D3826" t="str">
        <f t="shared" si="358"/>
        <v>F</v>
      </c>
      <c r="E3826" t="s">
        <v>2</v>
      </c>
      <c r="F3826">
        <v>646</v>
      </c>
      <c r="G3826">
        <v>377</v>
      </c>
      <c r="H3826">
        <v>439</v>
      </c>
      <c r="I3826">
        <v>0</v>
      </c>
      <c r="J3826">
        <v>18681</v>
      </c>
      <c r="K3826">
        <v>2</v>
      </c>
      <c r="L3826">
        <v>80</v>
      </c>
      <c r="M3826">
        <v>399</v>
      </c>
      <c r="N3826">
        <v>408</v>
      </c>
      <c r="O3826">
        <v>4.6666666670000003</v>
      </c>
      <c r="P3826">
        <f>VLOOKUP(A3826, vlookup_table!$A:$E, 2, FALSE)</f>
        <v>0</v>
      </c>
      <c r="Q3826" s="2">
        <f>VLOOKUP(A3826, vlookup_table!$A:$E, 3, FALSE)</f>
        <v>0</v>
      </c>
      <c r="R3826" s="1" t="str">
        <f>VLOOKUP(A3826, vlookup_table!$A:$E, 4, FALSE)</f>
        <v>S2</v>
      </c>
      <c r="S3826" s="2">
        <f>VLOOKUP(A3826, vlookup_table!$A:$E, 5, FALSE)</f>
        <v>5</v>
      </c>
      <c r="T3826">
        <f t="shared" si="354"/>
        <v>97</v>
      </c>
      <c r="U3826">
        <f t="shared" si="355"/>
        <v>1900</v>
      </c>
      <c r="V3826" s="4" t="str">
        <f t="shared" si="359"/>
        <v>0</v>
      </c>
      <c r="W3826" t="str">
        <f t="shared" si="356"/>
        <v>Suburbano</v>
      </c>
    </row>
    <row r="3827" spans="1:23" x14ac:dyDescent="0.35">
      <c r="A3827" s="2">
        <v>104905</v>
      </c>
      <c r="B3827" s="2" t="str">
        <f t="shared" si="357"/>
        <v>NA</v>
      </c>
      <c r="C3827" t="s">
        <v>19</v>
      </c>
      <c r="D3827" t="str">
        <f t="shared" si="358"/>
        <v>F</v>
      </c>
      <c r="E3827" t="s">
        <v>2</v>
      </c>
      <c r="F3827">
        <v>877</v>
      </c>
      <c r="G3827">
        <v>382</v>
      </c>
      <c r="H3827">
        <v>554</v>
      </c>
      <c r="I3827">
        <v>1</v>
      </c>
      <c r="J3827">
        <v>22091</v>
      </c>
      <c r="K3827">
        <v>2</v>
      </c>
      <c r="L3827">
        <v>42</v>
      </c>
      <c r="M3827">
        <v>503</v>
      </c>
      <c r="N3827">
        <v>460</v>
      </c>
      <c r="O3827">
        <v>11.42857143</v>
      </c>
      <c r="P3827">
        <f>VLOOKUP(A3827, vlookup_table!$A:$E, 2, FALSE)</f>
        <v>0</v>
      </c>
      <c r="Q3827" s="2">
        <f>VLOOKUP(A3827, vlookup_table!$A:$E, 3, FALSE)</f>
        <v>5401</v>
      </c>
      <c r="R3827" s="1" t="str">
        <f>VLOOKUP(A3827, vlookup_table!$A:$E, 4, FALSE)</f>
        <v>S1</v>
      </c>
      <c r="S3827" s="2">
        <f>VLOOKUP(A3827, vlookup_table!$A:$E, 5, FALSE)</f>
        <v>15</v>
      </c>
      <c r="T3827">
        <f t="shared" si="354"/>
        <v>43</v>
      </c>
      <c r="U3827">
        <f t="shared" si="355"/>
        <v>1954</v>
      </c>
      <c r="V3827" s="4" t="str">
        <f t="shared" si="359"/>
        <v>01</v>
      </c>
      <c r="W3827" t="str">
        <f t="shared" si="356"/>
        <v>Suburbano</v>
      </c>
    </row>
    <row r="3828" spans="1:23" x14ac:dyDescent="0.35">
      <c r="A3828" s="2">
        <v>102665</v>
      </c>
      <c r="B3828" s="2" t="str">
        <f t="shared" si="357"/>
        <v>MO</v>
      </c>
      <c r="C3828" t="s">
        <v>8</v>
      </c>
      <c r="D3828" t="str">
        <f t="shared" si="358"/>
        <v>M</v>
      </c>
      <c r="E3828" t="s">
        <v>0</v>
      </c>
      <c r="F3828">
        <v>424</v>
      </c>
      <c r="G3828">
        <v>215</v>
      </c>
      <c r="H3828">
        <v>277</v>
      </c>
      <c r="I3828">
        <v>0</v>
      </c>
      <c r="J3828">
        <v>9603</v>
      </c>
      <c r="K3828">
        <v>0</v>
      </c>
      <c r="L3828">
        <v>81</v>
      </c>
      <c r="M3828">
        <v>255</v>
      </c>
      <c r="N3828">
        <v>242</v>
      </c>
      <c r="O3828">
        <v>8.75</v>
      </c>
      <c r="P3828">
        <f>VLOOKUP(A3828, vlookup_table!$A:$E, 2, FALSE)</f>
        <v>1</v>
      </c>
      <c r="Q3828" s="2">
        <f>VLOOKUP(A3828, vlookup_table!$A:$E, 3, FALSE)</f>
        <v>4001</v>
      </c>
      <c r="R3828" s="1" t="str">
        <f>VLOOKUP(A3828, vlookup_table!$A:$E, 4, FALSE)</f>
        <v>C3</v>
      </c>
      <c r="S3828" s="2">
        <f>VLOOKUP(A3828, vlookup_table!$A:$E, 5, FALSE)</f>
        <v>20</v>
      </c>
      <c r="T3828">
        <f t="shared" si="354"/>
        <v>57</v>
      </c>
      <c r="U3828">
        <f t="shared" si="355"/>
        <v>1940</v>
      </c>
      <c r="V3828" s="4" t="str">
        <f t="shared" si="359"/>
        <v>01</v>
      </c>
      <c r="W3828" t="str">
        <f t="shared" si="356"/>
        <v>Ciudad</v>
      </c>
    </row>
    <row r="3829" spans="1:23" x14ac:dyDescent="0.35">
      <c r="A3829" s="2">
        <v>137199</v>
      </c>
      <c r="B3829" s="2" t="str">
        <f t="shared" si="357"/>
        <v>AZ</v>
      </c>
      <c r="C3829" t="s">
        <v>9</v>
      </c>
      <c r="D3829" t="str">
        <f t="shared" si="358"/>
        <v>F</v>
      </c>
      <c r="E3829" t="s">
        <v>37</v>
      </c>
      <c r="F3829">
        <v>723</v>
      </c>
      <c r="G3829">
        <v>270</v>
      </c>
      <c r="H3829">
        <v>386</v>
      </c>
      <c r="I3829">
        <v>0</v>
      </c>
      <c r="J3829">
        <v>20233</v>
      </c>
      <c r="K3829">
        <v>8</v>
      </c>
      <c r="L3829">
        <v>1</v>
      </c>
      <c r="M3829">
        <v>335</v>
      </c>
      <c r="N3829">
        <v>321</v>
      </c>
      <c r="O3829">
        <v>7.6</v>
      </c>
      <c r="P3829">
        <f>VLOOKUP(A3829, vlookup_table!$A:$E, 2, FALSE)</f>
        <v>2</v>
      </c>
      <c r="Q3829" s="2">
        <f>VLOOKUP(A3829, vlookup_table!$A:$E, 3, FALSE)</f>
        <v>808</v>
      </c>
      <c r="R3829" s="1" t="str">
        <f>VLOOKUP(A3829, vlookup_table!$A:$E, 4, FALSE)</f>
        <v>C1</v>
      </c>
      <c r="S3829" s="2">
        <f>VLOOKUP(A3829, vlookup_table!$A:$E, 5, FALSE)</f>
        <v>10</v>
      </c>
      <c r="T3829">
        <f t="shared" si="354"/>
        <v>89</v>
      </c>
      <c r="U3829">
        <f t="shared" si="355"/>
        <v>1908</v>
      </c>
      <c r="V3829" s="4" t="str">
        <f t="shared" si="359"/>
        <v>08</v>
      </c>
      <c r="W3829" t="str">
        <f t="shared" si="356"/>
        <v>Ciudad</v>
      </c>
    </row>
    <row r="3830" spans="1:23" x14ac:dyDescent="0.35">
      <c r="A3830" s="2">
        <v>159507</v>
      </c>
      <c r="B3830" s="2" t="str">
        <f t="shared" si="357"/>
        <v>NA</v>
      </c>
      <c r="C3830" t="s">
        <v>4</v>
      </c>
      <c r="D3830" t="str">
        <f t="shared" si="358"/>
        <v>F</v>
      </c>
      <c r="E3830" t="s">
        <v>2</v>
      </c>
      <c r="F3830">
        <v>928</v>
      </c>
      <c r="G3830">
        <v>409</v>
      </c>
      <c r="H3830">
        <v>541</v>
      </c>
      <c r="I3830">
        <v>5</v>
      </c>
      <c r="J3830">
        <v>19428</v>
      </c>
      <c r="K3830">
        <v>1</v>
      </c>
      <c r="L3830">
        <v>65</v>
      </c>
      <c r="M3830">
        <v>484</v>
      </c>
      <c r="N3830">
        <v>456</v>
      </c>
      <c r="O3830">
        <v>20</v>
      </c>
      <c r="P3830">
        <f>VLOOKUP(A3830, vlookup_table!$A:$E, 2, FALSE)</f>
        <v>0</v>
      </c>
      <c r="Q3830" s="2">
        <f>VLOOKUP(A3830, vlookup_table!$A:$E, 3, FALSE)</f>
        <v>2301</v>
      </c>
      <c r="R3830" s="1" t="str">
        <f>VLOOKUP(A3830, vlookup_table!$A:$E, 4, FALSE)</f>
        <v>T2</v>
      </c>
      <c r="S3830" s="2">
        <f>VLOOKUP(A3830, vlookup_table!$A:$E, 5, FALSE)</f>
        <v>20</v>
      </c>
      <c r="T3830">
        <f t="shared" si="354"/>
        <v>74</v>
      </c>
      <c r="U3830">
        <f t="shared" si="355"/>
        <v>1923</v>
      </c>
      <c r="V3830" s="4" t="str">
        <f t="shared" si="359"/>
        <v>01</v>
      </c>
      <c r="W3830" t="str">
        <f t="shared" si="356"/>
        <v>Pueblo</v>
      </c>
    </row>
    <row r="3831" spans="1:23" x14ac:dyDescent="0.35">
      <c r="A3831" s="2">
        <v>137577</v>
      </c>
      <c r="B3831" s="2" t="str">
        <f t="shared" si="357"/>
        <v>AZ</v>
      </c>
      <c r="C3831" t="s">
        <v>9</v>
      </c>
      <c r="D3831" t="str">
        <f t="shared" si="358"/>
        <v>M</v>
      </c>
      <c r="E3831" t="s">
        <v>0</v>
      </c>
      <c r="F3831">
        <v>1052</v>
      </c>
      <c r="G3831">
        <v>505</v>
      </c>
      <c r="H3831">
        <v>525</v>
      </c>
      <c r="I3831">
        <v>0</v>
      </c>
      <c r="J3831">
        <v>27683</v>
      </c>
      <c r="K3831">
        <v>0</v>
      </c>
      <c r="L3831">
        <v>54</v>
      </c>
      <c r="M3831">
        <v>505</v>
      </c>
      <c r="N3831">
        <v>525</v>
      </c>
      <c r="O3831">
        <v>7.2</v>
      </c>
      <c r="P3831">
        <f>VLOOKUP(A3831, vlookup_table!$A:$E, 2, FALSE)</f>
        <v>0</v>
      </c>
      <c r="Q3831" s="2">
        <f>VLOOKUP(A3831, vlookup_table!$A:$E, 3, FALSE)</f>
        <v>0</v>
      </c>
      <c r="R3831" s="1" t="str">
        <f>VLOOKUP(A3831, vlookup_table!$A:$E, 4, FALSE)</f>
        <v>S1</v>
      </c>
      <c r="S3831" s="2">
        <f>VLOOKUP(A3831, vlookup_table!$A:$E, 5, FALSE)</f>
        <v>10</v>
      </c>
      <c r="T3831">
        <f t="shared" si="354"/>
        <v>97</v>
      </c>
      <c r="U3831">
        <f t="shared" si="355"/>
        <v>1900</v>
      </c>
      <c r="V3831" s="4" t="str">
        <f t="shared" si="359"/>
        <v>0</v>
      </c>
      <c r="W3831" t="str">
        <f t="shared" si="356"/>
        <v>Suburbano</v>
      </c>
    </row>
    <row r="3832" spans="1:23" x14ac:dyDescent="0.35">
      <c r="A3832" s="2">
        <v>113805</v>
      </c>
      <c r="B3832" s="2" t="str">
        <f t="shared" si="357"/>
        <v>NA</v>
      </c>
      <c r="C3832" t="s">
        <v>32</v>
      </c>
      <c r="D3832" t="str">
        <f t="shared" si="358"/>
        <v>F</v>
      </c>
      <c r="E3832" t="s">
        <v>2</v>
      </c>
      <c r="F3832">
        <v>392</v>
      </c>
      <c r="G3832">
        <v>216</v>
      </c>
      <c r="H3832">
        <v>355</v>
      </c>
      <c r="I3832">
        <v>0</v>
      </c>
      <c r="J3832">
        <v>14127</v>
      </c>
      <c r="K3832">
        <v>0</v>
      </c>
      <c r="L3832">
        <v>81</v>
      </c>
      <c r="M3832">
        <v>238</v>
      </c>
      <c r="N3832">
        <v>322</v>
      </c>
      <c r="O3832">
        <v>10.95454546</v>
      </c>
      <c r="P3832">
        <f>VLOOKUP(A3832, vlookup_table!$A:$E, 2, FALSE)</f>
        <v>0</v>
      </c>
      <c r="Q3832" s="2">
        <f>VLOOKUP(A3832, vlookup_table!$A:$E, 3, FALSE)</f>
        <v>2001</v>
      </c>
      <c r="R3832" s="1" t="str">
        <f>VLOOKUP(A3832, vlookup_table!$A:$E, 4, FALSE)</f>
        <v>T2</v>
      </c>
      <c r="S3832" s="2">
        <f>VLOOKUP(A3832, vlookup_table!$A:$E, 5, FALSE)</f>
        <v>20</v>
      </c>
      <c r="T3832">
        <f t="shared" si="354"/>
        <v>77</v>
      </c>
      <c r="U3832">
        <f t="shared" si="355"/>
        <v>1920</v>
      </c>
      <c r="V3832" s="4" t="str">
        <f t="shared" si="359"/>
        <v>01</v>
      </c>
      <c r="W3832" t="str">
        <f t="shared" si="356"/>
        <v>Pueblo</v>
      </c>
    </row>
    <row r="3833" spans="1:23" x14ac:dyDescent="0.35">
      <c r="A3833" s="2">
        <v>46203</v>
      </c>
      <c r="B3833" s="2" t="str">
        <f t="shared" si="357"/>
        <v>NA</v>
      </c>
      <c r="C3833" t="s">
        <v>4</v>
      </c>
      <c r="D3833" t="str">
        <f t="shared" si="358"/>
        <v>F</v>
      </c>
      <c r="E3833" t="s">
        <v>2</v>
      </c>
      <c r="F3833">
        <v>2347</v>
      </c>
      <c r="G3833">
        <v>471</v>
      </c>
      <c r="H3833">
        <v>669</v>
      </c>
      <c r="I3833">
        <v>68</v>
      </c>
      <c r="J3833">
        <v>30302</v>
      </c>
      <c r="K3833">
        <v>12</v>
      </c>
      <c r="L3833">
        <v>41</v>
      </c>
      <c r="M3833">
        <v>570</v>
      </c>
      <c r="N3833">
        <v>574</v>
      </c>
      <c r="O3833">
        <v>7.8</v>
      </c>
      <c r="P3833">
        <f>VLOOKUP(A3833, vlookup_table!$A:$E, 2, FALSE)</f>
        <v>0</v>
      </c>
      <c r="Q3833" s="2">
        <f>VLOOKUP(A3833, vlookup_table!$A:$E, 3, FALSE)</f>
        <v>3701</v>
      </c>
      <c r="R3833" s="1" t="str">
        <f>VLOOKUP(A3833, vlookup_table!$A:$E, 4, FALSE)</f>
        <v>U1</v>
      </c>
      <c r="S3833" s="2">
        <f>VLOOKUP(A3833, vlookup_table!$A:$E, 5, FALSE)</f>
        <v>10</v>
      </c>
      <c r="T3833">
        <f t="shared" si="354"/>
        <v>60</v>
      </c>
      <c r="U3833">
        <f t="shared" si="355"/>
        <v>1937</v>
      </c>
      <c r="V3833" s="4" t="str">
        <f t="shared" si="359"/>
        <v>01</v>
      </c>
      <c r="W3833" t="str">
        <f t="shared" si="356"/>
        <v>Urbano</v>
      </c>
    </row>
    <row r="3834" spans="1:23" x14ac:dyDescent="0.35">
      <c r="A3834" s="2">
        <v>78753</v>
      </c>
      <c r="B3834" s="2" t="str">
        <f t="shared" si="357"/>
        <v>NA</v>
      </c>
      <c r="C3834" t="s">
        <v>10</v>
      </c>
      <c r="D3834" t="str">
        <f t="shared" si="358"/>
        <v>F</v>
      </c>
      <c r="E3834" t="s">
        <v>2</v>
      </c>
      <c r="F3834">
        <v>668</v>
      </c>
      <c r="G3834">
        <v>174</v>
      </c>
      <c r="H3834">
        <v>330</v>
      </c>
      <c r="I3834">
        <v>0</v>
      </c>
      <c r="J3834">
        <v>12685</v>
      </c>
      <c r="K3834">
        <v>7</v>
      </c>
      <c r="L3834">
        <v>73</v>
      </c>
      <c r="M3834">
        <v>271</v>
      </c>
      <c r="N3834">
        <v>241</v>
      </c>
      <c r="O3834">
        <v>3.2857142860000002</v>
      </c>
      <c r="P3834">
        <f>VLOOKUP(A3834, vlookup_table!$A:$E, 2, FALSE)</f>
        <v>0</v>
      </c>
      <c r="Q3834" s="2">
        <f>VLOOKUP(A3834, vlookup_table!$A:$E, 3, FALSE)</f>
        <v>1801</v>
      </c>
      <c r="R3834" s="1" t="str">
        <f>VLOOKUP(A3834, vlookup_table!$A:$E, 4, FALSE)</f>
        <v>U2</v>
      </c>
      <c r="S3834" s="2">
        <f>VLOOKUP(A3834, vlookup_table!$A:$E, 5, FALSE)</f>
        <v>3</v>
      </c>
      <c r="T3834">
        <f t="shared" si="354"/>
        <v>79</v>
      </c>
      <c r="U3834">
        <f t="shared" si="355"/>
        <v>1918</v>
      </c>
      <c r="V3834" s="4" t="str">
        <f t="shared" si="359"/>
        <v>01</v>
      </c>
      <c r="W3834" t="str">
        <f t="shared" si="356"/>
        <v>Urbano</v>
      </c>
    </row>
    <row r="3835" spans="1:23" x14ac:dyDescent="0.35">
      <c r="A3835" s="2">
        <v>189711</v>
      </c>
      <c r="B3835" s="2" t="str">
        <f t="shared" si="357"/>
        <v>AZ</v>
      </c>
      <c r="C3835" t="s">
        <v>9</v>
      </c>
      <c r="D3835" t="str">
        <f t="shared" si="358"/>
        <v>M</v>
      </c>
      <c r="E3835" t="s">
        <v>0</v>
      </c>
      <c r="F3835">
        <v>727</v>
      </c>
      <c r="G3835">
        <v>350</v>
      </c>
      <c r="H3835">
        <v>426</v>
      </c>
      <c r="I3835">
        <v>0</v>
      </c>
      <c r="J3835">
        <v>20399</v>
      </c>
      <c r="K3835">
        <v>5</v>
      </c>
      <c r="L3835">
        <v>13</v>
      </c>
      <c r="M3835">
        <v>381</v>
      </c>
      <c r="N3835">
        <v>399</v>
      </c>
      <c r="O3835">
        <v>4.625</v>
      </c>
      <c r="P3835">
        <f>VLOOKUP(A3835, vlookup_table!$A:$E, 2, FALSE)</f>
        <v>1</v>
      </c>
      <c r="Q3835" s="2">
        <f>VLOOKUP(A3835, vlookup_table!$A:$E, 3, FALSE)</f>
        <v>0</v>
      </c>
      <c r="R3835" s="1" t="str">
        <f>VLOOKUP(A3835, vlookup_table!$A:$E, 4, FALSE)</f>
        <v>S2</v>
      </c>
      <c r="S3835" s="2">
        <f>VLOOKUP(A3835, vlookup_table!$A:$E, 5, FALSE)</f>
        <v>10</v>
      </c>
      <c r="T3835">
        <f t="shared" si="354"/>
        <v>97</v>
      </c>
      <c r="U3835">
        <f t="shared" si="355"/>
        <v>1900</v>
      </c>
      <c r="V3835" s="4" t="str">
        <f t="shared" si="359"/>
        <v>0</v>
      </c>
      <c r="W3835" t="str">
        <f t="shared" si="356"/>
        <v>Suburbano</v>
      </c>
    </row>
    <row r="3836" spans="1:23" x14ac:dyDescent="0.35">
      <c r="A3836" s="2">
        <v>160972</v>
      </c>
      <c r="B3836" s="2" t="str">
        <f t="shared" si="357"/>
        <v>NA</v>
      </c>
      <c r="C3836" t="s">
        <v>4</v>
      </c>
      <c r="D3836" t="str">
        <f t="shared" si="358"/>
        <v>M</v>
      </c>
      <c r="E3836" t="s">
        <v>0</v>
      </c>
      <c r="F3836">
        <v>1053</v>
      </c>
      <c r="G3836">
        <v>607</v>
      </c>
      <c r="H3836">
        <v>647</v>
      </c>
      <c r="I3836">
        <v>1</v>
      </c>
      <c r="J3836">
        <v>23739</v>
      </c>
      <c r="K3836">
        <v>4</v>
      </c>
      <c r="L3836">
        <v>40</v>
      </c>
      <c r="M3836">
        <v>631</v>
      </c>
      <c r="N3836">
        <v>609</v>
      </c>
      <c r="O3836">
        <v>28.53846154</v>
      </c>
      <c r="P3836">
        <f>VLOOKUP(A3836, vlookup_table!$A:$E, 2, FALSE)</f>
        <v>1</v>
      </c>
      <c r="Q3836" s="2">
        <f>VLOOKUP(A3836, vlookup_table!$A:$E, 3, FALSE)</f>
        <v>1901</v>
      </c>
      <c r="R3836" s="1" t="str">
        <f>VLOOKUP(A3836, vlookup_table!$A:$E, 4, FALSE)</f>
        <v>T1</v>
      </c>
      <c r="S3836" s="2">
        <f>VLOOKUP(A3836, vlookup_table!$A:$E, 5, FALSE)</f>
        <v>53</v>
      </c>
      <c r="T3836">
        <f t="shared" si="354"/>
        <v>78</v>
      </c>
      <c r="U3836">
        <f t="shared" si="355"/>
        <v>1919</v>
      </c>
      <c r="V3836" s="4" t="str">
        <f t="shared" si="359"/>
        <v>01</v>
      </c>
      <c r="W3836" t="str">
        <f t="shared" si="356"/>
        <v>Pueblo</v>
      </c>
    </row>
    <row r="3837" spans="1:23" x14ac:dyDescent="0.35">
      <c r="A3837" s="2">
        <v>28514</v>
      </c>
      <c r="B3837" s="2" t="str">
        <f t="shared" si="357"/>
        <v>NA</v>
      </c>
      <c r="C3837" t="s">
        <v>5</v>
      </c>
      <c r="D3837" t="str">
        <f t="shared" si="358"/>
        <v>F</v>
      </c>
      <c r="E3837" t="s">
        <v>2</v>
      </c>
      <c r="F3837">
        <v>2159</v>
      </c>
      <c r="G3837">
        <v>871</v>
      </c>
      <c r="H3837">
        <v>968</v>
      </c>
      <c r="I3837">
        <v>59</v>
      </c>
      <c r="J3837">
        <v>39328</v>
      </c>
      <c r="K3837">
        <v>11</v>
      </c>
      <c r="L3837">
        <v>17</v>
      </c>
      <c r="M3837">
        <v>905</v>
      </c>
      <c r="N3837">
        <v>938</v>
      </c>
      <c r="O3837">
        <v>7.3333333329999997</v>
      </c>
      <c r="P3837">
        <f>VLOOKUP(A3837, vlookup_table!$A:$E, 2, FALSE)</f>
        <v>0</v>
      </c>
      <c r="Q3837" s="2">
        <f>VLOOKUP(A3837, vlookup_table!$A:$E, 3, FALSE)</f>
        <v>4801</v>
      </c>
      <c r="R3837" s="1" t="str">
        <f>VLOOKUP(A3837, vlookup_table!$A:$E, 4, FALSE)</f>
        <v>S1</v>
      </c>
      <c r="S3837" s="2">
        <f>VLOOKUP(A3837, vlookup_table!$A:$E, 5, FALSE)</f>
        <v>21</v>
      </c>
      <c r="T3837">
        <f t="shared" si="354"/>
        <v>49</v>
      </c>
      <c r="U3837">
        <f t="shared" si="355"/>
        <v>1948</v>
      </c>
      <c r="V3837" s="4" t="str">
        <f t="shared" si="359"/>
        <v>01</v>
      </c>
      <c r="W3837" t="str">
        <f t="shared" si="356"/>
        <v>Suburbano</v>
      </c>
    </row>
    <row r="3838" spans="1:23" x14ac:dyDescent="0.35">
      <c r="A3838" s="2">
        <v>51469</v>
      </c>
      <c r="B3838" s="2" t="str">
        <f t="shared" si="357"/>
        <v>NA</v>
      </c>
      <c r="C3838" t="s">
        <v>28</v>
      </c>
      <c r="D3838" t="str">
        <f t="shared" si="358"/>
        <v>F</v>
      </c>
      <c r="E3838" t="s">
        <v>2</v>
      </c>
      <c r="F3838">
        <v>616</v>
      </c>
      <c r="G3838">
        <v>295</v>
      </c>
      <c r="H3838">
        <v>341</v>
      </c>
      <c r="I3838">
        <v>0</v>
      </c>
      <c r="J3838">
        <v>12508</v>
      </c>
      <c r="K3838">
        <v>3</v>
      </c>
      <c r="L3838">
        <v>64</v>
      </c>
      <c r="M3838">
        <v>311</v>
      </c>
      <c r="N3838">
        <v>316</v>
      </c>
      <c r="O3838">
        <v>7.3333333329999997</v>
      </c>
      <c r="P3838">
        <f>VLOOKUP(A3838, vlookup_table!$A:$E, 2, FALSE)</f>
        <v>28</v>
      </c>
      <c r="Q3838" s="2">
        <f>VLOOKUP(A3838, vlookup_table!$A:$E, 3, FALSE)</f>
        <v>5401</v>
      </c>
      <c r="R3838" s="1" t="str">
        <f>VLOOKUP(A3838, vlookup_table!$A:$E, 4, FALSE)</f>
        <v>C2</v>
      </c>
      <c r="S3838" s="2">
        <f>VLOOKUP(A3838, vlookup_table!$A:$E, 5, FALSE)</f>
        <v>10</v>
      </c>
      <c r="T3838">
        <f t="shared" si="354"/>
        <v>43</v>
      </c>
      <c r="U3838">
        <f t="shared" si="355"/>
        <v>1954</v>
      </c>
      <c r="V3838" s="4" t="str">
        <f t="shared" si="359"/>
        <v>01</v>
      </c>
      <c r="W3838" t="str">
        <f t="shared" si="356"/>
        <v>Ciudad</v>
      </c>
    </row>
    <row r="3839" spans="1:23" x14ac:dyDescent="0.35">
      <c r="A3839" s="2">
        <v>4693</v>
      </c>
      <c r="B3839" s="2" t="str">
        <f t="shared" si="357"/>
        <v>NA</v>
      </c>
      <c r="C3839" t="s">
        <v>4</v>
      </c>
      <c r="D3839" t="str">
        <f t="shared" si="358"/>
        <v>F</v>
      </c>
      <c r="E3839" t="s">
        <v>2</v>
      </c>
      <c r="F3839">
        <v>2421</v>
      </c>
      <c r="G3839">
        <v>552</v>
      </c>
      <c r="H3839">
        <v>556</v>
      </c>
      <c r="I3839">
        <v>89</v>
      </c>
      <c r="J3839">
        <v>15948</v>
      </c>
      <c r="K3839">
        <v>14</v>
      </c>
      <c r="L3839">
        <v>50</v>
      </c>
      <c r="M3839">
        <v>544</v>
      </c>
      <c r="N3839">
        <v>568</v>
      </c>
      <c r="O3839">
        <v>12.14634146</v>
      </c>
      <c r="P3839">
        <f>VLOOKUP(A3839, vlookup_table!$A:$E, 2, FALSE)</f>
        <v>0</v>
      </c>
      <c r="Q3839" s="2">
        <f>VLOOKUP(A3839, vlookup_table!$A:$E, 3, FALSE)</f>
        <v>4005</v>
      </c>
      <c r="R3839" s="1" t="str">
        <f>VLOOKUP(A3839, vlookup_table!$A:$E, 4, FALSE)</f>
        <v>C1</v>
      </c>
      <c r="S3839" s="2">
        <f>VLOOKUP(A3839, vlookup_table!$A:$E, 5, FALSE)</f>
        <v>18</v>
      </c>
      <c r="T3839">
        <f t="shared" si="354"/>
        <v>57</v>
      </c>
      <c r="U3839">
        <f t="shared" si="355"/>
        <v>1940</v>
      </c>
      <c r="V3839" s="4" t="str">
        <f t="shared" si="359"/>
        <v>05</v>
      </c>
      <c r="W3839" t="str">
        <f t="shared" si="356"/>
        <v>Ciudad</v>
      </c>
    </row>
    <row r="3840" spans="1:23" x14ac:dyDescent="0.35">
      <c r="A3840" s="2">
        <v>22664</v>
      </c>
      <c r="B3840" s="2" t="str">
        <f t="shared" si="357"/>
        <v>SC</v>
      </c>
      <c r="C3840" t="s">
        <v>11</v>
      </c>
      <c r="D3840" t="str">
        <f t="shared" si="358"/>
        <v>F</v>
      </c>
      <c r="E3840" t="s">
        <v>2</v>
      </c>
      <c r="F3840">
        <v>386</v>
      </c>
      <c r="G3840">
        <v>202</v>
      </c>
      <c r="H3840">
        <v>291</v>
      </c>
      <c r="I3840">
        <v>0</v>
      </c>
      <c r="J3840">
        <v>8534</v>
      </c>
      <c r="K3840">
        <v>0</v>
      </c>
      <c r="L3840">
        <v>92</v>
      </c>
      <c r="M3840">
        <v>256</v>
      </c>
      <c r="N3840">
        <v>254</v>
      </c>
      <c r="O3840">
        <v>15.44444444</v>
      </c>
      <c r="P3840">
        <f>VLOOKUP(A3840, vlookup_table!$A:$E, 2, FALSE)</f>
        <v>0</v>
      </c>
      <c r="Q3840" s="2">
        <f>VLOOKUP(A3840, vlookup_table!$A:$E, 3, FALSE)</f>
        <v>0</v>
      </c>
      <c r="R3840" s="1" t="str">
        <f>VLOOKUP(A3840, vlookup_table!$A:$E, 4, FALSE)</f>
        <v>R3</v>
      </c>
      <c r="S3840" s="2">
        <f>VLOOKUP(A3840, vlookup_table!$A:$E, 5, FALSE)</f>
        <v>17</v>
      </c>
      <c r="T3840">
        <f t="shared" si="354"/>
        <v>97</v>
      </c>
      <c r="U3840">
        <f t="shared" si="355"/>
        <v>1900</v>
      </c>
      <c r="V3840" s="4" t="str">
        <f t="shared" si="359"/>
        <v>0</v>
      </c>
      <c r="W3840" t="str">
        <f t="shared" si="356"/>
        <v>Rural</v>
      </c>
    </row>
    <row r="3841" spans="1:23" x14ac:dyDescent="0.35">
      <c r="A3841" s="2">
        <v>39967</v>
      </c>
      <c r="B3841" s="2" t="str">
        <f t="shared" si="357"/>
        <v>FL</v>
      </c>
      <c r="C3841" t="s">
        <v>7</v>
      </c>
      <c r="D3841" t="str">
        <f t="shared" si="358"/>
        <v>M</v>
      </c>
      <c r="E3841" t="s">
        <v>0</v>
      </c>
      <c r="F3841">
        <v>1289</v>
      </c>
      <c r="G3841">
        <v>394</v>
      </c>
      <c r="H3841">
        <v>610</v>
      </c>
      <c r="I3841">
        <v>20</v>
      </c>
      <c r="J3841">
        <v>27608</v>
      </c>
      <c r="K3841">
        <v>9</v>
      </c>
      <c r="L3841">
        <v>9</v>
      </c>
      <c r="M3841">
        <v>476</v>
      </c>
      <c r="N3841">
        <v>521</v>
      </c>
      <c r="O3841">
        <v>50</v>
      </c>
      <c r="P3841">
        <f>VLOOKUP(A3841, vlookup_table!$A:$E, 2, FALSE)</f>
        <v>1</v>
      </c>
      <c r="Q3841" s="2">
        <f>VLOOKUP(A3841, vlookup_table!$A:$E, 3, FALSE)</f>
        <v>3001</v>
      </c>
      <c r="R3841" s="1" t="str">
        <f>VLOOKUP(A3841, vlookup_table!$A:$E, 4, FALSE)</f>
        <v>C2</v>
      </c>
      <c r="S3841" s="2">
        <f>VLOOKUP(A3841, vlookup_table!$A:$E, 5, FALSE)</f>
        <v>75</v>
      </c>
      <c r="T3841">
        <f t="shared" si="354"/>
        <v>67</v>
      </c>
      <c r="U3841">
        <f t="shared" si="355"/>
        <v>1930</v>
      </c>
      <c r="V3841" s="4" t="str">
        <f t="shared" si="359"/>
        <v>01</v>
      </c>
      <c r="W3841" t="str">
        <f t="shared" si="356"/>
        <v>Ciudad</v>
      </c>
    </row>
    <row r="3842" spans="1:23" x14ac:dyDescent="0.35">
      <c r="A3842" s="2">
        <v>60490</v>
      </c>
      <c r="B3842" s="2" t="str">
        <f t="shared" si="357"/>
        <v>NA</v>
      </c>
      <c r="C3842" t="s">
        <v>16</v>
      </c>
      <c r="D3842" t="str">
        <f t="shared" si="358"/>
        <v>F</v>
      </c>
      <c r="E3842" t="s">
        <v>2</v>
      </c>
      <c r="F3842">
        <v>874</v>
      </c>
      <c r="G3842">
        <v>510</v>
      </c>
      <c r="H3842">
        <v>555</v>
      </c>
      <c r="I3842">
        <v>4</v>
      </c>
      <c r="J3842">
        <v>18907</v>
      </c>
      <c r="K3842">
        <v>0</v>
      </c>
      <c r="L3842">
        <v>73</v>
      </c>
      <c r="M3842">
        <v>516</v>
      </c>
      <c r="N3842">
        <v>543</v>
      </c>
      <c r="O3842">
        <v>17.333333329999999</v>
      </c>
      <c r="P3842">
        <f>VLOOKUP(A3842, vlookup_table!$A:$E, 2, FALSE)</f>
        <v>0</v>
      </c>
      <c r="Q3842" s="2">
        <f>VLOOKUP(A3842, vlookup_table!$A:$E, 3, FALSE)</f>
        <v>5201</v>
      </c>
      <c r="R3842" s="1" t="str">
        <f>VLOOKUP(A3842, vlookup_table!$A:$E, 4, FALSE)</f>
        <v>T1</v>
      </c>
      <c r="S3842" s="2">
        <f>VLOOKUP(A3842, vlookup_table!$A:$E, 5, FALSE)</f>
        <v>60</v>
      </c>
      <c r="T3842">
        <f t="shared" ref="T3842:T3905" si="360">$Y$2-U3842</f>
        <v>45</v>
      </c>
      <c r="U3842">
        <f t="shared" ref="U3842:U3905" si="361">1900 + INT(Q3842/100)</f>
        <v>1952</v>
      </c>
      <c r="V3842" s="4" t="str">
        <f t="shared" si="359"/>
        <v>01</v>
      </c>
      <c r="W3842" t="str">
        <f t="shared" ref="W3842:W3905" si="362">IF(LEFT(R3842,1)="C","Ciudad",
IF(LEFT(R3842,1)="T","Pueblo",
IF(LEFT(R3842,1)="R","Rural",
IF(LEFT(R3842,1)="S","Suburbano",
IF(LEFT(R3842,1)="U","Urbano","Desconocido")))))</f>
        <v>Pueblo</v>
      </c>
    </row>
    <row r="3843" spans="1:23" x14ac:dyDescent="0.35">
      <c r="A3843" s="2">
        <v>74523</v>
      </c>
      <c r="B3843" s="2" t="str">
        <f t="shared" ref="B3843:B3906" si="363">IF(OR(C3843="California",C3843="Cali"),"CA",
IF(OR(C3843="Arizona",C3843="AZ"),"AZ",
IF(OR(C3843="Washington",C3843="WA"),"WA",
IF(OR(C3843="Nevada",C3843="NV"),"NV",
IF(OR(C3843="Texas",C3843="TX"),"TX",
IF(OR(C3843="Oregon",C3843="OR"),"OR",
IF(OR(C3843="Florida",C3843="FL"),"FL",
IF(OR(C3843="Illinois",C3843="IL"),"IL",
IF(OR(C3843="North Carolina",C3843="NC"),"NC",
IF(OR(C3843="South Carolina",C3843="SC"),"SC",
IF(OR(C3843="New Jersey",C3843="NJ"),"NJ",
IF(OR(C3843="Missouri",C3843="MO"),"MO",
IF(OR(C3843="Alabama",C3843="AL"),"AL",
IF(OR(C3843="Colorado",C3843="CO"),"CO",
IF(OR(C3843="Michigan",C3843="MI"),"MI",
IF(OR(C3843="New York",C3843="NY"),"NY",
IF(OR(C3843="Arkansas",C3843="AR"),"AR",
"NA")))))))))))))))))</f>
        <v>MI</v>
      </c>
      <c r="C3843" t="s">
        <v>1</v>
      </c>
      <c r="D3843" t="str">
        <f t="shared" ref="D3843:D3906" si="364">IF(OR(E3843="F", E3843="female", E3843="Femal"),"F",
IF(OR(E3843="M", E3843="Male"),"M",
"NA"))</f>
        <v>F</v>
      </c>
      <c r="E3843" t="s">
        <v>2</v>
      </c>
      <c r="F3843">
        <v>441</v>
      </c>
      <c r="G3843">
        <v>228</v>
      </c>
      <c r="H3843">
        <v>331</v>
      </c>
      <c r="I3843">
        <v>0</v>
      </c>
      <c r="J3843">
        <v>11359</v>
      </c>
      <c r="K3843">
        <v>1</v>
      </c>
      <c r="L3843">
        <v>82</v>
      </c>
      <c r="M3843">
        <v>288</v>
      </c>
      <c r="N3843">
        <v>279</v>
      </c>
      <c r="O3843">
        <v>8.0833333330000006</v>
      </c>
      <c r="P3843">
        <f>VLOOKUP(A3843, vlookup_table!$A:$E, 2, FALSE)</f>
        <v>0</v>
      </c>
      <c r="Q3843" s="2">
        <f>VLOOKUP(A3843, vlookup_table!$A:$E, 3, FALSE)</f>
        <v>0</v>
      </c>
      <c r="R3843" s="1" t="str">
        <f>VLOOKUP(A3843, vlookup_table!$A:$E, 4, FALSE)</f>
        <v>C3</v>
      </c>
      <c r="S3843" s="2">
        <f>VLOOKUP(A3843, vlookup_table!$A:$E, 5, FALSE)</f>
        <v>10</v>
      </c>
      <c r="T3843">
        <f t="shared" si="360"/>
        <v>97</v>
      </c>
      <c r="U3843">
        <f t="shared" si="361"/>
        <v>1900</v>
      </c>
      <c r="V3843" s="4" t="str">
        <f t="shared" ref="V3843:V3906" si="365">RIGHT(Q3843,2)</f>
        <v>0</v>
      </c>
      <c r="W3843" t="str">
        <f t="shared" si="362"/>
        <v>Ciudad</v>
      </c>
    </row>
    <row r="3844" spans="1:23" x14ac:dyDescent="0.35">
      <c r="A3844" s="2">
        <v>70146</v>
      </c>
      <c r="B3844" s="2" t="str">
        <f t="shared" si="363"/>
        <v>MI</v>
      </c>
      <c r="C3844" t="s">
        <v>1</v>
      </c>
      <c r="D3844" t="str">
        <f t="shared" si="364"/>
        <v>F</v>
      </c>
      <c r="E3844" t="s">
        <v>2</v>
      </c>
      <c r="F3844">
        <v>606</v>
      </c>
      <c r="G3844">
        <v>509</v>
      </c>
      <c r="H3844">
        <v>503</v>
      </c>
      <c r="I3844">
        <v>0</v>
      </c>
      <c r="J3844">
        <v>15017</v>
      </c>
      <c r="K3844">
        <v>4</v>
      </c>
      <c r="L3844">
        <v>83</v>
      </c>
      <c r="M3844">
        <v>530</v>
      </c>
      <c r="N3844">
        <v>461</v>
      </c>
      <c r="O3844">
        <v>6.875</v>
      </c>
      <c r="P3844">
        <f>VLOOKUP(A3844, vlookup_table!$A:$E, 2, FALSE)</f>
        <v>2</v>
      </c>
      <c r="Q3844" s="2">
        <f>VLOOKUP(A3844, vlookup_table!$A:$E, 3, FALSE)</f>
        <v>3807</v>
      </c>
      <c r="R3844" s="1" t="str">
        <f>VLOOKUP(A3844, vlookup_table!$A:$E, 4, FALSE)</f>
        <v>T2</v>
      </c>
      <c r="S3844" s="2">
        <f>VLOOKUP(A3844, vlookup_table!$A:$E, 5, FALSE)</f>
        <v>10</v>
      </c>
      <c r="T3844">
        <f t="shared" si="360"/>
        <v>59</v>
      </c>
      <c r="U3844">
        <f t="shared" si="361"/>
        <v>1938</v>
      </c>
      <c r="V3844" s="4" t="str">
        <f t="shared" si="365"/>
        <v>07</v>
      </c>
      <c r="W3844" t="str">
        <f t="shared" si="362"/>
        <v>Pueblo</v>
      </c>
    </row>
    <row r="3845" spans="1:23" x14ac:dyDescent="0.35">
      <c r="A3845" s="2">
        <v>125501</v>
      </c>
      <c r="B3845" s="2" t="str">
        <f t="shared" si="363"/>
        <v>TX</v>
      </c>
      <c r="C3845" t="s">
        <v>6</v>
      </c>
      <c r="D3845" t="str">
        <f t="shared" si="364"/>
        <v>F</v>
      </c>
      <c r="E3845" t="s">
        <v>2</v>
      </c>
      <c r="F3845">
        <v>527</v>
      </c>
      <c r="G3845">
        <v>276</v>
      </c>
      <c r="H3845">
        <v>329</v>
      </c>
      <c r="I3845">
        <v>1</v>
      </c>
      <c r="J3845">
        <v>10096</v>
      </c>
      <c r="K3845">
        <v>5</v>
      </c>
      <c r="L3845">
        <v>83</v>
      </c>
      <c r="M3845">
        <v>315</v>
      </c>
      <c r="N3845">
        <v>289</v>
      </c>
      <c r="O3845">
        <v>13</v>
      </c>
      <c r="P3845">
        <f>VLOOKUP(A3845, vlookup_table!$A:$E, 2, FALSE)</f>
        <v>28</v>
      </c>
      <c r="Q3845" s="2">
        <f>VLOOKUP(A3845, vlookup_table!$A:$E, 3, FALSE)</f>
        <v>4801</v>
      </c>
      <c r="R3845" s="1" t="str">
        <f>VLOOKUP(A3845, vlookup_table!$A:$E, 4, FALSE)</f>
        <v>U3</v>
      </c>
      <c r="S3845" s="2">
        <f>VLOOKUP(A3845, vlookup_table!$A:$E, 5, FALSE)</f>
        <v>14</v>
      </c>
      <c r="T3845">
        <f t="shared" si="360"/>
        <v>49</v>
      </c>
      <c r="U3845">
        <f t="shared" si="361"/>
        <v>1948</v>
      </c>
      <c r="V3845" s="4" t="str">
        <f t="shared" si="365"/>
        <v>01</v>
      </c>
      <c r="W3845" t="str">
        <f t="shared" si="362"/>
        <v>Urbano</v>
      </c>
    </row>
    <row r="3846" spans="1:23" x14ac:dyDescent="0.35">
      <c r="A3846" s="2">
        <v>38853</v>
      </c>
      <c r="B3846" s="2" t="str">
        <f t="shared" si="363"/>
        <v>NA</v>
      </c>
      <c r="C3846" t="s">
        <v>16</v>
      </c>
      <c r="D3846" t="str">
        <f t="shared" si="364"/>
        <v>F</v>
      </c>
      <c r="E3846" t="s">
        <v>2</v>
      </c>
      <c r="F3846">
        <v>655</v>
      </c>
      <c r="G3846">
        <v>329</v>
      </c>
      <c r="H3846">
        <v>376</v>
      </c>
      <c r="I3846">
        <v>0</v>
      </c>
      <c r="J3846">
        <v>11645</v>
      </c>
      <c r="K3846">
        <v>3</v>
      </c>
      <c r="L3846">
        <v>71</v>
      </c>
      <c r="M3846">
        <v>369</v>
      </c>
      <c r="N3846">
        <v>344</v>
      </c>
      <c r="O3846">
        <v>6.35</v>
      </c>
      <c r="P3846">
        <f>VLOOKUP(A3846, vlookup_table!$A:$E, 2, FALSE)</f>
        <v>2</v>
      </c>
      <c r="Q3846" s="2">
        <f>VLOOKUP(A3846, vlookup_table!$A:$E, 3, FALSE)</f>
        <v>2807</v>
      </c>
      <c r="R3846" s="1" t="str">
        <f>VLOOKUP(A3846, vlookup_table!$A:$E, 4, FALSE)</f>
        <v>U3</v>
      </c>
      <c r="S3846" s="2">
        <f>VLOOKUP(A3846, vlookup_table!$A:$E, 5, FALSE)</f>
        <v>12</v>
      </c>
      <c r="T3846">
        <f t="shared" si="360"/>
        <v>69</v>
      </c>
      <c r="U3846">
        <f t="shared" si="361"/>
        <v>1928</v>
      </c>
      <c r="V3846" s="4" t="str">
        <f t="shared" si="365"/>
        <v>07</v>
      </c>
      <c r="W3846" t="str">
        <f t="shared" si="362"/>
        <v>Urbano</v>
      </c>
    </row>
    <row r="3847" spans="1:23" x14ac:dyDescent="0.35">
      <c r="A3847" s="2">
        <v>25591</v>
      </c>
      <c r="B3847" s="2" t="str">
        <f t="shared" si="363"/>
        <v>NA</v>
      </c>
      <c r="C3847" t="s">
        <v>5</v>
      </c>
      <c r="D3847" t="str">
        <f t="shared" si="364"/>
        <v>F</v>
      </c>
      <c r="E3847" t="s">
        <v>2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6.4285714289999998</v>
      </c>
      <c r="P3847">
        <f>VLOOKUP(A3847, vlookup_table!$A:$E, 2, FALSE)</f>
        <v>0</v>
      </c>
      <c r="Q3847" s="2">
        <f>VLOOKUP(A3847, vlookup_table!$A:$E, 3, FALSE)</f>
        <v>0</v>
      </c>
      <c r="R3847" s="1" t="str">
        <f>VLOOKUP(A3847, vlookup_table!$A:$E, 4, FALSE)</f>
        <v>C3</v>
      </c>
      <c r="S3847" s="2">
        <f>VLOOKUP(A3847, vlookup_table!$A:$E, 5, FALSE)</f>
        <v>13</v>
      </c>
      <c r="T3847">
        <f t="shared" si="360"/>
        <v>97</v>
      </c>
      <c r="U3847">
        <f t="shared" si="361"/>
        <v>1900</v>
      </c>
      <c r="V3847" s="4" t="str">
        <f t="shared" si="365"/>
        <v>0</v>
      </c>
      <c r="W3847" t="str">
        <f t="shared" si="362"/>
        <v>Ciudad</v>
      </c>
    </row>
    <row r="3848" spans="1:23" x14ac:dyDescent="0.35">
      <c r="A3848" s="2">
        <v>66610</v>
      </c>
      <c r="B3848" s="2" t="str">
        <f t="shared" si="363"/>
        <v>MI</v>
      </c>
      <c r="C3848" t="s">
        <v>1</v>
      </c>
      <c r="D3848" t="str">
        <f t="shared" si="364"/>
        <v>F</v>
      </c>
      <c r="E3848" t="s">
        <v>2</v>
      </c>
      <c r="F3848">
        <v>1102</v>
      </c>
      <c r="G3848">
        <v>404</v>
      </c>
      <c r="H3848">
        <v>591</v>
      </c>
      <c r="I3848">
        <v>1</v>
      </c>
      <c r="J3848">
        <v>21178</v>
      </c>
      <c r="K3848">
        <v>5</v>
      </c>
      <c r="L3848">
        <v>68</v>
      </c>
      <c r="M3848">
        <v>540</v>
      </c>
      <c r="N3848">
        <v>470</v>
      </c>
      <c r="O3848">
        <v>15</v>
      </c>
      <c r="P3848">
        <f>VLOOKUP(A3848, vlookup_table!$A:$E, 2, FALSE)</f>
        <v>2</v>
      </c>
      <c r="Q3848" s="2">
        <f>VLOOKUP(A3848, vlookup_table!$A:$E, 3, FALSE)</f>
        <v>2401</v>
      </c>
      <c r="R3848" s="1" t="str">
        <f>VLOOKUP(A3848, vlookup_table!$A:$E, 4, FALSE)</f>
        <v>S2</v>
      </c>
      <c r="S3848" s="2">
        <f>VLOOKUP(A3848, vlookup_table!$A:$E, 5, FALSE)</f>
        <v>10</v>
      </c>
      <c r="T3848">
        <f t="shared" si="360"/>
        <v>73</v>
      </c>
      <c r="U3848">
        <f t="shared" si="361"/>
        <v>1924</v>
      </c>
      <c r="V3848" s="4" t="str">
        <f t="shared" si="365"/>
        <v>01</v>
      </c>
      <c r="W3848" t="str">
        <f t="shared" si="362"/>
        <v>Suburbano</v>
      </c>
    </row>
    <row r="3849" spans="1:23" x14ac:dyDescent="0.35">
      <c r="A3849" s="2">
        <v>11738</v>
      </c>
      <c r="B3849" s="2" t="str">
        <f t="shared" si="363"/>
        <v>NA</v>
      </c>
      <c r="C3849" t="s">
        <v>4</v>
      </c>
      <c r="D3849" t="str">
        <f t="shared" si="364"/>
        <v>M</v>
      </c>
      <c r="E3849" t="s">
        <v>0</v>
      </c>
      <c r="F3849">
        <v>3818</v>
      </c>
      <c r="G3849">
        <v>584</v>
      </c>
      <c r="H3849">
        <v>708</v>
      </c>
      <c r="I3849">
        <v>97</v>
      </c>
      <c r="J3849">
        <v>27062</v>
      </c>
      <c r="K3849">
        <v>13</v>
      </c>
      <c r="L3849">
        <v>43</v>
      </c>
      <c r="M3849">
        <v>637</v>
      </c>
      <c r="N3849">
        <v>649</v>
      </c>
      <c r="O3849">
        <v>8.75</v>
      </c>
      <c r="P3849">
        <f>VLOOKUP(A3849, vlookup_table!$A:$E, 2, FALSE)</f>
        <v>1</v>
      </c>
      <c r="Q3849" s="2">
        <f>VLOOKUP(A3849, vlookup_table!$A:$E, 3, FALSE)</f>
        <v>1301</v>
      </c>
      <c r="R3849" s="1" t="str">
        <f>VLOOKUP(A3849, vlookup_table!$A:$E, 4, FALSE)</f>
        <v>S1</v>
      </c>
      <c r="S3849" s="2">
        <f>VLOOKUP(A3849, vlookup_table!$A:$E, 5, FALSE)</f>
        <v>10</v>
      </c>
      <c r="T3849">
        <f t="shared" si="360"/>
        <v>84</v>
      </c>
      <c r="U3849">
        <f t="shared" si="361"/>
        <v>1913</v>
      </c>
      <c r="V3849" s="4" t="str">
        <f t="shared" si="365"/>
        <v>01</v>
      </c>
      <c r="W3849" t="str">
        <f t="shared" si="362"/>
        <v>Suburbano</v>
      </c>
    </row>
    <row r="3850" spans="1:23" x14ac:dyDescent="0.35">
      <c r="A3850" s="2">
        <v>117026</v>
      </c>
      <c r="B3850" s="2" t="str">
        <f t="shared" si="363"/>
        <v>TX</v>
      </c>
      <c r="C3850" t="s">
        <v>6</v>
      </c>
      <c r="D3850" t="str">
        <f t="shared" si="364"/>
        <v>M</v>
      </c>
      <c r="E3850" t="s">
        <v>0</v>
      </c>
      <c r="F3850">
        <v>481</v>
      </c>
      <c r="G3850">
        <v>243</v>
      </c>
      <c r="H3850">
        <v>323</v>
      </c>
      <c r="I3850">
        <v>0</v>
      </c>
      <c r="J3850">
        <v>10964</v>
      </c>
      <c r="K3850">
        <v>0</v>
      </c>
      <c r="L3850">
        <v>84</v>
      </c>
      <c r="M3850">
        <v>265</v>
      </c>
      <c r="N3850">
        <v>282</v>
      </c>
      <c r="O3850">
        <v>8.6666666669999994</v>
      </c>
      <c r="P3850">
        <f>VLOOKUP(A3850, vlookup_table!$A:$E, 2, FALSE)</f>
        <v>3</v>
      </c>
      <c r="Q3850" s="2">
        <f>VLOOKUP(A3850, vlookup_table!$A:$E, 3, FALSE)</f>
        <v>3801</v>
      </c>
      <c r="R3850" s="1" t="str">
        <f>VLOOKUP(A3850, vlookup_table!$A:$E, 4, FALSE)</f>
        <v>S3</v>
      </c>
      <c r="S3850" s="2">
        <f>VLOOKUP(A3850, vlookup_table!$A:$E, 5, FALSE)</f>
        <v>9</v>
      </c>
      <c r="T3850">
        <f t="shared" si="360"/>
        <v>59</v>
      </c>
      <c r="U3850">
        <f t="shared" si="361"/>
        <v>1938</v>
      </c>
      <c r="V3850" s="4" t="str">
        <f t="shared" si="365"/>
        <v>01</v>
      </c>
      <c r="W3850" t="str">
        <f t="shared" si="362"/>
        <v>Suburbano</v>
      </c>
    </row>
    <row r="3851" spans="1:23" x14ac:dyDescent="0.35">
      <c r="A3851" s="2">
        <v>59588</v>
      </c>
      <c r="B3851" s="2" t="str">
        <f t="shared" si="363"/>
        <v>NA</v>
      </c>
      <c r="C3851" t="s">
        <v>16</v>
      </c>
      <c r="D3851" t="str">
        <f t="shared" si="364"/>
        <v>M</v>
      </c>
      <c r="E3851" t="s">
        <v>0</v>
      </c>
      <c r="F3851">
        <v>421</v>
      </c>
      <c r="G3851">
        <v>268</v>
      </c>
      <c r="H3851">
        <v>323</v>
      </c>
      <c r="I3851">
        <v>0</v>
      </c>
      <c r="J3851">
        <v>9593</v>
      </c>
      <c r="K3851">
        <v>1</v>
      </c>
      <c r="L3851">
        <v>80</v>
      </c>
      <c r="M3851">
        <v>310</v>
      </c>
      <c r="N3851">
        <v>295</v>
      </c>
      <c r="O3851">
        <v>2.9714285710000001</v>
      </c>
      <c r="P3851">
        <f>VLOOKUP(A3851, vlookup_table!$A:$E, 2, FALSE)</f>
        <v>0</v>
      </c>
      <c r="Q3851" s="2">
        <f>VLOOKUP(A3851, vlookup_table!$A:$E, 3, FALSE)</f>
        <v>2001</v>
      </c>
      <c r="R3851" s="1" t="str">
        <f>VLOOKUP(A3851, vlookup_table!$A:$E, 4, FALSE)</f>
        <v>R2</v>
      </c>
      <c r="S3851" s="2">
        <f>VLOOKUP(A3851, vlookup_table!$A:$E, 5, FALSE)</f>
        <v>3</v>
      </c>
      <c r="T3851">
        <f t="shared" si="360"/>
        <v>77</v>
      </c>
      <c r="U3851">
        <f t="shared" si="361"/>
        <v>1920</v>
      </c>
      <c r="V3851" s="4" t="str">
        <f t="shared" si="365"/>
        <v>01</v>
      </c>
      <c r="W3851" t="str">
        <f t="shared" si="362"/>
        <v>Rural</v>
      </c>
    </row>
    <row r="3852" spans="1:23" x14ac:dyDescent="0.35">
      <c r="A3852" s="2">
        <v>162997</v>
      </c>
      <c r="B3852" s="2" t="str">
        <f t="shared" si="363"/>
        <v>NA</v>
      </c>
      <c r="C3852" t="s">
        <v>4</v>
      </c>
      <c r="D3852" t="str">
        <f t="shared" si="364"/>
        <v>F</v>
      </c>
      <c r="E3852" t="s">
        <v>2</v>
      </c>
      <c r="F3852">
        <v>550</v>
      </c>
      <c r="G3852">
        <v>137</v>
      </c>
      <c r="H3852">
        <v>426</v>
      </c>
      <c r="I3852">
        <v>0</v>
      </c>
      <c r="J3852">
        <v>18812</v>
      </c>
      <c r="K3852">
        <v>66</v>
      </c>
      <c r="L3852">
        <v>18</v>
      </c>
      <c r="M3852">
        <v>218</v>
      </c>
      <c r="N3852">
        <v>296</v>
      </c>
      <c r="O3852">
        <v>16</v>
      </c>
      <c r="P3852">
        <f>VLOOKUP(A3852, vlookup_table!$A:$E, 2, FALSE)</f>
        <v>2</v>
      </c>
      <c r="Q3852" s="2">
        <f>VLOOKUP(A3852, vlookup_table!$A:$E, 3, FALSE)</f>
        <v>3701</v>
      </c>
      <c r="R3852" s="1" t="str">
        <f>VLOOKUP(A3852, vlookup_table!$A:$E, 4, FALSE)</f>
        <v>U3</v>
      </c>
      <c r="S3852" s="2">
        <f>VLOOKUP(A3852, vlookup_table!$A:$E, 5, FALSE)</f>
        <v>21</v>
      </c>
      <c r="T3852">
        <f t="shared" si="360"/>
        <v>60</v>
      </c>
      <c r="U3852">
        <f t="shared" si="361"/>
        <v>1937</v>
      </c>
      <c r="V3852" s="4" t="str">
        <f t="shared" si="365"/>
        <v>01</v>
      </c>
      <c r="W3852" t="str">
        <f t="shared" si="362"/>
        <v>Urbano</v>
      </c>
    </row>
    <row r="3853" spans="1:23" x14ac:dyDescent="0.35">
      <c r="A3853" s="2">
        <v>136747</v>
      </c>
      <c r="B3853" s="2" t="str">
        <f t="shared" si="363"/>
        <v>AZ</v>
      </c>
      <c r="C3853" t="s">
        <v>9</v>
      </c>
      <c r="D3853" t="str">
        <f t="shared" si="364"/>
        <v>F</v>
      </c>
      <c r="E3853" t="s">
        <v>37</v>
      </c>
      <c r="F3853">
        <v>656</v>
      </c>
      <c r="G3853">
        <v>388</v>
      </c>
      <c r="H3853">
        <v>411</v>
      </c>
      <c r="I3853">
        <v>0</v>
      </c>
      <c r="J3853">
        <v>15381</v>
      </c>
      <c r="K3853">
        <v>7</v>
      </c>
      <c r="L3853">
        <v>36</v>
      </c>
      <c r="M3853">
        <v>397</v>
      </c>
      <c r="N3853">
        <v>395</v>
      </c>
      <c r="O3853">
        <v>6.384615385</v>
      </c>
      <c r="P3853">
        <f>VLOOKUP(A3853, vlookup_table!$A:$E, 2, FALSE)</f>
        <v>2</v>
      </c>
      <c r="Q3853" s="2">
        <f>VLOOKUP(A3853, vlookup_table!$A:$E, 3, FALSE)</f>
        <v>3401</v>
      </c>
      <c r="R3853" s="1" t="str">
        <f>VLOOKUP(A3853, vlookup_table!$A:$E, 4, FALSE)</f>
        <v>S2</v>
      </c>
      <c r="S3853" s="2">
        <f>VLOOKUP(A3853, vlookup_table!$A:$E, 5, FALSE)</f>
        <v>6</v>
      </c>
      <c r="T3853">
        <f t="shared" si="360"/>
        <v>63</v>
      </c>
      <c r="U3853">
        <f t="shared" si="361"/>
        <v>1934</v>
      </c>
      <c r="V3853" s="4" t="str">
        <f t="shared" si="365"/>
        <v>01</v>
      </c>
      <c r="W3853" t="str">
        <f t="shared" si="362"/>
        <v>Suburbano</v>
      </c>
    </row>
    <row r="3854" spans="1:23" x14ac:dyDescent="0.35">
      <c r="A3854" s="2">
        <v>115088</v>
      </c>
      <c r="B3854" s="2" t="str">
        <f t="shared" si="363"/>
        <v>NA</v>
      </c>
      <c r="C3854" t="s">
        <v>32</v>
      </c>
      <c r="D3854" t="str">
        <f t="shared" si="364"/>
        <v>F</v>
      </c>
      <c r="E3854" t="s">
        <v>2</v>
      </c>
      <c r="F3854">
        <v>586</v>
      </c>
      <c r="G3854">
        <v>241</v>
      </c>
      <c r="H3854">
        <v>387</v>
      </c>
      <c r="I3854">
        <v>3</v>
      </c>
      <c r="J3854">
        <v>20826</v>
      </c>
      <c r="K3854">
        <v>1</v>
      </c>
      <c r="L3854">
        <v>70</v>
      </c>
      <c r="M3854">
        <v>351</v>
      </c>
      <c r="N3854">
        <v>348</v>
      </c>
      <c r="O3854">
        <v>8</v>
      </c>
      <c r="P3854">
        <f>VLOOKUP(A3854, vlookup_table!$A:$E, 2, FALSE)</f>
        <v>0</v>
      </c>
      <c r="Q3854" s="2">
        <f>VLOOKUP(A3854, vlookup_table!$A:$E, 3, FALSE)</f>
        <v>2001</v>
      </c>
      <c r="R3854" s="1" t="str">
        <f>VLOOKUP(A3854, vlookup_table!$A:$E, 4, FALSE)</f>
        <v>T2</v>
      </c>
      <c r="S3854" s="2">
        <f>VLOOKUP(A3854, vlookup_table!$A:$E, 5, FALSE)</f>
        <v>17</v>
      </c>
      <c r="T3854">
        <f t="shared" si="360"/>
        <v>77</v>
      </c>
      <c r="U3854">
        <f t="shared" si="361"/>
        <v>1920</v>
      </c>
      <c r="V3854" s="4" t="str">
        <f t="shared" si="365"/>
        <v>01</v>
      </c>
      <c r="W3854" t="str">
        <f t="shared" si="362"/>
        <v>Pueblo</v>
      </c>
    </row>
    <row r="3855" spans="1:23" x14ac:dyDescent="0.35">
      <c r="A3855" s="2">
        <v>168358</v>
      </c>
      <c r="B3855" s="2" t="str">
        <f t="shared" si="363"/>
        <v>NA</v>
      </c>
      <c r="C3855" t="s">
        <v>4</v>
      </c>
      <c r="D3855" t="str">
        <f t="shared" si="364"/>
        <v>M</v>
      </c>
      <c r="E3855" t="s">
        <v>0</v>
      </c>
      <c r="F3855">
        <v>1401</v>
      </c>
      <c r="G3855">
        <v>232</v>
      </c>
      <c r="H3855">
        <v>305</v>
      </c>
      <c r="I3855">
        <v>16</v>
      </c>
      <c r="J3855">
        <v>10481</v>
      </c>
      <c r="K3855">
        <v>41</v>
      </c>
      <c r="L3855">
        <v>39</v>
      </c>
      <c r="M3855">
        <v>252</v>
      </c>
      <c r="N3855">
        <v>274</v>
      </c>
      <c r="O3855">
        <v>14.33333333</v>
      </c>
      <c r="P3855">
        <f>VLOOKUP(A3855, vlookup_table!$A:$E, 2, FALSE)</f>
        <v>1</v>
      </c>
      <c r="Q3855" s="2">
        <f>VLOOKUP(A3855, vlookup_table!$A:$E, 3, FALSE)</f>
        <v>5501</v>
      </c>
      <c r="R3855" s="1" t="str">
        <f>VLOOKUP(A3855, vlookup_table!$A:$E, 4, FALSE)</f>
        <v>U3</v>
      </c>
      <c r="S3855" s="2">
        <f>VLOOKUP(A3855, vlookup_table!$A:$E, 5, FALSE)</f>
        <v>10</v>
      </c>
      <c r="T3855">
        <f t="shared" si="360"/>
        <v>42</v>
      </c>
      <c r="U3855">
        <f t="shared" si="361"/>
        <v>1955</v>
      </c>
      <c r="V3855" s="4" t="str">
        <f t="shared" si="365"/>
        <v>01</v>
      </c>
      <c r="W3855" t="str">
        <f t="shared" si="362"/>
        <v>Urbano</v>
      </c>
    </row>
    <row r="3856" spans="1:23" x14ac:dyDescent="0.35">
      <c r="A3856" s="2">
        <v>24896</v>
      </c>
      <c r="B3856" s="2" t="str">
        <f t="shared" si="363"/>
        <v>SC</v>
      </c>
      <c r="C3856" t="s">
        <v>11</v>
      </c>
      <c r="D3856" t="str">
        <f t="shared" si="364"/>
        <v>M</v>
      </c>
      <c r="E3856" t="s">
        <v>0</v>
      </c>
      <c r="F3856">
        <v>1974</v>
      </c>
      <c r="G3856">
        <v>433</v>
      </c>
      <c r="H3856">
        <v>571</v>
      </c>
      <c r="I3856">
        <v>48</v>
      </c>
      <c r="J3856">
        <v>26435</v>
      </c>
      <c r="K3856">
        <v>5</v>
      </c>
      <c r="L3856">
        <v>28</v>
      </c>
      <c r="M3856">
        <v>469</v>
      </c>
      <c r="N3856">
        <v>528</v>
      </c>
      <c r="O3856">
        <v>10.33333333</v>
      </c>
      <c r="P3856">
        <f>VLOOKUP(A3856, vlookup_table!$A:$E, 2, FALSE)</f>
        <v>1</v>
      </c>
      <c r="Q3856" s="2">
        <f>VLOOKUP(A3856, vlookup_table!$A:$E, 3, FALSE)</f>
        <v>3012</v>
      </c>
      <c r="R3856" s="1" t="str">
        <f>VLOOKUP(A3856, vlookup_table!$A:$E, 4, FALSE)</f>
        <v>C1</v>
      </c>
      <c r="S3856" s="2">
        <f>VLOOKUP(A3856, vlookup_table!$A:$E, 5, FALSE)</f>
        <v>15</v>
      </c>
      <c r="T3856">
        <f t="shared" si="360"/>
        <v>67</v>
      </c>
      <c r="U3856">
        <f t="shared" si="361"/>
        <v>1930</v>
      </c>
      <c r="V3856" s="4" t="str">
        <f t="shared" si="365"/>
        <v>12</v>
      </c>
      <c r="W3856" t="str">
        <f t="shared" si="362"/>
        <v>Ciudad</v>
      </c>
    </row>
    <row r="3857" spans="1:23" x14ac:dyDescent="0.35">
      <c r="A3857" s="2">
        <v>157061</v>
      </c>
      <c r="B3857" s="2" t="str">
        <f t="shared" si="363"/>
        <v>NA</v>
      </c>
      <c r="C3857" t="s">
        <v>4</v>
      </c>
      <c r="D3857" t="str">
        <f t="shared" si="364"/>
        <v>F</v>
      </c>
      <c r="E3857" t="s">
        <v>2</v>
      </c>
      <c r="F3857">
        <v>5886</v>
      </c>
      <c r="G3857">
        <v>1096</v>
      </c>
      <c r="H3857">
        <v>1116</v>
      </c>
      <c r="I3857">
        <v>98</v>
      </c>
      <c r="J3857">
        <v>82369</v>
      </c>
      <c r="K3857">
        <v>14</v>
      </c>
      <c r="L3857">
        <v>50</v>
      </c>
      <c r="M3857">
        <v>1500</v>
      </c>
      <c r="N3857">
        <v>1005</v>
      </c>
      <c r="O3857">
        <v>20</v>
      </c>
      <c r="P3857">
        <f>VLOOKUP(A3857, vlookup_table!$A:$E, 2, FALSE)</f>
        <v>0</v>
      </c>
      <c r="Q3857" s="2">
        <f>VLOOKUP(A3857, vlookup_table!$A:$E, 3, FALSE)</f>
        <v>0</v>
      </c>
      <c r="R3857" s="1" t="str">
        <f>VLOOKUP(A3857, vlookup_table!$A:$E, 4, FALSE)</f>
        <v>S1</v>
      </c>
      <c r="S3857" s="2">
        <f>VLOOKUP(A3857, vlookup_table!$A:$E, 5, FALSE)</f>
        <v>25</v>
      </c>
      <c r="T3857">
        <f t="shared" si="360"/>
        <v>97</v>
      </c>
      <c r="U3857">
        <f t="shared" si="361"/>
        <v>1900</v>
      </c>
      <c r="V3857" s="4" t="str">
        <f t="shared" si="365"/>
        <v>0</v>
      </c>
      <c r="W3857" t="str">
        <f t="shared" si="362"/>
        <v>Suburbano</v>
      </c>
    </row>
    <row r="3858" spans="1:23" x14ac:dyDescent="0.35">
      <c r="A3858" s="2">
        <v>127795</v>
      </c>
      <c r="B3858" s="2" t="str">
        <f t="shared" si="363"/>
        <v>TX</v>
      </c>
      <c r="C3858" t="s">
        <v>6</v>
      </c>
      <c r="D3858" t="str">
        <f t="shared" si="364"/>
        <v>M</v>
      </c>
      <c r="E3858" t="s">
        <v>0</v>
      </c>
      <c r="F3858">
        <v>557</v>
      </c>
      <c r="G3858">
        <v>319</v>
      </c>
      <c r="H3858">
        <v>411</v>
      </c>
      <c r="I3858">
        <v>0</v>
      </c>
      <c r="J3858">
        <v>16016</v>
      </c>
      <c r="K3858">
        <v>0</v>
      </c>
      <c r="L3858">
        <v>70</v>
      </c>
      <c r="M3858">
        <v>370</v>
      </c>
      <c r="N3858">
        <v>368</v>
      </c>
      <c r="O3858">
        <v>7</v>
      </c>
      <c r="P3858">
        <f>VLOOKUP(A3858, vlookup_table!$A:$E, 2, FALSE)</f>
        <v>1</v>
      </c>
      <c r="Q3858" s="2">
        <f>VLOOKUP(A3858, vlookup_table!$A:$E, 3, FALSE)</f>
        <v>5107</v>
      </c>
      <c r="R3858" s="1" t="str">
        <f>VLOOKUP(A3858, vlookup_table!$A:$E, 4, FALSE)</f>
        <v>C2</v>
      </c>
      <c r="S3858" s="2">
        <f>VLOOKUP(A3858, vlookup_table!$A:$E, 5, FALSE)</f>
        <v>15</v>
      </c>
      <c r="T3858">
        <f t="shared" si="360"/>
        <v>46</v>
      </c>
      <c r="U3858">
        <f t="shared" si="361"/>
        <v>1951</v>
      </c>
      <c r="V3858" s="4" t="str">
        <f t="shared" si="365"/>
        <v>07</v>
      </c>
      <c r="W3858" t="str">
        <f t="shared" si="362"/>
        <v>Ciudad</v>
      </c>
    </row>
    <row r="3859" spans="1:23" x14ac:dyDescent="0.35">
      <c r="A3859" s="2">
        <v>13215</v>
      </c>
      <c r="B3859" s="2" t="str">
        <f t="shared" si="363"/>
        <v>NA</v>
      </c>
      <c r="C3859" t="s">
        <v>4</v>
      </c>
      <c r="D3859" t="str">
        <f t="shared" si="364"/>
        <v>M</v>
      </c>
      <c r="E3859" t="s">
        <v>0</v>
      </c>
      <c r="F3859">
        <v>1416</v>
      </c>
      <c r="G3859">
        <v>293</v>
      </c>
      <c r="H3859">
        <v>376</v>
      </c>
      <c r="I3859">
        <v>18</v>
      </c>
      <c r="J3859">
        <v>12588</v>
      </c>
      <c r="K3859">
        <v>2</v>
      </c>
      <c r="L3859">
        <v>62</v>
      </c>
      <c r="M3859">
        <v>321</v>
      </c>
      <c r="N3859">
        <v>357</v>
      </c>
      <c r="O3859">
        <v>11</v>
      </c>
      <c r="P3859">
        <f>VLOOKUP(A3859, vlookup_table!$A:$E, 2, FALSE)</f>
        <v>1</v>
      </c>
      <c r="Q3859" s="2">
        <f>VLOOKUP(A3859, vlookup_table!$A:$E, 3, FALSE)</f>
        <v>5001</v>
      </c>
      <c r="R3859" s="1" t="str">
        <f>VLOOKUP(A3859, vlookup_table!$A:$E, 4, FALSE)</f>
        <v>R2</v>
      </c>
      <c r="S3859" s="2">
        <f>VLOOKUP(A3859, vlookup_table!$A:$E, 5, FALSE)</f>
        <v>21</v>
      </c>
      <c r="T3859">
        <f t="shared" si="360"/>
        <v>47</v>
      </c>
      <c r="U3859">
        <f t="shared" si="361"/>
        <v>1950</v>
      </c>
      <c r="V3859" s="4" t="str">
        <f t="shared" si="365"/>
        <v>01</v>
      </c>
      <c r="W3859" t="str">
        <f t="shared" si="362"/>
        <v>Rural</v>
      </c>
    </row>
    <row r="3860" spans="1:23" x14ac:dyDescent="0.35">
      <c r="A3860" s="2">
        <v>129899</v>
      </c>
      <c r="B3860" s="2" t="str">
        <f t="shared" si="363"/>
        <v>CO</v>
      </c>
      <c r="C3860" t="s">
        <v>20</v>
      </c>
      <c r="D3860" t="str">
        <f t="shared" si="364"/>
        <v>M</v>
      </c>
      <c r="E3860" t="s">
        <v>0</v>
      </c>
      <c r="F3860">
        <v>688</v>
      </c>
      <c r="G3860">
        <v>232</v>
      </c>
      <c r="H3860">
        <v>312</v>
      </c>
      <c r="I3860">
        <v>1</v>
      </c>
      <c r="J3860">
        <v>11778</v>
      </c>
      <c r="K3860">
        <v>3</v>
      </c>
      <c r="L3860">
        <v>52</v>
      </c>
      <c r="M3860">
        <v>305</v>
      </c>
      <c r="N3860">
        <v>267</v>
      </c>
      <c r="O3860">
        <v>12.5</v>
      </c>
      <c r="P3860">
        <f>VLOOKUP(A3860, vlookup_table!$A:$E, 2, FALSE)</f>
        <v>0</v>
      </c>
      <c r="Q3860" s="2">
        <f>VLOOKUP(A3860, vlookup_table!$A:$E, 3, FALSE)</f>
        <v>2201</v>
      </c>
      <c r="R3860" s="1" t="str">
        <f>VLOOKUP(A3860, vlookup_table!$A:$E, 4, FALSE)</f>
        <v>S2</v>
      </c>
      <c r="S3860" s="2">
        <f>VLOOKUP(A3860, vlookup_table!$A:$E, 5, FALSE)</f>
        <v>12</v>
      </c>
      <c r="T3860">
        <f t="shared" si="360"/>
        <v>75</v>
      </c>
      <c r="U3860">
        <f t="shared" si="361"/>
        <v>1922</v>
      </c>
      <c r="V3860" s="4" t="str">
        <f t="shared" si="365"/>
        <v>01</v>
      </c>
      <c r="W3860" t="str">
        <f t="shared" si="362"/>
        <v>Suburbano</v>
      </c>
    </row>
    <row r="3861" spans="1:23" x14ac:dyDescent="0.35">
      <c r="A3861" s="2">
        <v>156428</v>
      </c>
      <c r="B3861" s="2" t="str">
        <f t="shared" si="363"/>
        <v>NA</v>
      </c>
      <c r="C3861" t="s">
        <v>4</v>
      </c>
      <c r="D3861" t="str">
        <f t="shared" si="364"/>
        <v>F</v>
      </c>
      <c r="E3861" t="s">
        <v>2</v>
      </c>
      <c r="F3861">
        <v>1610</v>
      </c>
      <c r="G3861">
        <v>317</v>
      </c>
      <c r="H3861">
        <v>396</v>
      </c>
      <c r="I3861">
        <v>5</v>
      </c>
      <c r="J3861">
        <v>17698</v>
      </c>
      <c r="K3861">
        <v>15</v>
      </c>
      <c r="L3861">
        <v>44</v>
      </c>
      <c r="M3861">
        <v>310</v>
      </c>
      <c r="N3861">
        <v>375</v>
      </c>
      <c r="O3861">
        <v>8.0555555559999998</v>
      </c>
      <c r="P3861">
        <f>VLOOKUP(A3861, vlookup_table!$A:$E, 2, FALSE)</f>
        <v>0</v>
      </c>
      <c r="Q3861" s="2">
        <f>VLOOKUP(A3861, vlookup_table!$A:$E, 3, FALSE)</f>
        <v>2610</v>
      </c>
      <c r="R3861" s="1" t="str">
        <f>VLOOKUP(A3861, vlookup_table!$A:$E, 4, FALSE)</f>
        <v>U1</v>
      </c>
      <c r="S3861" s="2">
        <f>VLOOKUP(A3861, vlookup_table!$A:$E, 5, FALSE)</f>
        <v>9</v>
      </c>
      <c r="T3861">
        <f t="shared" si="360"/>
        <v>71</v>
      </c>
      <c r="U3861">
        <f t="shared" si="361"/>
        <v>1926</v>
      </c>
      <c r="V3861" s="4" t="str">
        <f t="shared" si="365"/>
        <v>10</v>
      </c>
      <c r="W3861" t="str">
        <f t="shared" si="362"/>
        <v>Urbano</v>
      </c>
    </row>
    <row r="3862" spans="1:23" x14ac:dyDescent="0.35">
      <c r="A3862" s="2">
        <v>157284</v>
      </c>
      <c r="B3862" s="2" t="str">
        <f t="shared" si="363"/>
        <v>NA</v>
      </c>
      <c r="C3862" t="s">
        <v>4</v>
      </c>
      <c r="D3862" t="str">
        <f t="shared" si="364"/>
        <v>F</v>
      </c>
      <c r="E3862" t="s">
        <v>2</v>
      </c>
      <c r="F3862">
        <v>5500</v>
      </c>
      <c r="G3862">
        <v>480</v>
      </c>
      <c r="H3862">
        <v>775</v>
      </c>
      <c r="I3862">
        <v>97</v>
      </c>
      <c r="J3862">
        <v>40224</v>
      </c>
      <c r="K3862">
        <v>5</v>
      </c>
      <c r="L3862">
        <v>64</v>
      </c>
      <c r="M3862">
        <v>535</v>
      </c>
      <c r="N3862">
        <v>597</v>
      </c>
      <c r="O3862">
        <v>15</v>
      </c>
      <c r="P3862">
        <f>VLOOKUP(A3862, vlookup_table!$A:$E, 2, FALSE)</f>
        <v>0</v>
      </c>
      <c r="Q3862" s="2">
        <f>VLOOKUP(A3862, vlookup_table!$A:$E, 3, FALSE)</f>
        <v>1501</v>
      </c>
      <c r="R3862" s="1" t="str">
        <f>VLOOKUP(A3862, vlookup_table!$A:$E, 4, FALSE)</f>
        <v>S1</v>
      </c>
      <c r="S3862" s="2">
        <f>VLOOKUP(A3862, vlookup_table!$A:$E, 5, FALSE)</f>
        <v>20</v>
      </c>
      <c r="T3862">
        <f t="shared" si="360"/>
        <v>82</v>
      </c>
      <c r="U3862">
        <f t="shared" si="361"/>
        <v>1915</v>
      </c>
      <c r="V3862" s="4" t="str">
        <f t="shared" si="365"/>
        <v>01</v>
      </c>
      <c r="W3862" t="str">
        <f t="shared" si="362"/>
        <v>Suburbano</v>
      </c>
    </row>
    <row r="3863" spans="1:23" x14ac:dyDescent="0.35">
      <c r="A3863" s="2">
        <v>147508</v>
      </c>
      <c r="B3863" s="2" t="str">
        <f t="shared" si="363"/>
        <v>NA</v>
      </c>
      <c r="C3863" t="s">
        <v>4</v>
      </c>
      <c r="D3863" t="str">
        <f t="shared" si="364"/>
        <v>F</v>
      </c>
      <c r="E3863" t="s">
        <v>2</v>
      </c>
      <c r="F3863">
        <v>2352</v>
      </c>
      <c r="G3863">
        <v>363</v>
      </c>
      <c r="H3863">
        <v>530</v>
      </c>
      <c r="I3863">
        <v>71</v>
      </c>
      <c r="J3863">
        <v>18059</v>
      </c>
      <c r="K3863">
        <v>18</v>
      </c>
      <c r="L3863">
        <v>44</v>
      </c>
      <c r="M3863">
        <v>478</v>
      </c>
      <c r="N3863">
        <v>434</v>
      </c>
      <c r="O3863">
        <v>15</v>
      </c>
      <c r="P3863">
        <f>VLOOKUP(A3863, vlookup_table!$A:$E, 2, FALSE)</f>
        <v>0</v>
      </c>
      <c r="Q3863" s="2">
        <f>VLOOKUP(A3863, vlookup_table!$A:$E, 3, FALSE)</f>
        <v>0</v>
      </c>
      <c r="R3863" s="1" t="str">
        <f>VLOOKUP(A3863, vlookup_table!$A:$E, 4, FALSE)</f>
        <v>S2</v>
      </c>
      <c r="S3863" s="2">
        <f>VLOOKUP(A3863, vlookup_table!$A:$E, 5, FALSE)</f>
        <v>10</v>
      </c>
      <c r="T3863">
        <f t="shared" si="360"/>
        <v>97</v>
      </c>
      <c r="U3863">
        <f t="shared" si="361"/>
        <v>1900</v>
      </c>
      <c r="V3863" s="4" t="str">
        <f t="shared" si="365"/>
        <v>0</v>
      </c>
      <c r="W3863" t="str">
        <f t="shared" si="362"/>
        <v>Suburbano</v>
      </c>
    </row>
    <row r="3864" spans="1:23" x14ac:dyDescent="0.35">
      <c r="A3864" s="2">
        <v>37575</v>
      </c>
      <c r="B3864" s="2" t="str">
        <f t="shared" si="363"/>
        <v>FL</v>
      </c>
      <c r="C3864" t="s">
        <v>7</v>
      </c>
      <c r="D3864" t="str">
        <f t="shared" si="364"/>
        <v>M</v>
      </c>
      <c r="E3864" t="s">
        <v>0</v>
      </c>
      <c r="F3864">
        <v>1938</v>
      </c>
      <c r="G3864">
        <v>400</v>
      </c>
      <c r="H3864">
        <v>606</v>
      </c>
      <c r="I3864">
        <v>50</v>
      </c>
      <c r="J3864">
        <v>34430</v>
      </c>
      <c r="K3864">
        <v>56</v>
      </c>
      <c r="L3864">
        <v>10</v>
      </c>
      <c r="M3864">
        <v>482</v>
      </c>
      <c r="N3864">
        <v>500</v>
      </c>
      <c r="O3864">
        <v>55</v>
      </c>
      <c r="P3864">
        <f>VLOOKUP(A3864, vlookup_table!$A:$E, 2, FALSE)</f>
        <v>1</v>
      </c>
      <c r="Q3864" s="2">
        <f>VLOOKUP(A3864, vlookup_table!$A:$E, 3, FALSE)</f>
        <v>0</v>
      </c>
      <c r="R3864" s="1" t="str">
        <f>VLOOKUP(A3864, vlookup_table!$A:$E, 4, FALSE)</f>
        <v>U1</v>
      </c>
      <c r="S3864" s="2">
        <f>VLOOKUP(A3864, vlookup_table!$A:$E, 5, FALSE)</f>
        <v>50</v>
      </c>
      <c r="T3864">
        <f t="shared" si="360"/>
        <v>97</v>
      </c>
      <c r="U3864">
        <f t="shared" si="361"/>
        <v>1900</v>
      </c>
      <c r="V3864" s="4" t="str">
        <f t="shared" si="365"/>
        <v>0</v>
      </c>
      <c r="W3864" t="str">
        <f t="shared" si="362"/>
        <v>Urbano</v>
      </c>
    </row>
    <row r="3865" spans="1:23" x14ac:dyDescent="0.35">
      <c r="A3865" s="2">
        <v>91787</v>
      </c>
      <c r="B3865" s="2" t="str">
        <f t="shared" si="363"/>
        <v>IL</v>
      </c>
      <c r="C3865" t="s">
        <v>25</v>
      </c>
      <c r="D3865" t="str">
        <f t="shared" si="364"/>
        <v>F</v>
      </c>
      <c r="E3865" t="s">
        <v>2</v>
      </c>
      <c r="F3865">
        <v>1705</v>
      </c>
      <c r="G3865">
        <v>512</v>
      </c>
      <c r="H3865">
        <v>659</v>
      </c>
      <c r="I3865">
        <v>35</v>
      </c>
      <c r="J3865">
        <v>20460</v>
      </c>
      <c r="K3865">
        <v>17</v>
      </c>
      <c r="L3865">
        <v>74</v>
      </c>
      <c r="M3865">
        <v>565</v>
      </c>
      <c r="N3865">
        <v>610</v>
      </c>
      <c r="O3865">
        <v>12.5</v>
      </c>
      <c r="P3865">
        <f>VLOOKUP(A3865, vlookup_table!$A:$E, 2, FALSE)</f>
        <v>2</v>
      </c>
      <c r="Q3865" s="2">
        <f>VLOOKUP(A3865, vlookup_table!$A:$E, 3, FALSE)</f>
        <v>4601</v>
      </c>
      <c r="R3865" s="1" t="str">
        <f>VLOOKUP(A3865, vlookup_table!$A:$E, 4, FALSE)</f>
        <v>S1</v>
      </c>
      <c r="S3865" s="2">
        <f>VLOOKUP(A3865, vlookup_table!$A:$E, 5, FALSE)</f>
        <v>25</v>
      </c>
      <c r="T3865">
        <f t="shared" si="360"/>
        <v>51</v>
      </c>
      <c r="U3865">
        <f t="shared" si="361"/>
        <v>1946</v>
      </c>
      <c r="V3865" s="4" t="str">
        <f t="shared" si="365"/>
        <v>01</v>
      </c>
      <c r="W3865" t="str">
        <f t="shared" si="362"/>
        <v>Suburbano</v>
      </c>
    </row>
    <row r="3866" spans="1:23" x14ac:dyDescent="0.35">
      <c r="A3866" s="2">
        <v>160292</v>
      </c>
      <c r="B3866" s="2" t="str">
        <f t="shared" si="363"/>
        <v>NA</v>
      </c>
      <c r="C3866" t="s">
        <v>4</v>
      </c>
      <c r="D3866" t="str">
        <f t="shared" si="364"/>
        <v>M</v>
      </c>
      <c r="E3866" t="s">
        <v>0</v>
      </c>
      <c r="F3866">
        <v>861</v>
      </c>
      <c r="G3866">
        <v>243</v>
      </c>
      <c r="H3866">
        <v>289</v>
      </c>
      <c r="I3866">
        <v>0</v>
      </c>
      <c r="J3866">
        <v>6630</v>
      </c>
      <c r="K3866">
        <v>44</v>
      </c>
      <c r="L3866">
        <v>49</v>
      </c>
      <c r="M3866">
        <v>240</v>
      </c>
      <c r="N3866">
        <v>280</v>
      </c>
      <c r="O3866">
        <v>10.88888889</v>
      </c>
      <c r="P3866">
        <f>VLOOKUP(A3866, vlookup_table!$A:$E, 2, FALSE)</f>
        <v>2</v>
      </c>
      <c r="Q3866" s="2">
        <f>VLOOKUP(A3866, vlookup_table!$A:$E, 3, FALSE)</f>
        <v>1304</v>
      </c>
      <c r="R3866" s="1" t="str">
        <f>VLOOKUP(A3866, vlookup_table!$A:$E, 4, FALSE)</f>
        <v>R3</v>
      </c>
      <c r="S3866" s="2">
        <f>VLOOKUP(A3866, vlookup_table!$A:$E, 5, FALSE)</f>
        <v>16</v>
      </c>
      <c r="T3866">
        <f t="shared" si="360"/>
        <v>84</v>
      </c>
      <c r="U3866">
        <f t="shared" si="361"/>
        <v>1913</v>
      </c>
      <c r="V3866" s="4" t="str">
        <f t="shared" si="365"/>
        <v>04</v>
      </c>
      <c r="W3866" t="str">
        <f t="shared" si="362"/>
        <v>Rural</v>
      </c>
    </row>
    <row r="3867" spans="1:23" x14ac:dyDescent="0.35">
      <c r="A3867" s="2">
        <v>32288</v>
      </c>
      <c r="B3867" s="2" t="str">
        <f t="shared" si="363"/>
        <v>FL</v>
      </c>
      <c r="C3867" t="s">
        <v>7</v>
      </c>
      <c r="D3867" t="str">
        <f t="shared" si="364"/>
        <v>F</v>
      </c>
      <c r="E3867" t="s">
        <v>2</v>
      </c>
      <c r="F3867">
        <v>875</v>
      </c>
      <c r="G3867">
        <v>119</v>
      </c>
      <c r="H3867">
        <v>191</v>
      </c>
      <c r="I3867">
        <v>25</v>
      </c>
      <c r="J3867">
        <v>9084</v>
      </c>
      <c r="K3867">
        <v>10</v>
      </c>
      <c r="L3867">
        <v>0</v>
      </c>
      <c r="M3867">
        <v>188</v>
      </c>
      <c r="N3867">
        <v>142</v>
      </c>
      <c r="O3867">
        <v>8</v>
      </c>
      <c r="P3867">
        <f>VLOOKUP(A3867, vlookup_table!$A:$E, 2, FALSE)</f>
        <v>2</v>
      </c>
      <c r="Q3867" s="2">
        <f>VLOOKUP(A3867, vlookup_table!$A:$E, 3, FALSE)</f>
        <v>3601</v>
      </c>
      <c r="R3867" s="1" t="str">
        <f>VLOOKUP(A3867, vlookup_table!$A:$E, 4, FALSE)</f>
        <v>C3</v>
      </c>
      <c r="S3867" s="2">
        <f>VLOOKUP(A3867, vlookup_table!$A:$E, 5, FALSE)</f>
        <v>10</v>
      </c>
      <c r="T3867">
        <f t="shared" si="360"/>
        <v>61</v>
      </c>
      <c r="U3867">
        <f t="shared" si="361"/>
        <v>1936</v>
      </c>
      <c r="V3867" s="4" t="str">
        <f t="shared" si="365"/>
        <v>01</v>
      </c>
      <c r="W3867" t="str">
        <f t="shared" si="362"/>
        <v>Ciudad</v>
      </c>
    </row>
    <row r="3868" spans="1:23" x14ac:dyDescent="0.35">
      <c r="A3868" s="2">
        <v>14152</v>
      </c>
      <c r="B3868" s="2" t="str">
        <f t="shared" si="363"/>
        <v>NA</v>
      </c>
      <c r="C3868" t="s">
        <v>43</v>
      </c>
      <c r="D3868" t="str">
        <f t="shared" si="364"/>
        <v>M</v>
      </c>
      <c r="E3868" t="s">
        <v>0</v>
      </c>
      <c r="F3868">
        <v>738</v>
      </c>
      <c r="G3868">
        <v>380</v>
      </c>
      <c r="H3868">
        <v>447</v>
      </c>
      <c r="I3868">
        <v>0</v>
      </c>
      <c r="J3868">
        <v>16793</v>
      </c>
      <c r="K3868">
        <v>2</v>
      </c>
      <c r="L3868">
        <v>79</v>
      </c>
      <c r="M3868">
        <v>400</v>
      </c>
      <c r="N3868">
        <v>402</v>
      </c>
      <c r="O3868">
        <v>7.4</v>
      </c>
      <c r="P3868">
        <f>VLOOKUP(A3868, vlookup_table!$A:$E, 2, FALSE)</f>
        <v>1</v>
      </c>
      <c r="Q3868" s="2">
        <f>VLOOKUP(A3868, vlookup_table!$A:$E, 3, FALSE)</f>
        <v>4508</v>
      </c>
      <c r="R3868" s="1" t="str">
        <f>VLOOKUP(A3868, vlookup_table!$A:$E, 4, FALSE)</f>
        <v>C2</v>
      </c>
      <c r="S3868" s="2">
        <f>VLOOKUP(A3868, vlookup_table!$A:$E, 5, FALSE)</f>
        <v>10</v>
      </c>
      <c r="T3868">
        <f t="shared" si="360"/>
        <v>52</v>
      </c>
      <c r="U3868">
        <f t="shared" si="361"/>
        <v>1945</v>
      </c>
      <c r="V3868" s="4" t="str">
        <f t="shared" si="365"/>
        <v>08</v>
      </c>
      <c r="W3868" t="str">
        <f t="shared" si="362"/>
        <v>Ciudad</v>
      </c>
    </row>
    <row r="3869" spans="1:23" x14ac:dyDescent="0.35">
      <c r="A3869" s="2">
        <v>115346</v>
      </c>
      <c r="B3869" s="2" t="str">
        <f t="shared" si="363"/>
        <v>NA</v>
      </c>
      <c r="C3869" t="s">
        <v>32</v>
      </c>
      <c r="D3869" t="str">
        <f t="shared" si="364"/>
        <v>F</v>
      </c>
      <c r="E3869" t="s">
        <v>2</v>
      </c>
      <c r="F3869">
        <v>251</v>
      </c>
      <c r="G3869">
        <v>183</v>
      </c>
      <c r="H3869">
        <v>265</v>
      </c>
      <c r="I3869">
        <v>0</v>
      </c>
      <c r="J3869">
        <v>8947</v>
      </c>
      <c r="K3869">
        <v>0</v>
      </c>
      <c r="L3869">
        <v>75</v>
      </c>
      <c r="M3869">
        <v>212</v>
      </c>
      <c r="N3869">
        <v>238</v>
      </c>
      <c r="O3869">
        <v>9.4</v>
      </c>
      <c r="P3869">
        <f>VLOOKUP(A3869, vlookup_table!$A:$E, 2, FALSE)</f>
        <v>0</v>
      </c>
      <c r="Q3869" s="2">
        <f>VLOOKUP(A3869, vlookup_table!$A:$E, 3, FALSE)</f>
        <v>4201</v>
      </c>
      <c r="R3869" s="1" t="str">
        <f>VLOOKUP(A3869, vlookup_table!$A:$E, 4, FALSE)</f>
        <v>R3</v>
      </c>
      <c r="S3869" s="2">
        <f>VLOOKUP(A3869, vlookup_table!$A:$E, 5, FALSE)</f>
        <v>25</v>
      </c>
      <c r="T3869">
        <f t="shared" si="360"/>
        <v>55</v>
      </c>
      <c r="U3869">
        <f t="shared" si="361"/>
        <v>1942</v>
      </c>
      <c r="V3869" s="4" t="str">
        <f t="shared" si="365"/>
        <v>01</v>
      </c>
      <c r="W3869" t="str">
        <f t="shared" si="362"/>
        <v>Rural</v>
      </c>
    </row>
    <row r="3870" spans="1:23" x14ac:dyDescent="0.35">
      <c r="A3870" s="2">
        <v>18339</v>
      </c>
      <c r="B3870" s="2" t="str">
        <f t="shared" si="363"/>
        <v>NC</v>
      </c>
      <c r="C3870" t="s">
        <v>18</v>
      </c>
      <c r="D3870" t="str">
        <f t="shared" si="364"/>
        <v>M</v>
      </c>
      <c r="E3870" t="s">
        <v>0</v>
      </c>
      <c r="F3870">
        <v>469</v>
      </c>
      <c r="G3870">
        <v>192</v>
      </c>
      <c r="H3870">
        <v>280</v>
      </c>
      <c r="I3870">
        <v>1</v>
      </c>
      <c r="J3870">
        <v>9448</v>
      </c>
      <c r="K3870">
        <v>0</v>
      </c>
      <c r="L3870">
        <v>84</v>
      </c>
      <c r="M3870">
        <v>222</v>
      </c>
      <c r="N3870">
        <v>245</v>
      </c>
      <c r="O3870">
        <v>10</v>
      </c>
      <c r="P3870">
        <f>VLOOKUP(A3870, vlookup_table!$A:$E, 2, FALSE)</f>
        <v>1</v>
      </c>
      <c r="Q3870" s="2">
        <f>VLOOKUP(A3870, vlookup_table!$A:$E, 3, FALSE)</f>
        <v>4801</v>
      </c>
      <c r="R3870" s="1" t="str">
        <f>VLOOKUP(A3870, vlookup_table!$A:$E, 4, FALSE)</f>
        <v>R2</v>
      </c>
      <c r="S3870" s="2">
        <f>VLOOKUP(A3870, vlookup_table!$A:$E, 5, FALSE)</f>
        <v>10</v>
      </c>
      <c r="T3870">
        <f t="shared" si="360"/>
        <v>49</v>
      </c>
      <c r="U3870">
        <f t="shared" si="361"/>
        <v>1948</v>
      </c>
      <c r="V3870" s="4" t="str">
        <f t="shared" si="365"/>
        <v>01</v>
      </c>
      <c r="W3870" t="str">
        <f t="shared" si="362"/>
        <v>Rural</v>
      </c>
    </row>
    <row r="3871" spans="1:23" x14ac:dyDescent="0.35">
      <c r="A3871" s="2">
        <v>26645</v>
      </c>
      <c r="B3871" s="2" t="str">
        <f t="shared" si="363"/>
        <v>NA</v>
      </c>
      <c r="C3871" t="s">
        <v>5</v>
      </c>
      <c r="D3871" t="str">
        <f t="shared" si="364"/>
        <v>F</v>
      </c>
      <c r="E3871" t="s">
        <v>2</v>
      </c>
      <c r="F3871">
        <v>681</v>
      </c>
      <c r="G3871">
        <v>318</v>
      </c>
      <c r="H3871">
        <v>377</v>
      </c>
      <c r="I3871">
        <v>2</v>
      </c>
      <c r="J3871">
        <v>12180</v>
      </c>
      <c r="K3871">
        <v>0</v>
      </c>
      <c r="L3871">
        <v>71</v>
      </c>
      <c r="M3871">
        <v>337</v>
      </c>
      <c r="N3871">
        <v>355</v>
      </c>
      <c r="O3871">
        <v>7.375</v>
      </c>
      <c r="P3871">
        <f>VLOOKUP(A3871, vlookup_table!$A:$E, 2, FALSE)</f>
        <v>2</v>
      </c>
      <c r="Q3871" s="2">
        <f>VLOOKUP(A3871, vlookup_table!$A:$E, 3, FALSE)</f>
        <v>4901</v>
      </c>
      <c r="R3871" s="1" t="str">
        <f>VLOOKUP(A3871, vlookup_table!$A:$E, 4, FALSE)</f>
        <v>R2</v>
      </c>
      <c r="S3871" s="2">
        <f>VLOOKUP(A3871, vlookup_table!$A:$E, 5, FALSE)</f>
        <v>15</v>
      </c>
      <c r="T3871">
        <f t="shared" si="360"/>
        <v>48</v>
      </c>
      <c r="U3871">
        <f t="shared" si="361"/>
        <v>1949</v>
      </c>
      <c r="V3871" s="4" t="str">
        <f t="shared" si="365"/>
        <v>01</v>
      </c>
      <c r="W3871" t="str">
        <f t="shared" si="362"/>
        <v>Rural</v>
      </c>
    </row>
    <row r="3872" spans="1:23" x14ac:dyDescent="0.35">
      <c r="A3872" s="2">
        <v>85617</v>
      </c>
      <c r="B3872" s="2" t="str">
        <f t="shared" si="363"/>
        <v>NA</v>
      </c>
      <c r="C3872" t="s">
        <v>17</v>
      </c>
      <c r="D3872" t="str">
        <f t="shared" si="364"/>
        <v>M</v>
      </c>
      <c r="E3872" t="s">
        <v>0</v>
      </c>
      <c r="F3872">
        <v>486</v>
      </c>
      <c r="G3872">
        <v>262</v>
      </c>
      <c r="H3872">
        <v>348</v>
      </c>
      <c r="I3872">
        <v>0</v>
      </c>
      <c r="J3872">
        <v>10756</v>
      </c>
      <c r="K3872">
        <v>1</v>
      </c>
      <c r="L3872">
        <v>66</v>
      </c>
      <c r="M3872">
        <v>299</v>
      </c>
      <c r="N3872">
        <v>310</v>
      </c>
      <c r="O3872">
        <v>8</v>
      </c>
      <c r="P3872">
        <f>VLOOKUP(A3872, vlookup_table!$A:$E, 2, FALSE)</f>
        <v>0</v>
      </c>
      <c r="Q3872" s="2">
        <f>VLOOKUP(A3872, vlookup_table!$A:$E, 3, FALSE)</f>
        <v>1801</v>
      </c>
      <c r="R3872" s="1" t="str">
        <f>VLOOKUP(A3872, vlookup_table!$A:$E, 4, FALSE)</f>
        <v>R2</v>
      </c>
      <c r="S3872" s="2">
        <f>VLOOKUP(A3872, vlookup_table!$A:$E, 5, FALSE)</f>
        <v>9</v>
      </c>
      <c r="T3872">
        <f t="shared" si="360"/>
        <v>79</v>
      </c>
      <c r="U3872">
        <f t="shared" si="361"/>
        <v>1918</v>
      </c>
      <c r="V3872" s="4" t="str">
        <f t="shared" si="365"/>
        <v>01</v>
      </c>
      <c r="W3872" t="str">
        <f t="shared" si="362"/>
        <v>Rural</v>
      </c>
    </row>
    <row r="3873" spans="1:23" x14ac:dyDescent="0.35">
      <c r="A3873" s="2">
        <v>66830</v>
      </c>
      <c r="B3873" s="2" t="str">
        <f t="shared" si="363"/>
        <v>MI</v>
      </c>
      <c r="C3873" t="s">
        <v>1</v>
      </c>
      <c r="D3873" t="str">
        <f t="shared" si="364"/>
        <v>F</v>
      </c>
      <c r="E3873" t="s">
        <v>2</v>
      </c>
      <c r="F3873">
        <v>943</v>
      </c>
      <c r="G3873">
        <v>464</v>
      </c>
      <c r="H3873">
        <v>464</v>
      </c>
      <c r="I3873">
        <v>5</v>
      </c>
      <c r="J3873">
        <v>15214</v>
      </c>
      <c r="K3873">
        <v>1</v>
      </c>
      <c r="L3873">
        <v>80</v>
      </c>
      <c r="M3873">
        <v>465</v>
      </c>
      <c r="N3873">
        <v>435</v>
      </c>
      <c r="O3873">
        <v>10</v>
      </c>
      <c r="P3873">
        <f>VLOOKUP(A3873, vlookup_table!$A:$E, 2, FALSE)</f>
        <v>0</v>
      </c>
      <c r="Q3873" s="2">
        <f>VLOOKUP(A3873, vlookup_table!$A:$E, 3, FALSE)</f>
        <v>2901</v>
      </c>
      <c r="R3873" s="1" t="str">
        <f>VLOOKUP(A3873, vlookup_table!$A:$E, 4, FALSE)</f>
        <v>T2</v>
      </c>
      <c r="S3873" s="2">
        <f>VLOOKUP(A3873, vlookup_table!$A:$E, 5, FALSE)</f>
        <v>10</v>
      </c>
      <c r="T3873">
        <f t="shared" si="360"/>
        <v>68</v>
      </c>
      <c r="U3873">
        <f t="shared" si="361"/>
        <v>1929</v>
      </c>
      <c r="V3873" s="4" t="str">
        <f t="shared" si="365"/>
        <v>01</v>
      </c>
      <c r="W3873" t="str">
        <f t="shared" si="362"/>
        <v>Pueblo</v>
      </c>
    </row>
    <row r="3874" spans="1:23" x14ac:dyDescent="0.35">
      <c r="A3874" s="2">
        <v>152847</v>
      </c>
      <c r="B3874" s="2" t="str">
        <f t="shared" si="363"/>
        <v>NA</v>
      </c>
      <c r="C3874" t="s">
        <v>4</v>
      </c>
      <c r="D3874" t="str">
        <f t="shared" si="364"/>
        <v>M</v>
      </c>
      <c r="E3874" t="s">
        <v>0</v>
      </c>
      <c r="F3874">
        <v>2799</v>
      </c>
      <c r="G3874">
        <v>518</v>
      </c>
      <c r="H3874">
        <v>599</v>
      </c>
      <c r="I3874">
        <v>85</v>
      </c>
      <c r="J3874">
        <v>29620</v>
      </c>
      <c r="K3874">
        <v>7</v>
      </c>
      <c r="L3874">
        <v>28</v>
      </c>
      <c r="M3874">
        <v>576</v>
      </c>
      <c r="N3874">
        <v>554</v>
      </c>
      <c r="O3874">
        <v>14.80952381</v>
      </c>
      <c r="P3874">
        <f>VLOOKUP(A3874, vlookup_table!$A:$E, 2, FALSE)</f>
        <v>1</v>
      </c>
      <c r="Q3874" s="2">
        <f>VLOOKUP(A3874, vlookup_table!$A:$E, 3, FALSE)</f>
        <v>2001</v>
      </c>
      <c r="R3874" s="1" t="str">
        <f>VLOOKUP(A3874, vlookup_table!$A:$E, 4, FALSE)</f>
        <v>S1</v>
      </c>
      <c r="S3874" s="2">
        <f>VLOOKUP(A3874, vlookup_table!$A:$E, 5, FALSE)</f>
        <v>37</v>
      </c>
      <c r="T3874">
        <f t="shared" si="360"/>
        <v>77</v>
      </c>
      <c r="U3874">
        <f t="shared" si="361"/>
        <v>1920</v>
      </c>
      <c r="V3874" s="4" t="str">
        <f t="shared" si="365"/>
        <v>01</v>
      </c>
      <c r="W3874" t="str">
        <f t="shared" si="362"/>
        <v>Suburbano</v>
      </c>
    </row>
    <row r="3875" spans="1:23" x14ac:dyDescent="0.35">
      <c r="A3875" s="2">
        <v>51426</v>
      </c>
      <c r="B3875" s="2" t="str">
        <f t="shared" si="363"/>
        <v>NA</v>
      </c>
      <c r="C3875" t="s">
        <v>28</v>
      </c>
      <c r="D3875" t="str">
        <f t="shared" si="364"/>
        <v>M</v>
      </c>
      <c r="E3875" t="s">
        <v>0</v>
      </c>
      <c r="F3875">
        <v>531</v>
      </c>
      <c r="G3875">
        <v>226</v>
      </c>
      <c r="H3875">
        <v>322</v>
      </c>
      <c r="I3875">
        <v>1</v>
      </c>
      <c r="J3875">
        <v>10808</v>
      </c>
      <c r="K3875">
        <v>1</v>
      </c>
      <c r="L3875">
        <v>76</v>
      </c>
      <c r="M3875">
        <v>248</v>
      </c>
      <c r="N3875">
        <v>283</v>
      </c>
      <c r="O3875">
        <v>11.66666667</v>
      </c>
      <c r="P3875">
        <f>VLOOKUP(A3875, vlookup_table!$A:$E, 2, FALSE)</f>
        <v>1</v>
      </c>
      <c r="Q3875" s="2">
        <f>VLOOKUP(A3875, vlookup_table!$A:$E, 3, FALSE)</f>
        <v>4601</v>
      </c>
      <c r="R3875" s="1" t="str">
        <f>VLOOKUP(A3875, vlookup_table!$A:$E, 4, FALSE)</f>
        <v>T2</v>
      </c>
      <c r="S3875" s="2">
        <f>VLOOKUP(A3875, vlookup_table!$A:$E, 5, FALSE)</f>
        <v>25</v>
      </c>
      <c r="T3875">
        <f t="shared" si="360"/>
        <v>51</v>
      </c>
      <c r="U3875">
        <f t="shared" si="361"/>
        <v>1946</v>
      </c>
      <c r="V3875" s="4" t="str">
        <f t="shared" si="365"/>
        <v>01</v>
      </c>
      <c r="W3875" t="str">
        <f t="shared" si="362"/>
        <v>Pueblo</v>
      </c>
    </row>
    <row r="3876" spans="1:23" x14ac:dyDescent="0.35">
      <c r="A3876" s="2">
        <v>42068</v>
      </c>
      <c r="B3876" s="2" t="str">
        <f t="shared" si="363"/>
        <v>FL</v>
      </c>
      <c r="C3876" t="s">
        <v>7</v>
      </c>
      <c r="D3876" t="str">
        <f t="shared" si="364"/>
        <v>F</v>
      </c>
      <c r="E3876" t="s">
        <v>2</v>
      </c>
      <c r="F3876">
        <v>645</v>
      </c>
      <c r="G3876">
        <v>199</v>
      </c>
      <c r="H3876">
        <v>262</v>
      </c>
      <c r="I3876">
        <v>1</v>
      </c>
      <c r="J3876">
        <v>10201</v>
      </c>
      <c r="K3876">
        <v>2</v>
      </c>
      <c r="L3876">
        <v>26</v>
      </c>
      <c r="M3876">
        <v>215</v>
      </c>
      <c r="N3876">
        <v>241</v>
      </c>
      <c r="O3876">
        <v>8.6875</v>
      </c>
      <c r="P3876">
        <f>VLOOKUP(A3876, vlookup_table!$A:$E, 2, FALSE)</f>
        <v>2</v>
      </c>
      <c r="Q3876" s="2">
        <f>VLOOKUP(A3876, vlookup_table!$A:$E, 3, FALSE)</f>
        <v>1801</v>
      </c>
      <c r="R3876" s="1" t="str">
        <f>VLOOKUP(A3876, vlookup_table!$A:$E, 4, FALSE)</f>
        <v>T2</v>
      </c>
      <c r="S3876" s="2">
        <f>VLOOKUP(A3876, vlookup_table!$A:$E, 5, FALSE)</f>
        <v>10</v>
      </c>
      <c r="T3876">
        <f t="shared" si="360"/>
        <v>79</v>
      </c>
      <c r="U3876">
        <f t="shared" si="361"/>
        <v>1918</v>
      </c>
      <c r="V3876" s="4" t="str">
        <f t="shared" si="365"/>
        <v>01</v>
      </c>
      <c r="W3876" t="str">
        <f t="shared" si="362"/>
        <v>Pueblo</v>
      </c>
    </row>
    <row r="3877" spans="1:23" x14ac:dyDescent="0.35">
      <c r="A3877" s="2">
        <v>66797</v>
      </c>
      <c r="B3877" s="2" t="str">
        <f t="shared" si="363"/>
        <v>MI</v>
      </c>
      <c r="C3877" t="s">
        <v>1</v>
      </c>
      <c r="D3877" t="str">
        <f t="shared" si="364"/>
        <v>M</v>
      </c>
      <c r="E3877" t="s">
        <v>0</v>
      </c>
      <c r="F3877">
        <v>1595</v>
      </c>
      <c r="G3877">
        <v>562</v>
      </c>
      <c r="H3877">
        <v>758</v>
      </c>
      <c r="I3877">
        <v>35</v>
      </c>
      <c r="J3877">
        <v>23981</v>
      </c>
      <c r="K3877">
        <v>4</v>
      </c>
      <c r="L3877">
        <v>82</v>
      </c>
      <c r="M3877">
        <v>663</v>
      </c>
      <c r="N3877">
        <v>700</v>
      </c>
      <c r="O3877">
        <v>23</v>
      </c>
      <c r="P3877">
        <f>VLOOKUP(A3877, vlookup_table!$A:$E, 2, FALSE)</f>
        <v>1</v>
      </c>
      <c r="Q3877" s="2">
        <f>VLOOKUP(A3877, vlookup_table!$A:$E, 3, FALSE)</f>
        <v>0</v>
      </c>
      <c r="R3877" s="1" t="str">
        <f>VLOOKUP(A3877, vlookup_table!$A:$E, 4, FALSE)</f>
        <v>S1</v>
      </c>
      <c r="S3877" s="2">
        <f>VLOOKUP(A3877, vlookup_table!$A:$E, 5, FALSE)</f>
        <v>30</v>
      </c>
      <c r="T3877">
        <f t="shared" si="360"/>
        <v>97</v>
      </c>
      <c r="U3877">
        <f t="shared" si="361"/>
        <v>1900</v>
      </c>
      <c r="V3877" s="4" t="str">
        <f t="shared" si="365"/>
        <v>0</v>
      </c>
      <c r="W3877" t="str">
        <f t="shared" si="362"/>
        <v>Suburbano</v>
      </c>
    </row>
    <row r="3878" spans="1:23" x14ac:dyDescent="0.35">
      <c r="A3878" s="2">
        <v>120203</v>
      </c>
      <c r="B3878" s="2" t="str">
        <f t="shared" si="363"/>
        <v>TX</v>
      </c>
      <c r="C3878" t="s">
        <v>6</v>
      </c>
      <c r="D3878" t="str">
        <f t="shared" si="364"/>
        <v>F</v>
      </c>
      <c r="E3878" t="s">
        <v>2</v>
      </c>
      <c r="F3878">
        <v>567</v>
      </c>
      <c r="G3878">
        <v>334</v>
      </c>
      <c r="H3878">
        <v>531</v>
      </c>
      <c r="I3878">
        <v>4</v>
      </c>
      <c r="J3878">
        <v>17087</v>
      </c>
      <c r="K3878">
        <v>1</v>
      </c>
      <c r="L3878">
        <v>85</v>
      </c>
      <c r="M3878">
        <v>399</v>
      </c>
      <c r="N3878">
        <v>446</v>
      </c>
      <c r="O3878">
        <v>14</v>
      </c>
      <c r="P3878">
        <f>VLOOKUP(A3878, vlookup_table!$A:$E, 2, FALSE)</f>
        <v>28</v>
      </c>
      <c r="Q3878" s="2">
        <f>VLOOKUP(A3878, vlookup_table!$A:$E, 3, FALSE)</f>
        <v>3501</v>
      </c>
      <c r="R3878" s="1" t="str">
        <f>VLOOKUP(A3878, vlookup_table!$A:$E, 4, FALSE)</f>
        <v>R2</v>
      </c>
      <c r="S3878" s="2">
        <f>VLOOKUP(A3878, vlookup_table!$A:$E, 5, FALSE)</f>
        <v>20</v>
      </c>
      <c r="T3878">
        <f t="shared" si="360"/>
        <v>62</v>
      </c>
      <c r="U3878">
        <f t="shared" si="361"/>
        <v>1935</v>
      </c>
      <c r="V3878" s="4" t="str">
        <f t="shared" si="365"/>
        <v>01</v>
      </c>
      <c r="W3878" t="str">
        <f t="shared" si="362"/>
        <v>Rural</v>
      </c>
    </row>
    <row r="3879" spans="1:23" x14ac:dyDescent="0.35">
      <c r="A3879" s="2">
        <v>113560</v>
      </c>
      <c r="B3879" s="2" t="str">
        <f t="shared" si="363"/>
        <v>NA</v>
      </c>
      <c r="C3879" t="s">
        <v>32</v>
      </c>
      <c r="D3879" t="str">
        <f t="shared" si="364"/>
        <v>M</v>
      </c>
      <c r="E3879" t="s">
        <v>0</v>
      </c>
      <c r="F3879">
        <v>930</v>
      </c>
      <c r="G3879">
        <v>519</v>
      </c>
      <c r="H3879">
        <v>594</v>
      </c>
      <c r="I3879">
        <v>1</v>
      </c>
      <c r="J3879">
        <v>20445</v>
      </c>
      <c r="K3879">
        <v>5</v>
      </c>
      <c r="L3879">
        <v>42</v>
      </c>
      <c r="M3879">
        <v>551</v>
      </c>
      <c r="N3879">
        <v>560</v>
      </c>
      <c r="O3879">
        <v>12.75</v>
      </c>
      <c r="P3879">
        <f>VLOOKUP(A3879, vlookup_table!$A:$E, 2, FALSE)</f>
        <v>1</v>
      </c>
      <c r="Q3879" s="2">
        <f>VLOOKUP(A3879, vlookup_table!$A:$E, 3, FALSE)</f>
        <v>2804</v>
      </c>
      <c r="R3879" s="1" t="str">
        <f>VLOOKUP(A3879, vlookup_table!$A:$E, 4, FALSE)</f>
        <v>S1</v>
      </c>
      <c r="S3879" s="2">
        <f>VLOOKUP(A3879, vlookup_table!$A:$E, 5, FALSE)</f>
        <v>25</v>
      </c>
      <c r="T3879">
        <f t="shared" si="360"/>
        <v>69</v>
      </c>
      <c r="U3879">
        <f t="shared" si="361"/>
        <v>1928</v>
      </c>
      <c r="V3879" s="4" t="str">
        <f t="shared" si="365"/>
        <v>04</v>
      </c>
      <c r="W3879" t="str">
        <f t="shared" si="362"/>
        <v>Suburbano</v>
      </c>
    </row>
    <row r="3880" spans="1:23" x14ac:dyDescent="0.35">
      <c r="A3880" s="2">
        <v>188854</v>
      </c>
      <c r="B3880" s="2" t="str">
        <f t="shared" si="363"/>
        <v>OR</v>
      </c>
      <c r="C3880" t="s">
        <v>26</v>
      </c>
      <c r="D3880" t="str">
        <f t="shared" si="364"/>
        <v>F</v>
      </c>
      <c r="E3880" t="s">
        <v>2</v>
      </c>
      <c r="F3880">
        <v>851</v>
      </c>
      <c r="G3880">
        <v>338</v>
      </c>
      <c r="H3880">
        <v>392</v>
      </c>
      <c r="I3880">
        <v>0</v>
      </c>
      <c r="J3880">
        <v>15286</v>
      </c>
      <c r="K3880">
        <v>6</v>
      </c>
      <c r="L3880">
        <v>44</v>
      </c>
      <c r="M3880">
        <v>321</v>
      </c>
      <c r="N3880">
        <v>400</v>
      </c>
      <c r="O3880">
        <v>8.8333333330000006</v>
      </c>
      <c r="P3880">
        <f>VLOOKUP(A3880, vlookup_table!$A:$E, 2, FALSE)</f>
        <v>0</v>
      </c>
      <c r="Q3880" s="2">
        <f>VLOOKUP(A3880, vlookup_table!$A:$E, 3, FALSE)</f>
        <v>2401</v>
      </c>
      <c r="R3880" s="1" t="str">
        <f>VLOOKUP(A3880, vlookup_table!$A:$E, 4, FALSE)</f>
        <v/>
      </c>
      <c r="S3880" s="2">
        <f>VLOOKUP(A3880, vlookup_table!$A:$E, 5, FALSE)</f>
        <v>5</v>
      </c>
      <c r="T3880">
        <f t="shared" si="360"/>
        <v>73</v>
      </c>
      <c r="U3880">
        <f t="shared" si="361"/>
        <v>1924</v>
      </c>
      <c r="V3880" s="4" t="str">
        <f t="shared" si="365"/>
        <v>01</v>
      </c>
      <c r="W3880" t="str">
        <f t="shared" si="362"/>
        <v>Desconocido</v>
      </c>
    </row>
    <row r="3881" spans="1:23" x14ac:dyDescent="0.35">
      <c r="A3881" s="2">
        <v>80378</v>
      </c>
      <c r="B3881" s="2" t="str">
        <f t="shared" si="363"/>
        <v>NA</v>
      </c>
      <c r="C3881" t="s">
        <v>10</v>
      </c>
      <c r="D3881" t="str">
        <f t="shared" si="364"/>
        <v>F</v>
      </c>
      <c r="E3881" t="s">
        <v>2</v>
      </c>
      <c r="F3881">
        <v>689</v>
      </c>
      <c r="G3881">
        <v>235</v>
      </c>
      <c r="H3881">
        <v>338</v>
      </c>
      <c r="I3881">
        <v>0</v>
      </c>
      <c r="J3881">
        <v>11586</v>
      </c>
      <c r="K3881">
        <v>5</v>
      </c>
      <c r="L3881">
        <v>81</v>
      </c>
      <c r="M3881">
        <v>341</v>
      </c>
      <c r="N3881">
        <v>257</v>
      </c>
      <c r="O3881">
        <v>4.8571428570000004</v>
      </c>
      <c r="P3881">
        <f>VLOOKUP(A3881, vlookup_table!$A:$E, 2, FALSE)</f>
        <v>2</v>
      </c>
      <c r="Q3881" s="2">
        <f>VLOOKUP(A3881, vlookup_table!$A:$E, 3, FALSE)</f>
        <v>1209</v>
      </c>
      <c r="R3881" s="1" t="str">
        <f>VLOOKUP(A3881, vlookup_table!$A:$E, 4, FALSE)</f>
        <v>T2</v>
      </c>
      <c r="S3881" s="2">
        <f>VLOOKUP(A3881, vlookup_table!$A:$E, 5, FALSE)</f>
        <v>5</v>
      </c>
      <c r="T3881">
        <f t="shared" si="360"/>
        <v>85</v>
      </c>
      <c r="U3881">
        <f t="shared" si="361"/>
        <v>1912</v>
      </c>
      <c r="V3881" s="4" t="str">
        <f t="shared" si="365"/>
        <v>09</v>
      </c>
      <c r="W3881" t="str">
        <f t="shared" si="362"/>
        <v>Pueblo</v>
      </c>
    </row>
    <row r="3882" spans="1:23" x14ac:dyDescent="0.35">
      <c r="A3882" s="2">
        <v>148227</v>
      </c>
      <c r="B3882" s="2" t="str">
        <f t="shared" si="363"/>
        <v>NA</v>
      </c>
      <c r="C3882" t="s">
        <v>4</v>
      </c>
      <c r="D3882" t="str">
        <f t="shared" si="364"/>
        <v>M</v>
      </c>
      <c r="E3882" t="s">
        <v>0</v>
      </c>
      <c r="F3882">
        <v>2413</v>
      </c>
      <c r="G3882">
        <v>564</v>
      </c>
      <c r="H3882">
        <v>560</v>
      </c>
      <c r="I3882">
        <v>88</v>
      </c>
      <c r="J3882">
        <v>16288</v>
      </c>
      <c r="K3882">
        <v>25</v>
      </c>
      <c r="L3882">
        <v>40</v>
      </c>
      <c r="M3882">
        <v>566</v>
      </c>
      <c r="N3882">
        <v>553</v>
      </c>
      <c r="O3882">
        <v>10.75</v>
      </c>
      <c r="P3882">
        <f>VLOOKUP(A3882, vlookup_table!$A:$E, 2, FALSE)</f>
        <v>1002</v>
      </c>
      <c r="Q3882" s="2">
        <f>VLOOKUP(A3882, vlookup_table!$A:$E, 3, FALSE)</f>
        <v>2801</v>
      </c>
      <c r="R3882" s="1" t="str">
        <f>VLOOKUP(A3882, vlookup_table!$A:$E, 4, FALSE)</f>
        <v>S1</v>
      </c>
      <c r="S3882" s="2">
        <f>VLOOKUP(A3882, vlookup_table!$A:$E, 5, FALSE)</f>
        <v>10</v>
      </c>
      <c r="T3882">
        <f t="shared" si="360"/>
        <v>69</v>
      </c>
      <c r="U3882">
        <f t="shared" si="361"/>
        <v>1928</v>
      </c>
      <c r="V3882" s="4" t="str">
        <f t="shared" si="365"/>
        <v>01</v>
      </c>
      <c r="W3882" t="str">
        <f t="shared" si="362"/>
        <v>Suburbano</v>
      </c>
    </row>
    <row r="3883" spans="1:23" x14ac:dyDescent="0.35">
      <c r="A3883" s="2">
        <v>129360</v>
      </c>
      <c r="B3883" s="2" t="str">
        <f t="shared" si="363"/>
        <v>TX</v>
      </c>
      <c r="C3883" t="s">
        <v>6</v>
      </c>
      <c r="D3883" t="str">
        <f t="shared" si="364"/>
        <v>M</v>
      </c>
      <c r="E3883" t="s">
        <v>0</v>
      </c>
      <c r="F3883">
        <v>749</v>
      </c>
      <c r="G3883">
        <v>228</v>
      </c>
      <c r="H3883">
        <v>377</v>
      </c>
      <c r="I3883">
        <v>0</v>
      </c>
      <c r="J3883">
        <v>14895</v>
      </c>
      <c r="K3883">
        <v>5</v>
      </c>
      <c r="L3883">
        <v>65</v>
      </c>
      <c r="M3883">
        <v>295</v>
      </c>
      <c r="N3883">
        <v>289</v>
      </c>
      <c r="O3883">
        <v>5.6363636359999996</v>
      </c>
      <c r="P3883">
        <f>VLOOKUP(A3883, vlookup_table!$A:$E, 2, FALSE)</f>
        <v>0</v>
      </c>
      <c r="Q3883" s="2">
        <f>VLOOKUP(A3883, vlookup_table!$A:$E, 3, FALSE)</f>
        <v>5512</v>
      </c>
      <c r="R3883" s="1" t="str">
        <f>VLOOKUP(A3883, vlookup_table!$A:$E, 4, FALSE)</f>
        <v>S2</v>
      </c>
      <c r="S3883" s="2">
        <f>VLOOKUP(A3883, vlookup_table!$A:$E, 5, FALSE)</f>
        <v>15</v>
      </c>
      <c r="T3883">
        <f t="shared" si="360"/>
        <v>42</v>
      </c>
      <c r="U3883">
        <f t="shared" si="361"/>
        <v>1955</v>
      </c>
      <c r="V3883" s="4" t="str">
        <f t="shared" si="365"/>
        <v>12</v>
      </c>
      <c r="W3883" t="str">
        <f t="shared" si="362"/>
        <v>Suburbano</v>
      </c>
    </row>
    <row r="3884" spans="1:23" x14ac:dyDescent="0.35">
      <c r="A3884" s="2">
        <v>187628</v>
      </c>
      <c r="B3884" s="2" t="str">
        <f t="shared" si="363"/>
        <v>NA</v>
      </c>
      <c r="C3884" t="s">
        <v>3</v>
      </c>
      <c r="D3884" t="str">
        <f t="shared" si="364"/>
        <v>NA</v>
      </c>
      <c r="F3884">
        <v>896</v>
      </c>
      <c r="G3884">
        <v>455</v>
      </c>
      <c r="H3884">
        <v>507</v>
      </c>
      <c r="I3884">
        <v>1</v>
      </c>
      <c r="J3884">
        <v>18693</v>
      </c>
      <c r="K3884">
        <v>1</v>
      </c>
      <c r="L3884">
        <v>79</v>
      </c>
      <c r="M3884">
        <v>464</v>
      </c>
      <c r="N3884">
        <v>493</v>
      </c>
      <c r="O3884">
        <v>10.28571429</v>
      </c>
      <c r="P3884">
        <f>VLOOKUP(A3884, vlookup_table!$A:$E, 2, FALSE)</f>
        <v>0</v>
      </c>
      <c r="Q3884" s="2">
        <f>VLOOKUP(A3884, vlookup_table!$A:$E, 3, FALSE)</f>
        <v>0</v>
      </c>
      <c r="R3884" s="1" t="str">
        <f>VLOOKUP(A3884, vlookup_table!$A:$E, 4, FALSE)</f>
        <v>T1</v>
      </c>
      <c r="S3884" s="2">
        <f>VLOOKUP(A3884, vlookup_table!$A:$E, 5, FALSE)</f>
        <v>19</v>
      </c>
      <c r="T3884">
        <f t="shared" si="360"/>
        <v>97</v>
      </c>
      <c r="U3884">
        <f t="shared" si="361"/>
        <v>1900</v>
      </c>
      <c r="V3884" s="4" t="str">
        <f t="shared" si="365"/>
        <v>0</v>
      </c>
      <c r="W3884" t="str">
        <f t="shared" si="362"/>
        <v>Pueblo</v>
      </c>
    </row>
    <row r="3885" spans="1:23" x14ac:dyDescent="0.35">
      <c r="A3885" s="2">
        <v>117177</v>
      </c>
      <c r="B3885" s="2" t="str">
        <f t="shared" si="363"/>
        <v>TX</v>
      </c>
      <c r="C3885" t="s">
        <v>6</v>
      </c>
      <c r="D3885" t="str">
        <f t="shared" si="364"/>
        <v>F</v>
      </c>
      <c r="E3885" t="s">
        <v>2</v>
      </c>
      <c r="F3885">
        <v>505</v>
      </c>
      <c r="G3885">
        <v>304</v>
      </c>
      <c r="H3885">
        <v>425</v>
      </c>
      <c r="I3885">
        <v>0</v>
      </c>
      <c r="J3885">
        <v>13296</v>
      </c>
      <c r="K3885">
        <v>18</v>
      </c>
      <c r="L3885">
        <v>68</v>
      </c>
      <c r="M3885">
        <v>366</v>
      </c>
      <c r="N3885">
        <v>351</v>
      </c>
      <c r="O3885">
        <v>6</v>
      </c>
      <c r="P3885">
        <f>VLOOKUP(A3885, vlookup_table!$A:$E, 2, FALSE)</f>
        <v>0</v>
      </c>
      <c r="Q3885" s="2">
        <f>VLOOKUP(A3885, vlookup_table!$A:$E, 3, FALSE)</f>
        <v>1512</v>
      </c>
      <c r="R3885" s="1" t="str">
        <f>VLOOKUP(A3885, vlookup_table!$A:$E, 4, FALSE)</f>
        <v>U3</v>
      </c>
      <c r="S3885" s="2">
        <f>VLOOKUP(A3885, vlookup_table!$A:$E, 5, FALSE)</f>
        <v>9</v>
      </c>
      <c r="T3885">
        <f t="shared" si="360"/>
        <v>82</v>
      </c>
      <c r="U3885">
        <f t="shared" si="361"/>
        <v>1915</v>
      </c>
      <c r="V3885" s="4" t="str">
        <f t="shared" si="365"/>
        <v>12</v>
      </c>
      <c r="W3885" t="str">
        <f t="shared" si="362"/>
        <v>Urbano</v>
      </c>
    </row>
    <row r="3886" spans="1:23" x14ac:dyDescent="0.35">
      <c r="A3886" s="2">
        <v>13748</v>
      </c>
      <c r="B3886" s="2" t="str">
        <f t="shared" si="363"/>
        <v>NA</v>
      </c>
      <c r="C3886" t="s">
        <v>4</v>
      </c>
      <c r="D3886" t="str">
        <f t="shared" si="364"/>
        <v>F</v>
      </c>
      <c r="E3886" t="s">
        <v>2</v>
      </c>
      <c r="F3886">
        <v>4104</v>
      </c>
      <c r="G3886">
        <v>811</v>
      </c>
      <c r="H3886">
        <v>876</v>
      </c>
      <c r="I3886">
        <v>98</v>
      </c>
      <c r="J3886">
        <v>29544</v>
      </c>
      <c r="K3886">
        <v>21</v>
      </c>
      <c r="L3886">
        <v>36</v>
      </c>
      <c r="M3886">
        <v>848</v>
      </c>
      <c r="N3886">
        <v>827</v>
      </c>
      <c r="O3886">
        <v>10.30769231</v>
      </c>
      <c r="P3886">
        <f>VLOOKUP(A3886, vlookup_table!$A:$E, 2, FALSE)</f>
        <v>0</v>
      </c>
      <c r="Q3886" s="2">
        <f>VLOOKUP(A3886, vlookup_table!$A:$E, 3, FALSE)</f>
        <v>2509</v>
      </c>
      <c r="R3886" s="1" t="str">
        <f>VLOOKUP(A3886, vlookup_table!$A:$E, 4, FALSE)</f>
        <v/>
      </c>
      <c r="S3886" s="2">
        <f>VLOOKUP(A3886, vlookup_table!$A:$E, 5, FALSE)</f>
        <v>12</v>
      </c>
      <c r="T3886">
        <f t="shared" si="360"/>
        <v>72</v>
      </c>
      <c r="U3886">
        <f t="shared" si="361"/>
        <v>1925</v>
      </c>
      <c r="V3886" s="4" t="str">
        <f t="shared" si="365"/>
        <v>09</v>
      </c>
      <c r="W3886" t="str">
        <f t="shared" si="362"/>
        <v>Desconocido</v>
      </c>
    </row>
    <row r="3887" spans="1:23" x14ac:dyDescent="0.35">
      <c r="A3887" s="2">
        <v>173563</v>
      </c>
      <c r="B3887" s="2" t="str">
        <f t="shared" si="363"/>
        <v>NA</v>
      </c>
      <c r="C3887" t="s">
        <v>40</v>
      </c>
      <c r="D3887" t="str">
        <f t="shared" si="364"/>
        <v>F</v>
      </c>
      <c r="E3887" t="s">
        <v>2</v>
      </c>
      <c r="F3887">
        <v>2027</v>
      </c>
      <c r="G3887">
        <v>360</v>
      </c>
      <c r="H3887">
        <v>447</v>
      </c>
      <c r="I3887">
        <v>50</v>
      </c>
      <c r="J3887">
        <v>14005</v>
      </c>
      <c r="K3887">
        <v>15</v>
      </c>
      <c r="L3887">
        <v>47</v>
      </c>
      <c r="M3887">
        <v>382</v>
      </c>
      <c r="N3887">
        <v>421</v>
      </c>
      <c r="O3887">
        <v>10.6</v>
      </c>
      <c r="P3887">
        <f>VLOOKUP(A3887, vlookup_table!$A:$E, 2, FALSE)</f>
        <v>0</v>
      </c>
      <c r="Q3887" s="2">
        <f>VLOOKUP(A3887, vlookup_table!$A:$E, 3, FALSE)</f>
        <v>3001</v>
      </c>
      <c r="R3887" s="1" t="str">
        <f>VLOOKUP(A3887, vlookup_table!$A:$E, 4, FALSE)</f>
        <v>T2</v>
      </c>
      <c r="S3887" s="2">
        <f>VLOOKUP(A3887, vlookup_table!$A:$E, 5, FALSE)</f>
        <v>30</v>
      </c>
      <c r="T3887">
        <f t="shared" si="360"/>
        <v>67</v>
      </c>
      <c r="U3887">
        <f t="shared" si="361"/>
        <v>1930</v>
      </c>
      <c r="V3887" s="4" t="str">
        <f t="shared" si="365"/>
        <v>01</v>
      </c>
      <c r="W3887" t="str">
        <f t="shared" si="362"/>
        <v>Pueblo</v>
      </c>
    </row>
    <row r="3888" spans="1:23" x14ac:dyDescent="0.35">
      <c r="A3888" s="2">
        <v>39869</v>
      </c>
      <c r="B3888" s="2" t="str">
        <f t="shared" si="363"/>
        <v>FL</v>
      </c>
      <c r="C3888" t="s">
        <v>7</v>
      </c>
      <c r="D3888" t="str">
        <f t="shared" si="364"/>
        <v>F</v>
      </c>
      <c r="E3888" t="s">
        <v>2</v>
      </c>
      <c r="F3888">
        <v>2171</v>
      </c>
      <c r="G3888">
        <v>545</v>
      </c>
      <c r="H3888">
        <v>665</v>
      </c>
      <c r="I3888">
        <v>60</v>
      </c>
      <c r="J3888">
        <v>22696</v>
      </c>
      <c r="K3888">
        <v>9</v>
      </c>
      <c r="L3888">
        <v>19</v>
      </c>
      <c r="M3888">
        <v>613</v>
      </c>
      <c r="N3888">
        <v>612</v>
      </c>
      <c r="O3888">
        <v>15</v>
      </c>
      <c r="P3888">
        <f>VLOOKUP(A3888, vlookup_table!$A:$E, 2, FALSE)</f>
        <v>28</v>
      </c>
      <c r="Q3888" s="2">
        <f>VLOOKUP(A3888, vlookup_table!$A:$E, 3, FALSE)</f>
        <v>0</v>
      </c>
      <c r="R3888" s="1" t="str">
        <f>VLOOKUP(A3888, vlookup_table!$A:$E, 4, FALSE)</f>
        <v>S2</v>
      </c>
      <c r="S3888" s="2">
        <f>VLOOKUP(A3888, vlookup_table!$A:$E, 5, FALSE)</f>
        <v>21</v>
      </c>
      <c r="T3888">
        <f t="shared" si="360"/>
        <v>97</v>
      </c>
      <c r="U3888">
        <f t="shared" si="361"/>
        <v>1900</v>
      </c>
      <c r="V3888" s="4" t="str">
        <f t="shared" si="365"/>
        <v>0</v>
      </c>
      <c r="W3888" t="str">
        <f t="shared" si="362"/>
        <v>Suburbano</v>
      </c>
    </row>
    <row r="3889" spans="1:23" x14ac:dyDescent="0.35">
      <c r="A3889" s="2">
        <v>188316</v>
      </c>
      <c r="B3889" s="2" t="str">
        <f t="shared" si="363"/>
        <v>FL</v>
      </c>
      <c r="C3889" t="s">
        <v>7</v>
      </c>
      <c r="D3889" t="str">
        <f t="shared" si="364"/>
        <v>F</v>
      </c>
      <c r="E3889" t="s">
        <v>2</v>
      </c>
      <c r="F3889">
        <v>661</v>
      </c>
      <c r="G3889">
        <v>320</v>
      </c>
      <c r="H3889">
        <v>299</v>
      </c>
      <c r="I3889">
        <v>0</v>
      </c>
      <c r="J3889">
        <v>10910</v>
      </c>
      <c r="K3889">
        <v>0</v>
      </c>
      <c r="L3889">
        <v>24</v>
      </c>
      <c r="M3889">
        <v>325</v>
      </c>
      <c r="N3889">
        <v>310</v>
      </c>
      <c r="O3889">
        <v>13.1</v>
      </c>
      <c r="P3889">
        <f>VLOOKUP(A3889, vlookup_table!$A:$E, 2, FALSE)</f>
        <v>28</v>
      </c>
      <c r="Q3889" s="2">
        <f>VLOOKUP(A3889, vlookup_table!$A:$E, 3, FALSE)</f>
        <v>2305</v>
      </c>
      <c r="R3889" s="1" t="str">
        <f>VLOOKUP(A3889, vlookup_table!$A:$E, 4, FALSE)</f>
        <v>S3</v>
      </c>
      <c r="S3889" s="2">
        <f>VLOOKUP(A3889, vlookup_table!$A:$E, 5, FALSE)</f>
        <v>10</v>
      </c>
      <c r="T3889">
        <f t="shared" si="360"/>
        <v>74</v>
      </c>
      <c r="U3889">
        <f t="shared" si="361"/>
        <v>1923</v>
      </c>
      <c r="V3889" s="4" t="str">
        <f t="shared" si="365"/>
        <v>05</v>
      </c>
      <c r="W3889" t="str">
        <f t="shared" si="362"/>
        <v>Suburbano</v>
      </c>
    </row>
    <row r="3890" spans="1:23" x14ac:dyDescent="0.35">
      <c r="A3890" s="2">
        <v>74345</v>
      </c>
      <c r="B3890" s="2" t="str">
        <f t="shared" si="363"/>
        <v>MI</v>
      </c>
      <c r="C3890" t="s">
        <v>1</v>
      </c>
      <c r="D3890" t="str">
        <f t="shared" si="364"/>
        <v>M</v>
      </c>
      <c r="E3890" t="s">
        <v>0</v>
      </c>
      <c r="F3890">
        <v>538</v>
      </c>
      <c r="G3890">
        <v>251</v>
      </c>
      <c r="H3890">
        <v>298</v>
      </c>
      <c r="I3890">
        <v>0</v>
      </c>
      <c r="J3890">
        <v>10118</v>
      </c>
      <c r="K3890">
        <v>2</v>
      </c>
      <c r="L3890">
        <v>84</v>
      </c>
      <c r="M3890">
        <v>258</v>
      </c>
      <c r="N3890">
        <v>281</v>
      </c>
      <c r="O3890">
        <v>10.1875</v>
      </c>
      <c r="P3890">
        <f>VLOOKUP(A3890, vlookup_table!$A:$E, 2, FALSE)</f>
        <v>72</v>
      </c>
      <c r="Q3890" s="2">
        <f>VLOOKUP(A3890, vlookup_table!$A:$E, 3, FALSE)</f>
        <v>3504</v>
      </c>
      <c r="R3890" s="1" t="str">
        <f>VLOOKUP(A3890, vlookup_table!$A:$E, 4, FALSE)</f>
        <v>T2</v>
      </c>
      <c r="S3890" s="2">
        <f>VLOOKUP(A3890, vlookup_table!$A:$E, 5, FALSE)</f>
        <v>25</v>
      </c>
      <c r="T3890">
        <f t="shared" si="360"/>
        <v>62</v>
      </c>
      <c r="U3890">
        <f t="shared" si="361"/>
        <v>1935</v>
      </c>
      <c r="V3890" s="4" t="str">
        <f t="shared" si="365"/>
        <v>04</v>
      </c>
      <c r="W3890" t="str">
        <f t="shared" si="362"/>
        <v>Pueblo</v>
      </c>
    </row>
    <row r="3891" spans="1:23" x14ac:dyDescent="0.35">
      <c r="A3891" s="2">
        <v>57496</v>
      </c>
      <c r="B3891" s="2" t="str">
        <f t="shared" si="363"/>
        <v>NA</v>
      </c>
      <c r="C3891" t="s">
        <v>3</v>
      </c>
      <c r="D3891" t="str">
        <f t="shared" si="364"/>
        <v>M</v>
      </c>
      <c r="E3891" t="s">
        <v>0</v>
      </c>
      <c r="F3891">
        <v>460</v>
      </c>
      <c r="G3891">
        <v>299</v>
      </c>
      <c r="H3891">
        <v>353</v>
      </c>
      <c r="I3891">
        <v>1</v>
      </c>
      <c r="J3891">
        <v>11756</v>
      </c>
      <c r="K3891">
        <v>1</v>
      </c>
      <c r="L3891">
        <v>83</v>
      </c>
      <c r="M3891">
        <v>331</v>
      </c>
      <c r="N3891">
        <v>321</v>
      </c>
      <c r="O3891">
        <v>15.75</v>
      </c>
      <c r="P3891">
        <f>VLOOKUP(A3891, vlookup_table!$A:$E, 2, FALSE)</f>
        <v>0</v>
      </c>
      <c r="Q3891" s="2">
        <f>VLOOKUP(A3891, vlookup_table!$A:$E, 3, FALSE)</f>
        <v>3510</v>
      </c>
      <c r="R3891" s="1" t="str">
        <f>VLOOKUP(A3891, vlookup_table!$A:$E, 4, FALSE)</f>
        <v>T2</v>
      </c>
      <c r="S3891" s="2">
        <f>VLOOKUP(A3891, vlookup_table!$A:$E, 5, FALSE)</f>
        <v>25</v>
      </c>
      <c r="T3891">
        <f t="shared" si="360"/>
        <v>62</v>
      </c>
      <c r="U3891">
        <f t="shared" si="361"/>
        <v>1935</v>
      </c>
      <c r="V3891" s="4" t="str">
        <f t="shared" si="365"/>
        <v>10</v>
      </c>
      <c r="W3891" t="str">
        <f t="shared" si="362"/>
        <v>Pueblo</v>
      </c>
    </row>
    <row r="3892" spans="1:23" x14ac:dyDescent="0.35">
      <c r="A3892" s="2">
        <v>65806</v>
      </c>
      <c r="B3892" s="2" t="str">
        <f t="shared" si="363"/>
        <v>MI</v>
      </c>
      <c r="C3892" t="s">
        <v>1</v>
      </c>
      <c r="D3892" t="str">
        <f t="shared" si="364"/>
        <v>F</v>
      </c>
      <c r="E3892" t="s">
        <v>2</v>
      </c>
      <c r="F3892">
        <v>814</v>
      </c>
      <c r="G3892">
        <v>430</v>
      </c>
      <c r="H3892">
        <v>505</v>
      </c>
      <c r="I3892">
        <v>0</v>
      </c>
      <c r="J3892">
        <v>16948</v>
      </c>
      <c r="K3892">
        <v>8</v>
      </c>
      <c r="L3892">
        <v>79</v>
      </c>
      <c r="M3892">
        <v>468</v>
      </c>
      <c r="N3892">
        <v>471</v>
      </c>
      <c r="O3892">
        <v>4.80952381</v>
      </c>
      <c r="P3892">
        <f>VLOOKUP(A3892, vlookup_table!$A:$E, 2, FALSE)</f>
        <v>0</v>
      </c>
      <c r="Q3892" s="2">
        <f>VLOOKUP(A3892, vlookup_table!$A:$E, 3, FALSE)</f>
        <v>3109</v>
      </c>
      <c r="R3892" s="1" t="str">
        <f>VLOOKUP(A3892, vlookup_table!$A:$E, 4, FALSE)</f>
        <v>U2</v>
      </c>
      <c r="S3892" s="2">
        <f>VLOOKUP(A3892, vlookup_table!$A:$E, 5, FALSE)</f>
        <v>5</v>
      </c>
      <c r="T3892">
        <f t="shared" si="360"/>
        <v>66</v>
      </c>
      <c r="U3892">
        <f t="shared" si="361"/>
        <v>1931</v>
      </c>
      <c r="V3892" s="4" t="str">
        <f t="shared" si="365"/>
        <v>09</v>
      </c>
      <c r="W3892" t="str">
        <f t="shared" si="362"/>
        <v>Urbano</v>
      </c>
    </row>
    <row r="3893" spans="1:23" x14ac:dyDescent="0.35">
      <c r="A3893" s="2">
        <v>152054</v>
      </c>
      <c r="B3893" s="2" t="str">
        <f t="shared" si="363"/>
        <v>NA</v>
      </c>
      <c r="C3893" t="s">
        <v>4</v>
      </c>
      <c r="D3893" t="str">
        <f t="shared" si="364"/>
        <v>F</v>
      </c>
      <c r="E3893" t="s">
        <v>2</v>
      </c>
      <c r="F3893">
        <v>2297</v>
      </c>
      <c r="G3893">
        <v>512</v>
      </c>
      <c r="H3893">
        <v>607</v>
      </c>
      <c r="I3893">
        <v>71</v>
      </c>
      <c r="J3893">
        <v>20184</v>
      </c>
      <c r="K3893">
        <v>13</v>
      </c>
      <c r="L3893">
        <v>49</v>
      </c>
      <c r="M3893">
        <v>550</v>
      </c>
      <c r="N3893">
        <v>562</v>
      </c>
      <c r="O3893">
        <v>11.83333333</v>
      </c>
      <c r="P3893">
        <f>VLOOKUP(A3893, vlookup_table!$A:$E, 2, FALSE)</f>
        <v>2</v>
      </c>
      <c r="Q3893" s="2">
        <f>VLOOKUP(A3893, vlookup_table!$A:$E, 3, FALSE)</f>
        <v>2401</v>
      </c>
      <c r="R3893" s="1" t="str">
        <f>VLOOKUP(A3893, vlookup_table!$A:$E, 4, FALSE)</f>
        <v>S1</v>
      </c>
      <c r="S3893" s="2">
        <f>VLOOKUP(A3893, vlookup_table!$A:$E, 5, FALSE)</f>
        <v>25</v>
      </c>
      <c r="T3893">
        <f t="shared" si="360"/>
        <v>73</v>
      </c>
      <c r="U3893">
        <f t="shared" si="361"/>
        <v>1924</v>
      </c>
      <c r="V3893" s="4" t="str">
        <f t="shared" si="365"/>
        <v>01</v>
      </c>
      <c r="W3893" t="str">
        <f t="shared" si="362"/>
        <v>Suburbano</v>
      </c>
    </row>
    <row r="3894" spans="1:23" x14ac:dyDescent="0.35">
      <c r="A3894" s="2">
        <v>191064</v>
      </c>
      <c r="B3894" s="2" t="str">
        <f t="shared" si="363"/>
        <v>NA</v>
      </c>
      <c r="C3894" t="s">
        <v>28</v>
      </c>
      <c r="D3894" t="str">
        <f t="shared" si="364"/>
        <v>F</v>
      </c>
      <c r="E3894" t="s">
        <v>2</v>
      </c>
      <c r="F3894">
        <v>297</v>
      </c>
      <c r="G3894">
        <v>130</v>
      </c>
      <c r="H3894">
        <v>208</v>
      </c>
      <c r="I3894">
        <v>1</v>
      </c>
      <c r="J3894">
        <v>8510</v>
      </c>
      <c r="K3894">
        <v>0</v>
      </c>
      <c r="L3894">
        <v>68</v>
      </c>
      <c r="M3894">
        <v>163</v>
      </c>
      <c r="N3894">
        <v>179</v>
      </c>
      <c r="O3894">
        <v>4.7272727269999999</v>
      </c>
      <c r="P3894">
        <f>VLOOKUP(A3894, vlookup_table!$A:$E, 2, FALSE)</f>
        <v>0</v>
      </c>
      <c r="Q3894" s="2">
        <f>VLOOKUP(A3894, vlookup_table!$A:$E, 3, FALSE)</f>
        <v>2001</v>
      </c>
      <c r="R3894" s="1" t="str">
        <f>VLOOKUP(A3894, vlookup_table!$A:$E, 4, FALSE)</f>
        <v>C3</v>
      </c>
      <c r="S3894" s="2">
        <f>VLOOKUP(A3894, vlookup_table!$A:$E, 5, FALSE)</f>
        <v>3</v>
      </c>
      <c r="T3894">
        <f t="shared" si="360"/>
        <v>77</v>
      </c>
      <c r="U3894">
        <f t="shared" si="361"/>
        <v>1920</v>
      </c>
      <c r="V3894" s="4" t="str">
        <f t="shared" si="365"/>
        <v>01</v>
      </c>
      <c r="W3894" t="str">
        <f t="shared" si="362"/>
        <v>Ciudad</v>
      </c>
    </row>
    <row r="3895" spans="1:23" x14ac:dyDescent="0.35">
      <c r="A3895" s="2">
        <v>117847</v>
      </c>
      <c r="B3895" s="2" t="str">
        <f t="shared" si="363"/>
        <v>TX</v>
      </c>
      <c r="C3895" t="s">
        <v>6</v>
      </c>
      <c r="D3895" t="str">
        <f t="shared" si="364"/>
        <v>M</v>
      </c>
      <c r="E3895" t="s">
        <v>0</v>
      </c>
      <c r="F3895">
        <v>393</v>
      </c>
      <c r="G3895">
        <v>287</v>
      </c>
      <c r="H3895">
        <v>363</v>
      </c>
      <c r="I3895">
        <v>0</v>
      </c>
      <c r="J3895">
        <v>11982</v>
      </c>
      <c r="K3895">
        <v>0</v>
      </c>
      <c r="L3895">
        <v>59</v>
      </c>
      <c r="M3895">
        <v>313</v>
      </c>
      <c r="N3895">
        <v>314</v>
      </c>
      <c r="O3895">
        <v>20</v>
      </c>
      <c r="P3895">
        <f>VLOOKUP(A3895, vlookup_table!$A:$E, 2, FALSE)</f>
        <v>1</v>
      </c>
      <c r="Q3895" s="2">
        <f>VLOOKUP(A3895, vlookup_table!$A:$E, 3, FALSE)</f>
        <v>4601</v>
      </c>
      <c r="R3895" s="1" t="str">
        <f>VLOOKUP(A3895, vlookup_table!$A:$E, 4, FALSE)</f>
        <v>T2</v>
      </c>
      <c r="S3895" s="2">
        <f>VLOOKUP(A3895, vlookup_table!$A:$E, 5, FALSE)</f>
        <v>20</v>
      </c>
      <c r="T3895">
        <f t="shared" si="360"/>
        <v>51</v>
      </c>
      <c r="U3895">
        <f t="shared" si="361"/>
        <v>1946</v>
      </c>
      <c r="V3895" s="4" t="str">
        <f t="shared" si="365"/>
        <v>01</v>
      </c>
      <c r="W3895" t="str">
        <f t="shared" si="362"/>
        <v>Pueblo</v>
      </c>
    </row>
    <row r="3896" spans="1:23" x14ac:dyDescent="0.35">
      <c r="A3896" s="2">
        <v>137626</v>
      </c>
      <c r="B3896" s="2" t="str">
        <f t="shared" si="363"/>
        <v>AZ</v>
      </c>
      <c r="C3896" t="s">
        <v>9</v>
      </c>
      <c r="D3896" t="str">
        <f t="shared" si="364"/>
        <v>M</v>
      </c>
      <c r="E3896" t="s">
        <v>0</v>
      </c>
      <c r="F3896">
        <v>675</v>
      </c>
      <c r="G3896">
        <v>354</v>
      </c>
      <c r="H3896">
        <v>407</v>
      </c>
      <c r="I3896">
        <v>0</v>
      </c>
      <c r="J3896">
        <v>11717</v>
      </c>
      <c r="K3896">
        <v>0</v>
      </c>
      <c r="L3896">
        <v>61</v>
      </c>
      <c r="M3896">
        <v>357</v>
      </c>
      <c r="N3896">
        <v>397</v>
      </c>
      <c r="O3896">
        <v>20</v>
      </c>
      <c r="P3896">
        <f>VLOOKUP(A3896, vlookup_table!$A:$E, 2, FALSE)</f>
        <v>1</v>
      </c>
      <c r="Q3896" s="2">
        <f>VLOOKUP(A3896, vlookup_table!$A:$E, 3, FALSE)</f>
        <v>4801</v>
      </c>
      <c r="R3896" s="1" t="str">
        <f>VLOOKUP(A3896, vlookup_table!$A:$E, 4, FALSE)</f>
        <v>R2</v>
      </c>
      <c r="S3896" s="2">
        <f>VLOOKUP(A3896, vlookup_table!$A:$E, 5, FALSE)</f>
        <v>20</v>
      </c>
      <c r="T3896">
        <f t="shared" si="360"/>
        <v>49</v>
      </c>
      <c r="U3896">
        <f t="shared" si="361"/>
        <v>1948</v>
      </c>
      <c r="V3896" s="4" t="str">
        <f t="shared" si="365"/>
        <v>01</v>
      </c>
      <c r="W3896" t="str">
        <f t="shared" si="362"/>
        <v>Rural</v>
      </c>
    </row>
    <row r="3897" spans="1:23" x14ac:dyDescent="0.35">
      <c r="A3897" s="2">
        <v>39659</v>
      </c>
      <c r="B3897" s="2" t="str">
        <f t="shared" si="363"/>
        <v>FL</v>
      </c>
      <c r="C3897" t="s">
        <v>7</v>
      </c>
      <c r="D3897" t="str">
        <f t="shared" si="364"/>
        <v>M</v>
      </c>
      <c r="E3897" t="s">
        <v>0</v>
      </c>
      <c r="F3897">
        <v>897</v>
      </c>
      <c r="G3897">
        <v>208</v>
      </c>
      <c r="H3897">
        <v>317</v>
      </c>
      <c r="I3897">
        <v>14</v>
      </c>
      <c r="J3897">
        <v>13239</v>
      </c>
      <c r="K3897">
        <v>9</v>
      </c>
      <c r="L3897">
        <v>12</v>
      </c>
      <c r="M3897">
        <v>240</v>
      </c>
      <c r="N3897">
        <v>259</v>
      </c>
      <c r="O3897">
        <v>12.33333333</v>
      </c>
      <c r="P3897">
        <f>VLOOKUP(A3897, vlookup_table!$A:$E, 2, FALSE)</f>
        <v>0</v>
      </c>
      <c r="Q3897" s="2">
        <f>VLOOKUP(A3897, vlookup_table!$A:$E, 3, FALSE)</f>
        <v>5401</v>
      </c>
      <c r="R3897" s="1" t="str">
        <f>VLOOKUP(A3897, vlookup_table!$A:$E, 4, FALSE)</f>
        <v>S3</v>
      </c>
      <c r="S3897" s="2">
        <f>VLOOKUP(A3897, vlookup_table!$A:$E, 5, FALSE)</f>
        <v>20</v>
      </c>
      <c r="T3897">
        <f t="shared" si="360"/>
        <v>43</v>
      </c>
      <c r="U3897">
        <f t="shared" si="361"/>
        <v>1954</v>
      </c>
      <c r="V3897" s="4" t="str">
        <f t="shared" si="365"/>
        <v>01</v>
      </c>
      <c r="W3897" t="str">
        <f t="shared" si="362"/>
        <v>Suburbano</v>
      </c>
    </row>
    <row r="3898" spans="1:23" x14ac:dyDescent="0.35">
      <c r="A3898" s="2">
        <v>136607</v>
      </c>
      <c r="B3898" s="2" t="str">
        <f t="shared" si="363"/>
        <v>AZ</v>
      </c>
      <c r="C3898" t="s">
        <v>9</v>
      </c>
      <c r="D3898" t="str">
        <f t="shared" si="364"/>
        <v>M</v>
      </c>
      <c r="E3898" t="s">
        <v>0</v>
      </c>
      <c r="F3898">
        <v>1402</v>
      </c>
      <c r="G3898">
        <v>460</v>
      </c>
      <c r="H3898">
        <v>628</v>
      </c>
      <c r="I3898">
        <v>3</v>
      </c>
      <c r="J3898">
        <v>23187</v>
      </c>
      <c r="K3898">
        <v>5</v>
      </c>
      <c r="L3898">
        <v>11</v>
      </c>
      <c r="M3898">
        <v>545</v>
      </c>
      <c r="N3898">
        <v>548</v>
      </c>
      <c r="O3898">
        <v>14.625</v>
      </c>
      <c r="P3898">
        <f>VLOOKUP(A3898, vlookup_table!$A:$E, 2, FALSE)</f>
        <v>0</v>
      </c>
      <c r="Q3898" s="2">
        <f>VLOOKUP(A3898, vlookup_table!$A:$E, 3, FALSE)</f>
        <v>2112</v>
      </c>
      <c r="R3898" s="1" t="str">
        <f>VLOOKUP(A3898, vlookup_table!$A:$E, 4, FALSE)</f>
        <v>C1</v>
      </c>
      <c r="S3898" s="2">
        <f>VLOOKUP(A3898, vlookup_table!$A:$E, 5, FALSE)</f>
        <v>32</v>
      </c>
      <c r="T3898">
        <f t="shared" si="360"/>
        <v>76</v>
      </c>
      <c r="U3898">
        <f t="shared" si="361"/>
        <v>1921</v>
      </c>
      <c r="V3898" s="4" t="str">
        <f t="shared" si="365"/>
        <v>12</v>
      </c>
      <c r="W3898" t="str">
        <f t="shared" si="362"/>
        <v>Ciudad</v>
      </c>
    </row>
    <row r="3899" spans="1:23" x14ac:dyDescent="0.35">
      <c r="A3899" s="2">
        <v>61745</v>
      </c>
      <c r="B3899" s="2" t="str">
        <f t="shared" si="363"/>
        <v>NA</v>
      </c>
      <c r="C3899" t="s">
        <v>16</v>
      </c>
      <c r="D3899" t="str">
        <f t="shared" si="364"/>
        <v>M</v>
      </c>
      <c r="E3899" t="s">
        <v>0</v>
      </c>
      <c r="F3899">
        <v>566</v>
      </c>
      <c r="G3899">
        <v>315</v>
      </c>
      <c r="H3899">
        <v>329</v>
      </c>
      <c r="I3899">
        <v>1</v>
      </c>
      <c r="J3899">
        <v>12827</v>
      </c>
      <c r="K3899">
        <v>2</v>
      </c>
      <c r="L3899">
        <v>74</v>
      </c>
      <c r="M3899">
        <v>310</v>
      </c>
      <c r="N3899">
        <v>326</v>
      </c>
      <c r="O3899">
        <v>17.5</v>
      </c>
      <c r="P3899">
        <f>VLOOKUP(A3899, vlookup_table!$A:$E, 2, FALSE)</f>
        <v>0</v>
      </c>
      <c r="Q3899" s="2">
        <f>VLOOKUP(A3899, vlookup_table!$A:$E, 3, FALSE)</f>
        <v>6401</v>
      </c>
      <c r="R3899" s="1" t="str">
        <f>VLOOKUP(A3899, vlookup_table!$A:$E, 4, FALSE)</f>
        <v>T2</v>
      </c>
      <c r="S3899" s="2">
        <f>VLOOKUP(A3899, vlookup_table!$A:$E, 5, FALSE)</f>
        <v>20</v>
      </c>
      <c r="T3899">
        <f t="shared" si="360"/>
        <v>33</v>
      </c>
      <c r="U3899">
        <f t="shared" si="361"/>
        <v>1964</v>
      </c>
      <c r="V3899" s="4" t="str">
        <f t="shared" si="365"/>
        <v>01</v>
      </c>
      <c r="W3899" t="str">
        <f t="shared" si="362"/>
        <v>Pueblo</v>
      </c>
    </row>
    <row r="3900" spans="1:23" x14ac:dyDescent="0.35">
      <c r="A3900" s="2">
        <v>29875</v>
      </c>
      <c r="B3900" s="2" t="str">
        <f t="shared" si="363"/>
        <v>NA</v>
      </c>
      <c r="C3900" t="s">
        <v>5</v>
      </c>
      <c r="D3900" t="str">
        <f t="shared" si="364"/>
        <v>M</v>
      </c>
      <c r="E3900" t="s">
        <v>0</v>
      </c>
      <c r="F3900">
        <v>1483</v>
      </c>
      <c r="G3900">
        <v>673</v>
      </c>
      <c r="H3900">
        <v>774</v>
      </c>
      <c r="I3900">
        <v>25</v>
      </c>
      <c r="J3900">
        <v>27393</v>
      </c>
      <c r="K3900">
        <v>6</v>
      </c>
      <c r="L3900">
        <v>47</v>
      </c>
      <c r="M3900">
        <v>695</v>
      </c>
      <c r="N3900">
        <v>744</v>
      </c>
      <c r="O3900">
        <v>20</v>
      </c>
      <c r="P3900">
        <f>VLOOKUP(A3900, vlookup_table!$A:$E, 2, FALSE)</f>
        <v>1002</v>
      </c>
      <c r="Q3900" s="2">
        <f>VLOOKUP(A3900, vlookup_table!$A:$E, 3, FALSE)</f>
        <v>5901</v>
      </c>
      <c r="R3900" s="1" t="str">
        <f>VLOOKUP(A3900, vlookup_table!$A:$E, 4, FALSE)</f>
        <v>C1</v>
      </c>
      <c r="S3900" s="2">
        <f>VLOOKUP(A3900, vlookup_table!$A:$E, 5, FALSE)</f>
        <v>20</v>
      </c>
      <c r="T3900">
        <f t="shared" si="360"/>
        <v>38</v>
      </c>
      <c r="U3900">
        <f t="shared" si="361"/>
        <v>1959</v>
      </c>
      <c r="V3900" s="4" t="str">
        <f t="shared" si="365"/>
        <v>01</v>
      </c>
      <c r="W3900" t="str">
        <f t="shared" si="362"/>
        <v>Ciudad</v>
      </c>
    </row>
    <row r="3901" spans="1:23" x14ac:dyDescent="0.35">
      <c r="A3901" s="2">
        <v>7174</v>
      </c>
      <c r="B3901" s="2" t="str">
        <f t="shared" si="363"/>
        <v>IL</v>
      </c>
      <c r="C3901" t="s">
        <v>25</v>
      </c>
      <c r="D3901" t="str">
        <f t="shared" si="364"/>
        <v>F</v>
      </c>
      <c r="E3901" t="s">
        <v>2</v>
      </c>
      <c r="F3901">
        <v>504</v>
      </c>
      <c r="G3901">
        <v>289</v>
      </c>
      <c r="H3901">
        <v>356</v>
      </c>
      <c r="I3901">
        <v>0</v>
      </c>
      <c r="J3901">
        <v>11074</v>
      </c>
      <c r="K3901">
        <v>1</v>
      </c>
      <c r="L3901">
        <v>81</v>
      </c>
      <c r="M3901">
        <v>355</v>
      </c>
      <c r="N3901">
        <v>296</v>
      </c>
      <c r="O3901">
        <v>8.3636363639999995</v>
      </c>
      <c r="P3901">
        <f>VLOOKUP(A3901, vlookup_table!$A:$E, 2, FALSE)</f>
        <v>0</v>
      </c>
      <c r="Q3901" s="2">
        <f>VLOOKUP(A3901, vlookup_table!$A:$E, 3, FALSE)</f>
        <v>301</v>
      </c>
      <c r="R3901" s="1" t="str">
        <f>VLOOKUP(A3901, vlookup_table!$A:$E, 4, FALSE)</f>
        <v>T2</v>
      </c>
      <c r="S3901" s="2">
        <f>VLOOKUP(A3901, vlookup_table!$A:$E, 5, FALSE)</f>
        <v>10</v>
      </c>
      <c r="T3901">
        <f t="shared" si="360"/>
        <v>94</v>
      </c>
      <c r="U3901">
        <f t="shared" si="361"/>
        <v>1903</v>
      </c>
      <c r="V3901" s="4" t="str">
        <f t="shared" si="365"/>
        <v>01</v>
      </c>
      <c r="W3901" t="str">
        <f t="shared" si="362"/>
        <v>Pueblo</v>
      </c>
    </row>
    <row r="3902" spans="1:23" x14ac:dyDescent="0.35">
      <c r="A3902" s="2">
        <v>166416</v>
      </c>
      <c r="B3902" s="2" t="str">
        <f t="shared" si="363"/>
        <v>NA</v>
      </c>
      <c r="C3902" t="s">
        <v>4</v>
      </c>
      <c r="D3902" t="str">
        <f t="shared" si="364"/>
        <v>M</v>
      </c>
      <c r="E3902" t="s">
        <v>0</v>
      </c>
      <c r="F3902">
        <v>1394</v>
      </c>
      <c r="G3902">
        <v>242</v>
      </c>
      <c r="H3902">
        <v>300</v>
      </c>
      <c r="I3902">
        <v>13</v>
      </c>
      <c r="J3902">
        <v>11177</v>
      </c>
      <c r="K3902">
        <v>28</v>
      </c>
      <c r="L3902">
        <v>43</v>
      </c>
      <c r="M3902">
        <v>263</v>
      </c>
      <c r="N3902">
        <v>302</v>
      </c>
      <c r="O3902">
        <v>20</v>
      </c>
      <c r="P3902">
        <f>VLOOKUP(A3902, vlookup_table!$A:$E, 2, FALSE)</f>
        <v>1</v>
      </c>
      <c r="Q3902" s="2">
        <f>VLOOKUP(A3902, vlookup_table!$A:$E, 3, FALSE)</f>
        <v>5301</v>
      </c>
      <c r="R3902" s="1" t="str">
        <f>VLOOKUP(A3902, vlookup_table!$A:$E, 4, FALSE)</f>
        <v>U2</v>
      </c>
      <c r="S3902" s="2">
        <f>VLOOKUP(A3902, vlookup_table!$A:$E, 5, FALSE)</f>
        <v>20</v>
      </c>
      <c r="T3902">
        <f t="shared" si="360"/>
        <v>44</v>
      </c>
      <c r="U3902">
        <f t="shared" si="361"/>
        <v>1953</v>
      </c>
      <c r="V3902" s="4" t="str">
        <f t="shared" si="365"/>
        <v>01</v>
      </c>
      <c r="W3902" t="str">
        <f t="shared" si="362"/>
        <v>Urbano</v>
      </c>
    </row>
    <row r="3903" spans="1:23" x14ac:dyDescent="0.35">
      <c r="A3903" s="2">
        <v>95408</v>
      </c>
      <c r="B3903" s="2" t="str">
        <f t="shared" si="363"/>
        <v>IL</v>
      </c>
      <c r="C3903" t="s">
        <v>25</v>
      </c>
      <c r="D3903" t="str">
        <f t="shared" si="364"/>
        <v>F</v>
      </c>
      <c r="E3903" t="s">
        <v>2</v>
      </c>
      <c r="F3903">
        <v>739</v>
      </c>
      <c r="G3903">
        <v>353</v>
      </c>
      <c r="H3903">
        <v>486</v>
      </c>
      <c r="I3903">
        <v>1</v>
      </c>
      <c r="J3903">
        <v>17038</v>
      </c>
      <c r="K3903">
        <v>0</v>
      </c>
      <c r="L3903">
        <v>77</v>
      </c>
      <c r="M3903">
        <v>415</v>
      </c>
      <c r="N3903">
        <v>436</v>
      </c>
      <c r="O3903">
        <v>10</v>
      </c>
      <c r="P3903">
        <f>VLOOKUP(A3903, vlookup_table!$A:$E, 2, FALSE)</f>
        <v>0</v>
      </c>
      <c r="Q3903" s="2">
        <f>VLOOKUP(A3903, vlookup_table!$A:$E, 3, FALSE)</f>
        <v>5201</v>
      </c>
      <c r="R3903" s="1" t="str">
        <f>VLOOKUP(A3903, vlookup_table!$A:$E, 4, FALSE)</f>
        <v>R2</v>
      </c>
      <c r="S3903" s="2">
        <f>VLOOKUP(A3903, vlookup_table!$A:$E, 5, FALSE)</f>
        <v>15</v>
      </c>
      <c r="T3903">
        <f t="shared" si="360"/>
        <v>45</v>
      </c>
      <c r="U3903">
        <f t="shared" si="361"/>
        <v>1952</v>
      </c>
      <c r="V3903" s="4" t="str">
        <f t="shared" si="365"/>
        <v>01</v>
      </c>
      <c r="W3903" t="str">
        <f t="shared" si="362"/>
        <v>Rural</v>
      </c>
    </row>
    <row r="3904" spans="1:23" x14ac:dyDescent="0.35">
      <c r="A3904" s="2">
        <v>102181</v>
      </c>
      <c r="B3904" s="2" t="str">
        <f t="shared" si="363"/>
        <v>MO</v>
      </c>
      <c r="C3904" t="s">
        <v>8</v>
      </c>
      <c r="D3904" t="str">
        <f t="shared" si="364"/>
        <v>F</v>
      </c>
      <c r="E3904" t="s">
        <v>2</v>
      </c>
      <c r="F3904">
        <v>915</v>
      </c>
      <c r="G3904">
        <v>307</v>
      </c>
      <c r="H3904">
        <v>537</v>
      </c>
      <c r="I3904">
        <v>0</v>
      </c>
      <c r="J3904">
        <v>22420</v>
      </c>
      <c r="K3904">
        <v>2</v>
      </c>
      <c r="L3904">
        <v>56</v>
      </c>
      <c r="M3904">
        <v>442</v>
      </c>
      <c r="N3904">
        <v>385</v>
      </c>
      <c r="O3904">
        <v>13.3</v>
      </c>
      <c r="P3904">
        <f>VLOOKUP(A3904, vlookup_table!$A:$E, 2, FALSE)</f>
        <v>0</v>
      </c>
      <c r="Q3904" s="2">
        <f>VLOOKUP(A3904, vlookup_table!$A:$E, 3, FALSE)</f>
        <v>3404</v>
      </c>
      <c r="R3904" s="1" t="str">
        <f>VLOOKUP(A3904, vlookup_table!$A:$E, 4, FALSE)</f>
        <v>S1</v>
      </c>
      <c r="S3904" s="2">
        <f>VLOOKUP(A3904, vlookup_table!$A:$E, 5, FALSE)</f>
        <v>15</v>
      </c>
      <c r="T3904">
        <f t="shared" si="360"/>
        <v>63</v>
      </c>
      <c r="U3904">
        <f t="shared" si="361"/>
        <v>1934</v>
      </c>
      <c r="V3904" s="4" t="str">
        <f t="shared" si="365"/>
        <v>04</v>
      </c>
      <c r="W3904" t="str">
        <f t="shared" si="362"/>
        <v>Suburbano</v>
      </c>
    </row>
    <row r="3905" spans="1:23" x14ac:dyDescent="0.35">
      <c r="A3905" s="2">
        <v>155851</v>
      </c>
      <c r="B3905" s="2" t="str">
        <f t="shared" si="363"/>
        <v>NA</v>
      </c>
      <c r="C3905" t="s">
        <v>4</v>
      </c>
      <c r="D3905" t="str">
        <f t="shared" si="364"/>
        <v>F</v>
      </c>
      <c r="E3905" t="s">
        <v>2</v>
      </c>
      <c r="F3905">
        <v>978</v>
      </c>
      <c r="G3905">
        <v>200</v>
      </c>
      <c r="H3905">
        <v>307</v>
      </c>
      <c r="I3905">
        <v>1</v>
      </c>
      <c r="J3905">
        <v>13560</v>
      </c>
      <c r="K3905">
        <v>6</v>
      </c>
      <c r="L3905">
        <v>25</v>
      </c>
      <c r="M3905">
        <v>291</v>
      </c>
      <c r="N3905">
        <v>256</v>
      </c>
      <c r="O3905">
        <v>20</v>
      </c>
      <c r="P3905">
        <f>VLOOKUP(A3905, vlookup_table!$A:$E, 2, FALSE)</f>
        <v>28</v>
      </c>
      <c r="Q3905" s="2">
        <f>VLOOKUP(A3905, vlookup_table!$A:$E, 3, FALSE)</f>
        <v>6201</v>
      </c>
      <c r="R3905" s="1" t="str">
        <f>VLOOKUP(A3905, vlookup_table!$A:$E, 4, FALSE)</f>
        <v>C2</v>
      </c>
      <c r="S3905" s="2">
        <f>VLOOKUP(A3905, vlookup_table!$A:$E, 5, FALSE)</f>
        <v>20</v>
      </c>
      <c r="T3905">
        <f t="shared" si="360"/>
        <v>35</v>
      </c>
      <c r="U3905">
        <f t="shared" si="361"/>
        <v>1962</v>
      </c>
      <c r="V3905" s="4" t="str">
        <f t="shared" si="365"/>
        <v>01</v>
      </c>
      <c r="W3905" t="str">
        <f t="shared" si="362"/>
        <v>Ciudad</v>
      </c>
    </row>
    <row r="3906" spans="1:23" x14ac:dyDescent="0.35">
      <c r="A3906" s="2">
        <v>40421</v>
      </c>
      <c r="B3906" s="2" t="str">
        <f t="shared" si="363"/>
        <v>FL</v>
      </c>
      <c r="C3906" t="s">
        <v>7</v>
      </c>
      <c r="D3906" t="str">
        <f t="shared" si="364"/>
        <v>M</v>
      </c>
      <c r="E3906" t="s">
        <v>0</v>
      </c>
      <c r="F3906">
        <v>1270</v>
      </c>
      <c r="G3906">
        <v>363</v>
      </c>
      <c r="H3906">
        <v>519</v>
      </c>
      <c r="I3906">
        <v>15</v>
      </c>
      <c r="J3906">
        <v>17548</v>
      </c>
      <c r="K3906">
        <v>8</v>
      </c>
      <c r="L3906">
        <v>26</v>
      </c>
      <c r="M3906">
        <v>471</v>
      </c>
      <c r="N3906">
        <v>429</v>
      </c>
      <c r="O3906">
        <v>6.269230769</v>
      </c>
      <c r="P3906">
        <f>VLOOKUP(A3906, vlookup_table!$A:$E, 2, FALSE)</f>
        <v>1002</v>
      </c>
      <c r="Q3906" s="2">
        <f>VLOOKUP(A3906, vlookup_table!$A:$E, 3, FALSE)</f>
        <v>3911</v>
      </c>
      <c r="R3906" s="1" t="str">
        <f>VLOOKUP(A3906, vlookup_table!$A:$E, 4, FALSE)</f>
        <v>C1</v>
      </c>
      <c r="S3906" s="2">
        <f>VLOOKUP(A3906, vlookup_table!$A:$E, 5, FALSE)</f>
        <v>5</v>
      </c>
      <c r="T3906">
        <f t="shared" ref="T3906:T3969" si="366">$Y$2-U3906</f>
        <v>58</v>
      </c>
      <c r="U3906">
        <f t="shared" ref="U3906:U3969" si="367">1900 + INT(Q3906/100)</f>
        <v>1939</v>
      </c>
      <c r="V3906" s="4" t="str">
        <f t="shared" si="365"/>
        <v>11</v>
      </c>
      <c r="W3906" t="str">
        <f t="shared" ref="W3906:W3969" si="368">IF(LEFT(R3906,1)="C","Ciudad",
IF(LEFT(R3906,1)="T","Pueblo",
IF(LEFT(R3906,1)="R","Rural",
IF(LEFT(R3906,1)="S","Suburbano",
IF(LEFT(R3906,1)="U","Urbano","Desconocido")))))</f>
        <v>Ciudad</v>
      </c>
    </row>
    <row r="3907" spans="1:23" x14ac:dyDescent="0.35">
      <c r="A3907" s="2">
        <v>26346</v>
      </c>
      <c r="B3907" s="2" t="str">
        <f t="shared" ref="B3907:B3970" si="369">IF(OR(C3907="California",C3907="Cali"),"CA",
IF(OR(C3907="Arizona",C3907="AZ"),"AZ",
IF(OR(C3907="Washington",C3907="WA"),"WA",
IF(OR(C3907="Nevada",C3907="NV"),"NV",
IF(OR(C3907="Texas",C3907="TX"),"TX",
IF(OR(C3907="Oregon",C3907="OR"),"OR",
IF(OR(C3907="Florida",C3907="FL"),"FL",
IF(OR(C3907="Illinois",C3907="IL"),"IL",
IF(OR(C3907="North Carolina",C3907="NC"),"NC",
IF(OR(C3907="South Carolina",C3907="SC"),"SC",
IF(OR(C3907="New Jersey",C3907="NJ"),"NJ",
IF(OR(C3907="Missouri",C3907="MO"),"MO",
IF(OR(C3907="Alabama",C3907="AL"),"AL",
IF(OR(C3907="Colorado",C3907="CO"),"CO",
IF(OR(C3907="Michigan",C3907="MI"),"MI",
IF(OR(C3907="New York",C3907="NY"),"NY",
IF(OR(C3907="Arkansas",C3907="AR"),"AR",
"NA")))))))))))))))))</f>
        <v>NA</v>
      </c>
      <c r="C3907" t="s">
        <v>5</v>
      </c>
      <c r="D3907" t="str">
        <f t="shared" ref="D3907:D3970" si="370">IF(OR(E3907="F", E3907="female", E3907="Femal"),"F",
IF(OR(E3907="M", E3907="Male"),"M",
"NA"))</f>
        <v>F</v>
      </c>
      <c r="E3907" t="s">
        <v>2</v>
      </c>
      <c r="F3907">
        <v>1717</v>
      </c>
      <c r="G3907">
        <v>443</v>
      </c>
      <c r="H3907">
        <v>645</v>
      </c>
      <c r="I3907">
        <v>29</v>
      </c>
      <c r="J3907">
        <v>21385</v>
      </c>
      <c r="K3907">
        <v>3</v>
      </c>
      <c r="L3907">
        <v>55</v>
      </c>
      <c r="M3907">
        <v>511</v>
      </c>
      <c r="N3907">
        <v>588</v>
      </c>
      <c r="O3907">
        <v>9</v>
      </c>
      <c r="P3907">
        <f>VLOOKUP(A3907, vlookup_table!$A:$E, 2, FALSE)</f>
        <v>0</v>
      </c>
      <c r="Q3907" s="2">
        <f>VLOOKUP(A3907, vlookup_table!$A:$E, 3, FALSE)</f>
        <v>3201</v>
      </c>
      <c r="R3907" s="1" t="str">
        <f>VLOOKUP(A3907, vlookup_table!$A:$E, 4, FALSE)</f>
        <v>S1</v>
      </c>
      <c r="S3907" s="2">
        <f>VLOOKUP(A3907, vlookup_table!$A:$E, 5, FALSE)</f>
        <v>10</v>
      </c>
      <c r="T3907">
        <f t="shared" si="366"/>
        <v>65</v>
      </c>
      <c r="U3907">
        <f t="shared" si="367"/>
        <v>1932</v>
      </c>
      <c r="V3907" s="4" t="str">
        <f t="shared" ref="V3907:V3970" si="371">RIGHT(Q3907,2)</f>
        <v>01</v>
      </c>
      <c r="W3907" t="str">
        <f t="shared" si="368"/>
        <v>Suburbano</v>
      </c>
    </row>
    <row r="3908" spans="1:23" x14ac:dyDescent="0.35">
      <c r="A3908" s="2">
        <v>152621</v>
      </c>
      <c r="B3908" s="2" t="str">
        <f t="shared" si="369"/>
        <v>NA</v>
      </c>
      <c r="C3908" t="s">
        <v>4</v>
      </c>
      <c r="D3908" t="str">
        <f t="shared" si="370"/>
        <v>M</v>
      </c>
      <c r="E3908" t="s">
        <v>0</v>
      </c>
      <c r="F3908">
        <v>2449</v>
      </c>
      <c r="G3908">
        <v>464</v>
      </c>
      <c r="H3908">
        <v>519</v>
      </c>
      <c r="I3908">
        <v>75</v>
      </c>
      <c r="J3908">
        <v>19318</v>
      </c>
      <c r="K3908">
        <v>11</v>
      </c>
      <c r="L3908">
        <v>37</v>
      </c>
      <c r="M3908">
        <v>472</v>
      </c>
      <c r="N3908">
        <v>518</v>
      </c>
      <c r="O3908">
        <v>7.615384615</v>
      </c>
      <c r="P3908">
        <f>VLOOKUP(A3908, vlookup_table!$A:$E, 2, FALSE)</f>
        <v>4</v>
      </c>
      <c r="Q3908" s="2">
        <f>VLOOKUP(A3908, vlookup_table!$A:$E, 3, FALSE)</f>
        <v>1801</v>
      </c>
      <c r="R3908" s="1" t="str">
        <f>VLOOKUP(A3908, vlookup_table!$A:$E, 4, FALSE)</f>
        <v>C1</v>
      </c>
      <c r="S3908" s="2">
        <f>VLOOKUP(A3908, vlookup_table!$A:$E, 5, FALSE)</f>
        <v>10</v>
      </c>
      <c r="T3908">
        <f t="shared" si="366"/>
        <v>79</v>
      </c>
      <c r="U3908">
        <f t="shared" si="367"/>
        <v>1918</v>
      </c>
      <c r="V3908" s="4" t="str">
        <f t="shared" si="371"/>
        <v>01</v>
      </c>
      <c r="W3908" t="str">
        <f t="shared" si="368"/>
        <v>Ciudad</v>
      </c>
    </row>
    <row r="3909" spans="1:23" x14ac:dyDescent="0.35">
      <c r="A3909" s="2">
        <v>164220</v>
      </c>
      <c r="B3909" s="2" t="str">
        <f t="shared" si="369"/>
        <v>NA</v>
      </c>
      <c r="C3909" t="s">
        <v>4</v>
      </c>
      <c r="D3909" t="str">
        <f t="shared" si="370"/>
        <v>F</v>
      </c>
      <c r="E3909" t="s">
        <v>2</v>
      </c>
      <c r="F3909">
        <v>2869</v>
      </c>
      <c r="G3909">
        <v>630</v>
      </c>
      <c r="H3909">
        <v>745</v>
      </c>
      <c r="I3909">
        <v>74</v>
      </c>
      <c r="J3909">
        <v>24945</v>
      </c>
      <c r="K3909">
        <v>6</v>
      </c>
      <c r="L3909">
        <v>46</v>
      </c>
      <c r="M3909">
        <v>668</v>
      </c>
      <c r="N3909">
        <v>686</v>
      </c>
      <c r="O3909">
        <v>10.5</v>
      </c>
      <c r="P3909">
        <f>VLOOKUP(A3909, vlookup_table!$A:$E, 2, FALSE)</f>
        <v>2</v>
      </c>
      <c r="Q3909" s="2">
        <f>VLOOKUP(A3909, vlookup_table!$A:$E, 3, FALSE)</f>
        <v>2601</v>
      </c>
      <c r="R3909" s="1" t="str">
        <f>VLOOKUP(A3909, vlookup_table!$A:$E, 4, FALSE)</f>
        <v>T1</v>
      </c>
      <c r="S3909" s="2">
        <f>VLOOKUP(A3909, vlookup_table!$A:$E, 5, FALSE)</f>
        <v>10</v>
      </c>
      <c r="T3909">
        <f t="shared" si="366"/>
        <v>71</v>
      </c>
      <c r="U3909">
        <f t="shared" si="367"/>
        <v>1926</v>
      </c>
      <c r="V3909" s="4" t="str">
        <f t="shared" si="371"/>
        <v>01</v>
      </c>
      <c r="W3909" t="str">
        <f t="shared" si="368"/>
        <v>Pueblo</v>
      </c>
    </row>
    <row r="3910" spans="1:23" x14ac:dyDescent="0.35">
      <c r="A3910" s="2">
        <v>190477</v>
      </c>
      <c r="B3910" s="2" t="str">
        <f t="shared" si="369"/>
        <v>WA</v>
      </c>
      <c r="C3910" t="s">
        <v>14</v>
      </c>
      <c r="D3910" t="str">
        <f t="shared" si="370"/>
        <v>M</v>
      </c>
      <c r="E3910" t="s">
        <v>13</v>
      </c>
      <c r="F3910">
        <v>1212</v>
      </c>
      <c r="G3910">
        <v>298</v>
      </c>
      <c r="H3910">
        <v>422</v>
      </c>
      <c r="I3910">
        <v>17</v>
      </c>
      <c r="J3910">
        <v>15314</v>
      </c>
      <c r="K3910">
        <v>5</v>
      </c>
      <c r="L3910">
        <v>47</v>
      </c>
      <c r="M3910">
        <v>354</v>
      </c>
      <c r="N3910">
        <v>365</v>
      </c>
      <c r="O3910">
        <v>14.66666667</v>
      </c>
      <c r="P3910">
        <f>VLOOKUP(A3910, vlookup_table!$A:$E, 2, FALSE)</f>
        <v>2</v>
      </c>
      <c r="Q3910" s="2">
        <f>VLOOKUP(A3910, vlookup_table!$A:$E, 3, FALSE)</f>
        <v>0</v>
      </c>
      <c r="R3910" s="1" t="str">
        <f>VLOOKUP(A3910, vlookup_table!$A:$E, 4, FALSE)</f>
        <v>R1</v>
      </c>
      <c r="S3910" s="2">
        <f>VLOOKUP(A3910, vlookup_table!$A:$E, 5, FALSE)</f>
        <v>25</v>
      </c>
      <c r="T3910">
        <f t="shared" si="366"/>
        <v>97</v>
      </c>
      <c r="U3910">
        <f t="shared" si="367"/>
        <v>1900</v>
      </c>
      <c r="V3910" s="4" t="str">
        <f t="shared" si="371"/>
        <v>0</v>
      </c>
      <c r="W3910" t="str">
        <f t="shared" si="368"/>
        <v>Rural</v>
      </c>
    </row>
    <row r="3911" spans="1:23" x14ac:dyDescent="0.35">
      <c r="A3911" s="2">
        <v>58203</v>
      </c>
      <c r="B3911" s="2" t="str">
        <f t="shared" si="369"/>
        <v>NA</v>
      </c>
      <c r="C3911" t="s">
        <v>3</v>
      </c>
      <c r="D3911" t="str">
        <f t="shared" si="370"/>
        <v>M</v>
      </c>
      <c r="E3911" t="s">
        <v>0</v>
      </c>
      <c r="F3911">
        <v>224</v>
      </c>
      <c r="G3911">
        <v>138</v>
      </c>
      <c r="H3911">
        <v>218</v>
      </c>
      <c r="I3911">
        <v>0</v>
      </c>
      <c r="J3911">
        <v>7051</v>
      </c>
      <c r="K3911">
        <v>0</v>
      </c>
      <c r="L3911">
        <v>81</v>
      </c>
      <c r="M3911">
        <v>163</v>
      </c>
      <c r="N3911">
        <v>193</v>
      </c>
      <c r="O3911">
        <v>5.3333333329999997</v>
      </c>
      <c r="P3911">
        <f>VLOOKUP(A3911, vlookup_table!$A:$E, 2, FALSE)</f>
        <v>1</v>
      </c>
      <c r="Q3911" s="2">
        <f>VLOOKUP(A3911, vlookup_table!$A:$E, 3, FALSE)</f>
        <v>4401</v>
      </c>
      <c r="R3911" s="1" t="str">
        <f>VLOOKUP(A3911, vlookup_table!$A:$E, 4, FALSE)</f>
        <v>R3</v>
      </c>
      <c r="S3911" s="2">
        <f>VLOOKUP(A3911, vlookup_table!$A:$E, 5, FALSE)</f>
        <v>6</v>
      </c>
      <c r="T3911">
        <f t="shared" si="366"/>
        <v>53</v>
      </c>
      <c r="U3911">
        <f t="shared" si="367"/>
        <v>1944</v>
      </c>
      <c r="V3911" s="4" t="str">
        <f t="shared" si="371"/>
        <v>01</v>
      </c>
      <c r="W3911" t="str">
        <f t="shared" si="368"/>
        <v>Rural</v>
      </c>
    </row>
    <row r="3912" spans="1:23" x14ac:dyDescent="0.35">
      <c r="A3912" s="2">
        <v>115188</v>
      </c>
      <c r="B3912" s="2" t="str">
        <f t="shared" si="369"/>
        <v>NA</v>
      </c>
      <c r="C3912" t="s">
        <v>32</v>
      </c>
      <c r="D3912" t="str">
        <f t="shared" si="370"/>
        <v>F</v>
      </c>
      <c r="E3912" t="s">
        <v>2</v>
      </c>
      <c r="F3912">
        <v>160</v>
      </c>
      <c r="G3912">
        <v>118</v>
      </c>
      <c r="H3912">
        <v>218</v>
      </c>
      <c r="I3912">
        <v>1</v>
      </c>
      <c r="J3912">
        <v>7192</v>
      </c>
      <c r="K3912">
        <v>3</v>
      </c>
      <c r="L3912">
        <v>68</v>
      </c>
      <c r="M3912">
        <v>170</v>
      </c>
      <c r="N3912">
        <v>161</v>
      </c>
      <c r="O3912">
        <v>10.5</v>
      </c>
      <c r="P3912">
        <f>VLOOKUP(A3912, vlookup_table!$A:$E, 2, FALSE)</f>
        <v>2</v>
      </c>
      <c r="Q3912" s="2">
        <f>VLOOKUP(A3912, vlookup_table!$A:$E, 3, FALSE)</f>
        <v>3601</v>
      </c>
      <c r="R3912" s="1" t="str">
        <f>VLOOKUP(A3912, vlookup_table!$A:$E, 4, FALSE)</f>
        <v>R3</v>
      </c>
      <c r="S3912" s="2">
        <f>VLOOKUP(A3912, vlookup_table!$A:$E, 5, FALSE)</f>
        <v>16</v>
      </c>
      <c r="T3912">
        <f t="shared" si="366"/>
        <v>61</v>
      </c>
      <c r="U3912">
        <f t="shared" si="367"/>
        <v>1936</v>
      </c>
      <c r="V3912" s="4" t="str">
        <f t="shared" si="371"/>
        <v>01</v>
      </c>
      <c r="W3912" t="str">
        <f t="shared" si="368"/>
        <v>Rural</v>
      </c>
    </row>
    <row r="3913" spans="1:23" x14ac:dyDescent="0.35">
      <c r="A3913" s="2">
        <v>148918</v>
      </c>
      <c r="B3913" s="2" t="str">
        <f t="shared" si="369"/>
        <v>NA</v>
      </c>
      <c r="C3913" t="s">
        <v>4</v>
      </c>
      <c r="D3913" t="str">
        <f t="shared" si="370"/>
        <v>F</v>
      </c>
      <c r="E3913" t="s">
        <v>2</v>
      </c>
      <c r="F3913">
        <v>1178</v>
      </c>
      <c r="G3913">
        <v>322</v>
      </c>
      <c r="H3913">
        <v>444</v>
      </c>
      <c r="I3913">
        <v>9</v>
      </c>
      <c r="J3913">
        <v>14711</v>
      </c>
      <c r="K3913">
        <v>2</v>
      </c>
      <c r="L3913">
        <v>55</v>
      </c>
      <c r="M3913">
        <v>384</v>
      </c>
      <c r="N3913">
        <v>370</v>
      </c>
      <c r="O3913">
        <v>12.33333333</v>
      </c>
      <c r="P3913">
        <f>VLOOKUP(A3913, vlookup_table!$A:$E, 2, FALSE)</f>
        <v>0</v>
      </c>
      <c r="Q3913" s="2">
        <f>VLOOKUP(A3913, vlookup_table!$A:$E, 3, FALSE)</f>
        <v>0</v>
      </c>
      <c r="R3913" s="1" t="str">
        <f>VLOOKUP(A3913, vlookup_table!$A:$E, 4, FALSE)</f>
        <v>C2</v>
      </c>
      <c r="S3913" s="2">
        <f>VLOOKUP(A3913, vlookup_table!$A:$E, 5, FALSE)</f>
        <v>21</v>
      </c>
      <c r="T3913">
        <f t="shared" si="366"/>
        <v>97</v>
      </c>
      <c r="U3913">
        <f t="shared" si="367"/>
        <v>1900</v>
      </c>
      <c r="V3913" s="4" t="str">
        <f t="shared" si="371"/>
        <v>0</v>
      </c>
      <c r="W3913" t="str">
        <f t="shared" si="368"/>
        <v>Ciudad</v>
      </c>
    </row>
    <row r="3914" spans="1:23" x14ac:dyDescent="0.35">
      <c r="A3914" s="2">
        <v>55117</v>
      </c>
      <c r="B3914" s="2" t="str">
        <f t="shared" si="369"/>
        <v>NA</v>
      </c>
      <c r="C3914" t="s">
        <v>34</v>
      </c>
      <c r="D3914" t="str">
        <f t="shared" si="370"/>
        <v>F</v>
      </c>
      <c r="E3914" t="s">
        <v>2</v>
      </c>
      <c r="F3914">
        <v>668</v>
      </c>
      <c r="G3914">
        <v>303</v>
      </c>
      <c r="H3914">
        <v>484</v>
      </c>
      <c r="I3914">
        <v>0</v>
      </c>
      <c r="J3914">
        <v>18900</v>
      </c>
      <c r="K3914">
        <v>0</v>
      </c>
      <c r="L3914">
        <v>59</v>
      </c>
      <c r="M3914">
        <v>456</v>
      </c>
      <c r="N3914">
        <v>326</v>
      </c>
      <c r="O3914">
        <v>15</v>
      </c>
      <c r="P3914">
        <f>VLOOKUP(A3914, vlookup_table!$A:$E, 2, FALSE)</f>
        <v>0</v>
      </c>
      <c r="Q3914" s="2">
        <f>VLOOKUP(A3914, vlookup_table!$A:$E, 3, FALSE)</f>
        <v>2905</v>
      </c>
      <c r="R3914" s="1" t="str">
        <f>VLOOKUP(A3914, vlookup_table!$A:$E, 4, FALSE)</f>
        <v>S1</v>
      </c>
      <c r="S3914" s="2">
        <f>VLOOKUP(A3914, vlookup_table!$A:$E, 5, FALSE)</f>
        <v>15</v>
      </c>
      <c r="T3914">
        <f t="shared" si="366"/>
        <v>68</v>
      </c>
      <c r="U3914">
        <f t="shared" si="367"/>
        <v>1929</v>
      </c>
      <c r="V3914" s="4" t="str">
        <f t="shared" si="371"/>
        <v>05</v>
      </c>
      <c r="W3914" t="str">
        <f t="shared" si="368"/>
        <v>Suburbano</v>
      </c>
    </row>
    <row r="3915" spans="1:23" x14ac:dyDescent="0.35">
      <c r="A3915" s="2">
        <v>157106</v>
      </c>
      <c r="B3915" s="2" t="str">
        <f t="shared" si="369"/>
        <v>NA</v>
      </c>
      <c r="C3915" t="s">
        <v>4</v>
      </c>
      <c r="D3915" t="str">
        <f t="shared" si="370"/>
        <v>F</v>
      </c>
      <c r="E3915" t="s">
        <v>2</v>
      </c>
      <c r="F3915">
        <v>5886</v>
      </c>
      <c r="G3915">
        <v>1096</v>
      </c>
      <c r="H3915">
        <v>1116</v>
      </c>
      <c r="I3915">
        <v>98</v>
      </c>
      <c r="J3915">
        <v>82369</v>
      </c>
      <c r="K3915">
        <v>14</v>
      </c>
      <c r="L3915">
        <v>50</v>
      </c>
      <c r="M3915">
        <v>1500</v>
      </c>
      <c r="N3915">
        <v>1005</v>
      </c>
      <c r="O3915">
        <v>19.3125</v>
      </c>
      <c r="P3915">
        <f>VLOOKUP(A3915, vlookup_table!$A:$E, 2, FALSE)</f>
        <v>0</v>
      </c>
      <c r="Q3915" s="2">
        <f>VLOOKUP(A3915, vlookup_table!$A:$E, 3, FALSE)</f>
        <v>5111</v>
      </c>
      <c r="R3915" s="1" t="str">
        <f>VLOOKUP(A3915, vlookup_table!$A:$E, 4, FALSE)</f>
        <v>T1</v>
      </c>
      <c r="S3915" s="2">
        <f>VLOOKUP(A3915, vlookup_table!$A:$E, 5, FALSE)</f>
        <v>26</v>
      </c>
      <c r="T3915">
        <f t="shared" si="366"/>
        <v>46</v>
      </c>
      <c r="U3915">
        <f t="shared" si="367"/>
        <v>1951</v>
      </c>
      <c r="V3915" s="4" t="str">
        <f t="shared" si="371"/>
        <v>11</v>
      </c>
      <c r="W3915" t="str">
        <f t="shared" si="368"/>
        <v>Pueblo</v>
      </c>
    </row>
    <row r="3916" spans="1:23" x14ac:dyDescent="0.35">
      <c r="A3916" s="2">
        <v>183193</v>
      </c>
      <c r="B3916" s="2" t="str">
        <f t="shared" si="369"/>
        <v>WA</v>
      </c>
      <c r="C3916" t="s">
        <v>14</v>
      </c>
      <c r="D3916" t="str">
        <f t="shared" si="370"/>
        <v>F</v>
      </c>
      <c r="E3916" t="s">
        <v>2</v>
      </c>
      <c r="F3916">
        <v>696</v>
      </c>
      <c r="G3916">
        <v>367</v>
      </c>
      <c r="H3916">
        <v>423</v>
      </c>
      <c r="I3916">
        <v>0</v>
      </c>
      <c r="J3916">
        <v>13480</v>
      </c>
      <c r="K3916">
        <v>4</v>
      </c>
      <c r="L3916">
        <v>33</v>
      </c>
      <c r="M3916">
        <v>383</v>
      </c>
      <c r="N3916">
        <v>406</v>
      </c>
      <c r="O3916">
        <v>9</v>
      </c>
      <c r="P3916">
        <f>VLOOKUP(A3916, vlookup_table!$A:$E, 2, FALSE)</f>
        <v>0</v>
      </c>
      <c r="Q3916" s="2">
        <f>VLOOKUP(A3916, vlookup_table!$A:$E, 3, FALSE)</f>
        <v>5801</v>
      </c>
      <c r="R3916" s="1" t="str">
        <f>VLOOKUP(A3916, vlookup_table!$A:$E, 4, FALSE)</f>
        <v>S2</v>
      </c>
      <c r="S3916" s="2">
        <f>VLOOKUP(A3916, vlookup_table!$A:$E, 5, FALSE)</f>
        <v>31</v>
      </c>
      <c r="T3916">
        <f t="shared" si="366"/>
        <v>39</v>
      </c>
      <c r="U3916">
        <f t="shared" si="367"/>
        <v>1958</v>
      </c>
      <c r="V3916" s="4" t="str">
        <f t="shared" si="371"/>
        <v>01</v>
      </c>
      <c r="W3916" t="str">
        <f t="shared" si="368"/>
        <v>Suburbano</v>
      </c>
    </row>
    <row r="3917" spans="1:23" x14ac:dyDescent="0.35">
      <c r="A3917" s="2">
        <v>170402</v>
      </c>
      <c r="B3917" s="2" t="str">
        <f t="shared" si="369"/>
        <v>NA</v>
      </c>
      <c r="C3917" t="s">
        <v>4</v>
      </c>
      <c r="D3917" t="str">
        <f t="shared" si="370"/>
        <v>F</v>
      </c>
      <c r="E3917" t="s">
        <v>2</v>
      </c>
      <c r="F3917">
        <v>1224</v>
      </c>
      <c r="G3917">
        <v>228</v>
      </c>
      <c r="H3917">
        <v>356</v>
      </c>
      <c r="I3917">
        <v>19</v>
      </c>
      <c r="J3917">
        <v>15512</v>
      </c>
      <c r="K3917">
        <v>8</v>
      </c>
      <c r="L3917">
        <v>50</v>
      </c>
      <c r="M3917">
        <v>312</v>
      </c>
      <c r="N3917">
        <v>325</v>
      </c>
      <c r="O3917">
        <v>6.8</v>
      </c>
      <c r="P3917">
        <f>VLOOKUP(A3917, vlookup_table!$A:$E, 2, FALSE)</f>
        <v>0</v>
      </c>
      <c r="Q3917" s="2">
        <f>VLOOKUP(A3917, vlookup_table!$A:$E, 3, FALSE)</f>
        <v>4301</v>
      </c>
      <c r="R3917" s="1" t="str">
        <f>VLOOKUP(A3917, vlookup_table!$A:$E, 4, FALSE)</f>
        <v>R1</v>
      </c>
      <c r="S3917" s="2">
        <f>VLOOKUP(A3917, vlookup_table!$A:$E, 5, FALSE)</f>
        <v>10</v>
      </c>
      <c r="T3917">
        <f t="shared" si="366"/>
        <v>54</v>
      </c>
      <c r="U3917">
        <f t="shared" si="367"/>
        <v>1943</v>
      </c>
      <c r="V3917" s="4" t="str">
        <f t="shared" si="371"/>
        <v>01</v>
      </c>
      <c r="W3917" t="str">
        <f t="shared" si="368"/>
        <v>Rural</v>
      </c>
    </row>
    <row r="3918" spans="1:23" x14ac:dyDescent="0.35">
      <c r="A3918" s="2">
        <v>52588</v>
      </c>
      <c r="B3918" s="2" t="str">
        <f t="shared" si="369"/>
        <v>NA</v>
      </c>
      <c r="C3918" t="s">
        <v>28</v>
      </c>
      <c r="D3918" t="str">
        <f t="shared" si="370"/>
        <v>NA</v>
      </c>
      <c r="F3918">
        <v>585</v>
      </c>
      <c r="G3918">
        <v>212</v>
      </c>
      <c r="H3918">
        <v>326</v>
      </c>
      <c r="I3918">
        <v>4</v>
      </c>
      <c r="J3918">
        <v>13218</v>
      </c>
      <c r="K3918">
        <v>1</v>
      </c>
      <c r="L3918">
        <v>71</v>
      </c>
      <c r="M3918">
        <v>258</v>
      </c>
      <c r="N3918">
        <v>286</v>
      </c>
      <c r="O3918">
        <v>10.75</v>
      </c>
      <c r="P3918">
        <f>VLOOKUP(A3918, vlookup_table!$A:$E, 2, FALSE)</f>
        <v>0</v>
      </c>
      <c r="Q3918" s="2">
        <f>VLOOKUP(A3918, vlookup_table!$A:$E, 3, FALSE)</f>
        <v>0</v>
      </c>
      <c r="R3918" s="1" t="str">
        <f>VLOOKUP(A3918, vlookup_table!$A:$E, 4, FALSE)</f>
        <v>R3</v>
      </c>
      <c r="S3918" s="2">
        <f>VLOOKUP(A3918, vlookup_table!$A:$E, 5, FALSE)</f>
        <v>15</v>
      </c>
      <c r="T3918">
        <f t="shared" si="366"/>
        <v>97</v>
      </c>
      <c r="U3918">
        <f t="shared" si="367"/>
        <v>1900</v>
      </c>
      <c r="V3918" s="4" t="str">
        <f t="shared" si="371"/>
        <v>0</v>
      </c>
      <c r="W3918" t="str">
        <f t="shared" si="368"/>
        <v>Rural</v>
      </c>
    </row>
    <row r="3919" spans="1:23" x14ac:dyDescent="0.35">
      <c r="A3919" s="2">
        <v>182356</v>
      </c>
      <c r="B3919" s="2" t="str">
        <f t="shared" si="369"/>
        <v>WA</v>
      </c>
      <c r="C3919" t="s">
        <v>14</v>
      </c>
      <c r="D3919" t="str">
        <f t="shared" si="370"/>
        <v>F</v>
      </c>
      <c r="E3919" t="s">
        <v>2</v>
      </c>
      <c r="F3919">
        <v>555</v>
      </c>
      <c r="G3919">
        <v>305</v>
      </c>
      <c r="H3919">
        <v>319</v>
      </c>
      <c r="I3919">
        <v>0</v>
      </c>
      <c r="J3919">
        <v>11395</v>
      </c>
      <c r="K3919">
        <v>6</v>
      </c>
      <c r="L3919">
        <v>48</v>
      </c>
      <c r="M3919">
        <v>299</v>
      </c>
      <c r="N3919">
        <v>331</v>
      </c>
      <c r="O3919">
        <v>11.28571429</v>
      </c>
      <c r="P3919">
        <f>VLOOKUP(A3919, vlookup_table!$A:$E, 2, FALSE)</f>
        <v>0</v>
      </c>
      <c r="Q3919" s="2">
        <f>VLOOKUP(A3919, vlookup_table!$A:$E, 3, FALSE)</f>
        <v>3801</v>
      </c>
      <c r="R3919" s="1" t="str">
        <f>VLOOKUP(A3919, vlookup_table!$A:$E, 4, FALSE)</f>
        <v>C3</v>
      </c>
      <c r="S3919" s="2">
        <f>VLOOKUP(A3919, vlookup_table!$A:$E, 5, FALSE)</f>
        <v>12</v>
      </c>
      <c r="T3919">
        <f t="shared" si="366"/>
        <v>59</v>
      </c>
      <c r="U3919">
        <f t="shared" si="367"/>
        <v>1938</v>
      </c>
      <c r="V3919" s="4" t="str">
        <f t="shared" si="371"/>
        <v>01</v>
      </c>
      <c r="W3919" t="str">
        <f t="shared" si="368"/>
        <v>Ciudad</v>
      </c>
    </row>
    <row r="3920" spans="1:23" x14ac:dyDescent="0.35">
      <c r="A3920" s="2">
        <v>43052</v>
      </c>
      <c r="B3920" s="2" t="str">
        <f t="shared" si="369"/>
        <v>FL</v>
      </c>
      <c r="C3920" t="s">
        <v>7</v>
      </c>
      <c r="D3920" t="str">
        <f t="shared" si="370"/>
        <v>F</v>
      </c>
      <c r="E3920" t="s">
        <v>2</v>
      </c>
      <c r="F3920">
        <v>2038</v>
      </c>
      <c r="G3920">
        <v>390</v>
      </c>
      <c r="H3920">
        <v>670</v>
      </c>
      <c r="I3920">
        <v>51</v>
      </c>
      <c r="J3920">
        <v>29920</v>
      </c>
      <c r="K3920">
        <v>4</v>
      </c>
      <c r="L3920">
        <v>23</v>
      </c>
      <c r="M3920">
        <v>515</v>
      </c>
      <c r="N3920">
        <v>564</v>
      </c>
      <c r="O3920">
        <v>8.1111111109999996</v>
      </c>
      <c r="P3920">
        <f>VLOOKUP(A3920, vlookup_table!$A:$E, 2, FALSE)</f>
        <v>0</v>
      </c>
      <c r="Q3920" s="2">
        <f>VLOOKUP(A3920, vlookup_table!$A:$E, 3, FALSE)</f>
        <v>5407</v>
      </c>
      <c r="R3920" s="1" t="str">
        <f>VLOOKUP(A3920, vlookup_table!$A:$E, 4, FALSE)</f>
        <v>C1</v>
      </c>
      <c r="S3920" s="2">
        <f>VLOOKUP(A3920, vlookup_table!$A:$E, 5, FALSE)</f>
        <v>5</v>
      </c>
      <c r="T3920">
        <f t="shared" si="366"/>
        <v>43</v>
      </c>
      <c r="U3920">
        <f t="shared" si="367"/>
        <v>1954</v>
      </c>
      <c r="V3920" s="4" t="str">
        <f t="shared" si="371"/>
        <v>07</v>
      </c>
      <c r="W3920" t="str">
        <f t="shared" si="368"/>
        <v>Ciudad</v>
      </c>
    </row>
    <row r="3921" spans="1:23" x14ac:dyDescent="0.35">
      <c r="A3921" s="2">
        <v>120050</v>
      </c>
      <c r="B3921" s="2" t="str">
        <f t="shared" si="369"/>
        <v>TX</v>
      </c>
      <c r="C3921" t="s">
        <v>6</v>
      </c>
      <c r="D3921" t="str">
        <f t="shared" si="370"/>
        <v>M</v>
      </c>
      <c r="E3921" t="s">
        <v>0</v>
      </c>
      <c r="F3921">
        <v>281</v>
      </c>
      <c r="G3921">
        <v>209</v>
      </c>
      <c r="H3921">
        <v>313</v>
      </c>
      <c r="I3921">
        <v>0</v>
      </c>
      <c r="J3921">
        <v>11808</v>
      </c>
      <c r="K3921">
        <v>2</v>
      </c>
      <c r="L3921">
        <v>84</v>
      </c>
      <c r="M3921">
        <v>241</v>
      </c>
      <c r="N3921">
        <v>280</v>
      </c>
      <c r="O3921">
        <v>15</v>
      </c>
      <c r="P3921">
        <f>VLOOKUP(A3921, vlookup_table!$A:$E, 2, FALSE)</f>
        <v>1</v>
      </c>
      <c r="Q3921" s="2">
        <f>VLOOKUP(A3921, vlookup_table!$A:$E, 3, FALSE)</f>
        <v>0</v>
      </c>
      <c r="R3921" s="1" t="str">
        <f>VLOOKUP(A3921, vlookup_table!$A:$E, 4, FALSE)</f>
        <v>R2</v>
      </c>
      <c r="S3921" s="2">
        <f>VLOOKUP(A3921, vlookup_table!$A:$E, 5, FALSE)</f>
        <v>21</v>
      </c>
      <c r="T3921">
        <f t="shared" si="366"/>
        <v>97</v>
      </c>
      <c r="U3921">
        <f t="shared" si="367"/>
        <v>1900</v>
      </c>
      <c r="V3921" s="4" t="str">
        <f t="shared" si="371"/>
        <v>0</v>
      </c>
      <c r="W3921" t="str">
        <f t="shared" si="368"/>
        <v>Rural</v>
      </c>
    </row>
    <row r="3922" spans="1:23" x14ac:dyDescent="0.35">
      <c r="A3922" s="2">
        <v>186198</v>
      </c>
      <c r="B3922" s="2" t="str">
        <f t="shared" si="369"/>
        <v>NA</v>
      </c>
      <c r="C3922" t="s">
        <v>43</v>
      </c>
      <c r="D3922" t="str">
        <f t="shared" si="370"/>
        <v>F</v>
      </c>
      <c r="E3922" t="s">
        <v>2</v>
      </c>
      <c r="F3922">
        <v>835</v>
      </c>
      <c r="G3922">
        <v>358</v>
      </c>
      <c r="H3922">
        <v>426</v>
      </c>
      <c r="I3922">
        <v>1</v>
      </c>
      <c r="J3922">
        <v>20786</v>
      </c>
      <c r="K3922">
        <v>4</v>
      </c>
      <c r="L3922">
        <v>65</v>
      </c>
      <c r="M3922">
        <v>400</v>
      </c>
      <c r="N3922">
        <v>394</v>
      </c>
      <c r="O3922">
        <v>13.0625</v>
      </c>
      <c r="P3922">
        <f>VLOOKUP(A3922, vlookup_table!$A:$E, 2, FALSE)</f>
        <v>0</v>
      </c>
      <c r="Q3922" s="2">
        <f>VLOOKUP(A3922, vlookup_table!$A:$E, 3, FALSE)</f>
        <v>2301</v>
      </c>
      <c r="R3922" s="1" t="str">
        <f>VLOOKUP(A3922, vlookup_table!$A:$E, 4, FALSE)</f>
        <v>U1</v>
      </c>
      <c r="S3922" s="2">
        <f>VLOOKUP(A3922, vlookup_table!$A:$E, 5, FALSE)</f>
        <v>15</v>
      </c>
      <c r="T3922">
        <f t="shared" si="366"/>
        <v>74</v>
      </c>
      <c r="U3922">
        <f t="shared" si="367"/>
        <v>1923</v>
      </c>
      <c r="V3922" s="4" t="str">
        <f t="shared" si="371"/>
        <v>01</v>
      </c>
      <c r="W3922" t="str">
        <f t="shared" si="368"/>
        <v>Urbano</v>
      </c>
    </row>
    <row r="3923" spans="1:23" x14ac:dyDescent="0.35">
      <c r="A3923" s="2">
        <v>170864</v>
      </c>
      <c r="B3923" s="2" t="str">
        <f t="shared" si="369"/>
        <v>NA</v>
      </c>
      <c r="C3923" t="s">
        <v>4</v>
      </c>
      <c r="D3923" t="str">
        <f t="shared" si="370"/>
        <v>M</v>
      </c>
      <c r="E3923" t="s">
        <v>0</v>
      </c>
      <c r="F3923">
        <v>2494</v>
      </c>
      <c r="G3923">
        <v>526</v>
      </c>
      <c r="H3923">
        <v>728</v>
      </c>
      <c r="I3923">
        <v>69</v>
      </c>
      <c r="J3923">
        <v>27861</v>
      </c>
      <c r="K3923">
        <v>5</v>
      </c>
      <c r="L3923">
        <v>59</v>
      </c>
      <c r="M3923">
        <v>643</v>
      </c>
      <c r="N3923">
        <v>639</v>
      </c>
      <c r="O3923">
        <v>11.66666667</v>
      </c>
      <c r="P3923">
        <f>VLOOKUP(A3923, vlookup_table!$A:$E, 2, FALSE)</f>
        <v>28</v>
      </c>
      <c r="Q3923" s="2">
        <f>VLOOKUP(A3923, vlookup_table!$A:$E, 3, FALSE)</f>
        <v>4201</v>
      </c>
      <c r="R3923" s="1" t="str">
        <f>VLOOKUP(A3923, vlookup_table!$A:$E, 4, FALSE)</f>
        <v>S1</v>
      </c>
      <c r="S3923" s="2">
        <f>VLOOKUP(A3923, vlookup_table!$A:$E, 5, FALSE)</f>
        <v>10</v>
      </c>
      <c r="T3923">
        <f t="shared" si="366"/>
        <v>55</v>
      </c>
      <c r="U3923">
        <f t="shared" si="367"/>
        <v>1942</v>
      </c>
      <c r="V3923" s="4" t="str">
        <f t="shared" si="371"/>
        <v>01</v>
      </c>
      <c r="W3923" t="str">
        <f t="shared" si="368"/>
        <v>Suburbano</v>
      </c>
    </row>
    <row r="3924" spans="1:23" x14ac:dyDescent="0.35">
      <c r="A3924" s="2">
        <v>126184</v>
      </c>
      <c r="B3924" s="2" t="str">
        <f t="shared" si="369"/>
        <v>TX</v>
      </c>
      <c r="C3924" t="s">
        <v>6</v>
      </c>
      <c r="D3924" t="str">
        <f t="shared" si="370"/>
        <v>F</v>
      </c>
      <c r="E3924" t="s">
        <v>2</v>
      </c>
      <c r="F3924">
        <v>444</v>
      </c>
      <c r="G3924">
        <v>221</v>
      </c>
      <c r="H3924">
        <v>272</v>
      </c>
      <c r="I3924">
        <v>1</v>
      </c>
      <c r="J3924">
        <v>7653</v>
      </c>
      <c r="K3924">
        <v>2</v>
      </c>
      <c r="L3924">
        <v>73</v>
      </c>
      <c r="M3924">
        <v>243</v>
      </c>
      <c r="N3924">
        <v>251</v>
      </c>
      <c r="O3924">
        <v>5.7777777779999999</v>
      </c>
      <c r="P3924">
        <f>VLOOKUP(A3924, vlookup_table!$A:$E, 2, FALSE)</f>
        <v>0</v>
      </c>
      <c r="Q3924" s="2">
        <f>VLOOKUP(A3924, vlookup_table!$A:$E, 3, FALSE)</f>
        <v>2801</v>
      </c>
      <c r="R3924" s="1" t="str">
        <f>VLOOKUP(A3924, vlookup_table!$A:$E, 4, FALSE)</f>
        <v>C3</v>
      </c>
      <c r="S3924" s="2">
        <f>VLOOKUP(A3924, vlookup_table!$A:$E, 5, FALSE)</f>
        <v>7</v>
      </c>
      <c r="T3924">
        <f t="shared" si="366"/>
        <v>69</v>
      </c>
      <c r="U3924">
        <f t="shared" si="367"/>
        <v>1928</v>
      </c>
      <c r="V3924" s="4" t="str">
        <f t="shared" si="371"/>
        <v>01</v>
      </c>
      <c r="W3924" t="str">
        <f t="shared" si="368"/>
        <v>Ciudad</v>
      </c>
    </row>
    <row r="3925" spans="1:23" x14ac:dyDescent="0.35">
      <c r="A3925" s="2">
        <v>25147</v>
      </c>
      <c r="B3925" s="2" t="str">
        <f t="shared" si="369"/>
        <v>SC</v>
      </c>
      <c r="C3925" t="s">
        <v>11</v>
      </c>
      <c r="D3925" t="str">
        <f t="shared" si="370"/>
        <v>M</v>
      </c>
      <c r="E3925" t="s">
        <v>0</v>
      </c>
      <c r="F3925">
        <v>499</v>
      </c>
      <c r="G3925">
        <v>214</v>
      </c>
      <c r="H3925">
        <v>276</v>
      </c>
      <c r="I3925">
        <v>0</v>
      </c>
      <c r="J3925">
        <v>8425</v>
      </c>
      <c r="K3925">
        <v>0</v>
      </c>
      <c r="L3925">
        <v>78</v>
      </c>
      <c r="M3925">
        <v>252</v>
      </c>
      <c r="N3925">
        <v>249</v>
      </c>
      <c r="O3925">
        <v>3.9666666670000001</v>
      </c>
      <c r="P3925">
        <f>VLOOKUP(A3925, vlookup_table!$A:$E, 2, FALSE)</f>
        <v>72</v>
      </c>
      <c r="Q3925" s="2">
        <f>VLOOKUP(A3925, vlookup_table!$A:$E, 3, FALSE)</f>
        <v>2101</v>
      </c>
      <c r="R3925" s="1" t="str">
        <f>VLOOKUP(A3925, vlookup_table!$A:$E, 4, FALSE)</f>
        <v>T1</v>
      </c>
      <c r="S3925" s="2">
        <f>VLOOKUP(A3925, vlookup_table!$A:$E, 5, FALSE)</f>
        <v>5</v>
      </c>
      <c r="T3925">
        <f t="shared" si="366"/>
        <v>76</v>
      </c>
      <c r="U3925">
        <f t="shared" si="367"/>
        <v>1921</v>
      </c>
      <c r="V3925" s="4" t="str">
        <f t="shared" si="371"/>
        <v>01</v>
      </c>
      <c r="W3925" t="str">
        <f t="shared" si="368"/>
        <v>Pueblo</v>
      </c>
    </row>
    <row r="3926" spans="1:23" x14ac:dyDescent="0.35">
      <c r="A3926" s="2">
        <v>81200</v>
      </c>
      <c r="B3926" s="2" t="str">
        <f t="shared" si="369"/>
        <v>NA</v>
      </c>
      <c r="C3926" t="s">
        <v>10</v>
      </c>
      <c r="D3926" t="str">
        <f t="shared" si="370"/>
        <v>M</v>
      </c>
      <c r="E3926" t="s">
        <v>13</v>
      </c>
      <c r="F3926">
        <v>612</v>
      </c>
      <c r="G3926">
        <v>305</v>
      </c>
      <c r="H3926">
        <v>372</v>
      </c>
      <c r="I3926">
        <v>0</v>
      </c>
      <c r="J3926">
        <v>11671</v>
      </c>
      <c r="K3926">
        <v>1</v>
      </c>
      <c r="L3926">
        <v>84</v>
      </c>
      <c r="M3926">
        <v>332</v>
      </c>
      <c r="N3926">
        <v>346</v>
      </c>
      <c r="O3926">
        <v>20.5</v>
      </c>
      <c r="P3926">
        <f>VLOOKUP(A3926, vlookup_table!$A:$E, 2, FALSE)</f>
        <v>1</v>
      </c>
      <c r="Q3926" s="2">
        <f>VLOOKUP(A3926, vlookup_table!$A:$E, 3, FALSE)</f>
        <v>2908</v>
      </c>
      <c r="R3926" s="1" t="str">
        <f>VLOOKUP(A3926, vlookup_table!$A:$E, 4, FALSE)</f>
        <v>R2</v>
      </c>
      <c r="S3926" s="2">
        <f>VLOOKUP(A3926, vlookup_table!$A:$E, 5, FALSE)</f>
        <v>5</v>
      </c>
      <c r="T3926">
        <f t="shared" si="366"/>
        <v>68</v>
      </c>
      <c r="U3926">
        <f t="shared" si="367"/>
        <v>1929</v>
      </c>
      <c r="V3926" s="4" t="str">
        <f t="shared" si="371"/>
        <v>08</v>
      </c>
      <c r="W3926" t="str">
        <f t="shared" si="368"/>
        <v>Rural</v>
      </c>
    </row>
    <row r="3927" spans="1:23" x14ac:dyDescent="0.35">
      <c r="A3927" s="2">
        <v>152657</v>
      </c>
      <c r="B3927" s="2" t="str">
        <f t="shared" si="369"/>
        <v>NA</v>
      </c>
      <c r="C3927" t="s">
        <v>4</v>
      </c>
      <c r="D3927" t="str">
        <f t="shared" si="370"/>
        <v>F</v>
      </c>
      <c r="E3927" t="s">
        <v>2</v>
      </c>
      <c r="F3927">
        <v>1841</v>
      </c>
      <c r="G3927">
        <v>376</v>
      </c>
      <c r="H3927">
        <v>450</v>
      </c>
      <c r="I3927">
        <v>46</v>
      </c>
      <c r="J3927">
        <v>17077</v>
      </c>
      <c r="K3927">
        <v>8</v>
      </c>
      <c r="L3927">
        <v>32</v>
      </c>
      <c r="M3927">
        <v>387</v>
      </c>
      <c r="N3927">
        <v>435</v>
      </c>
      <c r="O3927">
        <v>11.625</v>
      </c>
      <c r="P3927">
        <f>VLOOKUP(A3927, vlookup_table!$A:$E, 2, FALSE)</f>
        <v>0</v>
      </c>
      <c r="Q3927" s="2">
        <f>VLOOKUP(A3927, vlookup_table!$A:$E, 3, FALSE)</f>
        <v>5001</v>
      </c>
      <c r="R3927" s="1" t="str">
        <f>VLOOKUP(A3927, vlookup_table!$A:$E, 4, FALSE)</f>
        <v>S2</v>
      </c>
      <c r="S3927" s="2">
        <f>VLOOKUP(A3927, vlookup_table!$A:$E, 5, FALSE)</f>
        <v>15</v>
      </c>
      <c r="T3927">
        <f t="shared" si="366"/>
        <v>47</v>
      </c>
      <c r="U3927">
        <f t="shared" si="367"/>
        <v>1950</v>
      </c>
      <c r="V3927" s="4" t="str">
        <f t="shared" si="371"/>
        <v>01</v>
      </c>
      <c r="W3927" t="str">
        <f t="shared" si="368"/>
        <v>Suburbano</v>
      </c>
    </row>
    <row r="3928" spans="1:23" x14ac:dyDescent="0.35">
      <c r="A3928" s="2">
        <v>16329</v>
      </c>
      <c r="B3928" s="2" t="str">
        <f t="shared" si="369"/>
        <v>NC</v>
      </c>
      <c r="C3928" t="s">
        <v>18</v>
      </c>
      <c r="D3928" t="str">
        <f t="shared" si="370"/>
        <v>F</v>
      </c>
      <c r="E3928" t="s">
        <v>2</v>
      </c>
      <c r="F3928">
        <v>683</v>
      </c>
      <c r="G3928">
        <v>312</v>
      </c>
      <c r="H3928">
        <v>354</v>
      </c>
      <c r="I3928">
        <v>0</v>
      </c>
      <c r="J3928">
        <v>11075</v>
      </c>
      <c r="K3928">
        <v>0</v>
      </c>
      <c r="L3928">
        <v>78</v>
      </c>
      <c r="M3928">
        <v>337</v>
      </c>
      <c r="N3928">
        <v>329</v>
      </c>
      <c r="O3928">
        <v>4.8666666669999996</v>
      </c>
      <c r="P3928">
        <f>VLOOKUP(A3928, vlookup_table!$A:$E, 2, FALSE)</f>
        <v>0</v>
      </c>
      <c r="Q3928" s="2">
        <f>VLOOKUP(A3928, vlookup_table!$A:$E, 3, FALSE)</f>
        <v>4701</v>
      </c>
      <c r="R3928" s="1" t="str">
        <f>VLOOKUP(A3928, vlookup_table!$A:$E, 4, FALSE)</f>
        <v>T2</v>
      </c>
      <c r="S3928" s="2">
        <f>VLOOKUP(A3928, vlookup_table!$A:$E, 5, FALSE)</f>
        <v>7</v>
      </c>
      <c r="T3928">
        <f t="shared" si="366"/>
        <v>50</v>
      </c>
      <c r="U3928">
        <f t="shared" si="367"/>
        <v>1947</v>
      </c>
      <c r="V3928" s="4" t="str">
        <f t="shared" si="371"/>
        <v>01</v>
      </c>
      <c r="W3928" t="str">
        <f t="shared" si="368"/>
        <v>Pueblo</v>
      </c>
    </row>
    <row r="3929" spans="1:23" x14ac:dyDescent="0.35">
      <c r="A3929" s="2">
        <v>87508</v>
      </c>
      <c r="B3929" s="2" t="str">
        <f t="shared" si="369"/>
        <v>NA</v>
      </c>
      <c r="C3929" t="s">
        <v>39</v>
      </c>
      <c r="D3929" t="str">
        <f t="shared" si="370"/>
        <v>F</v>
      </c>
      <c r="E3929" t="s">
        <v>2</v>
      </c>
      <c r="F3929">
        <v>621</v>
      </c>
      <c r="G3929">
        <v>214</v>
      </c>
      <c r="H3929">
        <v>297</v>
      </c>
      <c r="I3929">
        <v>0</v>
      </c>
      <c r="J3929">
        <v>9788</v>
      </c>
      <c r="K3929">
        <v>1</v>
      </c>
      <c r="L3929">
        <v>47</v>
      </c>
      <c r="M3929">
        <v>239</v>
      </c>
      <c r="N3929">
        <v>270</v>
      </c>
      <c r="O3929">
        <v>6.263157895</v>
      </c>
      <c r="P3929">
        <f>VLOOKUP(A3929, vlookup_table!$A:$E, 2, FALSE)</f>
        <v>1002</v>
      </c>
      <c r="Q3929" s="2">
        <f>VLOOKUP(A3929, vlookup_table!$A:$E, 3, FALSE)</f>
        <v>5207</v>
      </c>
      <c r="R3929" s="1" t="str">
        <f>VLOOKUP(A3929, vlookup_table!$A:$E, 4, FALSE)</f>
        <v>R2</v>
      </c>
      <c r="S3929" s="2">
        <f>VLOOKUP(A3929, vlookup_table!$A:$E, 5, FALSE)</f>
        <v>9</v>
      </c>
      <c r="T3929">
        <f t="shared" si="366"/>
        <v>45</v>
      </c>
      <c r="U3929">
        <f t="shared" si="367"/>
        <v>1952</v>
      </c>
      <c r="V3929" s="4" t="str">
        <f t="shared" si="371"/>
        <v>07</v>
      </c>
      <c r="W3929" t="str">
        <f t="shared" si="368"/>
        <v>Rural</v>
      </c>
    </row>
    <row r="3930" spans="1:23" x14ac:dyDescent="0.35">
      <c r="A3930" s="2">
        <v>190311</v>
      </c>
      <c r="B3930" s="2" t="str">
        <f t="shared" si="369"/>
        <v>SC</v>
      </c>
      <c r="C3930" t="s">
        <v>11</v>
      </c>
      <c r="D3930" t="str">
        <f t="shared" si="370"/>
        <v>M</v>
      </c>
      <c r="E3930" t="s">
        <v>0</v>
      </c>
      <c r="F3930">
        <v>550</v>
      </c>
      <c r="G3930">
        <v>249</v>
      </c>
      <c r="H3930">
        <v>410</v>
      </c>
      <c r="I3930">
        <v>0</v>
      </c>
      <c r="J3930">
        <v>19689</v>
      </c>
      <c r="K3930">
        <v>8</v>
      </c>
      <c r="L3930">
        <v>38</v>
      </c>
      <c r="M3930">
        <v>419</v>
      </c>
      <c r="N3930">
        <v>305</v>
      </c>
      <c r="O3930">
        <v>14.35869565</v>
      </c>
      <c r="P3930">
        <f>VLOOKUP(A3930, vlookup_table!$A:$E, 2, FALSE)</f>
        <v>1</v>
      </c>
      <c r="Q3930" s="2">
        <f>VLOOKUP(A3930, vlookup_table!$A:$E, 3, FALSE)</f>
        <v>0</v>
      </c>
      <c r="R3930" s="1" t="str">
        <f>VLOOKUP(A3930, vlookup_table!$A:$E, 4, FALSE)</f>
        <v>S2</v>
      </c>
      <c r="S3930" s="2">
        <f>VLOOKUP(A3930, vlookup_table!$A:$E, 5, FALSE)</f>
        <v>15</v>
      </c>
      <c r="T3930">
        <f t="shared" si="366"/>
        <v>97</v>
      </c>
      <c r="U3930">
        <f t="shared" si="367"/>
        <v>1900</v>
      </c>
      <c r="V3930" s="4" t="str">
        <f t="shared" si="371"/>
        <v>0</v>
      </c>
      <c r="W3930" t="str">
        <f t="shared" si="368"/>
        <v>Suburbano</v>
      </c>
    </row>
    <row r="3931" spans="1:23" x14ac:dyDescent="0.35">
      <c r="A3931" s="2">
        <v>165314</v>
      </c>
      <c r="B3931" s="2" t="str">
        <f t="shared" si="369"/>
        <v>NA</v>
      </c>
      <c r="C3931" t="s">
        <v>4</v>
      </c>
      <c r="D3931" t="str">
        <f t="shared" si="370"/>
        <v>F</v>
      </c>
      <c r="E3931" t="s">
        <v>2</v>
      </c>
      <c r="F3931">
        <v>1203</v>
      </c>
      <c r="G3931">
        <v>290</v>
      </c>
      <c r="H3931">
        <v>604</v>
      </c>
      <c r="I3931">
        <v>0</v>
      </c>
      <c r="J3931">
        <v>19183</v>
      </c>
      <c r="K3931">
        <v>19</v>
      </c>
      <c r="L3931">
        <v>78</v>
      </c>
      <c r="M3931">
        <v>413</v>
      </c>
      <c r="N3931">
        <v>493</v>
      </c>
      <c r="O3931">
        <v>16.5</v>
      </c>
      <c r="P3931">
        <f>VLOOKUP(A3931, vlookup_table!$A:$E, 2, FALSE)</f>
        <v>0</v>
      </c>
      <c r="Q3931" s="2">
        <f>VLOOKUP(A3931, vlookup_table!$A:$E, 3, FALSE)</f>
        <v>4701</v>
      </c>
      <c r="R3931" s="1" t="str">
        <f>VLOOKUP(A3931, vlookup_table!$A:$E, 4, FALSE)</f>
        <v>S1</v>
      </c>
      <c r="S3931" s="2">
        <f>VLOOKUP(A3931, vlookup_table!$A:$E, 5, FALSE)</f>
        <v>25</v>
      </c>
      <c r="T3931">
        <f t="shared" si="366"/>
        <v>50</v>
      </c>
      <c r="U3931">
        <f t="shared" si="367"/>
        <v>1947</v>
      </c>
      <c r="V3931" s="4" t="str">
        <f t="shared" si="371"/>
        <v>01</v>
      </c>
      <c r="W3931" t="str">
        <f t="shared" si="368"/>
        <v>Suburbano</v>
      </c>
    </row>
    <row r="3932" spans="1:23" x14ac:dyDescent="0.35">
      <c r="A3932" s="2">
        <v>160570</v>
      </c>
      <c r="B3932" s="2" t="str">
        <f t="shared" si="369"/>
        <v>WA</v>
      </c>
      <c r="C3932" t="s">
        <v>14</v>
      </c>
      <c r="D3932" t="str">
        <f t="shared" si="370"/>
        <v>M</v>
      </c>
      <c r="E3932" t="s">
        <v>13</v>
      </c>
      <c r="F3932">
        <v>1412</v>
      </c>
      <c r="G3932">
        <v>399</v>
      </c>
      <c r="H3932">
        <v>457</v>
      </c>
      <c r="I3932">
        <v>17</v>
      </c>
      <c r="J3932">
        <v>15307</v>
      </c>
      <c r="K3932">
        <v>4</v>
      </c>
      <c r="L3932">
        <v>58</v>
      </c>
      <c r="M3932">
        <v>413</v>
      </c>
      <c r="N3932">
        <v>442</v>
      </c>
      <c r="O3932">
        <v>15.33333333</v>
      </c>
      <c r="P3932">
        <f>VLOOKUP(A3932, vlookup_table!$A:$E, 2, FALSE)</f>
        <v>0</v>
      </c>
      <c r="Q3932" s="2">
        <f>VLOOKUP(A3932, vlookup_table!$A:$E, 3, FALSE)</f>
        <v>2401</v>
      </c>
      <c r="R3932" s="1" t="str">
        <f>VLOOKUP(A3932, vlookup_table!$A:$E, 4, FALSE)</f>
        <v>T1</v>
      </c>
      <c r="S3932" s="2">
        <f>VLOOKUP(A3932, vlookup_table!$A:$E, 5, FALSE)</f>
        <v>15</v>
      </c>
      <c r="T3932">
        <f t="shared" si="366"/>
        <v>73</v>
      </c>
      <c r="U3932">
        <f t="shared" si="367"/>
        <v>1924</v>
      </c>
      <c r="V3932" s="4" t="str">
        <f t="shared" si="371"/>
        <v>01</v>
      </c>
      <c r="W3932" t="str">
        <f t="shared" si="368"/>
        <v>Pueblo</v>
      </c>
    </row>
    <row r="3933" spans="1:23" x14ac:dyDescent="0.35">
      <c r="A3933" s="2">
        <v>151806</v>
      </c>
      <c r="B3933" s="2" t="str">
        <f t="shared" si="369"/>
        <v>NA</v>
      </c>
      <c r="C3933" t="s">
        <v>4</v>
      </c>
      <c r="D3933" t="str">
        <f t="shared" si="370"/>
        <v>M</v>
      </c>
      <c r="E3933" t="s">
        <v>0</v>
      </c>
      <c r="F3933">
        <v>1420</v>
      </c>
      <c r="G3933">
        <v>351</v>
      </c>
      <c r="H3933">
        <v>420</v>
      </c>
      <c r="I3933">
        <v>4</v>
      </c>
      <c r="J3933">
        <v>14537</v>
      </c>
      <c r="K3933">
        <v>14</v>
      </c>
      <c r="L3933">
        <v>49</v>
      </c>
      <c r="M3933">
        <v>433</v>
      </c>
      <c r="N3933">
        <v>388</v>
      </c>
      <c r="O3933">
        <v>4.5</v>
      </c>
      <c r="P3933">
        <f>VLOOKUP(A3933, vlookup_table!$A:$E, 2, FALSE)</f>
        <v>1</v>
      </c>
      <c r="Q3933" s="2">
        <f>VLOOKUP(A3933, vlookup_table!$A:$E, 3, FALSE)</f>
        <v>2501</v>
      </c>
      <c r="R3933" s="1" t="str">
        <f>VLOOKUP(A3933, vlookup_table!$A:$E, 4, FALSE)</f>
        <v>S2</v>
      </c>
      <c r="S3933" s="2">
        <f>VLOOKUP(A3933, vlookup_table!$A:$E, 5, FALSE)</f>
        <v>4</v>
      </c>
      <c r="T3933">
        <f t="shared" si="366"/>
        <v>72</v>
      </c>
      <c r="U3933">
        <f t="shared" si="367"/>
        <v>1925</v>
      </c>
      <c r="V3933" s="4" t="str">
        <f t="shared" si="371"/>
        <v>01</v>
      </c>
      <c r="W3933" t="str">
        <f t="shared" si="368"/>
        <v>Suburbano</v>
      </c>
    </row>
    <row r="3934" spans="1:23" x14ac:dyDescent="0.35">
      <c r="A3934" s="2">
        <v>51731</v>
      </c>
      <c r="B3934" s="2" t="str">
        <f t="shared" si="369"/>
        <v>NA</v>
      </c>
      <c r="C3934" t="s">
        <v>28</v>
      </c>
      <c r="D3934" t="str">
        <f t="shared" si="370"/>
        <v>M</v>
      </c>
      <c r="E3934" t="s">
        <v>0</v>
      </c>
      <c r="F3934">
        <v>640</v>
      </c>
      <c r="G3934">
        <v>226</v>
      </c>
      <c r="H3934">
        <v>351</v>
      </c>
      <c r="I3934">
        <v>1</v>
      </c>
      <c r="J3934">
        <v>11829</v>
      </c>
      <c r="K3934">
        <v>1</v>
      </c>
      <c r="L3934">
        <v>55</v>
      </c>
      <c r="M3934">
        <v>302</v>
      </c>
      <c r="N3934">
        <v>289</v>
      </c>
      <c r="O3934">
        <v>10.75</v>
      </c>
      <c r="P3934">
        <f>VLOOKUP(A3934, vlookup_table!$A:$E, 2, FALSE)</f>
        <v>1</v>
      </c>
      <c r="Q3934" s="2">
        <f>VLOOKUP(A3934, vlookup_table!$A:$E, 3, FALSE)</f>
        <v>5101</v>
      </c>
      <c r="R3934" s="1" t="str">
        <f>VLOOKUP(A3934, vlookup_table!$A:$E, 4, FALSE)</f>
        <v>T2</v>
      </c>
      <c r="S3934" s="2">
        <f>VLOOKUP(A3934, vlookup_table!$A:$E, 5, FALSE)</f>
        <v>20</v>
      </c>
      <c r="T3934">
        <f t="shared" si="366"/>
        <v>46</v>
      </c>
      <c r="U3934">
        <f t="shared" si="367"/>
        <v>1951</v>
      </c>
      <c r="V3934" s="4" t="str">
        <f t="shared" si="371"/>
        <v>01</v>
      </c>
      <c r="W3934" t="str">
        <f t="shared" si="368"/>
        <v>Pueblo</v>
      </c>
    </row>
    <row r="3935" spans="1:23" x14ac:dyDescent="0.35">
      <c r="A3935" s="2">
        <v>17418</v>
      </c>
      <c r="B3935" s="2" t="str">
        <f t="shared" si="369"/>
        <v>NC</v>
      </c>
      <c r="C3935" t="s">
        <v>18</v>
      </c>
      <c r="D3935" t="str">
        <f t="shared" si="370"/>
        <v>F</v>
      </c>
      <c r="E3935" t="s">
        <v>2</v>
      </c>
      <c r="F3935">
        <v>853</v>
      </c>
      <c r="G3935">
        <v>289</v>
      </c>
      <c r="H3935">
        <v>440</v>
      </c>
      <c r="I3935">
        <v>2</v>
      </c>
      <c r="J3935">
        <v>17351</v>
      </c>
      <c r="K3935">
        <v>9</v>
      </c>
      <c r="L3935">
        <v>51</v>
      </c>
      <c r="M3935">
        <v>450</v>
      </c>
      <c r="N3935">
        <v>331</v>
      </c>
      <c r="O3935">
        <v>9.75</v>
      </c>
      <c r="P3935">
        <f>VLOOKUP(A3935, vlookup_table!$A:$E, 2, FALSE)</f>
        <v>0</v>
      </c>
      <c r="Q3935" s="2">
        <f>VLOOKUP(A3935, vlookup_table!$A:$E, 3, FALSE)</f>
        <v>5401</v>
      </c>
      <c r="R3935" s="1" t="str">
        <f>VLOOKUP(A3935, vlookup_table!$A:$E, 4, FALSE)</f>
        <v>S1</v>
      </c>
      <c r="S3935" s="2">
        <f>VLOOKUP(A3935, vlookup_table!$A:$E, 5, FALSE)</f>
        <v>13</v>
      </c>
      <c r="T3935">
        <f t="shared" si="366"/>
        <v>43</v>
      </c>
      <c r="U3935">
        <f t="shared" si="367"/>
        <v>1954</v>
      </c>
      <c r="V3935" s="4" t="str">
        <f t="shared" si="371"/>
        <v>01</v>
      </c>
      <c r="W3935" t="str">
        <f t="shared" si="368"/>
        <v>Suburbano</v>
      </c>
    </row>
    <row r="3936" spans="1:23" x14ac:dyDescent="0.35">
      <c r="A3936" s="2">
        <v>103953</v>
      </c>
      <c r="B3936" s="2" t="str">
        <f t="shared" si="369"/>
        <v>MO</v>
      </c>
      <c r="C3936" t="s">
        <v>8</v>
      </c>
      <c r="D3936" t="str">
        <f t="shared" si="370"/>
        <v>F</v>
      </c>
      <c r="E3936" t="s">
        <v>2</v>
      </c>
      <c r="F3936">
        <v>868</v>
      </c>
      <c r="G3936">
        <v>359</v>
      </c>
      <c r="H3936">
        <v>430</v>
      </c>
      <c r="I3936">
        <v>3</v>
      </c>
      <c r="J3936">
        <v>14270</v>
      </c>
      <c r="K3936">
        <v>1</v>
      </c>
      <c r="L3936">
        <v>60</v>
      </c>
      <c r="M3936">
        <v>384</v>
      </c>
      <c r="N3936">
        <v>399</v>
      </c>
      <c r="O3936">
        <v>2.3157894739999998</v>
      </c>
      <c r="P3936">
        <f>VLOOKUP(A3936, vlookup_table!$A:$E, 2, FALSE)</f>
        <v>0</v>
      </c>
      <c r="Q3936" s="2">
        <f>VLOOKUP(A3936, vlookup_table!$A:$E, 3, FALSE)</f>
        <v>0</v>
      </c>
      <c r="R3936" s="1" t="str">
        <f>VLOOKUP(A3936, vlookup_table!$A:$E, 4, FALSE)</f>
        <v>T2</v>
      </c>
      <c r="S3936" s="2">
        <f>VLOOKUP(A3936, vlookup_table!$A:$E, 5, FALSE)</f>
        <v>5</v>
      </c>
      <c r="T3936">
        <f t="shared" si="366"/>
        <v>97</v>
      </c>
      <c r="U3936">
        <f t="shared" si="367"/>
        <v>1900</v>
      </c>
      <c r="V3936" s="4" t="str">
        <f t="shared" si="371"/>
        <v>0</v>
      </c>
      <c r="W3936" t="str">
        <f t="shared" si="368"/>
        <v>Pueblo</v>
      </c>
    </row>
    <row r="3937" spans="1:23" x14ac:dyDescent="0.35">
      <c r="A3937" s="2">
        <v>14552</v>
      </c>
      <c r="B3937" s="2" t="str">
        <f t="shared" si="369"/>
        <v>FL</v>
      </c>
      <c r="C3937" t="s">
        <v>7</v>
      </c>
      <c r="D3937" t="str">
        <f t="shared" si="370"/>
        <v>M</v>
      </c>
      <c r="E3937" t="s">
        <v>0</v>
      </c>
      <c r="F3937">
        <v>1518</v>
      </c>
      <c r="G3937">
        <v>449</v>
      </c>
      <c r="H3937">
        <v>523</v>
      </c>
      <c r="I3937">
        <v>26</v>
      </c>
      <c r="J3937">
        <v>17518</v>
      </c>
      <c r="K3937">
        <v>11</v>
      </c>
      <c r="L3937">
        <v>39</v>
      </c>
      <c r="M3937">
        <v>469</v>
      </c>
      <c r="N3937">
        <v>494</v>
      </c>
      <c r="O3937">
        <v>10.7</v>
      </c>
      <c r="P3937">
        <f>VLOOKUP(A3937, vlookup_table!$A:$E, 2, FALSE)</f>
        <v>0</v>
      </c>
      <c r="Q3937" s="2">
        <f>VLOOKUP(A3937, vlookup_table!$A:$E, 3, FALSE)</f>
        <v>4906</v>
      </c>
      <c r="R3937" s="1" t="str">
        <f>VLOOKUP(A3937, vlookup_table!$A:$E, 4, FALSE)</f>
        <v>T1</v>
      </c>
      <c r="S3937" s="2">
        <f>VLOOKUP(A3937, vlookup_table!$A:$E, 5, FALSE)</f>
        <v>16</v>
      </c>
      <c r="T3937">
        <f t="shared" si="366"/>
        <v>48</v>
      </c>
      <c r="U3937">
        <f t="shared" si="367"/>
        <v>1949</v>
      </c>
      <c r="V3937" s="4" t="str">
        <f t="shared" si="371"/>
        <v>06</v>
      </c>
      <c r="W3937" t="str">
        <f t="shared" si="368"/>
        <v>Pueblo</v>
      </c>
    </row>
    <row r="3938" spans="1:23" x14ac:dyDescent="0.35">
      <c r="A3938" s="2">
        <v>186109</v>
      </c>
      <c r="B3938" s="2" t="str">
        <f t="shared" si="369"/>
        <v>IL</v>
      </c>
      <c r="C3938" t="s">
        <v>25</v>
      </c>
      <c r="D3938" t="str">
        <f t="shared" si="370"/>
        <v>F</v>
      </c>
      <c r="E3938" t="s">
        <v>2</v>
      </c>
      <c r="F3938">
        <v>590</v>
      </c>
      <c r="G3938">
        <v>353</v>
      </c>
      <c r="H3938">
        <v>409</v>
      </c>
      <c r="I3938">
        <v>1</v>
      </c>
      <c r="J3938">
        <v>13030</v>
      </c>
      <c r="K3938">
        <v>2</v>
      </c>
      <c r="L3938">
        <v>83</v>
      </c>
      <c r="M3938">
        <v>403</v>
      </c>
      <c r="N3938">
        <v>362</v>
      </c>
      <c r="O3938">
        <v>8.2173913039999995</v>
      </c>
      <c r="P3938">
        <f>VLOOKUP(A3938, vlookup_table!$A:$E, 2, FALSE)</f>
        <v>28028</v>
      </c>
      <c r="Q3938" s="2">
        <f>VLOOKUP(A3938, vlookup_table!$A:$E, 3, FALSE)</f>
        <v>1309</v>
      </c>
      <c r="R3938" s="1" t="str">
        <f>VLOOKUP(A3938, vlookup_table!$A:$E, 4, FALSE)</f>
        <v>T2</v>
      </c>
      <c r="S3938" s="2">
        <f>VLOOKUP(A3938, vlookup_table!$A:$E, 5, FALSE)</f>
        <v>8</v>
      </c>
      <c r="T3938">
        <f t="shared" si="366"/>
        <v>84</v>
      </c>
      <c r="U3938">
        <f t="shared" si="367"/>
        <v>1913</v>
      </c>
      <c r="V3938" s="4" t="str">
        <f t="shared" si="371"/>
        <v>09</v>
      </c>
      <c r="W3938" t="str">
        <f t="shared" si="368"/>
        <v>Pueblo</v>
      </c>
    </row>
    <row r="3939" spans="1:23" x14ac:dyDescent="0.35">
      <c r="A3939" s="2">
        <v>40283</v>
      </c>
      <c r="B3939" s="2" t="str">
        <f t="shared" si="369"/>
        <v>FL</v>
      </c>
      <c r="C3939" t="s">
        <v>7</v>
      </c>
      <c r="D3939" t="str">
        <f t="shared" si="370"/>
        <v>F</v>
      </c>
      <c r="E3939" t="s">
        <v>2</v>
      </c>
      <c r="F3939">
        <v>801</v>
      </c>
      <c r="G3939">
        <v>301</v>
      </c>
      <c r="H3939">
        <v>408</v>
      </c>
      <c r="I3939">
        <v>0</v>
      </c>
      <c r="J3939">
        <v>13339</v>
      </c>
      <c r="K3939">
        <v>17</v>
      </c>
      <c r="L3939">
        <v>21</v>
      </c>
      <c r="M3939">
        <v>370</v>
      </c>
      <c r="N3939">
        <v>360</v>
      </c>
      <c r="O3939">
        <v>15.2</v>
      </c>
      <c r="P3939">
        <f>VLOOKUP(A3939, vlookup_table!$A:$E, 2, FALSE)</f>
        <v>0</v>
      </c>
      <c r="Q3939" s="2">
        <f>VLOOKUP(A3939, vlookup_table!$A:$E, 3, FALSE)</f>
        <v>5502</v>
      </c>
      <c r="R3939" s="1" t="str">
        <f>VLOOKUP(A3939, vlookup_table!$A:$E, 4, FALSE)</f>
        <v>C2</v>
      </c>
      <c r="S3939" s="2">
        <f>VLOOKUP(A3939, vlookup_table!$A:$E, 5, FALSE)</f>
        <v>25</v>
      </c>
      <c r="T3939">
        <f t="shared" si="366"/>
        <v>42</v>
      </c>
      <c r="U3939">
        <f t="shared" si="367"/>
        <v>1955</v>
      </c>
      <c r="V3939" s="4" t="str">
        <f t="shared" si="371"/>
        <v>02</v>
      </c>
      <c r="W3939" t="str">
        <f t="shared" si="368"/>
        <v>Ciudad</v>
      </c>
    </row>
    <row r="3940" spans="1:23" x14ac:dyDescent="0.35">
      <c r="A3940" s="2">
        <v>142161</v>
      </c>
      <c r="B3940" s="2" t="str">
        <f t="shared" si="369"/>
        <v>NV</v>
      </c>
      <c r="C3940" t="s">
        <v>35</v>
      </c>
      <c r="D3940" t="str">
        <f t="shared" si="370"/>
        <v>M</v>
      </c>
      <c r="E3940" t="s">
        <v>0</v>
      </c>
      <c r="F3940">
        <v>675</v>
      </c>
      <c r="G3940">
        <v>336</v>
      </c>
      <c r="H3940">
        <v>372</v>
      </c>
      <c r="I3940">
        <v>0</v>
      </c>
      <c r="J3940">
        <v>11280</v>
      </c>
      <c r="K3940">
        <v>1</v>
      </c>
      <c r="L3940">
        <v>28</v>
      </c>
      <c r="M3940">
        <v>375</v>
      </c>
      <c r="N3940">
        <v>325</v>
      </c>
      <c r="O3940">
        <v>5</v>
      </c>
      <c r="P3940">
        <f>VLOOKUP(A3940, vlookup_table!$A:$E, 2, FALSE)</f>
        <v>0</v>
      </c>
      <c r="Q3940" s="2">
        <f>VLOOKUP(A3940, vlookup_table!$A:$E, 3, FALSE)</f>
        <v>3001</v>
      </c>
      <c r="R3940" s="1" t="str">
        <f>VLOOKUP(A3940, vlookup_table!$A:$E, 4, FALSE)</f>
        <v>T2</v>
      </c>
      <c r="S3940" s="2">
        <f>VLOOKUP(A3940, vlookup_table!$A:$E, 5, FALSE)</f>
        <v>5</v>
      </c>
      <c r="T3940">
        <f t="shared" si="366"/>
        <v>67</v>
      </c>
      <c r="U3940">
        <f t="shared" si="367"/>
        <v>1930</v>
      </c>
      <c r="V3940" s="4" t="str">
        <f t="shared" si="371"/>
        <v>01</v>
      </c>
      <c r="W3940" t="str">
        <f t="shared" si="368"/>
        <v>Pueblo</v>
      </c>
    </row>
    <row r="3941" spans="1:23" x14ac:dyDescent="0.35">
      <c r="A3941" s="2">
        <v>181337</v>
      </c>
      <c r="B3941" s="2" t="str">
        <f t="shared" si="369"/>
        <v>WA</v>
      </c>
      <c r="C3941" t="s">
        <v>14</v>
      </c>
      <c r="D3941" t="str">
        <f t="shared" si="370"/>
        <v>F</v>
      </c>
      <c r="E3941" t="s">
        <v>2</v>
      </c>
      <c r="F3941">
        <v>1217</v>
      </c>
      <c r="G3941">
        <v>465</v>
      </c>
      <c r="H3941">
        <v>598</v>
      </c>
      <c r="I3941">
        <v>19</v>
      </c>
      <c r="J3941">
        <v>29913</v>
      </c>
      <c r="K3941">
        <v>5</v>
      </c>
      <c r="L3941">
        <v>52</v>
      </c>
      <c r="M3941">
        <v>506</v>
      </c>
      <c r="N3941">
        <v>556</v>
      </c>
      <c r="O3941">
        <v>9.8571428569999995</v>
      </c>
      <c r="P3941">
        <f>VLOOKUP(A3941, vlookup_table!$A:$E, 2, FALSE)</f>
        <v>2</v>
      </c>
      <c r="Q3941" s="2">
        <f>VLOOKUP(A3941, vlookup_table!$A:$E, 3, FALSE)</f>
        <v>3011</v>
      </c>
      <c r="R3941" s="1" t="str">
        <f>VLOOKUP(A3941, vlookup_table!$A:$E, 4, FALSE)</f>
        <v>C1</v>
      </c>
      <c r="S3941" s="2">
        <f>VLOOKUP(A3941, vlookup_table!$A:$E, 5, FALSE)</f>
        <v>12</v>
      </c>
      <c r="T3941">
        <f t="shared" si="366"/>
        <v>67</v>
      </c>
      <c r="U3941">
        <f t="shared" si="367"/>
        <v>1930</v>
      </c>
      <c r="V3941" s="4" t="str">
        <f t="shared" si="371"/>
        <v>11</v>
      </c>
      <c r="W3941" t="str">
        <f t="shared" si="368"/>
        <v>Ciudad</v>
      </c>
    </row>
    <row r="3942" spans="1:23" x14ac:dyDescent="0.35">
      <c r="A3942" s="2">
        <v>161646</v>
      </c>
      <c r="B3942" s="2" t="str">
        <f t="shared" si="369"/>
        <v>NA</v>
      </c>
      <c r="C3942" t="s">
        <v>4</v>
      </c>
      <c r="D3942" t="str">
        <f t="shared" si="370"/>
        <v>M</v>
      </c>
      <c r="E3942" t="s">
        <v>0</v>
      </c>
      <c r="F3942">
        <v>1897</v>
      </c>
      <c r="G3942">
        <v>369</v>
      </c>
      <c r="H3942">
        <v>520</v>
      </c>
      <c r="I3942">
        <v>41</v>
      </c>
      <c r="J3942">
        <v>18370</v>
      </c>
      <c r="K3942">
        <v>9</v>
      </c>
      <c r="L3942">
        <v>58</v>
      </c>
      <c r="M3942">
        <v>481</v>
      </c>
      <c r="N3942">
        <v>433</v>
      </c>
      <c r="O3942">
        <v>23</v>
      </c>
      <c r="P3942">
        <f>VLOOKUP(A3942, vlookup_table!$A:$E, 2, FALSE)</f>
        <v>1</v>
      </c>
      <c r="Q3942" s="2">
        <f>VLOOKUP(A3942, vlookup_table!$A:$E, 3, FALSE)</f>
        <v>0</v>
      </c>
      <c r="R3942" s="1" t="str">
        <f>VLOOKUP(A3942, vlookup_table!$A:$E, 4, FALSE)</f>
        <v>C1</v>
      </c>
      <c r="S3942" s="2">
        <f>VLOOKUP(A3942, vlookup_table!$A:$E, 5, FALSE)</f>
        <v>23</v>
      </c>
      <c r="T3942">
        <f t="shared" si="366"/>
        <v>97</v>
      </c>
      <c r="U3942">
        <f t="shared" si="367"/>
        <v>1900</v>
      </c>
      <c r="V3942" s="4" t="str">
        <f t="shared" si="371"/>
        <v>0</v>
      </c>
      <c r="W3942" t="str">
        <f t="shared" si="368"/>
        <v>Ciudad</v>
      </c>
    </row>
    <row r="3943" spans="1:23" x14ac:dyDescent="0.35">
      <c r="A3943" s="2">
        <v>181869</v>
      </c>
      <c r="B3943" s="2" t="str">
        <f t="shared" si="369"/>
        <v>WA</v>
      </c>
      <c r="C3943" t="s">
        <v>14</v>
      </c>
      <c r="D3943" t="str">
        <f t="shared" si="370"/>
        <v>M</v>
      </c>
      <c r="E3943" t="s">
        <v>13</v>
      </c>
      <c r="F3943">
        <v>1038</v>
      </c>
      <c r="G3943">
        <v>294</v>
      </c>
      <c r="H3943">
        <v>344</v>
      </c>
      <c r="I3943">
        <v>3</v>
      </c>
      <c r="J3943">
        <v>12639</v>
      </c>
      <c r="K3943">
        <v>2</v>
      </c>
      <c r="L3943">
        <v>46</v>
      </c>
      <c r="M3943">
        <v>317</v>
      </c>
      <c r="N3943">
        <v>325</v>
      </c>
      <c r="O3943">
        <v>7</v>
      </c>
      <c r="P3943">
        <f>VLOOKUP(A3943, vlookup_table!$A:$E, 2, FALSE)</f>
        <v>1</v>
      </c>
      <c r="Q3943" s="2">
        <f>VLOOKUP(A3943, vlookup_table!$A:$E, 3, FALSE)</f>
        <v>2201</v>
      </c>
      <c r="R3943" s="1" t="str">
        <f>VLOOKUP(A3943, vlookup_table!$A:$E, 4, FALSE)</f>
        <v>T2</v>
      </c>
      <c r="S3943" s="2">
        <f>VLOOKUP(A3943, vlookup_table!$A:$E, 5, FALSE)</f>
        <v>10</v>
      </c>
      <c r="T3943">
        <f t="shared" si="366"/>
        <v>75</v>
      </c>
      <c r="U3943">
        <f t="shared" si="367"/>
        <v>1922</v>
      </c>
      <c r="V3943" s="4" t="str">
        <f t="shared" si="371"/>
        <v>01</v>
      </c>
      <c r="W3943" t="str">
        <f t="shared" si="368"/>
        <v>Pueblo</v>
      </c>
    </row>
    <row r="3944" spans="1:23" x14ac:dyDescent="0.35">
      <c r="A3944" s="2">
        <v>55302</v>
      </c>
      <c r="B3944" s="2" t="str">
        <f t="shared" si="369"/>
        <v>NA</v>
      </c>
      <c r="C3944" t="s">
        <v>34</v>
      </c>
      <c r="D3944" t="str">
        <f t="shared" si="370"/>
        <v>M</v>
      </c>
      <c r="E3944" t="s">
        <v>0</v>
      </c>
      <c r="F3944">
        <v>878</v>
      </c>
      <c r="G3944">
        <v>607</v>
      </c>
      <c r="H3944">
        <v>654</v>
      </c>
      <c r="I3944">
        <v>1</v>
      </c>
      <c r="J3944">
        <v>20596</v>
      </c>
      <c r="K3944">
        <v>1</v>
      </c>
      <c r="L3944">
        <v>64</v>
      </c>
      <c r="M3944">
        <v>630</v>
      </c>
      <c r="N3944">
        <v>622</v>
      </c>
      <c r="O3944">
        <v>9.75</v>
      </c>
      <c r="P3944">
        <f>VLOOKUP(A3944, vlookup_table!$A:$E, 2, FALSE)</f>
        <v>0</v>
      </c>
      <c r="Q3944" s="2">
        <f>VLOOKUP(A3944, vlookup_table!$A:$E, 3, FALSE)</f>
        <v>2402</v>
      </c>
      <c r="R3944" s="1" t="str">
        <f>VLOOKUP(A3944, vlookup_table!$A:$E, 4, FALSE)</f>
        <v>S1</v>
      </c>
      <c r="S3944" s="2">
        <f>VLOOKUP(A3944, vlookup_table!$A:$E, 5, FALSE)</f>
        <v>15</v>
      </c>
      <c r="T3944">
        <f t="shared" si="366"/>
        <v>73</v>
      </c>
      <c r="U3944">
        <f t="shared" si="367"/>
        <v>1924</v>
      </c>
      <c r="V3944" s="4" t="str">
        <f t="shared" si="371"/>
        <v>02</v>
      </c>
      <c r="W3944" t="str">
        <f t="shared" si="368"/>
        <v>Suburbano</v>
      </c>
    </row>
    <row r="3945" spans="1:23" x14ac:dyDescent="0.35">
      <c r="A3945" s="2">
        <v>189508</v>
      </c>
      <c r="B3945" s="2" t="str">
        <f t="shared" si="369"/>
        <v>IL</v>
      </c>
      <c r="C3945" t="s">
        <v>25</v>
      </c>
      <c r="D3945" t="str">
        <f t="shared" si="370"/>
        <v>M</v>
      </c>
      <c r="E3945" t="s">
        <v>0</v>
      </c>
      <c r="F3945">
        <v>680</v>
      </c>
      <c r="G3945">
        <v>289</v>
      </c>
      <c r="H3945">
        <v>316</v>
      </c>
      <c r="I3945">
        <v>0</v>
      </c>
      <c r="J3945">
        <v>9856</v>
      </c>
      <c r="K3945">
        <v>36</v>
      </c>
      <c r="L3945">
        <v>55</v>
      </c>
      <c r="M3945">
        <v>325</v>
      </c>
      <c r="N3945">
        <v>293</v>
      </c>
      <c r="O3945">
        <v>4.6666666670000003</v>
      </c>
      <c r="P3945">
        <f>VLOOKUP(A3945, vlookup_table!$A:$E, 2, FALSE)</f>
        <v>1</v>
      </c>
      <c r="Q3945" s="2">
        <f>VLOOKUP(A3945, vlookup_table!$A:$E, 3, FALSE)</f>
        <v>0</v>
      </c>
      <c r="R3945" s="1" t="str">
        <f>VLOOKUP(A3945, vlookup_table!$A:$E, 4, FALSE)</f>
        <v/>
      </c>
      <c r="S3945" s="2">
        <f>VLOOKUP(A3945, vlookup_table!$A:$E, 5, FALSE)</f>
        <v>7</v>
      </c>
      <c r="T3945">
        <f t="shared" si="366"/>
        <v>97</v>
      </c>
      <c r="U3945">
        <f t="shared" si="367"/>
        <v>1900</v>
      </c>
      <c r="V3945" s="4" t="str">
        <f t="shared" si="371"/>
        <v>0</v>
      </c>
      <c r="W3945" t="str">
        <f t="shared" si="368"/>
        <v>Desconocido</v>
      </c>
    </row>
    <row r="3946" spans="1:23" x14ac:dyDescent="0.35">
      <c r="A3946" s="2">
        <v>129031</v>
      </c>
      <c r="B3946" s="2" t="str">
        <f t="shared" si="369"/>
        <v>TX</v>
      </c>
      <c r="C3946" t="s">
        <v>6</v>
      </c>
      <c r="D3946" t="str">
        <f t="shared" si="370"/>
        <v>M</v>
      </c>
      <c r="E3946" t="s">
        <v>0</v>
      </c>
      <c r="F3946">
        <v>1269</v>
      </c>
      <c r="G3946">
        <v>512</v>
      </c>
      <c r="H3946">
        <v>597</v>
      </c>
      <c r="I3946">
        <v>15</v>
      </c>
      <c r="J3946">
        <v>20906</v>
      </c>
      <c r="K3946">
        <v>16</v>
      </c>
      <c r="L3946">
        <v>50</v>
      </c>
      <c r="M3946">
        <v>574</v>
      </c>
      <c r="N3946">
        <v>540</v>
      </c>
      <c r="O3946">
        <v>4.2549019609999998</v>
      </c>
      <c r="P3946">
        <f>VLOOKUP(A3946, vlookup_table!$A:$E, 2, FALSE)</f>
        <v>1002</v>
      </c>
      <c r="Q3946" s="2">
        <f>VLOOKUP(A3946, vlookup_table!$A:$E, 3, FALSE)</f>
        <v>1702</v>
      </c>
      <c r="R3946" s="1" t="str">
        <f>VLOOKUP(A3946, vlookup_table!$A:$E, 4, FALSE)</f>
        <v>U1</v>
      </c>
      <c r="S3946" s="2">
        <f>VLOOKUP(A3946, vlookup_table!$A:$E, 5, FALSE)</f>
        <v>10</v>
      </c>
      <c r="T3946">
        <f t="shared" si="366"/>
        <v>80</v>
      </c>
      <c r="U3946">
        <f t="shared" si="367"/>
        <v>1917</v>
      </c>
      <c r="V3946" s="4" t="str">
        <f t="shared" si="371"/>
        <v>02</v>
      </c>
      <c r="W3946" t="str">
        <f t="shared" si="368"/>
        <v>Urbano</v>
      </c>
    </row>
    <row r="3947" spans="1:23" x14ac:dyDescent="0.35">
      <c r="A3947" s="2">
        <v>177962</v>
      </c>
      <c r="B3947" s="2" t="str">
        <f t="shared" si="369"/>
        <v>OR</v>
      </c>
      <c r="C3947" t="s">
        <v>26</v>
      </c>
      <c r="D3947" t="str">
        <f t="shared" si="370"/>
        <v>M</v>
      </c>
      <c r="E3947" t="s">
        <v>0</v>
      </c>
      <c r="F3947">
        <v>617</v>
      </c>
      <c r="G3947">
        <v>332</v>
      </c>
      <c r="H3947">
        <v>423</v>
      </c>
      <c r="I3947">
        <v>0</v>
      </c>
      <c r="J3947">
        <v>13784</v>
      </c>
      <c r="K3947">
        <v>1</v>
      </c>
      <c r="L3947">
        <v>43</v>
      </c>
      <c r="M3947">
        <v>363</v>
      </c>
      <c r="N3947">
        <v>353</v>
      </c>
      <c r="O3947">
        <v>4.5333333329999999</v>
      </c>
      <c r="P3947">
        <f>VLOOKUP(A3947, vlookup_table!$A:$E, 2, FALSE)</f>
        <v>2</v>
      </c>
      <c r="Q3947" s="2">
        <f>VLOOKUP(A3947, vlookup_table!$A:$E, 3, FALSE)</f>
        <v>2305</v>
      </c>
      <c r="R3947" s="1" t="str">
        <f>VLOOKUP(A3947, vlookup_table!$A:$E, 4, FALSE)</f>
        <v>T2</v>
      </c>
      <c r="S3947" s="2">
        <f>VLOOKUP(A3947, vlookup_table!$A:$E, 5, FALSE)</f>
        <v>5</v>
      </c>
      <c r="T3947">
        <f t="shared" si="366"/>
        <v>74</v>
      </c>
      <c r="U3947">
        <f t="shared" si="367"/>
        <v>1923</v>
      </c>
      <c r="V3947" s="4" t="str">
        <f t="shared" si="371"/>
        <v>05</v>
      </c>
      <c r="W3947" t="str">
        <f t="shared" si="368"/>
        <v>Pueblo</v>
      </c>
    </row>
    <row r="3948" spans="1:23" x14ac:dyDescent="0.35">
      <c r="A3948" s="2">
        <v>171832</v>
      </c>
      <c r="B3948" s="2" t="str">
        <f t="shared" si="369"/>
        <v>NA</v>
      </c>
      <c r="C3948" t="s">
        <v>4</v>
      </c>
      <c r="D3948" t="str">
        <f t="shared" si="370"/>
        <v>M</v>
      </c>
      <c r="E3948" t="s">
        <v>0</v>
      </c>
      <c r="F3948">
        <v>1365</v>
      </c>
      <c r="G3948">
        <v>282</v>
      </c>
      <c r="H3948">
        <v>430</v>
      </c>
      <c r="I3948">
        <v>15</v>
      </c>
      <c r="J3948">
        <v>16473</v>
      </c>
      <c r="K3948">
        <v>8</v>
      </c>
      <c r="L3948">
        <v>52</v>
      </c>
      <c r="M3948">
        <v>359</v>
      </c>
      <c r="N3948">
        <v>356</v>
      </c>
      <c r="O3948">
        <v>25</v>
      </c>
      <c r="P3948">
        <f>VLOOKUP(A3948, vlookup_table!$A:$E, 2, FALSE)</f>
        <v>4</v>
      </c>
      <c r="Q3948" s="2">
        <f>VLOOKUP(A3948, vlookup_table!$A:$E, 3, FALSE)</f>
        <v>0</v>
      </c>
      <c r="R3948" s="1" t="str">
        <f>VLOOKUP(A3948, vlookup_table!$A:$E, 4, FALSE)</f>
        <v>U2</v>
      </c>
      <c r="S3948" s="2">
        <f>VLOOKUP(A3948, vlookup_table!$A:$E, 5, FALSE)</f>
        <v>25</v>
      </c>
      <c r="T3948">
        <f t="shared" si="366"/>
        <v>97</v>
      </c>
      <c r="U3948">
        <f t="shared" si="367"/>
        <v>1900</v>
      </c>
      <c r="V3948" s="4" t="str">
        <f t="shared" si="371"/>
        <v>0</v>
      </c>
      <c r="W3948" t="str">
        <f t="shared" si="368"/>
        <v>Urbano</v>
      </c>
    </row>
    <row r="3949" spans="1:23" x14ac:dyDescent="0.35">
      <c r="A3949" s="2">
        <v>57992</v>
      </c>
      <c r="B3949" s="2" t="str">
        <f t="shared" si="369"/>
        <v>NA</v>
      </c>
      <c r="C3949" t="s">
        <v>3</v>
      </c>
      <c r="D3949" t="str">
        <f t="shared" si="370"/>
        <v>M</v>
      </c>
      <c r="E3949" t="s">
        <v>0</v>
      </c>
      <c r="F3949">
        <v>838</v>
      </c>
      <c r="G3949">
        <v>404</v>
      </c>
      <c r="H3949">
        <v>528</v>
      </c>
      <c r="I3949">
        <v>2</v>
      </c>
      <c r="J3949">
        <v>17321</v>
      </c>
      <c r="K3949">
        <v>0</v>
      </c>
      <c r="L3949">
        <v>72</v>
      </c>
      <c r="M3949">
        <v>436</v>
      </c>
      <c r="N3949">
        <v>493</v>
      </c>
      <c r="O3949">
        <v>4.8666666669999996</v>
      </c>
      <c r="P3949">
        <f>VLOOKUP(A3949, vlookup_table!$A:$E, 2, FALSE)</f>
        <v>1</v>
      </c>
      <c r="Q3949" s="2">
        <f>VLOOKUP(A3949, vlookup_table!$A:$E, 3, FALSE)</f>
        <v>4611</v>
      </c>
      <c r="R3949" s="1" t="str">
        <f>VLOOKUP(A3949, vlookup_table!$A:$E, 4, FALSE)</f>
        <v>R1</v>
      </c>
      <c r="S3949" s="2">
        <f>VLOOKUP(A3949, vlookup_table!$A:$E, 5, FALSE)</f>
        <v>5</v>
      </c>
      <c r="T3949">
        <f t="shared" si="366"/>
        <v>51</v>
      </c>
      <c r="U3949">
        <f t="shared" si="367"/>
        <v>1946</v>
      </c>
      <c r="V3949" s="4" t="str">
        <f t="shared" si="371"/>
        <v>11</v>
      </c>
      <c r="W3949" t="str">
        <f t="shared" si="368"/>
        <v>Rural</v>
      </c>
    </row>
    <row r="3950" spans="1:23" x14ac:dyDescent="0.35">
      <c r="A3950" s="2">
        <v>132154</v>
      </c>
      <c r="B3950" s="2" t="str">
        <f t="shared" si="369"/>
        <v>CO</v>
      </c>
      <c r="C3950" t="s">
        <v>20</v>
      </c>
      <c r="D3950" t="str">
        <f t="shared" si="370"/>
        <v>M</v>
      </c>
      <c r="E3950" t="s">
        <v>0</v>
      </c>
      <c r="F3950">
        <v>1070</v>
      </c>
      <c r="G3950">
        <v>271</v>
      </c>
      <c r="H3950">
        <v>394</v>
      </c>
      <c r="I3950">
        <v>2</v>
      </c>
      <c r="J3950">
        <v>13186</v>
      </c>
      <c r="K3950">
        <v>3</v>
      </c>
      <c r="L3950">
        <v>36</v>
      </c>
      <c r="M3950">
        <v>388</v>
      </c>
      <c r="N3950">
        <v>330</v>
      </c>
      <c r="O3950">
        <v>8.25</v>
      </c>
      <c r="P3950">
        <f>VLOOKUP(A3950, vlookup_table!$A:$E, 2, FALSE)</f>
        <v>1</v>
      </c>
      <c r="Q3950" s="2">
        <f>VLOOKUP(A3950, vlookup_table!$A:$E, 3, FALSE)</f>
        <v>1701</v>
      </c>
      <c r="R3950" s="1" t="str">
        <f>VLOOKUP(A3950, vlookup_table!$A:$E, 4, FALSE)</f>
        <v>T1</v>
      </c>
      <c r="S3950" s="2">
        <f>VLOOKUP(A3950, vlookup_table!$A:$E, 5, FALSE)</f>
        <v>15</v>
      </c>
      <c r="T3950">
        <f t="shared" si="366"/>
        <v>80</v>
      </c>
      <c r="U3950">
        <f t="shared" si="367"/>
        <v>1917</v>
      </c>
      <c r="V3950" s="4" t="str">
        <f t="shared" si="371"/>
        <v>01</v>
      </c>
      <c r="W3950" t="str">
        <f t="shared" si="368"/>
        <v>Pueblo</v>
      </c>
    </row>
    <row r="3951" spans="1:23" x14ac:dyDescent="0.35">
      <c r="A3951" s="2">
        <v>150191</v>
      </c>
      <c r="B3951" s="2" t="str">
        <f t="shared" si="369"/>
        <v>NA</v>
      </c>
      <c r="C3951" t="s">
        <v>4</v>
      </c>
      <c r="D3951" t="str">
        <f t="shared" si="370"/>
        <v>M</v>
      </c>
      <c r="E3951" t="s">
        <v>0</v>
      </c>
      <c r="F3951">
        <v>2166</v>
      </c>
      <c r="G3951">
        <v>427</v>
      </c>
      <c r="H3951">
        <v>559</v>
      </c>
      <c r="I3951">
        <v>68</v>
      </c>
      <c r="J3951">
        <v>15653</v>
      </c>
      <c r="K3951">
        <v>15</v>
      </c>
      <c r="L3951">
        <v>54</v>
      </c>
      <c r="M3951">
        <v>515</v>
      </c>
      <c r="N3951">
        <v>471</v>
      </c>
      <c r="O3951">
        <v>9.0909090910000003</v>
      </c>
      <c r="P3951">
        <f>VLOOKUP(A3951, vlookup_table!$A:$E, 2, FALSE)</f>
        <v>1</v>
      </c>
      <c r="Q3951" s="2">
        <f>VLOOKUP(A3951, vlookup_table!$A:$E, 3, FALSE)</f>
        <v>4405</v>
      </c>
      <c r="R3951" s="1" t="str">
        <f>VLOOKUP(A3951, vlookup_table!$A:$E, 4, FALSE)</f>
        <v>S2</v>
      </c>
      <c r="S3951" s="2">
        <f>VLOOKUP(A3951, vlookup_table!$A:$E, 5, FALSE)</f>
        <v>11</v>
      </c>
      <c r="T3951">
        <f t="shared" si="366"/>
        <v>53</v>
      </c>
      <c r="U3951">
        <f t="shared" si="367"/>
        <v>1944</v>
      </c>
      <c r="V3951" s="4" t="str">
        <f t="shared" si="371"/>
        <v>05</v>
      </c>
      <c r="W3951" t="str">
        <f t="shared" si="368"/>
        <v>Suburbano</v>
      </c>
    </row>
    <row r="3952" spans="1:23" x14ac:dyDescent="0.35">
      <c r="A3952" s="2">
        <v>25107</v>
      </c>
      <c r="B3952" s="2" t="str">
        <f t="shared" si="369"/>
        <v>SC</v>
      </c>
      <c r="C3952" t="s">
        <v>11</v>
      </c>
      <c r="D3952" t="str">
        <f t="shared" si="370"/>
        <v>F</v>
      </c>
      <c r="E3952" t="s">
        <v>2</v>
      </c>
      <c r="F3952">
        <v>803</v>
      </c>
      <c r="G3952">
        <v>333</v>
      </c>
      <c r="H3952">
        <v>417</v>
      </c>
      <c r="I3952">
        <v>1</v>
      </c>
      <c r="J3952">
        <v>14356</v>
      </c>
      <c r="K3952">
        <v>1</v>
      </c>
      <c r="L3952">
        <v>32</v>
      </c>
      <c r="M3952">
        <v>360</v>
      </c>
      <c r="N3952">
        <v>375</v>
      </c>
      <c r="O3952">
        <v>5.8235294120000001</v>
      </c>
      <c r="P3952">
        <f>VLOOKUP(A3952, vlookup_table!$A:$E, 2, FALSE)</f>
        <v>2</v>
      </c>
      <c r="Q3952" s="2">
        <f>VLOOKUP(A3952, vlookup_table!$A:$E, 3, FALSE)</f>
        <v>4805</v>
      </c>
      <c r="R3952" s="1" t="str">
        <f>VLOOKUP(A3952, vlookup_table!$A:$E, 4, FALSE)</f>
        <v>R2</v>
      </c>
      <c r="S3952" s="2">
        <f>VLOOKUP(A3952, vlookup_table!$A:$E, 5, FALSE)</f>
        <v>5</v>
      </c>
      <c r="T3952">
        <f t="shared" si="366"/>
        <v>49</v>
      </c>
      <c r="U3952">
        <f t="shared" si="367"/>
        <v>1948</v>
      </c>
      <c r="V3952" s="4" t="str">
        <f t="shared" si="371"/>
        <v>05</v>
      </c>
      <c r="W3952" t="str">
        <f t="shared" si="368"/>
        <v>Rural</v>
      </c>
    </row>
    <row r="3953" spans="1:23" x14ac:dyDescent="0.35">
      <c r="A3953" s="2">
        <v>59645</v>
      </c>
      <c r="B3953" s="2" t="str">
        <f t="shared" si="369"/>
        <v>NA</v>
      </c>
      <c r="C3953" t="s">
        <v>16</v>
      </c>
      <c r="D3953" t="str">
        <f t="shared" si="370"/>
        <v>F</v>
      </c>
      <c r="E3953" t="s">
        <v>2</v>
      </c>
      <c r="F3953">
        <v>666</v>
      </c>
      <c r="G3953">
        <v>255</v>
      </c>
      <c r="H3953">
        <v>394</v>
      </c>
      <c r="I3953">
        <v>1</v>
      </c>
      <c r="J3953">
        <v>14934</v>
      </c>
      <c r="K3953">
        <v>1</v>
      </c>
      <c r="L3953">
        <v>77</v>
      </c>
      <c r="M3953">
        <v>332</v>
      </c>
      <c r="N3953">
        <v>325</v>
      </c>
      <c r="O3953">
        <v>4.5</v>
      </c>
      <c r="P3953">
        <f>VLOOKUP(A3953, vlookup_table!$A:$E, 2, FALSE)</f>
        <v>0</v>
      </c>
      <c r="Q3953" s="2">
        <f>VLOOKUP(A3953, vlookup_table!$A:$E, 3, FALSE)</f>
        <v>3910</v>
      </c>
      <c r="R3953" s="1" t="str">
        <f>VLOOKUP(A3953, vlookup_table!$A:$E, 4, FALSE)</f>
        <v>S2</v>
      </c>
      <c r="S3953" s="2">
        <f>VLOOKUP(A3953, vlookup_table!$A:$E, 5, FALSE)</f>
        <v>4</v>
      </c>
      <c r="T3953">
        <f t="shared" si="366"/>
        <v>58</v>
      </c>
      <c r="U3953">
        <f t="shared" si="367"/>
        <v>1939</v>
      </c>
      <c r="V3953" s="4" t="str">
        <f t="shared" si="371"/>
        <v>10</v>
      </c>
      <c r="W3953" t="str">
        <f t="shared" si="368"/>
        <v>Suburbano</v>
      </c>
    </row>
    <row r="3954" spans="1:23" x14ac:dyDescent="0.35">
      <c r="A3954" s="2">
        <v>139224</v>
      </c>
      <c r="B3954" s="2" t="str">
        <f t="shared" si="369"/>
        <v>NA</v>
      </c>
      <c r="C3954" t="s">
        <v>29</v>
      </c>
      <c r="D3954" t="str">
        <f t="shared" si="370"/>
        <v>F</v>
      </c>
      <c r="E3954" t="s">
        <v>2</v>
      </c>
      <c r="F3954">
        <v>279</v>
      </c>
      <c r="G3954">
        <v>144</v>
      </c>
      <c r="H3954">
        <v>211</v>
      </c>
      <c r="I3954">
        <v>0</v>
      </c>
      <c r="J3954">
        <v>7112</v>
      </c>
      <c r="K3954">
        <v>1</v>
      </c>
      <c r="L3954">
        <v>70</v>
      </c>
      <c r="M3954">
        <v>171</v>
      </c>
      <c r="N3954">
        <v>184</v>
      </c>
      <c r="O3954">
        <v>21.345454549999999</v>
      </c>
      <c r="P3954">
        <f>VLOOKUP(A3954, vlookup_table!$A:$E, 2, FALSE)</f>
        <v>0</v>
      </c>
      <c r="Q3954" s="2">
        <f>VLOOKUP(A3954, vlookup_table!$A:$E, 3, FALSE)</f>
        <v>0</v>
      </c>
      <c r="R3954" s="1" t="str">
        <f>VLOOKUP(A3954, vlookup_table!$A:$E, 4, FALSE)</f>
        <v>R3</v>
      </c>
      <c r="S3954" s="2">
        <f>VLOOKUP(A3954, vlookup_table!$A:$E, 5, FALSE)</f>
        <v>15</v>
      </c>
      <c r="T3954">
        <f t="shared" si="366"/>
        <v>97</v>
      </c>
      <c r="U3954">
        <f t="shared" si="367"/>
        <v>1900</v>
      </c>
      <c r="V3954" s="4" t="str">
        <f t="shared" si="371"/>
        <v>0</v>
      </c>
      <c r="W3954" t="str">
        <f t="shared" si="368"/>
        <v>Rural</v>
      </c>
    </row>
    <row r="3955" spans="1:23" x14ac:dyDescent="0.35">
      <c r="A3955" s="2">
        <v>53078</v>
      </c>
      <c r="B3955" s="2" t="str">
        <f t="shared" si="369"/>
        <v>NA</v>
      </c>
      <c r="C3955" t="s">
        <v>28</v>
      </c>
      <c r="D3955" t="str">
        <f t="shared" si="370"/>
        <v>F</v>
      </c>
      <c r="E3955" t="s">
        <v>2</v>
      </c>
      <c r="F3955">
        <v>1217</v>
      </c>
      <c r="G3955">
        <v>567</v>
      </c>
      <c r="H3955">
        <v>644</v>
      </c>
      <c r="I3955">
        <v>2</v>
      </c>
      <c r="J3955">
        <v>20593</v>
      </c>
      <c r="K3955">
        <v>5</v>
      </c>
      <c r="L3955">
        <v>43</v>
      </c>
      <c r="M3955">
        <v>614</v>
      </c>
      <c r="N3955">
        <v>608</v>
      </c>
      <c r="O3955">
        <v>19</v>
      </c>
      <c r="P3955">
        <f>VLOOKUP(A3955, vlookup_table!$A:$E, 2, FALSE)</f>
        <v>28</v>
      </c>
      <c r="Q3955" s="2">
        <f>VLOOKUP(A3955, vlookup_table!$A:$E, 3, FALSE)</f>
        <v>5305</v>
      </c>
      <c r="R3955" s="1" t="str">
        <f>VLOOKUP(A3955, vlookup_table!$A:$E, 4, FALSE)</f>
        <v>T1</v>
      </c>
      <c r="S3955" s="2">
        <f>VLOOKUP(A3955, vlookup_table!$A:$E, 5, FALSE)</f>
        <v>25</v>
      </c>
      <c r="T3955">
        <f t="shared" si="366"/>
        <v>44</v>
      </c>
      <c r="U3955">
        <f t="shared" si="367"/>
        <v>1953</v>
      </c>
      <c r="V3955" s="4" t="str">
        <f t="shared" si="371"/>
        <v>05</v>
      </c>
      <c r="W3955" t="str">
        <f t="shared" si="368"/>
        <v>Pueblo</v>
      </c>
    </row>
    <row r="3956" spans="1:23" x14ac:dyDescent="0.35">
      <c r="A3956" s="2">
        <v>125593</v>
      </c>
      <c r="B3956" s="2" t="str">
        <f t="shared" si="369"/>
        <v>TX</v>
      </c>
      <c r="C3956" t="s">
        <v>6</v>
      </c>
      <c r="D3956" t="str">
        <f t="shared" si="370"/>
        <v>F</v>
      </c>
      <c r="E3956" t="s">
        <v>2</v>
      </c>
      <c r="F3956">
        <v>876</v>
      </c>
      <c r="G3956">
        <v>364</v>
      </c>
      <c r="H3956">
        <v>529</v>
      </c>
      <c r="I3956">
        <v>2</v>
      </c>
      <c r="J3956">
        <v>19328</v>
      </c>
      <c r="K3956">
        <v>5</v>
      </c>
      <c r="L3956">
        <v>57</v>
      </c>
      <c r="M3956">
        <v>504</v>
      </c>
      <c r="N3956">
        <v>414</v>
      </c>
      <c r="O3956">
        <v>24.444444440000002</v>
      </c>
      <c r="P3956">
        <f>VLOOKUP(A3956, vlookup_table!$A:$E, 2, FALSE)</f>
        <v>2</v>
      </c>
      <c r="Q3956" s="2">
        <f>VLOOKUP(A3956, vlookup_table!$A:$E, 3, FALSE)</f>
        <v>1609</v>
      </c>
      <c r="R3956" s="1" t="str">
        <f>VLOOKUP(A3956, vlookup_table!$A:$E, 4, FALSE)</f>
        <v>S1</v>
      </c>
      <c r="S3956" s="2">
        <f>VLOOKUP(A3956, vlookup_table!$A:$E, 5, FALSE)</f>
        <v>25</v>
      </c>
      <c r="T3956">
        <f t="shared" si="366"/>
        <v>81</v>
      </c>
      <c r="U3956">
        <f t="shared" si="367"/>
        <v>1916</v>
      </c>
      <c r="V3956" s="4" t="str">
        <f t="shared" si="371"/>
        <v>09</v>
      </c>
      <c r="W3956" t="str">
        <f t="shared" si="368"/>
        <v>Suburbano</v>
      </c>
    </row>
    <row r="3957" spans="1:23" x14ac:dyDescent="0.35">
      <c r="A3957" s="2">
        <v>185525</v>
      </c>
      <c r="B3957" s="2" t="str">
        <f t="shared" si="369"/>
        <v>NA</v>
      </c>
      <c r="C3957" t="s">
        <v>19</v>
      </c>
      <c r="D3957" t="str">
        <f t="shared" si="370"/>
        <v>M</v>
      </c>
      <c r="E3957" t="s">
        <v>0</v>
      </c>
      <c r="F3957">
        <v>1076</v>
      </c>
      <c r="G3957">
        <v>593</v>
      </c>
      <c r="H3957">
        <v>613</v>
      </c>
      <c r="I3957">
        <v>0</v>
      </c>
      <c r="J3957">
        <v>18113</v>
      </c>
      <c r="K3957">
        <v>1</v>
      </c>
      <c r="L3957">
        <v>32</v>
      </c>
      <c r="M3957">
        <v>586</v>
      </c>
      <c r="N3957">
        <v>623</v>
      </c>
      <c r="O3957">
        <v>12.33333333</v>
      </c>
      <c r="P3957">
        <f>VLOOKUP(A3957, vlookup_table!$A:$E, 2, FALSE)</f>
        <v>1</v>
      </c>
      <c r="Q3957" s="2">
        <f>VLOOKUP(A3957, vlookup_table!$A:$E, 3, FALSE)</f>
        <v>4907</v>
      </c>
      <c r="R3957" s="1" t="str">
        <f>VLOOKUP(A3957, vlookup_table!$A:$E, 4, FALSE)</f>
        <v>S1</v>
      </c>
      <c r="S3957" s="2">
        <f>VLOOKUP(A3957, vlookup_table!$A:$E, 5, FALSE)</f>
        <v>21</v>
      </c>
      <c r="T3957">
        <f t="shared" si="366"/>
        <v>48</v>
      </c>
      <c r="U3957">
        <f t="shared" si="367"/>
        <v>1949</v>
      </c>
      <c r="V3957" s="4" t="str">
        <f t="shared" si="371"/>
        <v>07</v>
      </c>
      <c r="W3957" t="str">
        <f t="shared" si="368"/>
        <v>Suburbano</v>
      </c>
    </row>
    <row r="3958" spans="1:23" x14ac:dyDescent="0.35">
      <c r="A3958" s="2">
        <v>109848</v>
      </c>
      <c r="B3958" s="2" t="str">
        <f t="shared" si="369"/>
        <v>NA</v>
      </c>
      <c r="C3958" t="s">
        <v>31</v>
      </c>
      <c r="D3958" t="str">
        <f t="shared" si="370"/>
        <v>NA</v>
      </c>
      <c r="F3958">
        <v>500</v>
      </c>
      <c r="G3958">
        <v>296</v>
      </c>
      <c r="H3958">
        <v>303</v>
      </c>
      <c r="I3958">
        <v>0</v>
      </c>
      <c r="J3958">
        <v>8662</v>
      </c>
      <c r="K3958">
        <v>1</v>
      </c>
      <c r="L3958">
        <v>91</v>
      </c>
      <c r="M3958">
        <v>313</v>
      </c>
      <c r="N3958">
        <v>291</v>
      </c>
      <c r="O3958">
        <v>12.14285714</v>
      </c>
      <c r="P3958">
        <f>VLOOKUP(A3958, vlookup_table!$A:$E, 2, FALSE)</f>
        <v>0</v>
      </c>
      <c r="Q3958" s="2">
        <f>VLOOKUP(A3958, vlookup_table!$A:$E, 3, FALSE)</f>
        <v>4701</v>
      </c>
      <c r="R3958" s="1" t="str">
        <f>VLOOKUP(A3958, vlookup_table!$A:$E, 4, FALSE)</f>
        <v>S2</v>
      </c>
      <c r="S3958" s="2">
        <f>VLOOKUP(A3958, vlookup_table!$A:$E, 5, FALSE)</f>
        <v>21</v>
      </c>
      <c r="T3958">
        <f t="shared" si="366"/>
        <v>50</v>
      </c>
      <c r="U3958">
        <f t="shared" si="367"/>
        <v>1947</v>
      </c>
      <c r="V3958" s="4" t="str">
        <f t="shared" si="371"/>
        <v>01</v>
      </c>
      <c r="W3958" t="str">
        <f t="shared" si="368"/>
        <v>Suburbano</v>
      </c>
    </row>
    <row r="3959" spans="1:23" x14ac:dyDescent="0.35">
      <c r="A3959" s="2">
        <v>170098</v>
      </c>
      <c r="B3959" s="2" t="str">
        <f t="shared" si="369"/>
        <v>NA</v>
      </c>
      <c r="C3959" t="s">
        <v>4</v>
      </c>
      <c r="D3959" t="str">
        <f t="shared" si="370"/>
        <v>F</v>
      </c>
      <c r="E3959" t="s">
        <v>2</v>
      </c>
      <c r="F3959">
        <v>877</v>
      </c>
      <c r="G3959">
        <v>183</v>
      </c>
      <c r="H3959">
        <v>289</v>
      </c>
      <c r="I3959">
        <v>9</v>
      </c>
      <c r="J3959">
        <v>11139</v>
      </c>
      <c r="K3959">
        <v>5</v>
      </c>
      <c r="L3959">
        <v>46</v>
      </c>
      <c r="M3959">
        <v>257</v>
      </c>
      <c r="N3959">
        <v>236</v>
      </c>
      <c r="O3959">
        <v>6.7142857139999998</v>
      </c>
      <c r="P3959">
        <f>VLOOKUP(A3959, vlookup_table!$A:$E, 2, FALSE)</f>
        <v>2</v>
      </c>
      <c r="Q3959" s="2">
        <f>VLOOKUP(A3959, vlookup_table!$A:$E, 3, FALSE)</f>
        <v>2801</v>
      </c>
      <c r="R3959" s="1" t="str">
        <f>VLOOKUP(A3959, vlookup_table!$A:$E, 4, FALSE)</f>
        <v>R2</v>
      </c>
      <c r="S3959" s="2">
        <f>VLOOKUP(A3959, vlookup_table!$A:$E, 5, FALSE)</f>
        <v>10</v>
      </c>
      <c r="T3959">
        <f t="shared" si="366"/>
        <v>69</v>
      </c>
      <c r="U3959">
        <f t="shared" si="367"/>
        <v>1928</v>
      </c>
      <c r="V3959" s="4" t="str">
        <f t="shared" si="371"/>
        <v>01</v>
      </c>
      <c r="W3959" t="str">
        <f t="shared" si="368"/>
        <v>Rural</v>
      </c>
    </row>
    <row r="3960" spans="1:23" x14ac:dyDescent="0.35">
      <c r="A3960" s="2">
        <v>171358</v>
      </c>
      <c r="B3960" s="2" t="str">
        <f t="shared" si="369"/>
        <v>NA</v>
      </c>
      <c r="C3960" t="s">
        <v>4</v>
      </c>
      <c r="D3960" t="str">
        <f t="shared" si="370"/>
        <v>M</v>
      </c>
      <c r="E3960" t="s">
        <v>0</v>
      </c>
      <c r="F3960">
        <v>2631</v>
      </c>
      <c r="G3960">
        <v>689</v>
      </c>
      <c r="H3960">
        <v>816</v>
      </c>
      <c r="I3960">
        <v>80</v>
      </c>
      <c r="J3960">
        <v>38138</v>
      </c>
      <c r="K3960">
        <v>4</v>
      </c>
      <c r="L3960">
        <v>50</v>
      </c>
      <c r="M3960">
        <v>753</v>
      </c>
      <c r="N3960">
        <v>772</v>
      </c>
      <c r="O3960">
        <v>19.61538462</v>
      </c>
      <c r="P3960">
        <f>VLOOKUP(A3960, vlookup_table!$A:$E, 2, FALSE)</f>
        <v>0</v>
      </c>
      <c r="Q3960" s="2">
        <f>VLOOKUP(A3960, vlookup_table!$A:$E, 3, FALSE)</f>
        <v>1802</v>
      </c>
      <c r="R3960" s="1" t="str">
        <f>VLOOKUP(A3960, vlookup_table!$A:$E, 4, FALSE)</f>
        <v>T1</v>
      </c>
      <c r="S3960" s="2">
        <f>VLOOKUP(A3960, vlookup_table!$A:$E, 5, FALSE)</f>
        <v>30</v>
      </c>
      <c r="T3960">
        <f t="shared" si="366"/>
        <v>79</v>
      </c>
      <c r="U3960">
        <f t="shared" si="367"/>
        <v>1918</v>
      </c>
      <c r="V3960" s="4" t="str">
        <f t="shared" si="371"/>
        <v>02</v>
      </c>
      <c r="W3960" t="str">
        <f t="shared" si="368"/>
        <v>Pueblo</v>
      </c>
    </row>
    <row r="3961" spans="1:23" x14ac:dyDescent="0.35">
      <c r="A3961" s="2">
        <v>46165</v>
      </c>
      <c r="B3961" s="2" t="str">
        <f t="shared" si="369"/>
        <v>FL</v>
      </c>
      <c r="C3961" t="s">
        <v>7</v>
      </c>
      <c r="D3961" t="str">
        <f t="shared" si="370"/>
        <v>F</v>
      </c>
      <c r="E3961" t="s">
        <v>2</v>
      </c>
      <c r="F3961">
        <v>916</v>
      </c>
      <c r="G3961">
        <v>270</v>
      </c>
      <c r="H3961">
        <v>519</v>
      </c>
      <c r="I3961">
        <v>2</v>
      </c>
      <c r="J3961">
        <v>18827</v>
      </c>
      <c r="K3961">
        <v>3</v>
      </c>
      <c r="L3961">
        <v>21</v>
      </c>
      <c r="M3961">
        <v>388</v>
      </c>
      <c r="N3961">
        <v>401</v>
      </c>
      <c r="O3961">
        <v>11.18181818</v>
      </c>
      <c r="P3961">
        <f>VLOOKUP(A3961, vlookup_table!$A:$E, 2, FALSE)</f>
        <v>0</v>
      </c>
      <c r="Q3961" s="2">
        <f>VLOOKUP(A3961, vlookup_table!$A:$E, 3, FALSE)</f>
        <v>2407</v>
      </c>
      <c r="R3961" s="1" t="str">
        <f>VLOOKUP(A3961, vlookup_table!$A:$E, 4, FALSE)</f>
        <v>T2</v>
      </c>
      <c r="S3961" s="2">
        <f>VLOOKUP(A3961, vlookup_table!$A:$E, 5, FALSE)</f>
        <v>15</v>
      </c>
      <c r="T3961">
        <f t="shared" si="366"/>
        <v>73</v>
      </c>
      <c r="U3961">
        <f t="shared" si="367"/>
        <v>1924</v>
      </c>
      <c r="V3961" s="4" t="str">
        <f t="shared" si="371"/>
        <v>07</v>
      </c>
      <c r="W3961" t="str">
        <f t="shared" si="368"/>
        <v>Pueblo</v>
      </c>
    </row>
    <row r="3962" spans="1:23" x14ac:dyDescent="0.35">
      <c r="A3962" s="2">
        <v>121640</v>
      </c>
      <c r="B3962" s="2" t="str">
        <f t="shared" si="369"/>
        <v>TX</v>
      </c>
      <c r="C3962" t="s">
        <v>6</v>
      </c>
      <c r="D3962" t="str">
        <f t="shared" si="370"/>
        <v>F</v>
      </c>
      <c r="E3962" t="s">
        <v>2</v>
      </c>
      <c r="F3962">
        <v>1205</v>
      </c>
      <c r="G3962">
        <v>645</v>
      </c>
      <c r="H3962">
        <v>710</v>
      </c>
      <c r="I3962">
        <v>8</v>
      </c>
      <c r="J3962">
        <v>22842</v>
      </c>
      <c r="K3962">
        <v>16</v>
      </c>
      <c r="L3962">
        <v>33</v>
      </c>
      <c r="M3962">
        <v>651</v>
      </c>
      <c r="N3962">
        <v>699</v>
      </c>
      <c r="O3962">
        <v>20</v>
      </c>
      <c r="P3962">
        <f>VLOOKUP(A3962, vlookup_table!$A:$E, 2, FALSE)</f>
        <v>2</v>
      </c>
      <c r="Q3962" s="2">
        <f>VLOOKUP(A3962, vlookup_table!$A:$E, 3, FALSE)</f>
        <v>6401</v>
      </c>
      <c r="R3962" s="1" t="str">
        <f>VLOOKUP(A3962, vlookup_table!$A:$E, 4, FALSE)</f>
        <v>C1</v>
      </c>
      <c r="S3962" s="2">
        <f>VLOOKUP(A3962, vlookup_table!$A:$E, 5, FALSE)</f>
        <v>35</v>
      </c>
      <c r="T3962">
        <f t="shared" si="366"/>
        <v>33</v>
      </c>
      <c r="U3962">
        <f t="shared" si="367"/>
        <v>1964</v>
      </c>
      <c r="V3962" s="4" t="str">
        <f t="shared" si="371"/>
        <v>01</v>
      </c>
      <c r="W3962" t="str">
        <f t="shared" si="368"/>
        <v>Ciudad</v>
      </c>
    </row>
    <row r="3963" spans="1:23" x14ac:dyDescent="0.35">
      <c r="A3963" s="2">
        <v>178423</v>
      </c>
      <c r="B3963" s="2" t="str">
        <f t="shared" si="369"/>
        <v>WA</v>
      </c>
      <c r="C3963" t="s">
        <v>14</v>
      </c>
      <c r="D3963" t="str">
        <f t="shared" si="370"/>
        <v>F</v>
      </c>
      <c r="E3963" t="s">
        <v>2</v>
      </c>
      <c r="F3963">
        <v>1952</v>
      </c>
      <c r="G3963">
        <v>483</v>
      </c>
      <c r="H3963">
        <v>578</v>
      </c>
      <c r="I3963">
        <v>47</v>
      </c>
      <c r="J3963">
        <v>19585</v>
      </c>
      <c r="K3963">
        <v>8</v>
      </c>
      <c r="L3963">
        <v>52</v>
      </c>
      <c r="M3963">
        <v>527</v>
      </c>
      <c r="N3963">
        <v>522</v>
      </c>
      <c r="O3963">
        <v>5.2222222220000001</v>
      </c>
      <c r="P3963">
        <f>VLOOKUP(A3963, vlookup_table!$A:$E, 2, FALSE)</f>
        <v>0</v>
      </c>
      <c r="Q3963" s="2">
        <f>VLOOKUP(A3963, vlookup_table!$A:$E, 3, FALSE)</f>
        <v>0</v>
      </c>
      <c r="R3963" s="1" t="str">
        <f>VLOOKUP(A3963, vlookup_table!$A:$E, 4, FALSE)</f>
        <v>S1</v>
      </c>
      <c r="S3963" s="2">
        <f>VLOOKUP(A3963, vlookup_table!$A:$E, 5, FALSE)</f>
        <v>15</v>
      </c>
      <c r="T3963">
        <f t="shared" si="366"/>
        <v>97</v>
      </c>
      <c r="U3963">
        <f t="shared" si="367"/>
        <v>1900</v>
      </c>
      <c r="V3963" s="4" t="str">
        <f t="shared" si="371"/>
        <v>0</v>
      </c>
      <c r="W3963" t="str">
        <f t="shared" si="368"/>
        <v>Suburbano</v>
      </c>
    </row>
    <row r="3964" spans="1:23" x14ac:dyDescent="0.35">
      <c r="A3964" s="2">
        <v>153528</v>
      </c>
      <c r="B3964" s="2" t="str">
        <f t="shared" si="369"/>
        <v>NA</v>
      </c>
      <c r="C3964" t="s">
        <v>4</v>
      </c>
      <c r="D3964" t="str">
        <f t="shared" si="370"/>
        <v>F</v>
      </c>
      <c r="E3964" t="s">
        <v>2</v>
      </c>
      <c r="F3964">
        <v>1620</v>
      </c>
      <c r="G3964">
        <v>393</v>
      </c>
      <c r="H3964">
        <v>485</v>
      </c>
      <c r="I3964">
        <v>5</v>
      </c>
      <c r="J3964">
        <v>13441</v>
      </c>
      <c r="K3964">
        <v>24</v>
      </c>
      <c r="L3964">
        <v>38</v>
      </c>
      <c r="M3964">
        <v>452</v>
      </c>
      <c r="N3964">
        <v>432</v>
      </c>
      <c r="O3964">
        <v>3.2976190480000001</v>
      </c>
      <c r="P3964">
        <f>VLOOKUP(A3964, vlookup_table!$A:$E, 2, FALSE)</f>
        <v>0</v>
      </c>
      <c r="Q3964" s="2">
        <f>VLOOKUP(A3964, vlookup_table!$A:$E, 3, FALSE)</f>
        <v>0</v>
      </c>
      <c r="R3964" s="1" t="str">
        <f>VLOOKUP(A3964, vlookup_table!$A:$E, 4, FALSE)</f>
        <v>S2</v>
      </c>
      <c r="S3964" s="2">
        <f>VLOOKUP(A3964, vlookup_table!$A:$E, 5, FALSE)</f>
        <v>5</v>
      </c>
      <c r="T3964">
        <f t="shared" si="366"/>
        <v>97</v>
      </c>
      <c r="U3964">
        <f t="shared" si="367"/>
        <v>1900</v>
      </c>
      <c r="V3964" s="4" t="str">
        <f t="shared" si="371"/>
        <v>0</v>
      </c>
      <c r="W3964" t="str">
        <f t="shared" si="368"/>
        <v>Suburbano</v>
      </c>
    </row>
    <row r="3965" spans="1:23" x14ac:dyDescent="0.35">
      <c r="A3965" s="2">
        <v>56367</v>
      </c>
      <c r="B3965" s="2" t="str">
        <f t="shared" si="369"/>
        <v>NA</v>
      </c>
      <c r="C3965" t="s">
        <v>3</v>
      </c>
      <c r="D3965" t="str">
        <f t="shared" si="370"/>
        <v>M</v>
      </c>
      <c r="E3965" t="s">
        <v>0</v>
      </c>
      <c r="F3965">
        <v>301</v>
      </c>
      <c r="G3965">
        <v>195</v>
      </c>
      <c r="H3965">
        <v>354</v>
      </c>
      <c r="I3965">
        <v>0</v>
      </c>
      <c r="J3965">
        <v>10710</v>
      </c>
      <c r="K3965">
        <v>0</v>
      </c>
      <c r="L3965">
        <v>80</v>
      </c>
      <c r="M3965">
        <v>249</v>
      </c>
      <c r="N3965">
        <v>299</v>
      </c>
      <c r="O3965">
        <v>5.1666666670000003</v>
      </c>
      <c r="P3965">
        <f>VLOOKUP(A3965, vlookup_table!$A:$E, 2, FALSE)</f>
        <v>1</v>
      </c>
      <c r="Q3965" s="2">
        <f>VLOOKUP(A3965, vlookup_table!$A:$E, 3, FALSE)</f>
        <v>4701</v>
      </c>
      <c r="R3965" s="1" t="str">
        <f>VLOOKUP(A3965, vlookup_table!$A:$E, 4, FALSE)</f>
        <v>R2</v>
      </c>
      <c r="S3965" s="2">
        <f>VLOOKUP(A3965, vlookup_table!$A:$E, 5, FALSE)</f>
        <v>5</v>
      </c>
      <c r="T3965">
        <f t="shared" si="366"/>
        <v>50</v>
      </c>
      <c r="U3965">
        <f t="shared" si="367"/>
        <v>1947</v>
      </c>
      <c r="V3965" s="4" t="str">
        <f t="shared" si="371"/>
        <v>01</v>
      </c>
      <c r="W3965" t="str">
        <f t="shared" si="368"/>
        <v>Rural</v>
      </c>
    </row>
    <row r="3966" spans="1:23" x14ac:dyDescent="0.35">
      <c r="A3966" s="2">
        <v>49565</v>
      </c>
      <c r="B3966" s="2" t="str">
        <f t="shared" si="369"/>
        <v>AL</v>
      </c>
      <c r="C3966" t="s">
        <v>23</v>
      </c>
      <c r="D3966" t="str">
        <f t="shared" si="370"/>
        <v>M</v>
      </c>
      <c r="E3966" t="s">
        <v>22</v>
      </c>
      <c r="F3966">
        <v>842</v>
      </c>
      <c r="G3966">
        <v>438</v>
      </c>
      <c r="H3966">
        <v>516</v>
      </c>
      <c r="I3966">
        <v>5</v>
      </c>
      <c r="J3966">
        <v>15854</v>
      </c>
      <c r="K3966">
        <v>3</v>
      </c>
      <c r="L3966">
        <v>50</v>
      </c>
      <c r="M3966">
        <v>446</v>
      </c>
      <c r="N3966">
        <v>505</v>
      </c>
      <c r="O3966">
        <v>15.6</v>
      </c>
      <c r="P3966">
        <f>VLOOKUP(A3966, vlookup_table!$A:$E, 2, FALSE)</f>
        <v>1</v>
      </c>
      <c r="Q3966" s="2">
        <f>VLOOKUP(A3966, vlookup_table!$A:$E, 3, FALSE)</f>
        <v>4401</v>
      </c>
      <c r="R3966" s="1" t="str">
        <f>VLOOKUP(A3966, vlookup_table!$A:$E, 4, FALSE)</f>
        <v>T1</v>
      </c>
      <c r="S3966" s="2">
        <f>VLOOKUP(A3966, vlookup_table!$A:$E, 5, FALSE)</f>
        <v>5</v>
      </c>
      <c r="T3966">
        <f t="shared" si="366"/>
        <v>53</v>
      </c>
      <c r="U3966">
        <f t="shared" si="367"/>
        <v>1944</v>
      </c>
      <c r="V3966" s="4" t="str">
        <f t="shared" si="371"/>
        <v>01</v>
      </c>
      <c r="W3966" t="str">
        <f t="shared" si="368"/>
        <v>Pueblo</v>
      </c>
    </row>
    <row r="3967" spans="1:23" x14ac:dyDescent="0.35">
      <c r="A3967" s="2">
        <v>86692</v>
      </c>
      <c r="B3967" s="2" t="str">
        <f t="shared" si="369"/>
        <v>NA</v>
      </c>
      <c r="C3967" t="s">
        <v>30</v>
      </c>
      <c r="D3967" t="str">
        <f t="shared" si="370"/>
        <v>M</v>
      </c>
      <c r="E3967" t="s">
        <v>0</v>
      </c>
      <c r="F3967">
        <v>349</v>
      </c>
      <c r="G3967">
        <v>201</v>
      </c>
      <c r="H3967">
        <v>281</v>
      </c>
      <c r="I3967">
        <v>0</v>
      </c>
      <c r="J3967">
        <v>9651</v>
      </c>
      <c r="K3967">
        <v>0</v>
      </c>
      <c r="L3967">
        <v>87</v>
      </c>
      <c r="M3967">
        <v>272</v>
      </c>
      <c r="N3967">
        <v>214</v>
      </c>
      <c r="O3967">
        <v>12.2</v>
      </c>
      <c r="P3967">
        <f>VLOOKUP(A3967, vlookup_table!$A:$E, 2, FALSE)</f>
        <v>1</v>
      </c>
      <c r="Q3967" s="2">
        <f>VLOOKUP(A3967, vlookup_table!$A:$E, 3, FALSE)</f>
        <v>4001</v>
      </c>
      <c r="R3967" s="1" t="str">
        <f>VLOOKUP(A3967, vlookup_table!$A:$E, 4, FALSE)</f>
        <v>T2</v>
      </c>
      <c r="S3967" s="2">
        <f>VLOOKUP(A3967, vlookup_table!$A:$E, 5, FALSE)</f>
        <v>19</v>
      </c>
      <c r="T3967">
        <f t="shared" si="366"/>
        <v>57</v>
      </c>
      <c r="U3967">
        <f t="shared" si="367"/>
        <v>1940</v>
      </c>
      <c r="V3967" s="4" t="str">
        <f t="shared" si="371"/>
        <v>01</v>
      </c>
      <c r="W3967" t="str">
        <f t="shared" si="368"/>
        <v>Pueblo</v>
      </c>
    </row>
    <row r="3968" spans="1:23" x14ac:dyDescent="0.35">
      <c r="A3968" s="2">
        <v>7082</v>
      </c>
      <c r="B3968" s="2" t="str">
        <f t="shared" si="369"/>
        <v>NA</v>
      </c>
      <c r="C3968" t="s">
        <v>4</v>
      </c>
      <c r="D3968" t="str">
        <f t="shared" si="370"/>
        <v>F</v>
      </c>
      <c r="E3968" t="s">
        <v>2</v>
      </c>
      <c r="F3968">
        <v>3327</v>
      </c>
      <c r="G3968">
        <v>404</v>
      </c>
      <c r="H3968">
        <v>538</v>
      </c>
      <c r="I3968">
        <v>94</v>
      </c>
      <c r="J3968">
        <v>18128</v>
      </c>
      <c r="K3968">
        <v>40</v>
      </c>
      <c r="L3968">
        <v>48</v>
      </c>
      <c r="M3968">
        <v>429</v>
      </c>
      <c r="N3968">
        <v>484</v>
      </c>
      <c r="O3968">
        <v>10.88888889</v>
      </c>
      <c r="P3968">
        <f>VLOOKUP(A3968, vlookup_table!$A:$E, 2, FALSE)</f>
        <v>28</v>
      </c>
      <c r="Q3968" s="2">
        <f>VLOOKUP(A3968, vlookup_table!$A:$E, 3, FALSE)</f>
        <v>1701</v>
      </c>
      <c r="R3968" s="1" t="str">
        <f>VLOOKUP(A3968, vlookup_table!$A:$E, 4, FALSE)</f>
        <v>U1</v>
      </c>
      <c r="S3968" s="2">
        <f>VLOOKUP(A3968, vlookup_table!$A:$E, 5, FALSE)</f>
        <v>10</v>
      </c>
      <c r="T3968">
        <f t="shared" si="366"/>
        <v>80</v>
      </c>
      <c r="U3968">
        <f t="shared" si="367"/>
        <v>1917</v>
      </c>
      <c r="V3968" s="4" t="str">
        <f t="shared" si="371"/>
        <v>01</v>
      </c>
      <c r="W3968" t="str">
        <f t="shared" si="368"/>
        <v>Urbano</v>
      </c>
    </row>
    <row r="3969" spans="1:23" x14ac:dyDescent="0.35">
      <c r="A3969" s="2">
        <v>116539</v>
      </c>
      <c r="B3969" s="2" t="str">
        <f t="shared" si="369"/>
        <v>NA</v>
      </c>
      <c r="C3969" t="s">
        <v>4</v>
      </c>
      <c r="D3969" t="str">
        <f t="shared" si="370"/>
        <v>F</v>
      </c>
      <c r="E3969" t="s">
        <v>2</v>
      </c>
      <c r="F3969">
        <v>1606</v>
      </c>
      <c r="G3969">
        <v>293</v>
      </c>
      <c r="H3969">
        <v>367</v>
      </c>
      <c r="I3969">
        <v>25</v>
      </c>
      <c r="J3969">
        <v>12438</v>
      </c>
      <c r="K3969">
        <v>15</v>
      </c>
      <c r="L3969">
        <v>38</v>
      </c>
      <c r="M3969">
        <v>316</v>
      </c>
      <c r="N3969">
        <v>351</v>
      </c>
      <c r="O3969">
        <v>13.42857143</v>
      </c>
      <c r="P3969">
        <f>VLOOKUP(A3969, vlookup_table!$A:$E, 2, FALSE)</f>
        <v>0</v>
      </c>
      <c r="Q3969" s="2">
        <f>VLOOKUP(A3969, vlookup_table!$A:$E, 3, FALSE)</f>
        <v>3001</v>
      </c>
      <c r="R3969" s="1" t="str">
        <f>VLOOKUP(A3969, vlookup_table!$A:$E, 4, FALSE)</f>
        <v>T2</v>
      </c>
      <c r="S3969" s="2">
        <f>VLOOKUP(A3969, vlookup_table!$A:$E, 5, FALSE)</f>
        <v>19</v>
      </c>
      <c r="T3969">
        <f t="shared" si="366"/>
        <v>67</v>
      </c>
      <c r="U3969">
        <f t="shared" si="367"/>
        <v>1930</v>
      </c>
      <c r="V3969" s="4" t="str">
        <f t="shared" si="371"/>
        <v>01</v>
      </c>
      <c r="W3969" t="str">
        <f t="shared" si="368"/>
        <v>Pueblo</v>
      </c>
    </row>
    <row r="3970" spans="1:23" x14ac:dyDescent="0.35">
      <c r="A3970" s="2">
        <v>65656</v>
      </c>
      <c r="B3970" s="2" t="str">
        <f t="shared" si="369"/>
        <v>MI</v>
      </c>
      <c r="C3970" t="s">
        <v>1</v>
      </c>
      <c r="D3970" t="str">
        <f t="shared" si="370"/>
        <v>NA</v>
      </c>
      <c r="F3970">
        <v>928</v>
      </c>
      <c r="G3970">
        <v>334</v>
      </c>
      <c r="H3970">
        <v>527</v>
      </c>
      <c r="I3970">
        <v>1</v>
      </c>
      <c r="J3970">
        <v>23732</v>
      </c>
      <c r="K3970">
        <v>15</v>
      </c>
      <c r="L3970">
        <v>57</v>
      </c>
      <c r="M3970">
        <v>463</v>
      </c>
      <c r="N3970">
        <v>403</v>
      </c>
      <c r="O3970">
        <v>15</v>
      </c>
      <c r="P3970">
        <f>VLOOKUP(A3970, vlookup_table!$A:$E, 2, FALSE)</f>
        <v>0</v>
      </c>
      <c r="Q3970" s="2">
        <f>VLOOKUP(A3970, vlookup_table!$A:$E, 3, FALSE)</f>
        <v>0</v>
      </c>
      <c r="R3970" s="1" t="str">
        <f>VLOOKUP(A3970, vlookup_table!$A:$E, 4, FALSE)</f>
        <v>S3</v>
      </c>
      <c r="S3970" s="2">
        <f>VLOOKUP(A3970, vlookup_table!$A:$E, 5, FALSE)</f>
        <v>25</v>
      </c>
      <c r="T3970">
        <f t="shared" ref="T3970:T4033" si="372">$Y$2-U3970</f>
        <v>97</v>
      </c>
      <c r="U3970">
        <f t="shared" ref="U3970:U4029" si="373">1900 + INT(Q3970/100)</f>
        <v>1900</v>
      </c>
      <c r="V3970" s="4" t="str">
        <f t="shared" si="371"/>
        <v>0</v>
      </c>
      <c r="W3970" t="str">
        <f t="shared" ref="W3970:W4029" si="374">IF(LEFT(R3970,1)="C","Ciudad",
IF(LEFT(R3970,1)="T","Pueblo",
IF(LEFT(R3970,1)="R","Rural",
IF(LEFT(R3970,1)="S","Suburbano",
IF(LEFT(R3970,1)="U","Urbano","Desconocido")))))</f>
        <v>Suburbano</v>
      </c>
    </row>
    <row r="3971" spans="1:23" x14ac:dyDescent="0.35">
      <c r="A3971" s="2">
        <v>121986</v>
      </c>
      <c r="B3971" s="2" t="str">
        <f t="shared" ref="B3971:B4029" si="375">IF(OR(C3971="California",C3971="Cali"),"CA",
IF(OR(C3971="Arizona",C3971="AZ"),"AZ",
IF(OR(C3971="Washington",C3971="WA"),"WA",
IF(OR(C3971="Nevada",C3971="NV"),"NV",
IF(OR(C3971="Texas",C3971="TX"),"TX",
IF(OR(C3971="Oregon",C3971="OR"),"OR",
IF(OR(C3971="Florida",C3971="FL"),"FL",
IF(OR(C3971="Illinois",C3971="IL"),"IL",
IF(OR(C3971="North Carolina",C3971="NC"),"NC",
IF(OR(C3971="South Carolina",C3971="SC"),"SC",
IF(OR(C3971="New Jersey",C3971="NJ"),"NJ",
IF(OR(C3971="Missouri",C3971="MO"),"MO",
IF(OR(C3971="Alabama",C3971="AL"),"AL",
IF(OR(C3971="Colorado",C3971="CO"),"CO",
IF(OR(C3971="Michigan",C3971="MI"),"MI",
IF(OR(C3971="New York",C3971="NY"),"NY",
IF(OR(C3971="Arkansas",C3971="AR"),"AR",
"NA")))))))))))))))))</f>
        <v>TX</v>
      </c>
      <c r="C3971" t="s">
        <v>6</v>
      </c>
      <c r="D3971" t="str">
        <f t="shared" ref="D3971:D4029" si="376">IF(OR(E3971="F", E3971="female", E3971="Femal"),"F",
IF(OR(E3971="M", E3971="Male"),"M",
"NA"))</f>
        <v>F</v>
      </c>
      <c r="E3971" t="s">
        <v>2</v>
      </c>
      <c r="F3971">
        <v>733</v>
      </c>
      <c r="G3971">
        <v>452</v>
      </c>
      <c r="H3971">
        <v>503</v>
      </c>
      <c r="I3971">
        <v>0</v>
      </c>
      <c r="J3971">
        <v>14468</v>
      </c>
      <c r="K3971">
        <v>17</v>
      </c>
      <c r="L3971">
        <v>50</v>
      </c>
      <c r="M3971">
        <v>453</v>
      </c>
      <c r="N3971">
        <v>496</v>
      </c>
      <c r="O3971">
        <v>6.6666666670000003</v>
      </c>
      <c r="P3971">
        <f>VLOOKUP(A3971, vlookup_table!$A:$E, 2, FALSE)</f>
        <v>0</v>
      </c>
      <c r="Q3971" s="2">
        <f>VLOOKUP(A3971, vlookup_table!$A:$E, 3, FALSE)</f>
        <v>0</v>
      </c>
      <c r="R3971" s="1" t="str">
        <f>VLOOKUP(A3971, vlookup_table!$A:$E, 4, FALSE)</f>
        <v>U3</v>
      </c>
      <c r="S3971" s="2">
        <f>VLOOKUP(A3971, vlookup_table!$A:$E, 5, FALSE)</f>
        <v>3</v>
      </c>
      <c r="T3971">
        <f t="shared" si="372"/>
        <v>97</v>
      </c>
      <c r="U3971">
        <f t="shared" si="373"/>
        <v>1900</v>
      </c>
      <c r="V3971" s="4" t="str">
        <f t="shared" ref="V3971:V4029" si="377">RIGHT(Q3971,2)</f>
        <v>0</v>
      </c>
      <c r="W3971" t="str">
        <f t="shared" si="374"/>
        <v>Urbano</v>
      </c>
    </row>
    <row r="3972" spans="1:23" x14ac:dyDescent="0.35">
      <c r="A3972" s="2">
        <v>83718</v>
      </c>
      <c r="B3972" s="2" t="str">
        <f t="shared" si="375"/>
        <v>NA</v>
      </c>
      <c r="C3972" t="s">
        <v>17</v>
      </c>
      <c r="D3972" t="str">
        <f t="shared" si="376"/>
        <v>F</v>
      </c>
      <c r="E3972" t="s">
        <v>2</v>
      </c>
      <c r="F3972">
        <v>813</v>
      </c>
      <c r="G3972">
        <v>216</v>
      </c>
      <c r="H3972">
        <v>382</v>
      </c>
      <c r="I3972">
        <v>0</v>
      </c>
      <c r="J3972">
        <v>18722</v>
      </c>
      <c r="K3972">
        <v>0</v>
      </c>
      <c r="L3972">
        <v>62</v>
      </c>
      <c r="M3972">
        <v>295</v>
      </c>
      <c r="N3972">
        <v>281</v>
      </c>
      <c r="O3972">
        <v>2.7058823529999998</v>
      </c>
      <c r="P3972">
        <f>VLOOKUP(A3972, vlookup_table!$A:$E, 2, FALSE)</f>
        <v>0</v>
      </c>
      <c r="Q3972" s="2">
        <f>VLOOKUP(A3972, vlookup_table!$A:$E, 3, FALSE)</f>
        <v>1601</v>
      </c>
      <c r="R3972" s="1" t="str">
        <f>VLOOKUP(A3972, vlookup_table!$A:$E, 4, FALSE)</f>
        <v>C2</v>
      </c>
      <c r="S3972" s="2">
        <f>VLOOKUP(A3972, vlookup_table!$A:$E, 5, FALSE)</f>
        <v>3</v>
      </c>
      <c r="T3972">
        <f t="shared" si="372"/>
        <v>81</v>
      </c>
      <c r="U3972">
        <f t="shared" si="373"/>
        <v>1916</v>
      </c>
      <c r="V3972" s="4" t="str">
        <f t="shared" si="377"/>
        <v>01</v>
      </c>
      <c r="W3972" t="str">
        <f t="shared" si="374"/>
        <v>Ciudad</v>
      </c>
    </row>
    <row r="3973" spans="1:23" x14ac:dyDescent="0.35">
      <c r="A3973" s="2">
        <v>80336</v>
      </c>
      <c r="B3973" s="2" t="str">
        <f t="shared" si="375"/>
        <v>NA</v>
      </c>
      <c r="C3973" t="s">
        <v>10</v>
      </c>
      <c r="D3973" t="str">
        <f t="shared" si="376"/>
        <v>F</v>
      </c>
      <c r="E3973" t="s">
        <v>2</v>
      </c>
      <c r="F3973">
        <v>836</v>
      </c>
      <c r="G3973">
        <v>464</v>
      </c>
      <c r="H3973">
        <v>512</v>
      </c>
      <c r="I3973">
        <v>0</v>
      </c>
      <c r="J3973">
        <v>15024</v>
      </c>
      <c r="K3973">
        <v>5</v>
      </c>
      <c r="L3973">
        <v>84</v>
      </c>
      <c r="M3973">
        <v>468</v>
      </c>
      <c r="N3973">
        <v>496</v>
      </c>
      <c r="O3973">
        <v>6.9285714289999998</v>
      </c>
      <c r="P3973">
        <f>VLOOKUP(A3973, vlookup_table!$A:$E, 2, FALSE)</f>
        <v>2</v>
      </c>
      <c r="Q3973" s="2">
        <f>VLOOKUP(A3973, vlookup_table!$A:$E, 3, FALSE)</f>
        <v>3001</v>
      </c>
      <c r="R3973" s="1" t="str">
        <f>VLOOKUP(A3973, vlookup_table!$A:$E, 4, FALSE)</f>
        <v>C2</v>
      </c>
      <c r="S3973" s="2">
        <f>VLOOKUP(A3973, vlookup_table!$A:$E, 5, FALSE)</f>
        <v>12</v>
      </c>
      <c r="T3973">
        <f t="shared" si="372"/>
        <v>67</v>
      </c>
      <c r="U3973">
        <f t="shared" si="373"/>
        <v>1930</v>
      </c>
      <c r="V3973" s="4" t="str">
        <f t="shared" si="377"/>
        <v>01</v>
      </c>
      <c r="W3973" t="str">
        <f t="shared" si="374"/>
        <v>Ciudad</v>
      </c>
    </row>
    <row r="3974" spans="1:23" x14ac:dyDescent="0.35">
      <c r="A3974" s="2">
        <v>72166</v>
      </c>
      <c r="B3974" s="2" t="str">
        <f t="shared" si="375"/>
        <v>MI</v>
      </c>
      <c r="C3974" t="s">
        <v>1</v>
      </c>
      <c r="D3974" t="str">
        <f t="shared" si="376"/>
        <v>F</v>
      </c>
      <c r="E3974" t="s">
        <v>2</v>
      </c>
      <c r="F3974">
        <v>483</v>
      </c>
      <c r="G3974">
        <v>364</v>
      </c>
      <c r="H3974">
        <v>463</v>
      </c>
      <c r="I3974">
        <v>0</v>
      </c>
      <c r="J3974">
        <v>15398</v>
      </c>
      <c r="K3974">
        <v>0</v>
      </c>
      <c r="L3974">
        <v>89</v>
      </c>
      <c r="M3974">
        <v>388</v>
      </c>
      <c r="N3974">
        <v>412</v>
      </c>
      <c r="O3974">
        <v>13</v>
      </c>
      <c r="P3974">
        <f>VLOOKUP(A3974, vlookup_table!$A:$E, 2, FALSE)</f>
        <v>28</v>
      </c>
      <c r="Q3974" s="2">
        <f>VLOOKUP(A3974, vlookup_table!$A:$E, 3, FALSE)</f>
        <v>5801</v>
      </c>
      <c r="R3974" s="1" t="str">
        <f>VLOOKUP(A3974, vlookup_table!$A:$E, 4, FALSE)</f>
        <v>T2</v>
      </c>
      <c r="S3974" s="2">
        <f>VLOOKUP(A3974, vlookup_table!$A:$E, 5, FALSE)</f>
        <v>20</v>
      </c>
      <c r="T3974">
        <f t="shared" si="372"/>
        <v>39</v>
      </c>
      <c r="U3974">
        <f t="shared" si="373"/>
        <v>1958</v>
      </c>
      <c r="V3974" s="4" t="str">
        <f t="shared" si="377"/>
        <v>01</v>
      </c>
      <c r="W3974" t="str">
        <f t="shared" si="374"/>
        <v>Pueblo</v>
      </c>
    </row>
    <row r="3975" spans="1:23" x14ac:dyDescent="0.35">
      <c r="A3975" s="2">
        <v>150945</v>
      </c>
      <c r="B3975" s="2" t="str">
        <f t="shared" si="375"/>
        <v>NA</v>
      </c>
      <c r="C3975" t="s">
        <v>4</v>
      </c>
      <c r="D3975" t="str">
        <f t="shared" si="376"/>
        <v>F</v>
      </c>
      <c r="E3975" t="s">
        <v>2</v>
      </c>
      <c r="F3975">
        <v>1473</v>
      </c>
      <c r="G3975">
        <v>424</v>
      </c>
      <c r="H3975">
        <v>452</v>
      </c>
      <c r="I3975">
        <v>1</v>
      </c>
      <c r="J3975">
        <v>13529</v>
      </c>
      <c r="K3975">
        <v>14</v>
      </c>
      <c r="L3975">
        <v>65</v>
      </c>
      <c r="M3975">
        <v>436</v>
      </c>
      <c r="N3975">
        <v>444</v>
      </c>
      <c r="O3975">
        <v>13.33333333</v>
      </c>
      <c r="P3975">
        <f>VLOOKUP(A3975, vlookup_table!$A:$E, 2, FALSE)</f>
        <v>1</v>
      </c>
      <c r="Q3975" s="2">
        <f>VLOOKUP(A3975, vlookup_table!$A:$E, 3, FALSE)</f>
        <v>0</v>
      </c>
      <c r="R3975" s="1" t="str">
        <f>VLOOKUP(A3975, vlookup_table!$A:$E, 4, FALSE)</f>
        <v>U3</v>
      </c>
      <c r="S3975" s="2">
        <f>VLOOKUP(A3975, vlookup_table!$A:$E, 5, FALSE)</f>
        <v>20</v>
      </c>
      <c r="T3975">
        <f t="shared" si="372"/>
        <v>97</v>
      </c>
      <c r="U3975">
        <f t="shared" si="373"/>
        <v>1900</v>
      </c>
      <c r="V3975" s="4" t="str">
        <f t="shared" si="377"/>
        <v>0</v>
      </c>
      <c r="W3975" t="str">
        <f t="shared" si="374"/>
        <v>Urbano</v>
      </c>
    </row>
    <row r="3976" spans="1:23" x14ac:dyDescent="0.35">
      <c r="A3976" s="2">
        <v>132847</v>
      </c>
      <c r="B3976" s="2" t="str">
        <f t="shared" si="375"/>
        <v>NA</v>
      </c>
      <c r="C3976" t="s">
        <v>24</v>
      </c>
      <c r="D3976" t="str">
        <f t="shared" si="376"/>
        <v>M</v>
      </c>
      <c r="E3976" t="s">
        <v>13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20</v>
      </c>
      <c r="P3976">
        <f>VLOOKUP(A3976, vlookup_table!$A:$E, 2, FALSE)</f>
        <v>1</v>
      </c>
      <c r="Q3976" s="2">
        <f>VLOOKUP(A3976, vlookup_table!$A:$E, 3, FALSE)</f>
        <v>6801</v>
      </c>
      <c r="R3976" s="1" t="str">
        <f>VLOOKUP(A3976, vlookup_table!$A:$E, 4, FALSE)</f>
        <v>T3</v>
      </c>
      <c r="S3976" s="2">
        <f>VLOOKUP(A3976, vlookup_table!$A:$E, 5, FALSE)</f>
        <v>10</v>
      </c>
      <c r="T3976">
        <f t="shared" si="372"/>
        <v>29</v>
      </c>
      <c r="U3976">
        <f t="shared" si="373"/>
        <v>1968</v>
      </c>
      <c r="V3976" s="4" t="str">
        <f t="shared" si="377"/>
        <v>01</v>
      </c>
      <c r="W3976" t="str">
        <f t="shared" si="374"/>
        <v>Pueblo</v>
      </c>
    </row>
    <row r="3977" spans="1:23" x14ac:dyDescent="0.35">
      <c r="A3977" s="2">
        <v>21244</v>
      </c>
      <c r="B3977" s="2" t="str">
        <f t="shared" si="375"/>
        <v>NC</v>
      </c>
      <c r="C3977" t="s">
        <v>18</v>
      </c>
      <c r="D3977" t="str">
        <f t="shared" si="376"/>
        <v>F</v>
      </c>
      <c r="E3977" t="s">
        <v>2</v>
      </c>
      <c r="F3977">
        <v>828</v>
      </c>
      <c r="G3977">
        <v>232</v>
      </c>
      <c r="H3977">
        <v>380</v>
      </c>
      <c r="I3977">
        <v>13</v>
      </c>
      <c r="J3977">
        <v>15119</v>
      </c>
      <c r="K3977">
        <v>1</v>
      </c>
      <c r="L3977">
        <v>66</v>
      </c>
      <c r="M3977">
        <v>308</v>
      </c>
      <c r="N3977">
        <v>327</v>
      </c>
      <c r="O3977">
        <v>10.30769231</v>
      </c>
      <c r="P3977">
        <f>VLOOKUP(A3977, vlookup_table!$A:$E, 2, FALSE)</f>
        <v>0</v>
      </c>
      <c r="Q3977" s="2">
        <f>VLOOKUP(A3977, vlookup_table!$A:$E, 3, FALSE)</f>
        <v>2307</v>
      </c>
      <c r="R3977" s="1" t="str">
        <f>VLOOKUP(A3977, vlookup_table!$A:$E, 4, FALSE)</f>
        <v>R1</v>
      </c>
      <c r="S3977" s="2">
        <f>VLOOKUP(A3977, vlookup_table!$A:$E, 5, FALSE)</f>
        <v>12</v>
      </c>
      <c r="T3977">
        <f t="shared" si="372"/>
        <v>74</v>
      </c>
      <c r="U3977">
        <f t="shared" si="373"/>
        <v>1923</v>
      </c>
      <c r="V3977" s="4" t="str">
        <f t="shared" si="377"/>
        <v>07</v>
      </c>
      <c r="W3977" t="str">
        <f t="shared" si="374"/>
        <v>Rural</v>
      </c>
    </row>
    <row r="3978" spans="1:23" x14ac:dyDescent="0.35">
      <c r="A3978" s="2">
        <v>82618</v>
      </c>
      <c r="B3978" s="2" t="str">
        <f t="shared" si="375"/>
        <v>NA</v>
      </c>
      <c r="C3978" t="s">
        <v>17</v>
      </c>
      <c r="D3978" t="str">
        <f t="shared" si="376"/>
        <v>M</v>
      </c>
      <c r="E3978" t="s">
        <v>0</v>
      </c>
      <c r="F3978">
        <v>836</v>
      </c>
      <c r="G3978">
        <v>477</v>
      </c>
      <c r="H3978">
        <v>540</v>
      </c>
      <c r="I3978">
        <v>0</v>
      </c>
      <c r="J3978">
        <v>15366</v>
      </c>
      <c r="K3978">
        <v>3</v>
      </c>
      <c r="L3978">
        <v>81</v>
      </c>
      <c r="M3978">
        <v>508</v>
      </c>
      <c r="N3978">
        <v>495</v>
      </c>
      <c r="O3978">
        <v>6.2380952379999997</v>
      </c>
      <c r="P3978">
        <f>VLOOKUP(A3978, vlookup_table!$A:$E, 2, FALSE)</f>
        <v>0</v>
      </c>
      <c r="Q3978" s="2">
        <f>VLOOKUP(A3978, vlookup_table!$A:$E, 3, FALSE)</f>
        <v>6001</v>
      </c>
      <c r="R3978" s="1" t="str">
        <f>VLOOKUP(A3978, vlookup_table!$A:$E, 4, FALSE)</f>
        <v>S2</v>
      </c>
      <c r="S3978" s="2">
        <f>VLOOKUP(A3978, vlookup_table!$A:$E, 5, FALSE)</f>
        <v>5</v>
      </c>
      <c r="T3978">
        <f t="shared" si="372"/>
        <v>37</v>
      </c>
      <c r="U3978">
        <f t="shared" si="373"/>
        <v>1960</v>
      </c>
      <c r="V3978" s="4" t="str">
        <f t="shared" si="377"/>
        <v>01</v>
      </c>
      <c r="W3978" t="str">
        <f t="shared" si="374"/>
        <v>Suburbano</v>
      </c>
    </row>
    <row r="3979" spans="1:23" x14ac:dyDescent="0.35">
      <c r="A3979" s="2">
        <v>169044</v>
      </c>
      <c r="B3979" s="2" t="str">
        <f t="shared" si="375"/>
        <v>NA</v>
      </c>
      <c r="C3979" t="s">
        <v>4</v>
      </c>
      <c r="D3979" t="str">
        <f t="shared" si="376"/>
        <v>F</v>
      </c>
      <c r="E3979" t="s">
        <v>2</v>
      </c>
      <c r="F3979">
        <v>993</v>
      </c>
      <c r="G3979">
        <v>252</v>
      </c>
      <c r="H3979">
        <v>344</v>
      </c>
      <c r="I3979">
        <v>6</v>
      </c>
      <c r="J3979">
        <v>12884</v>
      </c>
      <c r="K3979">
        <v>1</v>
      </c>
      <c r="L3979">
        <v>60</v>
      </c>
      <c r="M3979">
        <v>291</v>
      </c>
      <c r="N3979">
        <v>316</v>
      </c>
      <c r="O3979">
        <v>6.96</v>
      </c>
      <c r="P3979">
        <f>VLOOKUP(A3979, vlookup_table!$A:$E, 2, FALSE)</f>
        <v>0</v>
      </c>
      <c r="Q3979" s="2">
        <f>VLOOKUP(A3979, vlookup_table!$A:$E, 3, FALSE)</f>
        <v>3401</v>
      </c>
      <c r="R3979" s="1" t="str">
        <f>VLOOKUP(A3979, vlookup_table!$A:$E, 4, FALSE)</f>
        <v>R2</v>
      </c>
      <c r="S3979" s="2">
        <f>VLOOKUP(A3979, vlookup_table!$A:$E, 5, FALSE)</f>
        <v>15</v>
      </c>
      <c r="T3979">
        <f t="shared" si="372"/>
        <v>63</v>
      </c>
      <c r="U3979">
        <f t="shared" si="373"/>
        <v>1934</v>
      </c>
      <c r="V3979" s="4" t="str">
        <f t="shared" si="377"/>
        <v>01</v>
      </c>
      <c r="W3979" t="str">
        <f t="shared" si="374"/>
        <v>Rural</v>
      </c>
    </row>
    <row r="3980" spans="1:23" x14ac:dyDescent="0.35">
      <c r="A3980" s="2">
        <v>165830</v>
      </c>
      <c r="B3980" s="2" t="str">
        <f t="shared" si="375"/>
        <v>NA</v>
      </c>
      <c r="C3980" t="s">
        <v>4</v>
      </c>
      <c r="D3980" t="str">
        <f t="shared" si="376"/>
        <v>F</v>
      </c>
      <c r="E3980" t="s">
        <v>2</v>
      </c>
      <c r="F3980">
        <v>3230</v>
      </c>
      <c r="G3980">
        <v>650</v>
      </c>
      <c r="H3980">
        <v>752</v>
      </c>
      <c r="I3980">
        <v>93</v>
      </c>
      <c r="J3980">
        <v>27549</v>
      </c>
      <c r="K3980">
        <v>4</v>
      </c>
      <c r="L3980">
        <v>53</v>
      </c>
      <c r="M3980">
        <v>688</v>
      </c>
      <c r="N3980">
        <v>714</v>
      </c>
      <c r="O3980">
        <v>18.333333329999999</v>
      </c>
      <c r="P3980">
        <f>VLOOKUP(A3980, vlookup_table!$A:$E, 2, FALSE)</f>
        <v>0</v>
      </c>
      <c r="Q3980" s="2">
        <f>VLOOKUP(A3980, vlookup_table!$A:$E, 3, FALSE)</f>
        <v>5510</v>
      </c>
      <c r="R3980" s="1" t="str">
        <f>VLOOKUP(A3980, vlookup_table!$A:$E, 4, FALSE)</f>
        <v>C1</v>
      </c>
      <c r="S3980" s="2">
        <f>VLOOKUP(A3980, vlookup_table!$A:$E, 5, FALSE)</f>
        <v>25</v>
      </c>
      <c r="T3980">
        <f t="shared" si="372"/>
        <v>42</v>
      </c>
      <c r="U3980">
        <f t="shared" si="373"/>
        <v>1955</v>
      </c>
      <c r="V3980" s="4" t="str">
        <f t="shared" si="377"/>
        <v>10</v>
      </c>
      <c r="W3980" t="str">
        <f t="shared" si="374"/>
        <v>Ciudad</v>
      </c>
    </row>
    <row r="3981" spans="1:23" x14ac:dyDescent="0.35">
      <c r="A3981" s="2">
        <v>165820</v>
      </c>
      <c r="B3981" s="2" t="str">
        <f t="shared" si="375"/>
        <v>NA</v>
      </c>
      <c r="C3981" t="s">
        <v>4</v>
      </c>
      <c r="D3981" t="str">
        <f t="shared" si="376"/>
        <v>F</v>
      </c>
      <c r="E3981" t="s">
        <v>2</v>
      </c>
      <c r="F3981">
        <v>2854</v>
      </c>
      <c r="G3981">
        <v>732</v>
      </c>
      <c r="H3981">
        <v>785</v>
      </c>
      <c r="I3981">
        <v>94</v>
      </c>
      <c r="J3981">
        <v>29170</v>
      </c>
      <c r="K3981">
        <v>7</v>
      </c>
      <c r="L3981">
        <v>45</v>
      </c>
      <c r="M3981">
        <v>749</v>
      </c>
      <c r="N3981">
        <v>760</v>
      </c>
      <c r="O3981">
        <v>20</v>
      </c>
      <c r="P3981">
        <f>VLOOKUP(A3981, vlookup_table!$A:$E, 2, FALSE)</f>
        <v>2</v>
      </c>
      <c r="Q3981" s="2">
        <f>VLOOKUP(A3981, vlookup_table!$A:$E, 3, FALSE)</f>
        <v>2201</v>
      </c>
      <c r="R3981" s="1" t="str">
        <f>VLOOKUP(A3981, vlookup_table!$A:$E, 4, FALSE)</f>
        <v>C1</v>
      </c>
      <c r="S3981" s="2">
        <f>VLOOKUP(A3981, vlookup_table!$A:$E, 5, FALSE)</f>
        <v>20</v>
      </c>
      <c r="T3981">
        <f t="shared" si="372"/>
        <v>75</v>
      </c>
      <c r="U3981">
        <f t="shared" si="373"/>
        <v>1922</v>
      </c>
      <c r="V3981" s="4" t="str">
        <f t="shared" si="377"/>
        <v>01</v>
      </c>
      <c r="W3981" t="str">
        <f t="shared" si="374"/>
        <v>Ciudad</v>
      </c>
    </row>
    <row r="3982" spans="1:23" x14ac:dyDescent="0.35">
      <c r="A3982" s="2">
        <v>29010</v>
      </c>
      <c r="B3982" s="2" t="str">
        <f t="shared" si="375"/>
        <v>NA</v>
      </c>
      <c r="C3982" t="s">
        <v>31</v>
      </c>
      <c r="D3982" t="str">
        <f t="shared" si="376"/>
        <v>M</v>
      </c>
      <c r="E3982" t="s">
        <v>0</v>
      </c>
      <c r="F3982">
        <v>775</v>
      </c>
      <c r="G3982">
        <v>354</v>
      </c>
      <c r="H3982">
        <v>447</v>
      </c>
      <c r="I3982">
        <v>7</v>
      </c>
      <c r="J3982">
        <v>14170</v>
      </c>
      <c r="K3982">
        <v>3</v>
      </c>
      <c r="L3982">
        <v>70</v>
      </c>
      <c r="M3982">
        <v>395</v>
      </c>
      <c r="N3982">
        <v>410</v>
      </c>
      <c r="O3982">
        <v>18</v>
      </c>
      <c r="P3982">
        <f>VLOOKUP(A3982, vlookup_table!$A:$E, 2, FALSE)</f>
        <v>2</v>
      </c>
      <c r="Q3982" s="2">
        <f>VLOOKUP(A3982, vlookup_table!$A:$E, 3, FALSE)</f>
        <v>5001</v>
      </c>
      <c r="R3982" s="1" t="str">
        <f>VLOOKUP(A3982, vlookup_table!$A:$E, 4, FALSE)</f>
        <v>R2</v>
      </c>
      <c r="S3982" s="2">
        <f>VLOOKUP(A3982, vlookup_table!$A:$E, 5, FALSE)</f>
        <v>24</v>
      </c>
      <c r="T3982">
        <f t="shared" si="372"/>
        <v>47</v>
      </c>
      <c r="U3982">
        <f t="shared" si="373"/>
        <v>1950</v>
      </c>
      <c r="V3982" s="4" t="str">
        <f t="shared" si="377"/>
        <v>01</v>
      </c>
      <c r="W3982" t="str">
        <f t="shared" si="374"/>
        <v>Rural</v>
      </c>
    </row>
    <row r="3983" spans="1:23" x14ac:dyDescent="0.35">
      <c r="A3983" s="2">
        <v>159721</v>
      </c>
      <c r="B3983" s="2" t="str">
        <f t="shared" si="375"/>
        <v>NA</v>
      </c>
      <c r="C3983" t="s">
        <v>4</v>
      </c>
      <c r="D3983" t="str">
        <f t="shared" si="376"/>
        <v>F</v>
      </c>
      <c r="E3983" t="s">
        <v>2</v>
      </c>
      <c r="F3983">
        <v>683</v>
      </c>
      <c r="G3983">
        <v>194</v>
      </c>
      <c r="H3983">
        <v>333</v>
      </c>
      <c r="I3983">
        <v>1</v>
      </c>
      <c r="J3983">
        <v>10267</v>
      </c>
      <c r="K3983">
        <v>9</v>
      </c>
      <c r="L3983">
        <v>64</v>
      </c>
      <c r="M3983">
        <v>216</v>
      </c>
      <c r="N3983">
        <v>295</v>
      </c>
      <c r="O3983">
        <v>11.363636359999999</v>
      </c>
      <c r="P3983">
        <f>VLOOKUP(A3983, vlookup_table!$A:$E, 2, FALSE)</f>
        <v>0</v>
      </c>
      <c r="Q3983" s="2">
        <f>VLOOKUP(A3983, vlookup_table!$A:$E, 3, FALSE)</f>
        <v>3811</v>
      </c>
      <c r="R3983" s="1" t="str">
        <f>VLOOKUP(A3983, vlookup_table!$A:$E, 4, FALSE)</f>
        <v>T3</v>
      </c>
      <c r="S3983" s="2">
        <f>VLOOKUP(A3983, vlookup_table!$A:$E, 5, FALSE)</f>
        <v>35</v>
      </c>
      <c r="T3983">
        <f t="shared" si="372"/>
        <v>59</v>
      </c>
      <c r="U3983">
        <f t="shared" si="373"/>
        <v>1938</v>
      </c>
      <c r="V3983" s="4" t="str">
        <f t="shared" si="377"/>
        <v>11</v>
      </c>
      <c r="W3983" t="str">
        <f t="shared" si="374"/>
        <v>Pueblo</v>
      </c>
    </row>
    <row r="3984" spans="1:23" x14ac:dyDescent="0.35">
      <c r="A3984" s="2">
        <v>47709</v>
      </c>
      <c r="B3984" s="2" t="str">
        <f t="shared" si="375"/>
        <v>AL</v>
      </c>
      <c r="C3984" t="s">
        <v>23</v>
      </c>
      <c r="D3984" t="str">
        <f t="shared" si="376"/>
        <v>NA</v>
      </c>
      <c r="F3984">
        <v>367</v>
      </c>
      <c r="G3984">
        <v>179</v>
      </c>
      <c r="H3984">
        <v>276</v>
      </c>
      <c r="I3984">
        <v>0</v>
      </c>
      <c r="J3984">
        <v>9389</v>
      </c>
      <c r="K3984">
        <v>0</v>
      </c>
      <c r="L3984">
        <v>79</v>
      </c>
      <c r="M3984">
        <v>220</v>
      </c>
      <c r="N3984">
        <v>236</v>
      </c>
      <c r="O3984">
        <v>11.44444444</v>
      </c>
      <c r="P3984">
        <f>VLOOKUP(A3984, vlookup_table!$A:$E, 2, FALSE)</f>
        <v>1002</v>
      </c>
      <c r="Q3984" s="2">
        <f>VLOOKUP(A3984, vlookup_table!$A:$E, 3, FALSE)</f>
        <v>2008</v>
      </c>
      <c r="R3984" s="1" t="str">
        <f>VLOOKUP(A3984, vlookup_table!$A:$E, 4, FALSE)</f>
        <v>R3</v>
      </c>
      <c r="S3984" s="2">
        <f>VLOOKUP(A3984, vlookup_table!$A:$E, 5, FALSE)</f>
        <v>20</v>
      </c>
      <c r="T3984">
        <f t="shared" si="372"/>
        <v>77</v>
      </c>
      <c r="U3984">
        <f t="shared" si="373"/>
        <v>1920</v>
      </c>
      <c r="V3984" s="4" t="str">
        <f t="shared" si="377"/>
        <v>08</v>
      </c>
      <c r="W3984" t="str">
        <f t="shared" si="374"/>
        <v>Rural</v>
      </c>
    </row>
    <row r="3985" spans="1:23" x14ac:dyDescent="0.35">
      <c r="A3985" s="2">
        <v>174152</v>
      </c>
      <c r="B3985" s="2" t="str">
        <f t="shared" si="375"/>
        <v>NA</v>
      </c>
      <c r="C3985" t="s">
        <v>40</v>
      </c>
      <c r="D3985" t="str">
        <f t="shared" si="376"/>
        <v>F</v>
      </c>
      <c r="E3985" t="s">
        <v>2</v>
      </c>
      <c r="F3985">
        <v>3373</v>
      </c>
      <c r="G3985">
        <v>633</v>
      </c>
      <c r="H3985">
        <v>673</v>
      </c>
      <c r="I3985">
        <v>93</v>
      </c>
      <c r="J3985">
        <v>19518</v>
      </c>
      <c r="K3985">
        <v>7</v>
      </c>
      <c r="L3985">
        <v>68</v>
      </c>
      <c r="M3985">
        <v>628</v>
      </c>
      <c r="N3985">
        <v>669</v>
      </c>
      <c r="O3985">
        <v>13</v>
      </c>
      <c r="P3985">
        <f>VLOOKUP(A3985, vlookup_table!$A:$E, 2, FALSE)</f>
        <v>2</v>
      </c>
      <c r="Q3985" s="2">
        <f>VLOOKUP(A3985, vlookup_table!$A:$E, 3, FALSE)</f>
        <v>3001</v>
      </c>
      <c r="R3985" s="1" t="str">
        <f>VLOOKUP(A3985, vlookup_table!$A:$E, 4, FALSE)</f>
        <v>S1</v>
      </c>
      <c r="S3985" s="2">
        <f>VLOOKUP(A3985, vlookup_table!$A:$E, 5, FALSE)</f>
        <v>26</v>
      </c>
      <c r="T3985">
        <f t="shared" si="372"/>
        <v>67</v>
      </c>
      <c r="U3985">
        <f t="shared" si="373"/>
        <v>1930</v>
      </c>
      <c r="V3985" s="4" t="str">
        <f t="shared" si="377"/>
        <v>01</v>
      </c>
      <c r="W3985" t="str">
        <f t="shared" si="374"/>
        <v>Suburbano</v>
      </c>
    </row>
    <row r="3986" spans="1:23" x14ac:dyDescent="0.35">
      <c r="A3986" s="2">
        <v>36776</v>
      </c>
      <c r="B3986" s="2" t="str">
        <f t="shared" si="375"/>
        <v>FL</v>
      </c>
      <c r="C3986" t="s">
        <v>7</v>
      </c>
      <c r="D3986" t="str">
        <f t="shared" si="376"/>
        <v>M</v>
      </c>
      <c r="E3986" t="s">
        <v>0</v>
      </c>
      <c r="F3986">
        <v>653</v>
      </c>
      <c r="G3986">
        <v>319</v>
      </c>
      <c r="H3986">
        <v>379</v>
      </c>
      <c r="I3986">
        <v>0</v>
      </c>
      <c r="J3986">
        <v>12869</v>
      </c>
      <c r="K3986">
        <v>11</v>
      </c>
      <c r="L3986">
        <v>35</v>
      </c>
      <c r="M3986">
        <v>360</v>
      </c>
      <c r="N3986">
        <v>358</v>
      </c>
      <c r="O3986">
        <v>9.5</v>
      </c>
      <c r="P3986">
        <f>VLOOKUP(A3986, vlookup_table!$A:$E, 2, FALSE)</f>
        <v>1</v>
      </c>
      <c r="Q3986" s="2">
        <f>VLOOKUP(A3986, vlookup_table!$A:$E, 3, FALSE)</f>
        <v>2601</v>
      </c>
      <c r="R3986" s="1" t="str">
        <f>VLOOKUP(A3986, vlookup_table!$A:$E, 4, FALSE)</f>
        <v>S3</v>
      </c>
      <c r="S3986" s="2">
        <f>VLOOKUP(A3986, vlookup_table!$A:$E, 5, FALSE)</f>
        <v>20</v>
      </c>
      <c r="T3986">
        <f t="shared" si="372"/>
        <v>71</v>
      </c>
      <c r="U3986">
        <f t="shared" si="373"/>
        <v>1926</v>
      </c>
      <c r="V3986" s="4" t="str">
        <f t="shared" si="377"/>
        <v>01</v>
      </c>
      <c r="W3986" t="str">
        <f t="shared" si="374"/>
        <v>Suburbano</v>
      </c>
    </row>
    <row r="3987" spans="1:23" x14ac:dyDescent="0.35">
      <c r="A3987" s="2">
        <v>57899</v>
      </c>
      <c r="B3987" s="2" t="str">
        <f t="shared" si="375"/>
        <v>NA</v>
      </c>
      <c r="C3987" t="s">
        <v>3</v>
      </c>
      <c r="D3987" t="str">
        <f t="shared" si="376"/>
        <v>F</v>
      </c>
      <c r="E3987" t="s">
        <v>2</v>
      </c>
      <c r="F3987">
        <v>307</v>
      </c>
      <c r="G3987">
        <v>159</v>
      </c>
      <c r="H3987">
        <v>216</v>
      </c>
      <c r="I3987">
        <v>0</v>
      </c>
      <c r="J3987">
        <v>7110</v>
      </c>
      <c r="K3987">
        <v>0</v>
      </c>
      <c r="L3987">
        <v>92</v>
      </c>
      <c r="M3987">
        <v>169</v>
      </c>
      <c r="N3987">
        <v>204</v>
      </c>
      <c r="O3987">
        <v>10.551724139999999</v>
      </c>
      <c r="P3987">
        <f>VLOOKUP(A3987, vlookup_table!$A:$E, 2, FALSE)</f>
        <v>0</v>
      </c>
      <c r="Q3987" s="2">
        <f>VLOOKUP(A3987, vlookup_table!$A:$E, 3, FALSE)</f>
        <v>0</v>
      </c>
      <c r="R3987" s="1" t="str">
        <f>VLOOKUP(A3987, vlookup_table!$A:$E, 4, FALSE)</f>
        <v>S2</v>
      </c>
      <c r="S3987" s="2">
        <f>VLOOKUP(A3987, vlookup_table!$A:$E, 5, FALSE)</f>
        <v>10</v>
      </c>
      <c r="T3987">
        <f t="shared" si="372"/>
        <v>97</v>
      </c>
      <c r="U3987">
        <f t="shared" si="373"/>
        <v>1900</v>
      </c>
      <c r="V3987" s="4" t="str">
        <f t="shared" si="377"/>
        <v>0</v>
      </c>
      <c r="W3987" t="str">
        <f t="shared" si="374"/>
        <v>Suburbano</v>
      </c>
    </row>
    <row r="3988" spans="1:23" x14ac:dyDescent="0.35">
      <c r="A3988" s="2">
        <v>105305</v>
      </c>
      <c r="B3988" s="2" t="str">
        <f t="shared" si="375"/>
        <v>NA</v>
      </c>
      <c r="C3988" t="s">
        <v>19</v>
      </c>
      <c r="D3988" t="str">
        <f t="shared" si="376"/>
        <v>M</v>
      </c>
      <c r="E3988" t="s">
        <v>0</v>
      </c>
      <c r="F3988">
        <v>249</v>
      </c>
      <c r="G3988">
        <v>205</v>
      </c>
      <c r="H3988">
        <v>260</v>
      </c>
      <c r="I3988">
        <v>0</v>
      </c>
      <c r="J3988">
        <v>9031</v>
      </c>
      <c r="K3988">
        <v>0</v>
      </c>
      <c r="L3988">
        <v>75</v>
      </c>
      <c r="M3988">
        <v>224</v>
      </c>
      <c r="N3988">
        <v>234</v>
      </c>
      <c r="O3988">
        <v>4.75</v>
      </c>
      <c r="P3988">
        <f>VLOOKUP(A3988, vlookup_table!$A:$E, 2, FALSE)</f>
        <v>1</v>
      </c>
      <c r="Q3988" s="2">
        <f>VLOOKUP(A3988, vlookup_table!$A:$E, 3, FALSE)</f>
        <v>0</v>
      </c>
      <c r="R3988" s="1" t="str">
        <f>VLOOKUP(A3988, vlookup_table!$A:$E, 4, FALSE)</f>
        <v>R3</v>
      </c>
      <c r="S3988" s="2">
        <f>VLOOKUP(A3988, vlookup_table!$A:$E, 5, FALSE)</f>
        <v>6</v>
      </c>
      <c r="T3988">
        <f t="shared" si="372"/>
        <v>97</v>
      </c>
      <c r="U3988">
        <f t="shared" si="373"/>
        <v>1900</v>
      </c>
      <c r="V3988" s="4" t="str">
        <f t="shared" si="377"/>
        <v>0</v>
      </c>
      <c r="W3988" t="str">
        <f t="shared" si="374"/>
        <v>Rural</v>
      </c>
    </row>
    <row r="3989" spans="1:23" x14ac:dyDescent="0.35">
      <c r="A3989" s="2">
        <v>108635</v>
      </c>
      <c r="B3989" s="2" t="str">
        <f t="shared" si="375"/>
        <v>NA</v>
      </c>
      <c r="C3989" t="s">
        <v>31</v>
      </c>
      <c r="D3989" t="str">
        <f t="shared" si="376"/>
        <v>M</v>
      </c>
      <c r="E3989" t="s">
        <v>0</v>
      </c>
      <c r="F3989">
        <v>730</v>
      </c>
      <c r="G3989">
        <v>350</v>
      </c>
      <c r="H3989">
        <v>393</v>
      </c>
      <c r="I3989">
        <v>3</v>
      </c>
      <c r="J3989">
        <v>12460</v>
      </c>
      <c r="K3989">
        <v>1</v>
      </c>
      <c r="L3989">
        <v>81</v>
      </c>
      <c r="M3989">
        <v>362</v>
      </c>
      <c r="N3989">
        <v>364</v>
      </c>
      <c r="O3989">
        <v>8.5</v>
      </c>
      <c r="P3989">
        <f>VLOOKUP(A3989, vlookup_table!$A:$E, 2, FALSE)</f>
        <v>1</v>
      </c>
      <c r="Q3989" s="2">
        <f>VLOOKUP(A3989, vlookup_table!$A:$E, 3, FALSE)</f>
        <v>4310</v>
      </c>
      <c r="R3989" s="1" t="str">
        <f>VLOOKUP(A3989, vlookup_table!$A:$E, 4, FALSE)</f>
        <v>T1</v>
      </c>
      <c r="S3989" s="2">
        <f>VLOOKUP(A3989, vlookup_table!$A:$E, 5, FALSE)</f>
        <v>5</v>
      </c>
      <c r="T3989">
        <f t="shared" si="372"/>
        <v>54</v>
      </c>
      <c r="U3989">
        <f t="shared" si="373"/>
        <v>1943</v>
      </c>
      <c r="V3989" s="4" t="str">
        <f t="shared" si="377"/>
        <v>10</v>
      </c>
      <c r="W3989" t="str">
        <f t="shared" si="374"/>
        <v>Pueblo</v>
      </c>
    </row>
    <row r="3990" spans="1:23" x14ac:dyDescent="0.35">
      <c r="A3990" s="2">
        <v>44800</v>
      </c>
      <c r="B3990" s="2" t="str">
        <f t="shared" si="375"/>
        <v>FL</v>
      </c>
      <c r="C3990" t="s">
        <v>7</v>
      </c>
      <c r="D3990" t="str">
        <f t="shared" si="376"/>
        <v>NA</v>
      </c>
      <c r="F3990">
        <v>599</v>
      </c>
      <c r="G3990">
        <v>200</v>
      </c>
      <c r="H3990">
        <v>288</v>
      </c>
      <c r="I3990">
        <v>2</v>
      </c>
      <c r="J3990">
        <v>11547</v>
      </c>
      <c r="K3990">
        <v>3</v>
      </c>
      <c r="L3990">
        <v>34</v>
      </c>
      <c r="M3990">
        <v>236</v>
      </c>
      <c r="N3990">
        <v>253</v>
      </c>
      <c r="O3990">
        <v>7.32</v>
      </c>
      <c r="P3990">
        <f>VLOOKUP(A3990, vlookup_table!$A:$E, 2, FALSE)</f>
        <v>28</v>
      </c>
      <c r="Q3990" s="2">
        <f>VLOOKUP(A3990, vlookup_table!$A:$E, 3, FALSE)</f>
        <v>0</v>
      </c>
      <c r="R3990" s="1" t="str">
        <f>VLOOKUP(A3990, vlookup_table!$A:$E, 4, FALSE)</f>
        <v>T2</v>
      </c>
      <c r="S3990" s="2">
        <f>VLOOKUP(A3990, vlookup_table!$A:$E, 5, FALSE)</f>
        <v>5</v>
      </c>
      <c r="T3990">
        <f t="shared" si="372"/>
        <v>97</v>
      </c>
      <c r="U3990">
        <f t="shared" si="373"/>
        <v>1900</v>
      </c>
      <c r="V3990" s="4" t="str">
        <f t="shared" si="377"/>
        <v>0</v>
      </c>
      <c r="W3990" t="str">
        <f t="shared" si="374"/>
        <v>Pueblo</v>
      </c>
    </row>
    <row r="3991" spans="1:23" x14ac:dyDescent="0.35">
      <c r="A3991" s="2">
        <v>112944</v>
      </c>
      <c r="B3991" s="2" t="str">
        <f t="shared" si="375"/>
        <v>NA</v>
      </c>
      <c r="C3991" t="s">
        <v>32</v>
      </c>
      <c r="D3991" t="str">
        <f t="shared" si="376"/>
        <v>F</v>
      </c>
      <c r="E3991" t="s">
        <v>2</v>
      </c>
      <c r="F3991">
        <v>684</v>
      </c>
      <c r="G3991">
        <v>323</v>
      </c>
      <c r="H3991">
        <v>430</v>
      </c>
      <c r="I3991">
        <v>1</v>
      </c>
      <c r="J3991">
        <v>14293</v>
      </c>
      <c r="K3991">
        <v>0</v>
      </c>
      <c r="L3991">
        <v>82</v>
      </c>
      <c r="M3991">
        <v>386</v>
      </c>
      <c r="N3991">
        <v>388</v>
      </c>
      <c r="O3991">
        <v>7.0833333329999997</v>
      </c>
      <c r="P3991">
        <f>VLOOKUP(A3991, vlookup_table!$A:$E, 2, FALSE)</f>
        <v>2</v>
      </c>
      <c r="Q3991" s="2">
        <f>VLOOKUP(A3991, vlookup_table!$A:$E, 3, FALSE)</f>
        <v>601</v>
      </c>
      <c r="R3991" s="1" t="str">
        <f>VLOOKUP(A3991, vlookup_table!$A:$E, 4, FALSE)</f>
        <v>C1</v>
      </c>
      <c r="S3991" s="2">
        <f>VLOOKUP(A3991, vlookup_table!$A:$E, 5, FALSE)</f>
        <v>15</v>
      </c>
      <c r="T3991">
        <f t="shared" si="372"/>
        <v>91</v>
      </c>
      <c r="U3991">
        <f t="shared" si="373"/>
        <v>1906</v>
      </c>
      <c r="V3991" s="4" t="str">
        <f t="shared" si="377"/>
        <v>01</v>
      </c>
      <c r="W3991" t="str">
        <f t="shared" si="374"/>
        <v>Ciudad</v>
      </c>
    </row>
    <row r="3992" spans="1:23" x14ac:dyDescent="0.35">
      <c r="A3992" s="2">
        <v>128059</v>
      </c>
      <c r="B3992" s="2" t="str">
        <f t="shared" si="375"/>
        <v>TX</v>
      </c>
      <c r="C3992" t="s">
        <v>6</v>
      </c>
      <c r="D3992" t="str">
        <f t="shared" si="376"/>
        <v>M</v>
      </c>
      <c r="E3992" t="s">
        <v>0</v>
      </c>
      <c r="F3992">
        <v>350</v>
      </c>
      <c r="G3992">
        <v>250</v>
      </c>
      <c r="H3992">
        <v>355</v>
      </c>
      <c r="I3992">
        <v>0</v>
      </c>
      <c r="J3992">
        <v>11680</v>
      </c>
      <c r="K3992">
        <v>4</v>
      </c>
      <c r="L3992">
        <v>80</v>
      </c>
      <c r="M3992">
        <v>278</v>
      </c>
      <c r="N3992">
        <v>335</v>
      </c>
      <c r="O3992">
        <v>10.125</v>
      </c>
      <c r="P3992">
        <f>VLOOKUP(A3992, vlookup_table!$A:$E, 2, FALSE)</f>
        <v>1</v>
      </c>
      <c r="Q3992" s="2">
        <f>VLOOKUP(A3992, vlookup_table!$A:$E, 3, FALSE)</f>
        <v>0</v>
      </c>
      <c r="R3992" s="1" t="str">
        <f>VLOOKUP(A3992, vlookup_table!$A:$E, 4, FALSE)</f>
        <v>R2</v>
      </c>
      <c r="S3992" s="2">
        <f>VLOOKUP(A3992, vlookup_table!$A:$E, 5, FALSE)</f>
        <v>20</v>
      </c>
      <c r="T3992">
        <f t="shared" si="372"/>
        <v>97</v>
      </c>
      <c r="U3992">
        <f t="shared" si="373"/>
        <v>1900</v>
      </c>
      <c r="V3992" s="4" t="str">
        <f t="shared" si="377"/>
        <v>0</v>
      </c>
      <c r="W3992" t="str">
        <f t="shared" si="374"/>
        <v>Rural</v>
      </c>
    </row>
    <row r="3993" spans="1:23" x14ac:dyDescent="0.35">
      <c r="A3993" s="2">
        <v>109961</v>
      </c>
      <c r="B3993" s="2" t="str">
        <f t="shared" si="375"/>
        <v>NA</v>
      </c>
      <c r="C3993" t="s">
        <v>31</v>
      </c>
      <c r="D3993" t="str">
        <f t="shared" si="376"/>
        <v>F</v>
      </c>
      <c r="E3993" t="s">
        <v>2</v>
      </c>
      <c r="F3993">
        <v>304</v>
      </c>
      <c r="G3993">
        <v>194</v>
      </c>
      <c r="H3993">
        <v>266</v>
      </c>
      <c r="I3993">
        <v>0</v>
      </c>
      <c r="J3993">
        <v>8103</v>
      </c>
      <c r="K3993">
        <v>0</v>
      </c>
      <c r="L3993">
        <v>93</v>
      </c>
      <c r="M3993">
        <v>230</v>
      </c>
      <c r="N3993">
        <v>224</v>
      </c>
      <c r="O3993">
        <v>10</v>
      </c>
      <c r="P3993">
        <f>VLOOKUP(A3993, vlookup_table!$A:$E, 2, FALSE)</f>
        <v>28</v>
      </c>
      <c r="Q3993" s="2">
        <f>VLOOKUP(A3993, vlookup_table!$A:$E, 3, FALSE)</f>
        <v>4901</v>
      </c>
      <c r="R3993" s="1" t="str">
        <f>VLOOKUP(A3993, vlookup_table!$A:$E, 4, FALSE)</f>
        <v>R3</v>
      </c>
      <c r="S3993" s="2">
        <f>VLOOKUP(A3993, vlookup_table!$A:$E, 5, FALSE)</f>
        <v>20</v>
      </c>
      <c r="T3993">
        <f t="shared" si="372"/>
        <v>48</v>
      </c>
      <c r="U3993">
        <f t="shared" si="373"/>
        <v>1949</v>
      </c>
      <c r="V3993" s="4" t="str">
        <f t="shared" si="377"/>
        <v>01</v>
      </c>
      <c r="W3993" t="str">
        <f t="shared" si="374"/>
        <v>Rural</v>
      </c>
    </row>
    <row r="3994" spans="1:23" x14ac:dyDescent="0.35">
      <c r="A3994" s="2">
        <v>27634</v>
      </c>
      <c r="B3994" s="2" t="str">
        <f t="shared" si="375"/>
        <v>NA</v>
      </c>
      <c r="C3994" t="s">
        <v>65</v>
      </c>
      <c r="D3994" t="str">
        <f t="shared" si="376"/>
        <v>M</v>
      </c>
      <c r="E3994" t="s">
        <v>0</v>
      </c>
      <c r="F3994">
        <v>1236</v>
      </c>
      <c r="G3994">
        <v>461</v>
      </c>
      <c r="H3994">
        <v>544</v>
      </c>
      <c r="I3994">
        <v>15</v>
      </c>
      <c r="J3994">
        <v>17784</v>
      </c>
      <c r="K3994">
        <v>2</v>
      </c>
      <c r="L3994">
        <v>63</v>
      </c>
      <c r="M3994">
        <v>467</v>
      </c>
      <c r="N3994">
        <v>513</v>
      </c>
      <c r="O3994">
        <v>5.375</v>
      </c>
      <c r="P3994">
        <f>VLOOKUP(A3994, vlookup_table!$A:$E, 2, FALSE)</f>
        <v>0</v>
      </c>
      <c r="Q3994" s="2">
        <f>VLOOKUP(A3994, vlookup_table!$A:$E, 3, FALSE)</f>
        <v>0</v>
      </c>
      <c r="R3994" s="1" t="str">
        <f>VLOOKUP(A3994, vlookup_table!$A:$E, 4, FALSE)</f>
        <v>T1</v>
      </c>
      <c r="S3994" s="2">
        <f>VLOOKUP(A3994, vlookup_table!$A:$E, 5, FALSE)</f>
        <v>5</v>
      </c>
      <c r="T3994">
        <f t="shared" si="372"/>
        <v>97</v>
      </c>
      <c r="U3994">
        <f t="shared" si="373"/>
        <v>1900</v>
      </c>
      <c r="V3994" s="4" t="str">
        <f t="shared" si="377"/>
        <v>0</v>
      </c>
      <c r="W3994" t="str">
        <f t="shared" si="374"/>
        <v>Pueblo</v>
      </c>
    </row>
    <row r="3995" spans="1:23" x14ac:dyDescent="0.35">
      <c r="A3995" s="2">
        <v>125630</v>
      </c>
      <c r="B3995" s="2" t="str">
        <f t="shared" si="375"/>
        <v>TX</v>
      </c>
      <c r="C3995" t="s">
        <v>6</v>
      </c>
      <c r="D3995" t="str">
        <f t="shared" si="376"/>
        <v>NA</v>
      </c>
      <c r="F3995">
        <v>1101</v>
      </c>
      <c r="G3995">
        <v>538</v>
      </c>
      <c r="H3995">
        <v>640</v>
      </c>
      <c r="I3995">
        <v>0</v>
      </c>
      <c r="J3995">
        <v>19641</v>
      </c>
      <c r="K3995">
        <v>8</v>
      </c>
      <c r="L3995">
        <v>48</v>
      </c>
      <c r="M3995">
        <v>600</v>
      </c>
      <c r="N3995">
        <v>609</v>
      </c>
      <c r="O3995">
        <v>16.666666670000001</v>
      </c>
      <c r="P3995">
        <f>VLOOKUP(A3995, vlookup_table!$A:$E, 2, FALSE)</f>
        <v>1</v>
      </c>
      <c r="Q3995" s="2">
        <f>VLOOKUP(A3995, vlookup_table!$A:$E, 3, FALSE)</f>
        <v>0</v>
      </c>
      <c r="R3995" s="1" t="str">
        <f>VLOOKUP(A3995, vlookup_table!$A:$E, 4, FALSE)</f>
        <v>S1</v>
      </c>
      <c r="S3995" s="2">
        <f>VLOOKUP(A3995, vlookup_table!$A:$E, 5, FALSE)</f>
        <v>25</v>
      </c>
      <c r="T3995">
        <f t="shared" si="372"/>
        <v>97</v>
      </c>
      <c r="U3995">
        <f t="shared" si="373"/>
        <v>1900</v>
      </c>
      <c r="V3995" s="4" t="str">
        <f t="shared" si="377"/>
        <v>0</v>
      </c>
      <c r="W3995" t="str">
        <f t="shared" si="374"/>
        <v>Suburbano</v>
      </c>
    </row>
    <row r="3996" spans="1:23" x14ac:dyDescent="0.35">
      <c r="A3996" s="2">
        <v>158454</v>
      </c>
      <c r="B3996" s="2" t="str">
        <f t="shared" si="375"/>
        <v>NA</v>
      </c>
      <c r="C3996" t="s">
        <v>4</v>
      </c>
      <c r="D3996" t="str">
        <f t="shared" si="376"/>
        <v>NA</v>
      </c>
      <c r="F3996">
        <v>2326</v>
      </c>
      <c r="G3996">
        <v>506</v>
      </c>
      <c r="H3996">
        <v>553</v>
      </c>
      <c r="I3996">
        <v>74</v>
      </c>
      <c r="J3996">
        <v>18918</v>
      </c>
      <c r="K3996">
        <v>7</v>
      </c>
      <c r="L3996">
        <v>58</v>
      </c>
      <c r="M3996">
        <v>545</v>
      </c>
      <c r="N3996">
        <v>514</v>
      </c>
      <c r="O3996">
        <v>12.15384615</v>
      </c>
      <c r="P3996">
        <f>VLOOKUP(A3996, vlookup_table!$A:$E, 2, FALSE)</f>
        <v>1002</v>
      </c>
      <c r="Q3996" s="2">
        <f>VLOOKUP(A3996, vlookup_table!$A:$E, 3, FALSE)</f>
        <v>6601</v>
      </c>
      <c r="R3996" s="1" t="str">
        <f>VLOOKUP(A3996, vlookup_table!$A:$E, 4, FALSE)</f>
        <v>U2</v>
      </c>
      <c r="S3996" s="2">
        <f>VLOOKUP(A3996, vlookup_table!$A:$E, 5, FALSE)</f>
        <v>12</v>
      </c>
      <c r="T3996">
        <f t="shared" si="372"/>
        <v>31</v>
      </c>
      <c r="U3996">
        <f t="shared" si="373"/>
        <v>1966</v>
      </c>
      <c r="V3996" s="4" t="str">
        <f t="shared" si="377"/>
        <v>01</v>
      </c>
      <c r="W3996" t="str">
        <f t="shared" si="374"/>
        <v>Urbano</v>
      </c>
    </row>
    <row r="3997" spans="1:23" x14ac:dyDescent="0.35">
      <c r="A3997" s="2">
        <v>4881</v>
      </c>
      <c r="B3997" s="2" t="str">
        <f t="shared" si="375"/>
        <v>FL</v>
      </c>
      <c r="C3997" t="s">
        <v>7</v>
      </c>
      <c r="D3997" t="str">
        <f t="shared" si="376"/>
        <v>M</v>
      </c>
      <c r="E3997" t="s">
        <v>0</v>
      </c>
      <c r="F3997">
        <v>599</v>
      </c>
      <c r="G3997">
        <v>100</v>
      </c>
      <c r="H3997">
        <v>423</v>
      </c>
      <c r="I3997">
        <v>4</v>
      </c>
      <c r="J3997">
        <v>11670</v>
      </c>
      <c r="K3997">
        <v>10</v>
      </c>
      <c r="L3997">
        <v>27</v>
      </c>
      <c r="M3997">
        <v>406</v>
      </c>
      <c r="N3997">
        <v>200</v>
      </c>
      <c r="O3997">
        <v>9.230769231</v>
      </c>
      <c r="P3997">
        <f>VLOOKUP(A3997, vlookup_table!$A:$E, 2, FALSE)</f>
        <v>28</v>
      </c>
      <c r="Q3997" s="2">
        <f>VLOOKUP(A3997, vlookup_table!$A:$E, 3, FALSE)</f>
        <v>7401</v>
      </c>
      <c r="R3997" s="1" t="str">
        <f>VLOOKUP(A3997, vlookup_table!$A:$E, 4, FALSE)</f>
        <v>C1</v>
      </c>
      <c r="S3997" s="2">
        <f>VLOOKUP(A3997, vlookup_table!$A:$E, 5, FALSE)</f>
        <v>10</v>
      </c>
      <c r="T3997">
        <f t="shared" si="372"/>
        <v>23</v>
      </c>
      <c r="U3997">
        <f t="shared" si="373"/>
        <v>1974</v>
      </c>
      <c r="V3997" s="4" t="str">
        <f t="shared" si="377"/>
        <v>01</v>
      </c>
      <c r="W3997" t="str">
        <f t="shared" si="374"/>
        <v>Ciudad</v>
      </c>
    </row>
    <row r="3998" spans="1:23" x14ac:dyDescent="0.35">
      <c r="A3998" s="2">
        <v>66358</v>
      </c>
      <c r="B3998" s="2" t="str">
        <f t="shared" si="375"/>
        <v>NA</v>
      </c>
      <c r="C3998" t="s">
        <v>30</v>
      </c>
      <c r="D3998" t="str">
        <f t="shared" si="376"/>
        <v>M</v>
      </c>
      <c r="E3998" t="s">
        <v>0</v>
      </c>
      <c r="F3998">
        <v>593</v>
      </c>
      <c r="G3998">
        <v>258</v>
      </c>
      <c r="H3998">
        <v>299</v>
      </c>
      <c r="I3998">
        <v>0</v>
      </c>
      <c r="J3998">
        <v>10186</v>
      </c>
      <c r="K3998">
        <v>1</v>
      </c>
      <c r="L3998">
        <v>70</v>
      </c>
      <c r="M3998">
        <v>298</v>
      </c>
      <c r="N3998">
        <v>274</v>
      </c>
      <c r="O3998">
        <v>5.266666667</v>
      </c>
      <c r="P3998">
        <f>VLOOKUP(A3998, vlookup_table!$A:$E, 2, FALSE)</f>
        <v>1</v>
      </c>
      <c r="Q3998" s="2">
        <f>VLOOKUP(A3998, vlookup_table!$A:$E, 3, FALSE)</f>
        <v>3301</v>
      </c>
      <c r="R3998" s="1" t="str">
        <f>VLOOKUP(A3998, vlookup_table!$A:$E, 4, FALSE)</f>
        <v>S2</v>
      </c>
      <c r="S3998" s="2">
        <f>VLOOKUP(A3998, vlookup_table!$A:$E, 5, FALSE)</f>
        <v>5</v>
      </c>
      <c r="T3998">
        <f t="shared" si="372"/>
        <v>64</v>
      </c>
      <c r="U3998">
        <f t="shared" si="373"/>
        <v>1933</v>
      </c>
      <c r="V3998" s="4" t="str">
        <f t="shared" si="377"/>
        <v>01</v>
      </c>
      <c r="W3998" t="str">
        <f t="shared" si="374"/>
        <v>Suburbano</v>
      </c>
    </row>
    <row r="3999" spans="1:23" x14ac:dyDescent="0.35">
      <c r="A3999" s="2">
        <v>2231</v>
      </c>
      <c r="B3999" s="2" t="str">
        <f t="shared" si="375"/>
        <v>NA</v>
      </c>
      <c r="C3999" t="s">
        <v>10</v>
      </c>
      <c r="D3999" t="str">
        <f t="shared" si="376"/>
        <v>M</v>
      </c>
      <c r="E3999" t="s">
        <v>13</v>
      </c>
      <c r="F3999">
        <v>564</v>
      </c>
      <c r="G3999">
        <v>217</v>
      </c>
      <c r="H3999">
        <v>397</v>
      </c>
      <c r="I3999">
        <v>0</v>
      </c>
      <c r="J3999">
        <v>12315</v>
      </c>
      <c r="K3999">
        <v>0</v>
      </c>
      <c r="L3999">
        <v>96</v>
      </c>
      <c r="M3999">
        <v>386</v>
      </c>
      <c r="N3999">
        <v>295</v>
      </c>
      <c r="O3999">
        <v>11.4</v>
      </c>
      <c r="P3999">
        <f>VLOOKUP(A3999, vlookup_table!$A:$E, 2, FALSE)</f>
        <v>1</v>
      </c>
      <c r="Q3999" s="2">
        <f>VLOOKUP(A3999, vlookup_table!$A:$E, 3, FALSE)</f>
        <v>7301</v>
      </c>
      <c r="R3999" s="1" t="str">
        <f>VLOOKUP(A3999, vlookup_table!$A:$E, 4, FALSE)</f>
        <v>T2</v>
      </c>
      <c r="S3999" s="2">
        <f>VLOOKUP(A3999, vlookup_table!$A:$E, 5, FALSE)</f>
        <v>14</v>
      </c>
      <c r="T3999">
        <f t="shared" si="372"/>
        <v>24</v>
      </c>
      <c r="U3999">
        <f t="shared" si="373"/>
        <v>1973</v>
      </c>
      <c r="V3999" s="4" t="str">
        <f t="shared" si="377"/>
        <v>01</v>
      </c>
      <c r="W3999" t="str">
        <f t="shared" si="374"/>
        <v>Pueblo</v>
      </c>
    </row>
    <row r="4000" spans="1:23" x14ac:dyDescent="0.35">
      <c r="A4000" s="2">
        <v>68534</v>
      </c>
      <c r="B4000" s="2" t="str">
        <f t="shared" si="375"/>
        <v>MI</v>
      </c>
      <c r="C4000" t="s">
        <v>1</v>
      </c>
      <c r="D4000" t="str">
        <f t="shared" si="376"/>
        <v>M</v>
      </c>
      <c r="E4000" t="s">
        <v>0</v>
      </c>
      <c r="F4000">
        <v>651</v>
      </c>
      <c r="G4000">
        <v>431</v>
      </c>
      <c r="H4000">
        <v>505</v>
      </c>
      <c r="I4000">
        <v>0</v>
      </c>
      <c r="J4000">
        <v>14845</v>
      </c>
      <c r="K4000">
        <v>7</v>
      </c>
      <c r="L4000">
        <v>77</v>
      </c>
      <c r="M4000">
        <v>451</v>
      </c>
      <c r="N4000">
        <v>455</v>
      </c>
      <c r="O4000">
        <v>7.4285714289999998</v>
      </c>
      <c r="P4000">
        <f>VLOOKUP(A4000, vlookup_table!$A:$E, 2, FALSE)</f>
        <v>1</v>
      </c>
      <c r="Q4000" s="2">
        <f>VLOOKUP(A4000, vlookup_table!$A:$E, 3, FALSE)</f>
        <v>1709</v>
      </c>
      <c r="R4000" s="1" t="str">
        <f>VLOOKUP(A4000, vlookup_table!$A:$E, 4, FALSE)</f>
        <v>S2</v>
      </c>
      <c r="S4000" s="2">
        <f>VLOOKUP(A4000, vlookup_table!$A:$E, 5, FALSE)</f>
        <v>9</v>
      </c>
      <c r="T4000">
        <f t="shared" si="372"/>
        <v>80</v>
      </c>
      <c r="U4000">
        <f t="shared" si="373"/>
        <v>1917</v>
      </c>
      <c r="V4000" s="4" t="str">
        <f t="shared" si="377"/>
        <v>09</v>
      </c>
      <c r="W4000" t="str">
        <f t="shared" si="374"/>
        <v>Suburbano</v>
      </c>
    </row>
    <row r="4001" spans="1:23" x14ac:dyDescent="0.35">
      <c r="A4001" s="2">
        <v>177737</v>
      </c>
      <c r="B4001" s="2" t="str">
        <f t="shared" si="375"/>
        <v>OR</v>
      </c>
      <c r="C4001" t="s">
        <v>26</v>
      </c>
      <c r="D4001" t="str">
        <f t="shared" si="376"/>
        <v>F</v>
      </c>
      <c r="E4001" t="s">
        <v>2</v>
      </c>
      <c r="F4001">
        <v>429</v>
      </c>
      <c r="G4001">
        <v>192</v>
      </c>
      <c r="H4001">
        <v>277</v>
      </c>
      <c r="I4001">
        <v>1</v>
      </c>
      <c r="J4001">
        <v>8906</v>
      </c>
      <c r="K4001">
        <v>20</v>
      </c>
      <c r="L4001">
        <v>43</v>
      </c>
      <c r="M4001">
        <v>207</v>
      </c>
      <c r="N4001">
        <v>259</v>
      </c>
      <c r="O4001">
        <v>16.11111111</v>
      </c>
      <c r="P4001">
        <f>VLOOKUP(A4001, vlookup_table!$A:$E, 2, FALSE)</f>
        <v>2</v>
      </c>
      <c r="Q4001" s="2">
        <f>VLOOKUP(A4001, vlookup_table!$A:$E, 3, FALSE)</f>
        <v>609</v>
      </c>
      <c r="R4001" s="1" t="str">
        <f>VLOOKUP(A4001, vlookup_table!$A:$E, 4, FALSE)</f>
        <v>R2</v>
      </c>
      <c r="S4001" s="2">
        <f>VLOOKUP(A4001, vlookup_table!$A:$E, 5, FALSE)</f>
        <v>25</v>
      </c>
      <c r="T4001">
        <f t="shared" si="372"/>
        <v>91</v>
      </c>
      <c r="U4001">
        <f t="shared" si="373"/>
        <v>1906</v>
      </c>
      <c r="V4001" s="4" t="str">
        <f t="shared" si="377"/>
        <v>09</v>
      </c>
      <c r="W4001" t="str">
        <f t="shared" si="374"/>
        <v>Rural</v>
      </c>
    </row>
    <row r="4002" spans="1:23" x14ac:dyDescent="0.35">
      <c r="A4002" s="2">
        <v>145855</v>
      </c>
      <c r="B4002" s="2" t="str">
        <f t="shared" si="375"/>
        <v>NA</v>
      </c>
      <c r="C4002" t="s">
        <v>4</v>
      </c>
      <c r="D4002" t="str">
        <f t="shared" si="376"/>
        <v>M</v>
      </c>
      <c r="E4002" t="s">
        <v>0</v>
      </c>
      <c r="F4002">
        <v>2264</v>
      </c>
      <c r="G4002">
        <v>453</v>
      </c>
      <c r="H4002">
        <v>537</v>
      </c>
      <c r="I4002">
        <v>66</v>
      </c>
      <c r="J4002">
        <v>17928</v>
      </c>
      <c r="K4002">
        <v>9</v>
      </c>
      <c r="L4002">
        <v>57</v>
      </c>
      <c r="M4002">
        <v>503</v>
      </c>
      <c r="N4002">
        <v>509</v>
      </c>
      <c r="O4002">
        <v>9.7142857140000007</v>
      </c>
      <c r="P4002">
        <f>VLOOKUP(A4002, vlookup_table!$A:$E, 2, FALSE)</f>
        <v>1</v>
      </c>
      <c r="Q4002" s="2">
        <f>VLOOKUP(A4002, vlookup_table!$A:$E, 3, FALSE)</f>
        <v>4601</v>
      </c>
      <c r="R4002" s="1" t="str">
        <f>VLOOKUP(A4002, vlookup_table!$A:$E, 4, FALSE)</f>
        <v>U1</v>
      </c>
      <c r="S4002" s="2">
        <f>VLOOKUP(A4002, vlookup_table!$A:$E, 5, FALSE)</f>
        <v>12</v>
      </c>
      <c r="T4002">
        <f t="shared" si="372"/>
        <v>51</v>
      </c>
      <c r="U4002">
        <f t="shared" si="373"/>
        <v>1946</v>
      </c>
      <c r="V4002" s="4" t="str">
        <f t="shared" si="377"/>
        <v>01</v>
      </c>
      <c r="W4002" t="str">
        <f t="shared" si="374"/>
        <v>Urbano</v>
      </c>
    </row>
    <row r="4003" spans="1:23" x14ac:dyDescent="0.35">
      <c r="A4003" s="2">
        <v>155569</v>
      </c>
      <c r="B4003" s="2" t="str">
        <f t="shared" si="375"/>
        <v>NA</v>
      </c>
      <c r="C4003" t="s">
        <v>4</v>
      </c>
      <c r="D4003" t="str">
        <f t="shared" si="376"/>
        <v>M</v>
      </c>
      <c r="E4003" t="s">
        <v>0</v>
      </c>
      <c r="F4003">
        <v>1691</v>
      </c>
      <c r="G4003">
        <v>500</v>
      </c>
      <c r="H4003">
        <v>580</v>
      </c>
      <c r="I4003">
        <v>27</v>
      </c>
      <c r="J4003">
        <v>18202</v>
      </c>
      <c r="K4003">
        <v>16</v>
      </c>
      <c r="L4003">
        <v>45</v>
      </c>
      <c r="M4003">
        <v>556</v>
      </c>
      <c r="N4003">
        <v>520</v>
      </c>
      <c r="O4003">
        <v>14.33333333</v>
      </c>
      <c r="P4003">
        <f>VLOOKUP(A4003, vlookup_table!$A:$E, 2, FALSE)</f>
        <v>0</v>
      </c>
      <c r="Q4003" s="2">
        <f>VLOOKUP(A4003, vlookup_table!$A:$E, 3, FALSE)</f>
        <v>2701</v>
      </c>
      <c r="R4003" s="1" t="str">
        <f>VLOOKUP(A4003, vlookup_table!$A:$E, 4, FALSE)</f>
        <v>S1</v>
      </c>
      <c r="S4003" s="2">
        <f>VLOOKUP(A4003, vlookup_table!$A:$E, 5, FALSE)</f>
        <v>20</v>
      </c>
      <c r="T4003">
        <f t="shared" si="372"/>
        <v>70</v>
      </c>
      <c r="U4003">
        <f t="shared" si="373"/>
        <v>1927</v>
      </c>
      <c r="V4003" s="4" t="str">
        <f t="shared" si="377"/>
        <v>01</v>
      </c>
      <c r="W4003" t="str">
        <f t="shared" si="374"/>
        <v>Suburbano</v>
      </c>
    </row>
    <row r="4004" spans="1:23" x14ac:dyDescent="0.35">
      <c r="A4004" s="2">
        <v>157826</v>
      </c>
      <c r="B4004" s="2" t="str">
        <f t="shared" si="375"/>
        <v>NA</v>
      </c>
      <c r="C4004" t="s">
        <v>4</v>
      </c>
      <c r="D4004" t="str">
        <f t="shared" si="376"/>
        <v>F</v>
      </c>
      <c r="E4004" t="s">
        <v>2</v>
      </c>
      <c r="F4004">
        <v>2387</v>
      </c>
      <c r="G4004">
        <v>394</v>
      </c>
      <c r="H4004">
        <v>447</v>
      </c>
      <c r="I4004">
        <v>76</v>
      </c>
      <c r="J4004">
        <v>17331</v>
      </c>
      <c r="K4004">
        <v>18</v>
      </c>
      <c r="L4004">
        <v>46</v>
      </c>
      <c r="M4004">
        <v>399</v>
      </c>
      <c r="N4004">
        <v>446</v>
      </c>
      <c r="O4004">
        <v>8.0454545460000002</v>
      </c>
      <c r="P4004">
        <f>VLOOKUP(A4004, vlookup_table!$A:$E, 2, FALSE)</f>
        <v>0</v>
      </c>
      <c r="Q4004" s="2">
        <f>VLOOKUP(A4004, vlookup_table!$A:$E, 3, FALSE)</f>
        <v>0</v>
      </c>
      <c r="R4004" s="1" t="str">
        <f>VLOOKUP(A4004, vlookup_table!$A:$E, 4, FALSE)</f>
        <v>U4</v>
      </c>
      <c r="S4004" s="2">
        <f>VLOOKUP(A4004, vlookup_table!$A:$E, 5, FALSE)</f>
        <v>15</v>
      </c>
      <c r="T4004">
        <f t="shared" si="372"/>
        <v>97</v>
      </c>
      <c r="U4004">
        <f t="shared" si="373"/>
        <v>1900</v>
      </c>
      <c r="V4004" s="4" t="str">
        <f t="shared" si="377"/>
        <v>0</v>
      </c>
      <c r="W4004" t="str">
        <f t="shared" si="374"/>
        <v>Urbano</v>
      </c>
    </row>
    <row r="4005" spans="1:23" x14ac:dyDescent="0.35">
      <c r="A4005" s="2">
        <v>60884</v>
      </c>
      <c r="B4005" s="2" t="str">
        <f t="shared" si="375"/>
        <v>NA</v>
      </c>
      <c r="C4005" t="s">
        <v>16</v>
      </c>
      <c r="D4005" t="str">
        <f t="shared" si="376"/>
        <v>F</v>
      </c>
      <c r="E4005" t="s">
        <v>2</v>
      </c>
      <c r="F4005">
        <v>813</v>
      </c>
      <c r="G4005">
        <v>414</v>
      </c>
      <c r="H4005">
        <v>561</v>
      </c>
      <c r="I4005">
        <v>1</v>
      </c>
      <c r="J4005">
        <v>26469</v>
      </c>
      <c r="K4005">
        <v>3</v>
      </c>
      <c r="L4005">
        <v>68</v>
      </c>
      <c r="M4005">
        <v>495</v>
      </c>
      <c r="N4005">
        <v>499</v>
      </c>
      <c r="O4005">
        <v>14.83333333</v>
      </c>
      <c r="P4005">
        <f>VLOOKUP(A4005, vlookup_table!$A:$E, 2, FALSE)</f>
        <v>0</v>
      </c>
      <c r="Q4005" s="2">
        <f>VLOOKUP(A4005, vlookup_table!$A:$E, 3, FALSE)</f>
        <v>0</v>
      </c>
      <c r="R4005" s="1" t="str">
        <f>VLOOKUP(A4005, vlookup_table!$A:$E, 4, FALSE)</f>
        <v>S2</v>
      </c>
      <c r="S4005" s="2">
        <f>VLOOKUP(A4005, vlookup_table!$A:$E, 5, FALSE)</f>
        <v>15</v>
      </c>
      <c r="T4005">
        <f t="shared" si="372"/>
        <v>97</v>
      </c>
      <c r="U4005">
        <f t="shared" si="373"/>
        <v>1900</v>
      </c>
      <c r="V4005" s="4" t="str">
        <f t="shared" si="377"/>
        <v>0</v>
      </c>
      <c r="W4005" t="str">
        <f t="shared" si="374"/>
        <v>Suburbano</v>
      </c>
    </row>
    <row r="4006" spans="1:23" x14ac:dyDescent="0.35">
      <c r="A4006" s="2">
        <v>4638</v>
      </c>
      <c r="B4006" s="2" t="str">
        <f t="shared" si="375"/>
        <v>NA</v>
      </c>
      <c r="C4006" t="s">
        <v>4</v>
      </c>
      <c r="D4006" t="str">
        <f t="shared" si="376"/>
        <v>F</v>
      </c>
      <c r="E4006" t="s">
        <v>2</v>
      </c>
      <c r="F4006">
        <v>2473</v>
      </c>
      <c r="G4006">
        <v>585</v>
      </c>
      <c r="H4006">
        <v>611</v>
      </c>
      <c r="I4006">
        <v>86</v>
      </c>
      <c r="J4006">
        <v>21343</v>
      </c>
      <c r="K4006">
        <v>4</v>
      </c>
      <c r="L4006">
        <v>48</v>
      </c>
      <c r="M4006">
        <v>586</v>
      </c>
      <c r="N4006">
        <v>610</v>
      </c>
      <c r="O4006">
        <v>25.84375</v>
      </c>
      <c r="P4006">
        <f>VLOOKUP(A4006, vlookup_table!$A:$E, 2, FALSE)</f>
        <v>0</v>
      </c>
      <c r="Q4006" s="2">
        <f>VLOOKUP(A4006, vlookup_table!$A:$E, 3, FALSE)</f>
        <v>2401</v>
      </c>
      <c r="R4006" s="1" t="str">
        <f>VLOOKUP(A4006, vlookup_table!$A:$E, 4, FALSE)</f>
        <v>S1</v>
      </c>
      <c r="S4006" s="2">
        <f>VLOOKUP(A4006, vlookup_table!$A:$E, 5, FALSE)</f>
        <v>25</v>
      </c>
      <c r="T4006">
        <f t="shared" si="372"/>
        <v>73</v>
      </c>
      <c r="U4006">
        <f t="shared" si="373"/>
        <v>1924</v>
      </c>
      <c r="V4006" s="4" t="str">
        <f t="shared" si="377"/>
        <v>01</v>
      </c>
      <c r="W4006" t="str">
        <f t="shared" si="374"/>
        <v>Suburbano</v>
      </c>
    </row>
    <row r="4007" spans="1:23" x14ac:dyDescent="0.35">
      <c r="A4007" s="2">
        <v>75851</v>
      </c>
      <c r="B4007" s="2" t="str">
        <f t="shared" si="375"/>
        <v>NA</v>
      </c>
      <c r="C4007" t="s">
        <v>15</v>
      </c>
      <c r="D4007" t="str">
        <f t="shared" si="376"/>
        <v>F</v>
      </c>
      <c r="E4007" t="s">
        <v>2</v>
      </c>
      <c r="F4007">
        <v>243</v>
      </c>
      <c r="G4007">
        <v>208</v>
      </c>
      <c r="H4007">
        <v>271</v>
      </c>
      <c r="I4007">
        <v>0</v>
      </c>
      <c r="J4007">
        <v>8359</v>
      </c>
      <c r="K4007">
        <v>1</v>
      </c>
      <c r="L4007">
        <v>85</v>
      </c>
      <c r="M4007">
        <v>251</v>
      </c>
      <c r="N4007">
        <v>244</v>
      </c>
      <c r="O4007">
        <v>4.3529411769999999</v>
      </c>
      <c r="P4007">
        <f>VLOOKUP(A4007, vlookup_table!$A:$E, 2, FALSE)</f>
        <v>2</v>
      </c>
      <c r="Q4007" s="2">
        <f>VLOOKUP(A4007, vlookup_table!$A:$E, 3, FALSE)</f>
        <v>1810</v>
      </c>
      <c r="R4007" s="1" t="str">
        <f>VLOOKUP(A4007, vlookup_table!$A:$E, 4, FALSE)</f>
        <v>C3</v>
      </c>
      <c r="S4007" s="2">
        <f>VLOOKUP(A4007, vlookup_table!$A:$E, 5, FALSE)</f>
        <v>5</v>
      </c>
      <c r="T4007">
        <f t="shared" si="372"/>
        <v>79</v>
      </c>
      <c r="U4007">
        <f t="shared" si="373"/>
        <v>1918</v>
      </c>
      <c r="V4007" s="4" t="str">
        <f t="shared" si="377"/>
        <v>10</v>
      </c>
      <c r="W4007" t="str">
        <f t="shared" si="374"/>
        <v>Ciudad</v>
      </c>
    </row>
    <row r="4008" spans="1:23" x14ac:dyDescent="0.35">
      <c r="A4008" s="2">
        <v>162867</v>
      </c>
      <c r="B4008" s="2" t="str">
        <f t="shared" si="375"/>
        <v>NA</v>
      </c>
      <c r="C4008" t="s">
        <v>4</v>
      </c>
      <c r="D4008" t="str">
        <f t="shared" si="376"/>
        <v>M</v>
      </c>
      <c r="E4008" t="s">
        <v>0</v>
      </c>
      <c r="F4008">
        <v>3330</v>
      </c>
      <c r="G4008">
        <v>517</v>
      </c>
      <c r="H4008">
        <v>632</v>
      </c>
      <c r="I4008">
        <v>97</v>
      </c>
      <c r="J4008">
        <v>22695</v>
      </c>
      <c r="K4008">
        <v>19</v>
      </c>
      <c r="L4008">
        <v>36</v>
      </c>
      <c r="M4008">
        <v>581</v>
      </c>
      <c r="N4008">
        <v>576</v>
      </c>
      <c r="O4008">
        <v>12.5</v>
      </c>
      <c r="P4008">
        <f>VLOOKUP(A4008, vlookup_table!$A:$E, 2, FALSE)</f>
        <v>0</v>
      </c>
      <c r="Q4008" s="2">
        <f>VLOOKUP(A4008, vlookup_table!$A:$E, 3, FALSE)</f>
        <v>6801</v>
      </c>
      <c r="R4008" s="1" t="str">
        <f>VLOOKUP(A4008, vlookup_table!$A:$E, 4, FALSE)</f>
        <v>U1</v>
      </c>
      <c r="S4008" s="2">
        <f>VLOOKUP(A4008, vlookup_table!$A:$E, 5, FALSE)</f>
        <v>11</v>
      </c>
      <c r="T4008">
        <f t="shared" si="372"/>
        <v>29</v>
      </c>
      <c r="U4008">
        <f t="shared" si="373"/>
        <v>1968</v>
      </c>
      <c r="V4008" s="4" t="str">
        <f t="shared" si="377"/>
        <v>01</v>
      </c>
      <c r="W4008" t="str">
        <f t="shared" si="374"/>
        <v>Urbano</v>
      </c>
    </row>
    <row r="4009" spans="1:23" x14ac:dyDescent="0.35">
      <c r="A4009" s="2">
        <v>145540</v>
      </c>
      <c r="B4009" s="2" t="str">
        <f t="shared" si="375"/>
        <v>NA</v>
      </c>
      <c r="C4009" t="s">
        <v>4</v>
      </c>
      <c r="D4009" t="str">
        <f t="shared" si="376"/>
        <v>M</v>
      </c>
      <c r="E4009" t="s">
        <v>0</v>
      </c>
      <c r="F4009">
        <v>4178</v>
      </c>
      <c r="G4009">
        <v>659</v>
      </c>
      <c r="H4009">
        <v>764</v>
      </c>
      <c r="I4009">
        <v>97</v>
      </c>
      <c r="J4009">
        <v>26035</v>
      </c>
      <c r="K4009">
        <v>26</v>
      </c>
      <c r="L4009">
        <v>37</v>
      </c>
      <c r="M4009">
        <v>687</v>
      </c>
      <c r="N4009">
        <v>723</v>
      </c>
      <c r="O4009">
        <v>10</v>
      </c>
      <c r="P4009">
        <f>VLOOKUP(A4009, vlookup_table!$A:$E, 2, FALSE)</f>
        <v>1</v>
      </c>
      <c r="Q4009" s="2">
        <f>VLOOKUP(A4009, vlookup_table!$A:$E, 3, FALSE)</f>
        <v>0</v>
      </c>
      <c r="R4009" s="1" t="str">
        <f>VLOOKUP(A4009, vlookup_table!$A:$E, 4, FALSE)</f>
        <v>S1</v>
      </c>
      <c r="S4009" s="2">
        <f>VLOOKUP(A4009, vlookup_table!$A:$E, 5, FALSE)</f>
        <v>21</v>
      </c>
      <c r="T4009">
        <f t="shared" si="372"/>
        <v>97</v>
      </c>
      <c r="U4009">
        <f t="shared" si="373"/>
        <v>1900</v>
      </c>
      <c r="V4009" s="4" t="str">
        <f t="shared" si="377"/>
        <v>0</v>
      </c>
      <c r="W4009" t="str">
        <f t="shared" si="374"/>
        <v>Suburbano</v>
      </c>
    </row>
    <row r="4010" spans="1:23" x14ac:dyDescent="0.35">
      <c r="A4010" s="2">
        <v>124042</v>
      </c>
      <c r="B4010" s="2" t="str">
        <f t="shared" si="375"/>
        <v>TX</v>
      </c>
      <c r="C4010" t="s">
        <v>6</v>
      </c>
      <c r="D4010" t="str">
        <f t="shared" si="376"/>
        <v>M</v>
      </c>
      <c r="E4010" t="s">
        <v>0</v>
      </c>
      <c r="F4010">
        <v>465</v>
      </c>
      <c r="G4010">
        <v>202</v>
      </c>
      <c r="H4010">
        <v>354</v>
      </c>
      <c r="I4010">
        <v>1</v>
      </c>
      <c r="J4010">
        <v>13849</v>
      </c>
      <c r="K4010">
        <v>0</v>
      </c>
      <c r="L4010">
        <v>68</v>
      </c>
      <c r="M4010">
        <v>279</v>
      </c>
      <c r="N4010">
        <v>278</v>
      </c>
      <c r="O4010">
        <v>6.6666666670000003</v>
      </c>
      <c r="P4010">
        <f>VLOOKUP(A4010, vlookup_table!$A:$E, 2, FALSE)</f>
        <v>2</v>
      </c>
      <c r="Q4010" s="2">
        <f>VLOOKUP(A4010, vlookup_table!$A:$E, 3, FALSE)</f>
        <v>1812</v>
      </c>
      <c r="R4010" s="1" t="str">
        <f>VLOOKUP(A4010, vlookup_table!$A:$E, 4, FALSE)</f>
        <v>T2</v>
      </c>
      <c r="S4010" s="2">
        <f>VLOOKUP(A4010, vlookup_table!$A:$E, 5, FALSE)</f>
        <v>20</v>
      </c>
      <c r="T4010">
        <f t="shared" si="372"/>
        <v>79</v>
      </c>
      <c r="U4010">
        <f t="shared" si="373"/>
        <v>1918</v>
      </c>
      <c r="V4010" s="4" t="str">
        <f t="shared" si="377"/>
        <v>12</v>
      </c>
      <c r="W4010" t="str">
        <f t="shared" si="374"/>
        <v>Pueblo</v>
      </c>
    </row>
    <row r="4011" spans="1:23" x14ac:dyDescent="0.35">
      <c r="A4011" s="2">
        <v>83698</v>
      </c>
      <c r="B4011" s="2" t="str">
        <f t="shared" si="375"/>
        <v>NA</v>
      </c>
      <c r="C4011" t="s">
        <v>17</v>
      </c>
      <c r="D4011" t="str">
        <f t="shared" si="376"/>
        <v>M</v>
      </c>
      <c r="E4011" t="s">
        <v>0</v>
      </c>
      <c r="F4011">
        <v>878</v>
      </c>
      <c r="G4011">
        <v>412</v>
      </c>
      <c r="H4011">
        <v>454</v>
      </c>
      <c r="I4011">
        <v>0</v>
      </c>
      <c r="J4011">
        <v>18625</v>
      </c>
      <c r="K4011">
        <v>4</v>
      </c>
      <c r="L4011">
        <v>78</v>
      </c>
      <c r="M4011">
        <v>420</v>
      </c>
      <c r="N4011">
        <v>455</v>
      </c>
      <c r="O4011">
        <v>10.125</v>
      </c>
      <c r="P4011">
        <f>VLOOKUP(A4011, vlookup_table!$A:$E, 2, FALSE)</f>
        <v>1</v>
      </c>
      <c r="Q4011" s="2">
        <f>VLOOKUP(A4011, vlookup_table!$A:$E, 3, FALSE)</f>
        <v>5112</v>
      </c>
      <c r="R4011" s="1" t="str">
        <f>VLOOKUP(A4011, vlookup_table!$A:$E, 4, FALSE)</f>
        <v>S2</v>
      </c>
      <c r="S4011" s="2">
        <f>VLOOKUP(A4011, vlookup_table!$A:$E, 5, FALSE)</f>
        <v>16</v>
      </c>
      <c r="T4011">
        <f t="shared" si="372"/>
        <v>46</v>
      </c>
      <c r="U4011">
        <f t="shared" si="373"/>
        <v>1951</v>
      </c>
      <c r="V4011" s="4" t="str">
        <f t="shared" si="377"/>
        <v>12</v>
      </c>
      <c r="W4011" t="str">
        <f t="shared" si="374"/>
        <v>Suburbano</v>
      </c>
    </row>
    <row r="4012" spans="1:23" x14ac:dyDescent="0.35">
      <c r="A4012" s="2">
        <v>142600</v>
      </c>
      <c r="B4012" s="2" t="str">
        <f t="shared" si="375"/>
        <v>NA</v>
      </c>
      <c r="C4012" t="s">
        <v>4</v>
      </c>
      <c r="D4012" t="str">
        <f t="shared" si="376"/>
        <v>F</v>
      </c>
      <c r="E4012" t="s">
        <v>2</v>
      </c>
      <c r="F4012">
        <v>919</v>
      </c>
      <c r="G4012">
        <v>89</v>
      </c>
      <c r="H4012">
        <v>210</v>
      </c>
      <c r="I4012">
        <v>3</v>
      </c>
      <c r="J4012">
        <v>4825</v>
      </c>
      <c r="K4012">
        <v>41</v>
      </c>
      <c r="L4012">
        <v>37</v>
      </c>
      <c r="M4012">
        <v>193</v>
      </c>
      <c r="N4012">
        <v>154</v>
      </c>
      <c r="O4012">
        <v>25</v>
      </c>
      <c r="P4012">
        <f>VLOOKUP(A4012, vlookup_table!$A:$E, 2, FALSE)</f>
        <v>0</v>
      </c>
      <c r="Q4012" s="2">
        <f>VLOOKUP(A4012, vlookup_table!$A:$E, 3, FALSE)</f>
        <v>4301</v>
      </c>
      <c r="R4012" s="1" t="str">
        <f>VLOOKUP(A4012, vlookup_table!$A:$E, 4, FALSE)</f>
        <v>U4</v>
      </c>
      <c r="S4012" s="2">
        <f>VLOOKUP(A4012, vlookup_table!$A:$E, 5, FALSE)</f>
        <v>25</v>
      </c>
      <c r="T4012">
        <f t="shared" si="372"/>
        <v>54</v>
      </c>
      <c r="U4012">
        <f t="shared" si="373"/>
        <v>1943</v>
      </c>
      <c r="V4012" s="4" t="str">
        <f t="shared" si="377"/>
        <v>01</v>
      </c>
      <c r="W4012" t="str">
        <f t="shared" si="374"/>
        <v>Urbano</v>
      </c>
    </row>
    <row r="4013" spans="1:23" x14ac:dyDescent="0.35">
      <c r="A4013" s="2">
        <v>26009</v>
      </c>
      <c r="B4013" s="2" t="str">
        <f t="shared" si="375"/>
        <v>NA</v>
      </c>
      <c r="C4013" t="s">
        <v>5</v>
      </c>
      <c r="D4013" t="str">
        <f t="shared" si="376"/>
        <v>F</v>
      </c>
      <c r="E4013" t="s">
        <v>2</v>
      </c>
      <c r="F4013">
        <v>899</v>
      </c>
      <c r="G4013">
        <v>396</v>
      </c>
      <c r="H4013">
        <v>501</v>
      </c>
      <c r="I4013">
        <v>1</v>
      </c>
      <c r="J4013">
        <v>15973</v>
      </c>
      <c r="K4013">
        <v>6</v>
      </c>
      <c r="L4013">
        <v>44</v>
      </c>
      <c r="M4013">
        <v>417</v>
      </c>
      <c r="N4013">
        <v>479</v>
      </c>
      <c r="O4013">
        <v>8</v>
      </c>
      <c r="P4013">
        <f>VLOOKUP(A4013, vlookup_table!$A:$E, 2, FALSE)</f>
        <v>2</v>
      </c>
      <c r="Q4013" s="2">
        <f>VLOOKUP(A4013, vlookup_table!$A:$E, 3, FALSE)</f>
        <v>6411</v>
      </c>
      <c r="R4013" s="1" t="str">
        <f>VLOOKUP(A4013, vlookup_table!$A:$E, 4, FALSE)</f>
        <v>S2</v>
      </c>
      <c r="S4013" s="2">
        <f>VLOOKUP(A4013, vlookup_table!$A:$E, 5, FALSE)</f>
        <v>15</v>
      </c>
      <c r="T4013">
        <f t="shared" si="372"/>
        <v>33</v>
      </c>
      <c r="U4013">
        <f t="shared" si="373"/>
        <v>1964</v>
      </c>
      <c r="V4013" s="4" t="str">
        <f t="shared" si="377"/>
        <v>11</v>
      </c>
      <c r="W4013" t="str">
        <f t="shared" si="374"/>
        <v>Suburbano</v>
      </c>
    </row>
    <row r="4014" spans="1:23" x14ac:dyDescent="0.35">
      <c r="A4014" s="2">
        <v>2311</v>
      </c>
      <c r="B4014" s="2" t="str">
        <f t="shared" si="375"/>
        <v>MI</v>
      </c>
      <c r="C4014" t="s">
        <v>1</v>
      </c>
      <c r="D4014" t="str">
        <f t="shared" si="376"/>
        <v>M</v>
      </c>
      <c r="E4014" t="s">
        <v>0</v>
      </c>
      <c r="F4014">
        <v>817</v>
      </c>
      <c r="G4014">
        <v>488</v>
      </c>
      <c r="H4014">
        <v>567</v>
      </c>
      <c r="I4014">
        <v>0</v>
      </c>
      <c r="J4014">
        <v>18712</v>
      </c>
      <c r="K4014">
        <v>1</v>
      </c>
      <c r="L4014">
        <v>77</v>
      </c>
      <c r="M4014">
        <v>534</v>
      </c>
      <c r="N4014">
        <v>526</v>
      </c>
      <c r="O4014">
        <v>5.3333333329999997</v>
      </c>
      <c r="P4014">
        <f>VLOOKUP(A4014, vlookup_table!$A:$E, 2, FALSE)</f>
        <v>0</v>
      </c>
      <c r="Q4014" s="2">
        <f>VLOOKUP(A4014, vlookup_table!$A:$E, 3, FALSE)</f>
        <v>0</v>
      </c>
      <c r="R4014" s="1" t="str">
        <f>VLOOKUP(A4014, vlookup_table!$A:$E, 4, FALSE)</f>
        <v/>
      </c>
      <c r="S4014" s="2">
        <f>VLOOKUP(A4014, vlookup_table!$A:$E, 5, FALSE)</f>
        <v>5</v>
      </c>
      <c r="T4014">
        <f t="shared" si="372"/>
        <v>97</v>
      </c>
      <c r="U4014">
        <f t="shared" si="373"/>
        <v>1900</v>
      </c>
      <c r="V4014" s="4" t="str">
        <f t="shared" si="377"/>
        <v>0</v>
      </c>
      <c r="W4014" t="str">
        <f t="shared" si="374"/>
        <v>Desconocido</v>
      </c>
    </row>
    <row r="4015" spans="1:23" x14ac:dyDescent="0.35">
      <c r="A4015" s="2">
        <v>77441</v>
      </c>
      <c r="B4015" s="2" t="str">
        <f t="shared" si="375"/>
        <v>NA</v>
      </c>
      <c r="C4015" t="s">
        <v>10</v>
      </c>
      <c r="D4015" t="str">
        <f t="shared" si="376"/>
        <v>F</v>
      </c>
      <c r="E4015" t="s">
        <v>2</v>
      </c>
      <c r="F4015">
        <v>725</v>
      </c>
      <c r="G4015">
        <v>316</v>
      </c>
      <c r="H4015">
        <v>376</v>
      </c>
      <c r="I4015">
        <v>0</v>
      </c>
      <c r="J4015">
        <v>11623</v>
      </c>
      <c r="K4015">
        <v>1</v>
      </c>
      <c r="L4015">
        <v>86</v>
      </c>
      <c r="M4015">
        <v>354</v>
      </c>
      <c r="N4015">
        <v>335</v>
      </c>
      <c r="O4015">
        <v>7.6666666670000003</v>
      </c>
      <c r="P4015">
        <f>VLOOKUP(A4015, vlookup_table!$A:$E, 2, FALSE)</f>
        <v>0</v>
      </c>
      <c r="Q4015" s="2">
        <f>VLOOKUP(A4015, vlookup_table!$A:$E, 3, FALSE)</f>
        <v>5701</v>
      </c>
      <c r="R4015" s="1" t="str">
        <f>VLOOKUP(A4015, vlookup_table!$A:$E, 4, FALSE)</f>
        <v>T2</v>
      </c>
      <c r="S4015" s="2">
        <f>VLOOKUP(A4015, vlookup_table!$A:$E, 5, FALSE)</f>
        <v>7</v>
      </c>
      <c r="T4015">
        <f t="shared" si="372"/>
        <v>40</v>
      </c>
      <c r="U4015">
        <f t="shared" si="373"/>
        <v>1957</v>
      </c>
      <c r="V4015" s="4" t="str">
        <f t="shared" si="377"/>
        <v>01</v>
      </c>
      <c r="W4015" t="str">
        <f t="shared" si="374"/>
        <v>Pueblo</v>
      </c>
    </row>
    <row r="4016" spans="1:23" x14ac:dyDescent="0.35">
      <c r="A4016" s="2">
        <v>6403</v>
      </c>
      <c r="B4016" s="2" t="str">
        <f t="shared" si="375"/>
        <v>FL</v>
      </c>
      <c r="C4016" t="s">
        <v>7</v>
      </c>
      <c r="D4016" t="str">
        <f t="shared" si="376"/>
        <v>M</v>
      </c>
      <c r="E4016" t="s">
        <v>0</v>
      </c>
      <c r="F4016">
        <v>677</v>
      </c>
      <c r="G4016">
        <v>311</v>
      </c>
      <c r="H4016">
        <v>313</v>
      </c>
      <c r="I4016">
        <v>0</v>
      </c>
      <c r="J4016">
        <v>12509</v>
      </c>
      <c r="K4016">
        <v>2</v>
      </c>
      <c r="L4016">
        <v>23</v>
      </c>
      <c r="M4016">
        <v>272</v>
      </c>
      <c r="N4016">
        <v>324</v>
      </c>
      <c r="O4016">
        <v>10.11538462</v>
      </c>
      <c r="P4016">
        <f>VLOOKUP(A4016, vlookup_table!$A:$E, 2, FALSE)</f>
        <v>1</v>
      </c>
      <c r="Q4016" s="2">
        <f>VLOOKUP(A4016, vlookup_table!$A:$E, 3, FALSE)</f>
        <v>2703</v>
      </c>
      <c r="R4016" s="1" t="str">
        <f>VLOOKUP(A4016, vlookup_table!$A:$E, 4, FALSE)</f>
        <v>C2</v>
      </c>
      <c r="S4016" s="2">
        <f>VLOOKUP(A4016, vlookup_table!$A:$E, 5, FALSE)</f>
        <v>10</v>
      </c>
      <c r="T4016">
        <f t="shared" si="372"/>
        <v>70</v>
      </c>
      <c r="U4016">
        <f t="shared" si="373"/>
        <v>1927</v>
      </c>
      <c r="V4016" s="4" t="str">
        <f t="shared" si="377"/>
        <v>03</v>
      </c>
      <c r="W4016" t="str">
        <f t="shared" si="374"/>
        <v>Ciudad</v>
      </c>
    </row>
    <row r="4017" spans="1:23" x14ac:dyDescent="0.35">
      <c r="A4017" s="2">
        <v>117326</v>
      </c>
      <c r="B4017" s="2" t="str">
        <f t="shared" si="375"/>
        <v>TX</v>
      </c>
      <c r="C4017" t="s">
        <v>6</v>
      </c>
      <c r="D4017" t="str">
        <f t="shared" si="376"/>
        <v>F</v>
      </c>
      <c r="E4017" t="s">
        <v>2</v>
      </c>
      <c r="F4017">
        <v>1715</v>
      </c>
      <c r="G4017">
        <v>554</v>
      </c>
      <c r="H4017">
        <v>837</v>
      </c>
      <c r="I4017">
        <v>34</v>
      </c>
      <c r="J4017">
        <v>31480</v>
      </c>
      <c r="K4017">
        <v>3</v>
      </c>
      <c r="L4017">
        <v>54</v>
      </c>
      <c r="M4017">
        <v>750</v>
      </c>
      <c r="N4017">
        <v>626</v>
      </c>
      <c r="O4017">
        <v>6.9166666670000003</v>
      </c>
      <c r="P4017">
        <f>VLOOKUP(A4017, vlookup_table!$A:$E, 2, FALSE)</f>
        <v>0</v>
      </c>
      <c r="Q4017" s="2">
        <f>VLOOKUP(A4017, vlookup_table!$A:$E, 3, FALSE)</f>
        <v>4105</v>
      </c>
      <c r="R4017" s="1" t="str">
        <f>VLOOKUP(A4017, vlookup_table!$A:$E, 4, FALSE)</f>
        <v>U1</v>
      </c>
      <c r="S4017" s="2">
        <f>VLOOKUP(A4017, vlookup_table!$A:$E, 5, FALSE)</f>
        <v>10</v>
      </c>
      <c r="T4017">
        <f t="shared" si="372"/>
        <v>56</v>
      </c>
      <c r="U4017">
        <f t="shared" si="373"/>
        <v>1941</v>
      </c>
      <c r="V4017" s="4" t="str">
        <f t="shared" si="377"/>
        <v>05</v>
      </c>
      <c r="W4017" t="str">
        <f t="shared" si="374"/>
        <v>Urbano</v>
      </c>
    </row>
    <row r="4018" spans="1:23" x14ac:dyDescent="0.35">
      <c r="A4018" s="2">
        <v>68618</v>
      </c>
      <c r="B4018" s="2" t="str">
        <f t="shared" si="375"/>
        <v>MI</v>
      </c>
      <c r="C4018" t="s">
        <v>1</v>
      </c>
      <c r="D4018" t="str">
        <f t="shared" si="376"/>
        <v>M</v>
      </c>
      <c r="E4018" t="s">
        <v>0</v>
      </c>
      <c r="F4018">
        <v>726</v>
      </c>
      <c r="G4018">
        <v>485</v>
      </c>
      <c r="H4018">
        <v>509</v>
      </c>
      <c r="I4018">
        <v>0</v>
      </c>
      <c r="J4018">
        <v>17020</v>
      </c>
      <c r="K4018">
        <v>3</v>
      </c>
      <c r="L4018">
        <v>85</v>
      </c>
      <c r="M4018">
        <v>495</v>
      </c>
      <c r="N4018">
        <v>516</v>
      </c>
      <c r="O4018">
        <v>17.22580645</v>
      </c>
      <c r="P4018">
        <f>VLOOKUP(A4018, vlookup_table!$A:$E, 2, FALSE)</f>
        <v>1</v>
      </c>
      <c r="Q4018" s="2">
        <f>VLOOKUP(A4018, vlookup_table!$A:$E, 3, FALSE)</f>
        <v>3312</v>
      </c>
      <c r="R4018" s="1" t="str">
        <f>VLOOKUP(A4018, vlookup_table!$A:$E, 4, FALSE)</f>
        <v>T1</v>
      </c>
      <c r="S4018" s="2">
        <f>VLOOKUP(A4018, vlookup_table!$A:$E, 5, FALSE)</f>
        <v>40</v>
      </c>
      <c r="T4018">
        <f t="shared" si="372"/>
        <v>64</v>
      </c>
      <c r="U4018">
        <f t="shared" si="373"/>
        <v>1933</v>
      </c>
      <c r="V4018" s="4" t="str">
        <f t="shared" si="377"/>
        <v>12</v>
      </c>
      <c r="W4018" t="str">
        <f t="shared" si="374"/>
        <v>Pueblo</v>
      </c>
    </row>
    <row r="4019" spans="1:23" x14ac:dyDescent="0.35">
      <c r="A4019" s="2">
        <v>1646</v>
      </c>
      <c r="B4019" s="2" t="str">
        <f t="shared" si="375"/>
        <v>NA</v>
      </c>
      <c r="C4019" t="s">
        <v>4</v>
      </c>
      <c r="D4019" t="str">
        <f t="shared" si="376"/>
        <v>M</v>
      </c>
      <c r="E4019" t="s">
        <v>0</v>
      </c>
      <c r="F4019">
        <v>675</v>
      </c>
      <c r="G4019">
        <v>163</v>
      </c>
      <c r="H4019">
        <v>230</v>
      </c>
      <c r="I4019">
        <v>1</v>
      </c>
      <c r="J4019">
        <v>7083</v>
      </c>
      <c r="K4019">
        <v>13</v>
      </c>
      <c r="L4019">
        <v>57</v>
      </c>
      <c r="M4019">
        <v>209</v>
      </c>
      <c r="N4019">
        <v>194</v>
      </c>
      <c r="O4019">
        <v>7.5625</v>
      </c>
      <c r="P4019">
        <f>VLOOKUP(A4019, vlookup_table!$A:$E, 2, FALSE)</f>
        <v>1</v>
      </c>
      <c r="Q4019" s="2">
        <f>VLOOKUP(A4019, vlookup_table!$A:$E, 3, FALSE)</f>
        <v>4711</v>
      </c>
      <c r="R4019" s="1" t="str">
        <f>VLOOKUP(A4019, vlookup_table!$A:$E, 4, FALSE)</f>
        <v>C3</v>
      </c>
      <c r="S4019" s="2">
        <f>VLOOKUP(A4019, vlookup_table!$A:$E, 5, FALSE)</f>
        <v>10</v>
      </c>
      <c r="T4019">
        <f t="shared" si="372"/>
        <v>50</v>
      </c>
      <c r="U4019">
        <f t="shared" si="373"/>
        <v>1947</v>
      </c>
      <c r="V4019" s="4" t="str">
        <f t="shared" si="377"/>
        <v>11</v>
      </c>
      <c r="W4019" t="str">
        <f t="shared" si="374"/>
        <v>Ciudad</v>
      </c>
    </row>
    <row r="4020" spans="1:23" x14ac:dyDescent="0.35">
      <c r="A4020" s="2">
        <v>66762</v>
      </c>
      <c r="B4020" s="2" t="str">
        <f t="shared" si="375"/>
        <v>MI</v>
      </c>
      <c r="C4020" t="s">
        <v>1</v>
      </c>
      <c r="D4020" t="str">
        <f t="shared" si="376"/>
        <v>F</v>
      </c>
      <c r="E4020" t="s">
        <v>2</v>
      </c>
      <c r="F4020">
        <v>632</v>
      </c>
      <c r="G4020">
        <v>279</v>
      </c>
      <c r="H4020">
        <v>388</v>
      </c>
      <c r="I4020">
        <v>2</v>
      </c>
      <c r="J4020">
        <v>12653</v>
      </c>
      <c r="K4020">
        <v>1</v>
      </c>
      <c r="L4020">
        <v>71</v>
      </c>
      <c r="M4020">
        <v>336</v>
      </c>
      <c r="N4020">
        <v>339</v>
      </c>
      <c r="O4020">
        <v>8.5333333329999999</v>
      </c>
      <c r="P4020">
        <f>VLOOKUP(A4020, vlookup_table!$A:$E, 2, FALSE)</f>
        <v>0</v>
      </c>
      <c r="Q4020" s="2">
        <f>VLOOKUP(A4020, vlookup_table!$A:$E, 3, FALSE)</f>
        <v>0</v>
      </c>
      <c r="R4020" s="1" t="str">
        <f>VLOOKUP(A4020, vlookup_table!$A:$E, 4, FALSE)</f>
        <v/>
      </c>
      <c r="S4020" s="2">
        <f>VLOOKUP(A4020, vlookup_table!$A:$E, 5, FALSE)</f>
        <v>5</v>
      </c>
      <c r="T4020">
        <f t="shared" si="372"/>
        <v>97</v>
      </c>
      <c r="U4020">
        <f t="shared" si="373"/>
        <v>1900</v>
      </c>
      <c r="V4020" s="4" t="str">
        <f t="shared" si="377"/>
        <v>0</v>
      </c>
      <c r="W4020" t="str">
        <f t="shared" si="374"/>
        <v>Desconocido</v>
      </c>
    </row>
    <row r="4021" spans="1:23" x14ac:dyDescent="0.35">
      <c r="A4021" s="2">
        <v>6443</v>
      </c>
      <c r="B4021" s="2" t="str">
        <f t="shared" si="375"/>
        <v>FL</v>
      </c>
      <c r="C4021" t="s">
        <v>7</v>
      </c>
      <c r="D4021" t="str">
        <f t="shared" si="376"/>
        <v>M</v>
      </c>
      <c r="E4021" t="s">
        <v>0</v>
      </c>
      <c r="F4021">
        <v>595</v>
      </c>
      <c r="G4021">
        <v>252</v>
      </c>
      <c r="H4021">
        <v>274</v>
      </c>
      <c r="I4021">
        <v>0</v>
      </c>
      <c r="J4021">
        <v>11132</v>
      </c>
      <c r="K4021">
        <v>8</v>
      </c>
      <c r="L4021">
        <v>11</v>
      </c>
      <c r="M4021">
        <v>263</v>
      </c>
      <c r="N4021">
        <v>262</v>
      </c>
      <c r="O4021">
        <v>14.69230769</v>
      </c>
      <c r="P4021">
        <f>VLOOKUP(A4021, vlookup_table!$A:$E, 2, FALSE)</f>
        <v>1</v>
      </c>
      <c r="Q4021" s="2">
        <f>VLOOKUP(A4021, vlookup_table!$A:$E, 3, FALSE)</f>
        <v>2501</v>
      </c>
      <c r="R4021" s="1" t="str">
        <f>VLOOKUP(A4021, vlookup_table!$A:$E, 4, FALSE)</f>
        <v>T2</v>
      </c>
      <c r="S4021" s="2">
        <f>VLOOKUP(A4021, vlookup_table!$A:$E, 5, FALSE)</f>
        <v>20</v>
      </c>
      <c r="T4021">
        <f t="shared" si="372"/>
        <v>72</v>
      </c>
      <c r="U4021">
        <f t="shared" si="373"/>
        <v>1925</v>
      </c>
      <c r="V4021" s="4" t="str">
        <f t="shared" si="377"/>
        <v>01</v>
      </c>
      <c r="W4021" t="str">
        <f t="shared" si="374"/>
        <v>Pueblo</v>
      </c>
    </row>
    <row r="4022" spans="1:23" x14ac:dyDescent="0.35">
      <c r="A4022" s="2">
        <v>151175</v>
      </c>
      <c r="B4022" s="2" t="str">
        <f t="shared" si="375"/>
        <v>NA</v>
      </c>
      <c r="C4022" t="s">
        <v>4</v>
      </c>
      <c r="D4022" t="str">
        <f t="shared" si="376"/>
        <v>F</v>
      </c>
      <c r="E4022" t="s">
        <v>2</v>
      </c>
      <c r="F4022">
        <v>2707</v>
      </c>
      <c r="G4022">
        <v>507</v>
      </c>
      <c r="H4022">
        <v>537</v>
      </c>
      <c r="I4022">
        <v>80</v>
      </c>
      <c r="J4022">
        <v>16165</v>
      </c>
      <c r="K4022">
        <v>24</v>
      </c>
      <c r="L4022">
        <v>54</v>
      </c>
      <c r="M4022">
        <v>504</v>
      </c>
      <c r="N4022">
        <v>538</v>
      </c>
      <c r="O4022">
        <v>12.117647059999999</v>
      </c>
      <c r="P4022">
        <f>VLOOKUP(A4022, vlookup_table!$A:$E, 2, FALSE)</f>
        <v>0</v>
      </c>
      <c r="Q4022" s="2">
        <f>VLOOKUP(A4022, vlookup_table!$A:$E, 3, FALSE)</f>
        <v>4001</v>
      </c>
      <c r="R4022" s="1" t="str">
        <f>VLOOKUP(A4022, vlookup_table!$A:$E, 4, FALSE)</f>
        <v>U1</v>
      </c>
      <c r="S4022" s="2">
        <f>VLOOKUP(A4022, vlookup_table!$A:$E, 5, FALSE)</f>
        <v>22</v>
      </c>
      <c r="T4022">
        <f t="shared" si="372"/>
        <v>57</v>
      </c>
      <c r="U4022">
        <f t="shared" si="373"/>
        <v>1940</v>
      </c>
      <c r="V4022" s="4" t="str">
        <f t="shared" si="377"/>
        <v>01</v>
      </c>
      <c r="W4022" t="str">
        <f t="shared" si="374"/>
        <v>Urbano</v>
      </c>
    </row>
    <row r="4023" spans="1:23" x14ac:dyDescent="0.35">
      <c r="A4023" s="2">
        <v>151504</v>
      </c>
      <c r="B4023" s="2" t="str">
        <f t="shared" si="375"/>
        <v>NA</v>
      </c>
      <c r="C4023" t="s">
        <v>4</v>
      </c>
      <c r="D4023" t="str">
        <f t="shared" si="376"/>
        <v>M</v>
      </c>
      <c r="E4023" t="s">
        <v>0</v>
      </c>
      <c r="F4023">
        <v>2666</v>
      </c>
      <c r="G4023">
        <v>535</v>
      </c>
      <c r="H4023">
        <v>653</v>
      </c>
      <c r="I4023">
        <v>63</v>
      </c>
      <c r="J4023">
        <v>24745</v>
      </c>
      <c r="K4023">
        <v>22</v>
      </c>
      <c r="L4023">
        <v>45</v>
      </c>
      <c r="M4023">
        <v>609</v>
      </c>
      <c r="N4023">
        <v>612</v>
      </c>
      <c r="O4023">
        <v>12.33333333</v>
      </c>
      <c r="P4023">
        <f>VLOOKUP(A4023, vlookup_table!$A:$E, 2, FALSE)</f>
        <v>1</v>
      </c>
      <c r="Q4023" s="2">
        <f>VLOOKUP(A4023, vlookup_table!$A:$E, 3, FALSE)</f>
        <v>4401</v>
      </c>
      <c r="R4023" s="1" t="str">
        <f>VLOOKUP(A4023, vlookup_table!$A:$E, 4, FALSE)</f>
        <v>S1</v>
      </c>
      <c r="S4023" s="2">
        <f>VLOOKUP(A4023, vlookup_table!$A:$E, 5, FALSE)</f>
        <v>21</v>
      </c>
      <c r="T4023">
        <f t="shared" si="372"/>
        <v>53</v>
      </c>
      <c r="U4023">
        <f t="shared" si="373"/>
        <v>1944</v>
      </c>
      <c r="V4023" s="4" t="str">
        <f t="shared" si="377"/>
        <v>01</v>
      </c>
      <c r="W4023" t="str">
        <f t="shared" si="374"/>
        <v>Suburbano</v>
      </c>
    </row>
    <row r="4024" spans="1:23" x14ac:dyDescent="0.35">
      <c r="A4024" s="2">
        <v>74303</v>
      </c>
      <c r="B4024" s="2" t="str">
        <f t="shared" si="375"/>
        <v>MI</v>
      </c>
      <c r="C4024" t="s">
        <v>1</v>
      </c>
      <c r="D4024" t="str">
        <f t="shared" si="376"/>
        <v>M</v>
      </c>
      <c r="E4024" t="s">
        <v>0</v>
      </c>
      <c r="F4024">
        <v>444</v>
      </c>
      <c r="G4024">
        <v>225</v>
      </c>
      <c r="H4024">
        <v>299</v>
      </c>
      <c r="I4024">
        <v>3</v>
      </c>
      <c r="J4024">
        <v>10088</v>
      </c>
      <c r="K4024">
        <v>1</v>
      </c>
      <c r="L4024">
        <v>86</v>
      </c>
      <c r="M4024">
        <v>264</v>
      </c>
      <c r="N4024">
        <v>269</v>
      </c>
      <c r="O4024">
        <v>17.14285714</v>
      </c>
      <c r="P4024">
        <f>VLOOKUP(A4024, vlookup_table!$A:$E, 2, FALSE)</f>
        <v>4</v>
      </c>
      <c r="Q4024" s="2">
        <f>VLOOKUP(A4024, vlookup_table!$A:$E, 3, FALSE)</f>
        <v>405</v>
      </c>
      <c r="R4024" s="1" t="str">
        <f>VLOOKUP(A4024, vlookup_table!$A:$E, 4, FALSE)</f>
        <v>R2</v>
      </c>
      <c r="S4024" s="2">
        <f>VLOOKUP(A4024, vlookup_table!$A:$E, 5, FALSE)</f>
        <v>25</v>
      </c>
      <c r="T4024">
        <f t="shared" si="372"/>
        <v>93</v>
      </c>
      <c r="U4024">
        <f t="shared" si="373"/>
        <v>1904</v>
      </c>
      <c r="V4024" s="4" t="str">
        <f t="shared" si="377"/>
        <v>05</v>
      </c>
      <c r="W4024" t="str">
        <f t="shared" si="374"/>
        <v>Rural</v>
      </c>
    </row>
    <row r="4025" spans="1:23" x14ac:dyDescent="0.35">
      <c r="A4025" s="2">
        <v>41537</v>
      </c>
      <c r="B4025" s="2" t="str">
        <f t="shared" si="375"/>
        <v>FL</v>
      </c>
      <c r="C4025" t="s">
        <v>7</v>
      </c>
      <c r="D4025" t="str">
        <f t="shared" si="376"/>
        <v>F</v>
      </c>
      <c r="E4025" t="s">
        <v>2</v>
      </c>
      <c r="F4025">
        <v>742</v>
      </c>
      <c r="G4025">
        <v>396</v>
      </c>
      <c r="H4025">
        <v>470</v>
      </c>
      <c r="I4025">
        <v>0</v>
      </c>
      <c r="J4025">
        <v>15356</v>
      </c>
      <c r="K4025">
        <v>7</v>
      </c>
      <c r="L4025">
        <v>37</v>
      </c>
      <c r="M4025">
        <v>424</v>
      </c>
      <c r="N4025">
        <v>450</v>
      </c>
      <c r="O4025">
        <v>14.28571429</v>
      </c>
      <c r="P4025">
        <f>VLOOKUP(A4025, vlookup_table!$A:$E, 2, FALSE)</f>
        <v>2</v>
      </c>
      <c r="Q4025" s="2">
        <f>VLOOKUP(A4025, vlookup_table!$A:$E, 3, FALSE)</f>
        <v>6101</v>
      </c>
      <c r="R4025" s="1" t="str">
        <f>VLOOKUP(A4025, vlookup_table!$A:$E, 4, FALSE)</f>
        <v>S2</v>
      </c>
      <c r="S4025" s="2">
        <f>VLOOKUP(A4025, vlookup_table!$A:$E, 5, FALSE)</f>
        <v>50</v>
      </c>
      <c r="T4025">
        <f t="shared" si="372"/>
        <v>36</v>
      </c>
      <c r="U4025">
        <f t="shared" si="373"/>
        <v>1961</v>
      </c>
      <c r="V4025" s="4" t="str">
        <f t="shared" si="377"/>
        <v>01</v>
      </c>
      <c r="W4025" t="str">
        <f t="shared" si="374"/>
        <v>Suburbano</v>
      </c>
    </row>
    <row r="4026" spans="1:23" x14ac:dyDescent="0.35">
      <c r="A4026" s="2">
        <v>4881</v>
      </c>
      <c r="B4026" s="2" t="str">
        <f t="shared" si="375"/>
        <v>FL</v>
      </c>
      <c r="C4026" t="s">
        <v>7</v>
      </c>
      <c r="D4026" t="str">
        <f t="shared" si="376"/>
        <v>M</v>
      </c>
      <c r="E4026" t="s">
        <v>0</v>
      </c>
      <c r="F4026">
        <v>599</v>
      </c>
      <c r="G4026">
        <v>100</v>
      </c>
      <c r="H4026">
        <v>423</v>
      </c>
      <c r="I4026">
        <v>4</v>
      </c>
      <c r="J4026">
        <v>11670</v>
      </c>
      <c r="K4026">
        <v>10</v>
      </c>
      <c r="L4026">
        <v>27</v>
      </c>
      <c r="M4026">
        <v>406</v>
      </c>
      <c r="N4026">
        <v>200</v>
      </c>
      <c r="O4026">
        <v>9.230769231</v>
      </c>
      <c r="P4026">
        <f>VLOOKUP(A4026, vlookup_table!$A:$E, 2, FALSE)</f>
        <v>28</v>
      </c>
      <c r="Q4026" s="2">
        <f>VLOOKUP(A4026, vlookup_table!$A:$E, 3, FALSE)</f>
        <v>7401</v>
      </c>
      <c r="R4026" s="1" t="str">
        <f>VLOOKUP(A4026, vlookup_table!$A:$E, 4, FALSE)</f>
        <v>C1</v>
      </c>
      <c r="S4026" s="2">
        <f>VLOOKUP(A4026, vlookup_table!$A:$E, 5, FALSE)</f>
        <v>10</v>
      </c>
      <c r="T4026">
        <f t="shared" si="372"/>
        <v>23</v>
      </c>
      <c r="U4026">
        <f t="shared" si="373"/>
        <v>1974</v>
      </c>
      <c r="V4026" s="4" t="str">
        <f t="shared" si="377"/>
        <v>01</v>
      </c>
      <c r="W4026" t="str">
        <f t="shared" si="374"/>
        <v>Ciudad</v>
      </c>
    </row>
    <row r="4027" spans="1:23" x14ac:dyDescent="0.35">
      <c r="A4027" s="2">
        <v>66358</v>
      </c>
      <c r="B4027" s="2" t="str">
        <f t="shared" si="375"/>
        <v>NA</v>
      </c>
      <c r="C4027" t="s">
        <v>30</v>
      </c>
      <c r="D4027" t="str">
        <f t="shared" si="376"/>
        <v>M</v>
      </c>
      <c r="E4027" t="s">
        <v>0</v>
      </c>
      <c r="F4027">
        <v>593</v>
      </c>
      <c r="G4027">
        <v>258</v>
      </c>
      <c r="H4027">
        <v>299</v>
      </c>
      <c r="I4027">
        <v>0</v>
      </c>
      <c r="J4027">
        <v>10186</v>
      </c>
      <c r="K4027">
        <v>1</v>
      </c>
      <c r="L4027">
        <v>70</v>
      </c>
      <c r="M4027">
        <v>298</v>
      </c>
      <c r="N4027">
        <v>274</v>
      </c>
      <c r="O4027">
        <v>5.266666667</v>
      </c>
      <c r="P4027">
        <f>VLOOKUP(A4027, vlookup_table!$A:$E, 2, FALSE)</f>
        <v>1</v>
      </c>
      <c r="Q4027" s="2">
        <f>VLOOKUP(A4027, vlookup_table!$A:$E, 3, FALSE)</f>
        <v>3301</v>
      </c>
      <c r="R4027" s="1" t="str">
        <f>VLOOKUP(A4027, vlookup_table!$A:$E, 4, FALSE)</f>
        <v>S2</v>
      </c>
      <c r="S4027" s="2">
        <f>VLOOKUP(A4027, vlookup_table!$A:$E, 5, FALSE)</f>
        <v>5</v>
      </c>
      <c r="T4027">
        <f t="shared" si="372"/>
        <v>64</v>
      </c>
      <c r="U4027">
        <f t="shared" si="373"/>
        <v>1933</v>
      </c>
      <c r="V4027" s="4" t="str">
        <f t="shared" si="377"/>
        <v>01</v>
      </c>
      <c r="W4027" t="str">
        <f t="shared" si="374"/>
        <v>Suburbano</v>
      </c>
    </row>
    <row r="4028" spans="1:23" x14ac:dyDescent="0.35">
      <c r="A4028" s="2">
        <v>2231</v>
      </c>
      <c r="B4028" s="2" t="str">
        <f t="shared" si="375"/>
        <v>NA</v>
      </c>
      <c r="C4028" t="s">
        <v>10</v>
      </c>
      <c r="D4028" t="str">
        <f t="shared" si="376"/>
        <v>M</v>
      </c>
      <c r="E4028" t="s">
        <v>13</v>
      </c>
      <c r="F4028">
        <v>564</v>
      </c>
      <c r="G4028">
        <v>217</v>
      </c>
      <c r="H4028">
        <v>397</v>
      </c>
      <c r="I4028">
        <v>0</v>
      </c>
      <c r="J4028">
        <v>12315</v>
      </c>
      <c r="K4028">
        <v>0</v>
      </c>
      <c r="L4028">
        <v>96</v>
      </c>
      <c r="M4028">
        <v>386</v>
      </c>
      <c r="N4028">
        <v>295</v>
      </c>
      <c r="O4028">
        <v>11.4</v>
      </c>
      <c r="P4028">
        <f>VLOOKUP(A4028, vlookup_table!$A:$E, 2, FALSE)</f>
        <v>1</v>
      </c>
      <c r="Q4028" s="2">
        <f>VLOOKUP(A4028, vlookup_table!$A:$E, 3, FALSE)</f>
        <v>7301</v>
      </c>
      <c r="R4028" s="1" t="str">
        <f>VLOOKUP(A4028, vlookup_table!$A:$E, 4, FALSE)</f>
        <v>T2</v>
      </c>
      <c r="S4028" s="2">
        <f>VLOOKUP(A4028, vlookup_table!$A:$E, 5, FALSE)</f>
        <v>14</v>
      </c>
      <c r="T4028">
        <f t="shared" si="372"/>
        <v>24</v>
      </c>
      <c r="U4028">
        <f t="shared" si="373"/>
        <v>1973</v>
      </c>
      <c r="V4028" s="4" t="str">
        <f t="shared" si="377"/>
        <v>01</v>
      </c>
      <c r="W4028" t="str">
        <f t="shared" si="374"/>
        <v>Pueblo</v>
      </c>
    </row>
    <row r="4029" spans="1:23" x14ac:dyDescent="0.35">
      <c r="A4029" s="2">
        <v>68534</v>
      </c>
      <c r="B4029" s="2" t="str">
        <f t="shared" si="375"/>
        <v>MI</v>
      </c>
      <c r="C4029" t="s">
        <v>1</v>
      </c>
      <c r="D4029" t="str">
        <f t="shared" si="376"/>
        <v>M</v>
      </c>
      <c r="E4029" t="s">
        <v>0</v>
      </c>
      <c r="F4029">
        <v>651</v>
      </c>
      <c r="G4029">
        <v>431</v>
      </c>
      <c r="H4029">
        <v>505</v>
      </c>
      <c r="I4029">
        <v>0</v>
      </c>
      <c r="J4029">
        <v>14845</v>
      </c>
      <c r="K4029">
        <v>7</v>
      </c>
      <c r="L4029">
        <v>77</v>
      </c>
      <c r="M4029">
        <v>451</v>
      </c>
      <c r="N4029">
        <v>455</v>
      </c>
      <c r="O4029">
        <v>7.4285714289999998</v>
      </c>
      <c r="P4029">
        <f>VLOOKUP(A4029, vlookup_table!$A:$E, 2, FALSE)</f>
        <v>1</v>
      </c>
      <c r="Q4029" s="2">
        <f>VLOOKUP(A4029, vlookup_table!$A:$E, 3, FALSE)</f>
        <v>1709</v>
      </c>
      <c r="R4029" s="1" t="str">
        <f>VLOOKUP(A4029, vlookup_table!$A:$E, 4, FALSE)</f>
        <v>S2</v>
      </c>
      <c r="S4029" s="2">
        <f>VLOOKUP(A4029, vlookup_table!$A:$E, 5, FALSE)</f>
        <v>9</v>
      </c>
      <c r="T4029">
        <f t="shared" si="372"/>
        <v>80</v>
      </c>
      <c r="U4029">
        <f t="shared" si="373"/>
        <v>1917</v>
      </c>
      <c r="V4029" s="4" t="str">
        <f t="shared" si="377"/>
        <v>09</v>
      </c>
      <c r="W4029" t="str">
        <f t="shared" si="374"/>
        <v>Suburbano</v>
      </c>
    </row>
    <row r="4031" spans="1:23" x14ac:dyDescent="0.35">
      <c r="N4031" s="6" t="s">
        <v>107</v>
      </c>
      <c r="O4031" s="6"/>
    </row>
    <row r="4032" spans="1:23" x14ac:dyDescent="0.35">
      <c r="N4032" t="s">
        <v>108</v>
      </c>
      <c r="O4032">
        <f>SUM(O2:O4029)</f>
        <v>47415.341966953136</v>
      </c>
    </row>
    <row r="4033" spans="14:15" x14ac:dyDescent="0.35">
      <c r="N4033" t="s">
        <v>109</v>
      </c>
      <c r="O4033">
        <f>AVERAGE(O2:O4029)</f>
        <v>11.771435443632853</v>
      </c>
    </row>
    <row r="4034" spans="14:15" x14ac:dyDescent="0.35">
      <c r="N4034" t="s">
        <v>110</v>
      </c>
      <c r="O4034">
        <f>COUNT(O2:O4029)</f>
        <v>4028</v>
      </c>
    </row>
    <row r="4035" spans="14:15" x14ac:dyDescent="0.35">
      <c r="N4035" t="s">
        <v>111</v>
      </c>
      <c r="O4035">
        <f>COUNTIF(O2:O4029,"&gt;12")</f>
        <v>1497</v>
      </c>
    </row>
    <row r="4036" spans="14:15" x14ac:dyDescent="0.35">
      <c r="N4036" t="s">
        <v>112</v>
      </c>
      <c r="O4036">
        <f>MAX(O2:O4029)</f>
        <v>450</v>
      </c>
    </row>
    <row r="4037" spans="14:15" x14ac:dyDescent="0.35">
      <c r="N4037" t="s">
        <v>113</v>
      </c>
      <c r="O4037">
        <f>MIN(O2:O2049)</f>
        <v>2.361111111</v>
      </c>
    </row>
    <row r="4038" spans="14:15" x14ac:dyDescent="0.35">
      <c r="N4038" t="s">
        <v>114</v>
      </c>
      <c r="O4038" s="3" t="str">
        <f>IF(A2&lt;15,"Low","High")</f>
        <v>High</v>
      </c>
    </row>
    <row r="4039" spans="14:15" x14ac:dyDescent="0.35">
      <c r="N4039" t="s">
        <v>115</v>
      </c>
      <c r="O4039" s="3" t="str">
        <f>_xlfn.CONCAT(A2,D2)</f>
        <v>44060M</v>
      </c>
    </row>
    <row r="4040" spans="14:15" x14ac:dyDescent="0.35">
      <c r="N4040" t="s">
        <v>116</v>
      </c>
      <c r="O4040" s="7">
        <f ca="1">TODAY()</f>
        <v>45915</v>
      </c>
    </row>
    <row r="4041" spans="14:15" x14ac:dyDescent="0.35">
      <c r="N4041" t="s">
        <v>117</v>
      </c>
      <c r="O4041" s="8">
        <f ca="1">NOW()</f>
        <v>45915.429911458334</v>
      </c>
    </row>
    <row r="4042" spans="14:15" x14ac:dyDescent="0.35">
      <c r="N4042" t="s">
        <v>118</v>
      </c>
      <c r="O4042">
        <f>ROUND(O4029,1)</f>
        <v>7.4</v>
      </c>
    </row>
    <row r="4043" spans="14:15" x14ac:dyDescent="0.35">
      <c r="N4043" t="s">
        <v>119</v>
      </c>
      <c r="O4043" s="3" t="str">
        <f>VLOOKUP(A2, A2:W4029, 2, FALSE)</f>
        <v>FL</v>
      </c>
    </row>
  </sheetData>
  <autoFilter ref="A1:Y4029" xr:uid="{C63EB44C-91E7-9F44-B4E6-4CFA5392556B}"/>
  <mergeCells count="1">
    <mergeCell ref="N4031:O4031"/>
  </mergeCells>
  <pageMargins left="0.7" right="0.7" top="0.75" bottom="0.75" header="0.3" footer="0.3"/>
  <ignoredErrors>
    <ignoredError sqref="O40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0DF4-388F-4978-B4C9-C7B546B778BA}">
  <dimension ref="A1:E4001"/>
  <sheetViews>
    <sheetView workbookViewId="0">
      <selection activeCell="C13" sqref="C13"/>
    </sheetView>
  </sheetViews>
  <sheetFormatPr defaultRowHeight="15.5" x14ac:dyDescent="0.35"/>
  <cols>
    <col min="1" max="1" width="12.4140625" bestFit="1" customWidth="1"/>
    <col min="2" max="2" width="8.75" bestFit="1" customWidth="1"/>
    <col min="3" max="3" width="6.75" bestFit="1" customWidth="1"/>
    <col min="4" max="4" width="10.4140625" bestFit="1" customWidth="1"/>
    <col min="5" max="5" width="17.5" style="2" customWidth="1"/>
  </cols>
  <sheetData>
    <row r="1" spans="1:5" x14ac:dyDescent="0.35">
      <c r="A1" t="s">
        <v>61</v>
      </c>
      <c r="B1" t="s">
        <v>79</v>
      </c>
      <c r="C1" t="s">
        <v>80</v>
      </c>
      <c r="D1" t="s">
        <v>81</v>
      </c>
      <c r="E1" s="2" t="s">
        <v>82</v>
      </c>
    </row>
    <row r="2" spans="1:5" x14ac:dyDescent="0.35">
      <c r="A2">
        <v>44060</v>
      </c>
      <c r="B2">
        <v>1</v>
      </c>
      <c r="C2">
        <v>1901</v>
      </c>
      <c r="D2" t="s">
        <v>83</v>
      </c>
      <c r="E2" s="2">
        <v>100</v>
      </c>
    </row>
    <row r="3" spans="1:5" x14ac:dyDescent="0.35">
      <c r="A3">
        <v>96093</v>
      </c>
      <c r="B3">
        <v>0</v>
      </c>
      <c r="C3">
        <v>0</v>
      </c>
      <c r="D3" t="s">
        <v>84</v>
      </c>
      <c r="E3" s="2">
        <v>7</v>
      </c>
    </row>
    <row r="4" spans="1:5" x14ac:dyDescent="0.35">
      <c r="A4">
        <v>43333</v>
      </c>
      <c r="B4">
        <v>0</v>
      </c>
      <c r="C4">
        <v>2501</v>
      </c>
      <c r="D4" t="s">
        <v>83</v>
      </c>
      <c r="E4" s="2">
        <v>5</v>
      </c>
    </row>
    <row r="5" spans="1:5" x14ac:dyDescent="0.35">
      <c r="A5">
        <v>21885</v>
      </c>
      <c r="B5">
        <v>0</v>
      </c>
      <c r="C5">
        <v>2208</v>
      </c>
      <c r="D5" t="s">
        <v>84</v>
      </c>
      <c r="E5" s="2">
        <v>38</v>
      </c>
    </row>
    <row r="6" spans="1:5" x14ac:dyDescent="0.35">
      <c r="A6">
        <v>190108</v>
      </c>
      <c r="B6">
        <v>28</v>
      </c>
      <c r="C6">
        <v>0</v>
      </c>
      <c r="D6" t="s">
        <v>83</v>
      </c>
      <c r="E6" s="2">
        <v>5</v>
      </c>
    </row>
    <row r="7" spans="1:5" x14ac:dyDescent="0.35">
      <c r="A7">
        <v>100640</v>
      </c>
      <c r="B7">
        <v>1</v>
      </c>
      <c r="C7">
        <v>6104</v>
      </c>
      <c r="D7" t="s">
        <v>85</v>
      </c>
      <c r="E7" s="2">
        <v>30</v>
      </c>
    </row>
    <row r="8" spans="1:5" x14ac:dyDescent="0.35">
      <c r="A8">
        <v>18581</v>
      </c>
      <c r="B8">
        <v>0</v>
      </c>
      <c r="C8">
        <v>4407</v>
      </c>
      <c r="D8" t="s">
        <v>86</v>
      </c>
      <c r="E8" s="2">
        <v>12</v>
      </c>
    </row>
    <row r="9" spans="1:5" x14ac:dyDescent="0.35">
      <c r="A9">
        <v>119038</v>
      </c>
      <c r="B9">
        <v>1002</v>
      </c>
      <c r="C9">
        <v>0</v>
      </c>
      <c r="D9" t="s">
        <v>87</v>
      </c>
      <c r="E9" s="2">
        <v>7</v>
      </c>
    </row>
    <row r="10" spans="1:5" x14ac:dyDescent="0.35">
      <c r="A10">
        <v>173223</v>
      </c>
      <c r="B10">
        <v>0</v>
      </c>
      <c r="C10">
        <v>1801</v>
      </c>
      <c r="D10" t="s">
        <v>84</v>
      </c>
      <c r="E10" s="2">
        <v>10</v>
      </c>
    </row>
    <row r="11" spans="1:5" x14ac:dyDescent="0.35">
      <c r="A11">
        <v>157988</v>
      </c>
      <c r="B11">
        <v>28</v>
      </c>
      <c r="C11">
        <v>0</v>
      </c>
      <c r="D11" t="s">
        <v>88</v>
      </c>
      <c r="E11" s="2">
        <v>10</v>
      </c>
    </row>
    <row r="12" spans="1:5" x14ac:dyDescent="0.35">
      <c r="A12">
        <v>141720</v>
      </c>
      <c r="B12">
        <v>28</v>
      </c>
      <c r="C12">
        <v>5401</v>
      </c>
      <c r="D12" t="s">
        <v>89</v>
      </c>
      <c r="E12" s="2">
        <v>5</v>
      </c>
    </row>
    <row r="13" spans="1:5" x14ac:dyDescent="0.35">
      <c r="A13">
        <v>186272</v>
      </c>
      <c r="B13">
        <v>2</v>
      </c>
      <c r="C13">
        <v>3401</v>
      </c>
      <c r="D13" t="s">
        <v>90</v>
      </c>
      <c r="E13" s="2">
        <v>10</v>
      </c>
    </row>
    <row r="14" spans="1:5" x14ac:dyDescent="0.35">
      <c r="A14">
        <v>154301</v>
      </c>
      <c r="B14">
        <v>2</v>
      </c>
      <c r="C14">
        <v>2801</v>
      </c>
      <c r="D14" t="s">
        <v>84</v>
      </c>
      <c r="E14" s="2">
        <v>10</v>
      </c>
    </row>
    <row r="15" spans="1:5" x14ac:dyDescent="0.35">
      <c r="A15">
        <v>189722</v>
      </c>
      <c r="B15">
        <v>1</v>
      </c>
      <c r="C15">
        <v>0</v>
      </c>
      <c r="D15" t="s">
        <v>91</v>
      </c>
      <c r="E15" s="2">
        <v>6</v>
      </c>
    </row>
    <row r="16" spans="1:5" x14ac:dyDescent="0.35">
      <c r="A16">
        <v>188304</v>
      </c>
      <c r="B16">
        <v>0</v>
      </c>
      <c r="C16">
        <v>2405</v>
      </c>
      <c r="D16" t="s">
        <v>84</v>
      </c>
      <c r="E16" s="2">
        <v>10</v>
      </c>
    </row>
    <row r="17" spans="1:5" x14ac:dyDescent="0.35">
      <c r="A17">
        <v>73699</v>
      </c>
      <c r="B17">
        <v>1</v>
      </c>
      <c r="C17">
        <v>5102</v>
      </c>
      <c r="D17" t="s">
        <v>88</v>
      </c>
      <c r="E17" s="2">
        <v>15</v>
      </c>
    </row>
    <row r="18" spans="1:5" x14ac:dyDescent="0.35">
      <c r="A18">
        <v>31977</v>
      </c>
      <c r="B18">
        <v>2</v>
      </c>
      <c r="C18">
        <v>2701</v>
      </c>
      <c r="D18" t="s">
        <v>89</v>
      </c>
      <c r="E18" s="2">
        <v>28</v>
      </c>
    </row>
    <row r="19" spans="1:5" x14ac:dyDescent="0.35">
      <c r="A19">
        <v>44336</v>
      </c>
      <c r="B19">
        <v>0</v>
      </c>
      <c r="C19">
        <v>6501</v>
      </c>
      <c r="D19" t="s">
        <v>83</v>
      </c>
      <c r="E19" s="2">
        <v>15</v>
      </c>
    </row>
    <row r="20" spans="1:5" x14ac:dyDescent="0.35">
      <c r="A20">
        <v>127823</v>
      </c>
      <c r="B20">
        <v>2</v>
      </c>
      <c r="C20">
        <v>2301</v>
      </c>
      <c r="D20" t="s">
        <v>92</v>
      </c>
      <c r="E20" s="2">
        <v>6</v>
      </c>
    </row>
    <row r="21" spans="1:5" x14ac:dyDescent="0.35">
      <c r="A21">
        <v>150739</v>
      </c>
      <c r="B21">
        <v>2</v>
      </c>
      <c r="C21">
        <v>5410</v>
      </c>
      <c r="D21" t="s">
        <v>88</v>
      </c>
      <c r="E21" s="2">
        <v>12</v>
      </c>
    </row>
    <row r="22" spans="1:5" x14ac:dyDescent="0.35">
      <c r="A22">
        <v>41384</v>
      </c>
      <c r="B22">
        <v>28</v>
      </c>
      <c r="C22">
        <v>5107</v>
      </c>
      <c r="D22" t="s">
        <v>93</v>
      </c>
      <c r="E22" s="2">
        <v>12</v>
      </c>
    </row>
    <row r="23" spans="1:5" x14ac:dyDescent="0.35">
      <c r="A23">
        <v>114721</v>
      </c>
      <c r="B23">
        <v>0</v>
      </c>
      <c r="C23">
        <v>0</v>
      </c>
      <c r="D23" t="s">
        <v>83</v>
      </c>
      <c r="E23" s="2">
        <v>15</v>
      </c>
    </row>
    <row r="24" spans="1:5" x14ac:dyDescent="0.35">
      <c r="A24">
        <v>111795</v>
      </c>
      <c r="B24">
        <v>0</v>
      </c>
      <c r="C24">
        <v>0</v>
      </c>
      <c r="D24" t="s">
        <v>91</v>
      </c>
      <c r="E24" s="2">
        <v>5</v>
      </c>
    </row>
    <row r="25" spans="1:5" x14ac:dyDescent="0.35">
      <c r="A25">
        <v>64480</v>
      </c>
      <c r="B25">
        <v>28</v>
      </c>
      <c r="C25">
        <v>0</v>
      </c>
      <c r="D25" t="s">
        <v>84</v>
      </c>
      <c r="E25" s="2">
        <v>10</v>
      </c>
    </row>
    <row r="26" spans="1:5" x14ac:dyDescent="0.35">
      <c r="A26">
        <v>87259</v>
      </c>
      <c r="B26">
        <v>2</v>
      </c>
      <c r="C26">
        <v>4304</v>
      </c>
      <c r="D26" t="s">
        <v>87</v>
      </c>
      <c r="E26" s="2">
        <v>25</v>
      </c>
    </row>
    <row r="27" spans="1:5" x14ac:dyDescent="0.35">
      <c r="A27">
        <v>115823</v>
      </c>
      <c r="B27">
        <v>0</v>
      </c>
      <c r="C27">
        <v>0</v>
      </c>
      <c r="D27" t="s">
        <v>88</v>
      </c>
      <c r="E27" s="2">
        <v>15</v>
      </c>
    </row>
    <row r="28" spans="1:5" x14ac:dyDescent="0.35">
      <c r="A28">
        <v>95701</v>
      </c>
      <c r="B28">
        <v>1</v>
      </c>
      <c r="C28">
        <v>4406</v>
      </c>
      <c r="D28" t="s">
        <v>85</v>
      </c>
      <c r="E28" s="2">
        <v>5</v>
      </c>
    </row>
    <row r="29" spans="1:5" x14ac:dyDescent="0.35">
      <c r="A29">
        <v>5172</v>
      </c>
      <c r="B29">
        <v>1</v>
      </c>
      <c r="C29">
        <v>6105</v>
      </c>
      <c r="D29" t="s">
        <v>94</v>
      </c>
      <c r="E29" s="2">
        <v>10</v>
      </c>
    </row>
    <row r="30" spans="1:5" x14ac:dyDescent="0.35">
      <c r="A30">
        <v>152486</v>
      </c>
      <c r="B30">
        <v>1</v>
      </c>
      <c r="C30">
        <v>2401</v>
      </c>
      <c r="D30" t="s">
        <v>85</v>
      </c>
      <c r="E30" s="2">
        <v>5</v>
      </c>
    </row>
    <row r="31" spans="1:5" x14ac:dyDescent="0.35">
      <c r="A31">
        <v>153880</v>
      </c>
      <c r="B31">
        <v>2</v>
      </c>
      <c r="C31">
        <v>5001</v>
      </c>
      <c r="D31" t="s">
        <v>88</v>
      </c>
      <c r="E31" s="2">
        <v>5</v>
      </c>
    </row>
    <row r="32" spans="1:5" x14ac:dyDescent="0.35">
      <c r="A32">
        <v>101855</v>
      </c>
      <c r="B32">
        <v>1</v>
      </c>
      <c r="C32">
        <v>2401</v>
      </c>
      <c r="D32" t="s">
        <v>83</v>
      </c>
      <c r="E32" s="2">
        <v>10</v>
      </c>
    </row>
    <row r="33" spans="1:5" x14ac:dyDescent="0.35">
      <c r="A33">
        <v>62932</v>
      </c>
      <c r="B33">
        <v>1</v>
      </c>
      <c r="C33">
        <v>0</v>
      </c>
      <c r="D33" t="s">
        <v>93</v>
      </c>
      <c r="E33" s="2">
        <v>10</v>
      </c>
    </row>
    <row r="34" spans="1:5" x14ac:dyDescent="0.35">
      <c r="A34">
        <v>125930</v>
      </c>
      <c r="B34">
        <v>0</v>
      </c>
      <c r="C34">
        <v>4806</v>
      </c>
      <c r="D34" t="s">
        <v>86</v>
      </c>
      <c r="E34" s="2">
        <v>75</v>
      </c>
    </row>
    <row r="35" spans="1:5" x14ac:dyDescent="0.35">
      <c r="A35">
        <v>173653</v>
      </c>
      <c r="B35">
        <v>28</v>
      </c>
      <c r="C35">
        <v>2401</v>
      </c>
      <c r="D35" t="s">
        <v>83</v>
      </c>
      <c r="E35" s="2">
        <v>21</v>
      </c>
    </row>
    <row r="36" spans="1:5" x14ac:dyDescent="0.35">
      <c r="A36">
        <v>11011</v>
      </c>
      <c r="B36">
        <v>1002</v>
      </c>
      <c r="C36">
        <v>2601</v>
      </c>
      <c r="D36" t="s">
        <v>93</v>
      </c>
      <c r="E36" s="2">
        <v>20</v>
      </c>
    </row>
    <row r="37" spans="1:5" x14ac:dyDescent="0.35">
      <c r="A37">
        <v>116894</v>
      </c>
      <c r="B37">
        <v>1</v>
      </c>
      <c r="C37">
        <v>2201</v>
      </c>
      <c r="D37" t="s">
        <v>90</v>
      </c>
      <c r="E37" s="2">
        <v>20</v>
      </c>
    </row>
    <row r="38" spans="1:5" x14ac:dyDescent="0.35">
      <c r="A38">
        <v>154245</v>
      </c>
      <c r="B38">
        <v>2</v>
      </c>
      <c r="C38">
        <v>4304</v>
      </c>
      <c r="D38" t="s">
        <v>95</v>
      </c>
      <c r="E38" s="2">
        <v>15</v>
      </c>
    </row>
    <row r="39" spans="1:5" x14ac:dyDescent="0.35">
      <c r="A39">
        <v>134773</v>
      </c>
      <c r="B39">
        <v>1</v>
      </c>
      <c r="C39">
        <v>3201</v>
      </c>
      <c r="D39" t="s">
        <v>92</v>
      </c>
      <c r="E39" s="2">
        <v>25</v>
      </c>
    </row>
    <row r="40" spans="1:5" x14ac:dyDescent="0.35">
      <c r="A40">
        <v>26271</v>
      </c>
      <c r="B40">
        <v>28</v>
      </c>
      <c r="C40">
        <v>3701</v>
      </c>
      <c r="D40" t="s">
        <v>83</v>
      </c>
      <c r="E40" s="2">
        <v>16</v>
      </c>
    </row>
    <row r="41" spans="1:5" x14ac:dyDescent="0.35">
      <c r="A41">
        <v>180292</v>
      </c>
      <c r="B41">
        <v>28</v>
      </c>
      <c r="C41">
        <v>2105</v>
      </c>
      <c r="D41" t="s">
        <v>83</v>
      </c>
      <c r="E41" s="2">
        <v>10</v>
      </c>
    </row>
    <row r="42" spans="1:5" x14ac:dyDescent="0.35">
      <c r="A42">
        <v>10145</v>
      </c>
      <c r="B42">
        <v>2</v>
      </c>
      <c r="C42">
        <v>5401</v>
      </c>
      <c r="D42" t="s">
        <v>87</v>
      </c>
      <c r="E42" s="2">
        <v>5</v>
      </c>
    </row>
    <row r="43" spans="1:5" x14ac:dyDescent="0.35">
      <c r="A43">
        <v>133806</v>
      </c>
      <c r="B43">
        <v>0</v>
      </c>
      <c r="C43">
        <v>0</v>
      </c>
      <c r="D43" t="s">
        <v>84</v>
      </c>
      <c r="E43" s="2">
        <v>15</v>
      </c>
    </row>
    <row r="44" spans="1:5" x14ac:dyDescent="0.35">
      <c r="A44">
        <v>112632</v>
      </c>
      <c r="B44">
        <v>2</v>
      </c>
      <c r="C44">
        <v>5001</v>
      </c>
      <c r="D44" t="s">
        <v>91</v>
      </c>
      <c r="E44" s="2">
        <v>11</v>
      </c>
    </row>
    <row r="45" spans="1:5" x14ac:dyDescent="0.35">
      <c r="A45">
        <v>143253</v>
      </c>
      <c r="B45">
        <v>0</v>
      </c>
      <c r="C45">
        <v>2101</v>
      </c>
      <c r="D45" t="s">
        <v>96</v>
      </c>
      <c r="E45" s="2">
        <v>5</v>
      </c>
    </row>
    <row r="46" spans="1:5" x14ac:dyDescent="0.35">
      <c r="A46">
        <v>403</v>
      </c>
      <c r="B46">
        <v>0</v>
      </c>
      <c r="C46">
        <v>3901</v>
      </c>
      <c r="D46" t="s">
        <v>91</v>
      </c>
      <c r="E46" s="2">
        <v>35</v>
      </c>
    </row>
    <row r="47" spans="1:5" x14ac:dyDescent="0.35">
      <c r="A47">
        <v>189882</v>
      </c>
      <c r="B47">
        <v>0</v>
      </c>
      <c r="C47">
        <v>4201</v>
      </c>
      <c r="D47" t="s">
        <v>83</v>
      </c>
      <c r="E47" s="2">
        <v>10</v>
      </c>
    </row>
    <row r="48" spans="1:5" x14ac:dyDescent="0.35">
      <c r="A48">
        <v>119570</v>
      </c>
      <c r="B48">
        <v>1</v>
      </c>
      <c r="C48">
        <v>5201</v>
      </c>
      <c r="D48" t="s">
        <v>88</v>
      </c>
      <c r="E48" s="2">
        <v>10</v>
      </c>
    </row>
    <row r="49" spans="1:5" x14ac:dyDescent="0.35">
      <c r="A49">
        <v>144021</v>
      </c>
      <c r="B49">
        <v>0</v>
      </c>
      <c r="C49">
        <v>4903</v>
      </c>
      <c r="D49" t="s">
        <v>97</v>
      </c>
      <c r="E49" s="2">
        <v>15</v>
      </c>
    </row>
    <row r="50" spans="1:5" x14ac:dyDescent="0.35">
      <c r="A50">
        <v>93356</v>
      </c>
      <c r="B50">
        <v>0</v>
      </c>
      <c r="C50">
        <v>3705</v>
      </c>
      <c r="D50" t="s">
        <v>98</v>
      </c>
      <c r="E50" s="2">
        <v>25</v>
      </c>
    </row>
    <row r="51" spans="1:5" x14ac:dyDescent="0.35">
      <c r="A51">
        <v>24711</v>
      </c>
      <c r="B51">
        <v>0</v>
      </c>
      <c r="C51">
        <v>0</v>
      </c>
      <c r="D51" t="s">
        <v>84</v>
      </c>
      <c r="E51" s="2">
        <v>10</v>
      </c>
    </row>
    <row r="52" spans="1:5" x14ac:dyDescent="0.35">
      <c r="A52">
        <v>74914</v>
      </c>
      <c r="B52">
        <v>0</v>
      </c>
      <c r="C52">
        <v>1501</v>
      </c>
      <c r="D52" t="s">
        <v>84</v>
      </c>
      <c r="E52" s="2">
        <v>6</v>
      </c>
    </row>
    <row r="53" spans="1:5" x14ac:dyDescent="0.35">
      <c r="A53">
        <v>6909</v>
      </c>
      <c r="B53">
        <v>1</v>
      </c>
      <c r="C53">
        <v>2801</v>
      </c>
      <c r="D53" t="s">
        <v>94</v>
      </c>
      <c r="E53" s="2">
        <v>15</v>
      </c>
    </row>
    <row r="54" spans="1:5" x14ac:dyDescent="0.35">
      <c r="A54">
        <v>124543</v>
      </c>
      <c r="B54">
        <v>1002</v>
      </c>
      <c r="C54">
        <v>5811</v>
      </c>
      <c r="D54" t="s">
        <v>89</v>
      </c>
      <c r="E54" s="2">
        <v>18</v>
      </c>
    </row>
    <row r="55" spans="1:5" x14ac:dyDescent="0.35">
      <c r="A55">
        <v>163018</v>
      </c>
      <c r="B55">
        <v>1</v>
      </c>
      <c r="C55">
        <v>0</v>
      </c>
      <c r="D55" t="s">
        <v>90</v>
      </c>
      <c r="E55" s="2">
        <v>24</v>
      </c>
    </row>
    <row r="56" spans="1:5" x14ac:dyDescent="0.35">
      <c r="A56">
        <v>190671</v>
      </c>
      <c r="B56">
        <v>0</v>
      </c>
      <c r="C56">
        <v>1901</v>
      </c>
      <c r="D56" t="s">
        <v>91</v>
      </c>
      <c r="E56" s="2">
        <v>14</v>
      </c>
    </row>
    <row r="57" spans="1:5" x14ac:dyDescent="0.35">
      <c r="A57">
        <v>33356</v>
      </c>
      <c r="B57">
        <v>0</v>
      </c>
      <c r="C57">
        <v>1401</v>
      </c>
      <c r="D57" t="s">
        <v>88</v>
      </c>
      <c r="E57" s="2">
        <v>20</v>
      </c>
    </row>
    <row r="58" spans="1:5" x14ac:dyDescent="0.35">
      <c r="A58">
        <v>151600</v>
      </c>
      <c r="B58">
        <v>1</v>
      </c>
      <c r="C58">
        <v>6601</v>
      </c>
      <c r="D58" t="s">
        <v>85</v>
      </c>
      <c r="E58" s="2">
        <v>21</v>
      </c>
    </row>
    <row r="59" spans="1:5" x14ac:dyDescent="0.35">
      <c r="A59">
        <v>21259</v>
      </c>
      <c r="B59">
        <v>0</v>
      </c>
      <c r="C59">
        <v>4001</v>
      </c>
      <c r="D59" t="s">
        <v>83</v>
      </c>
      <c r="E59" s="2">
        <v>15</v>
      </c>
    </row>
    <row r="60" spans="1:5" x14ac:dyDescent="0.35">
      <c r="A60">
        <v>128987</v>
      </c>
      <c r="B60">
        <v>28</v>
      </c>
      <c r="C60">
        <v>3912</v>
      </c>
      <c r="D60" t="s">
        <v>90</v>
      </c>
      <c r="E60" s="2">
        <v>41</v>
      </c>
    </row>
    <row r="61" spans="1:5" x14ac:dyDescent="0.35">
      <c r="A61">
        <v>108926</v>
      </c>
      <c r="B61">
        <v>1</v>
      </c>
      <c r="C61">
        <v>2601</v>
      </c>
      <c r="D61" t="s">
        <v>84</v>
      </c>
      <c r="E61" s="2">
        <v>20</v>
      </c>
    </row>
    <row r="62" spans="1:5" x14ac:dyDescent="0.35">
      <c r="A62">
        <v>154709</v>
      </c>
      <c r="B62">
        <v>0</v>
      </c>
      <c r="C62">
        <v>0</v>
      </c>
      <c r="D62" t="s">
        <v>85</v>
      </c>
      <c r="E62" s="2">
        <v>5</v>
      </c>
    </row>
    <row r="63" spans="1:5" x14ac:dyDescent="0.35">
      <c r="A63">
        <v>108050</v>
      </c>
      <c r="B63">
        <v>0</v>
      </c>
      <c r="C63">
        <v>1401</v>
      </c>
      <c r="D63" t="s">
        <v>89</v>
      </c>
      <c r="E63" s="2">
        <v>16</v>
      </c>
    </row>
    <row r="64" spans="1:5" x14ac:dyDescent="0.35">
      <c r="A64">
        <v>187274</v>
      </c>
      <c r="B64">
        <v>0</v>
      </c>
      <c r="C64">
        <v>0</v>
      </c>
      <c r="D64" t="s">
        <v>86</v>
      </c>
      <c r="E64" s="2">
        <v>15</v>
      </c>
    </row>
    <row r="65" spans="1:5" x14ac:dyDescent="0.35">
      <c r="A65">
        <v>171655</v>
      </c>
      <c r="B65">
        <v>0</v>
      </c>
      <c r="C65">
        <v>0</v>
      </c>
      <c r="D65" t="s">
        <v>93</v>
      </c>
      <c r="E65" s="2">
        <v>12</v>
      </c>
    </row>
    <row r="66" spans="1:5" x14ac:dyDescent="0.35">
      <c r="A66">
        <v>160488</v>
      </c>
      <c r="B66">
        <v>0</v>
      </c>
      <c r="C66">
        <v>0</v>
      </c>
      <c r="D66" t="s">
        <v>83</v>
      </c>
      <c r="E66" s="2">
        <v>10</v>
      </c>
    </row>
    <row r="67" spans="1:5" x14ac:dyDescent="0.35">
      <c r="A67">
        <v>21305</v>
      </c>
      <c r="B67">
        <v>1</v>
      </c>
      <c r="C67">
        <v>5601</v>
      </c>
      <c r="D67" t="s">
        <v>86</v>
      </c>
      <c r="E67" s="2">
        <v>10</v>
      </c>
    </row>
    <row r="68" spans="1:5" x14ac:dyDescent="0.35">
      <c r="A68">
        <v>98470</v>
      </c>
      <c r="B68">
        <v>2</v>
      </c>
      <c r="C68">
        <v>1108</v>
      </c>
      <c r="D68" t="s">
        <v>84</v>
      </c>
      <c r="E68" s="2">
        <v>14</v>
      </c>
    </row>
    <row r="69" spans="1:5" x14ac:dyDescent="0.35">
      <c r="A69">
        <v>140586</v>
      </c>
      <c r="B69">
        <v>1</v>
      </c>
      <c r="C69">
        <v>0</v>
      </c>
      <c r="D69" t="s">
        <v>89</v>
      </c>
      <c r="E69" s="2">
        <v>20</v>
      </c>
    </row>
    <row r="70" spans="1:5" x14ac:dyDescent="0.35">
      <c r="A70">
        <v>158101</v>
      </c>
      <c r="B70">
        <v>1</v>
      </c>
      <c r="C70">
        <v>1701</v>
      </c>
      <c r="D70" t="s">
        <v>88</v>
      </c>
      <c r="E70" s="2">
        <v>15</v>
      </c>
    </row>
    <row r="71" spans="1:5" x14ac:dyDescent="0.35">
      <c r="A71">
        <v>150043</v>
      </c>
      <c r="B71">
        <v>1002</v>
      </c>
      <c r="C71">
        <v>3201</v>
      </c>
      <c r="D71" t="s">
        <v>88</v>
      </c>
      <c r="E71" s="2">
        <v>20</v>
      </c>
    </row>
    <row r="72" spans="1:5" x14ac:dyDescent="0.35">
      <c r="A72">
        <v>96251</v>
      </c>
      <c r="B72">
        <v>0</v>
      </c>
      <c r="C72">
        <v>4401</v>
      </c>
      <c r="D72" t="s">
        <v>99</v>
      </c>
      <c r="E72" s="2">
        <v>10</v>
      </c>
    </row>
    <row r="73" spans="1:5" x14ac:dyDescent="0.35">
      <c r="A73">
        <v>188547</v>
      </c>
      <c r="B73">
        <v>1</v>
      </c>
      <c r="C73">
        <v>0</v>
      </c>
      <c r="D73" t="s">
        <v>97</v>
      </c>
      <c r="E73" s="2">
        <v>25</v>
      </c>
    </row>
    <row r="74" spans="1:5" x14ac:dyDescent="0.35">
      <c r="A74">
        <v>180617</v>
      </c>
      <c r="B74">
        <v>1002</v>
      </c>
      <c r="C74">
        <v>2101</v>
      </c>
      <c r="D74" t="s">
        <v>83</v>
      </c>
      <c r="E74" s="2">
        <v>11</v>
      </c>
    </row>
    <row r="75" spans="1:5" x14ac:dyDescent="0.35">
      <c r="A75">
        <v>86000</v>
      </c>
      <c r="B75">
        <v>0</v>
      </c>
      <c r="C75">
        <v>1201</v>
      </c>
      <c r="D75" t="s">
        <v>83</v>
      </c>
      <c r="E75" s="2">
        <v>10</v>
      </c>
    </row>
    <row r="76" spans="1:5" x14ac:dyDescent="0.35">
      <c r="A76">
        <v>13265</v>
      </c>
      <c r="B76">
        <v>28</v>
      </c>
      <c r="C76">
        <v>1901</v>
      </c>
      <c r="D76" t="s">
        <v>92</v>
      </c>
      <c r="E76" s="2">
        <v>11</v>
      </c>
    </row>
    <row r="77" spans="1:5" x14ac:dyDescent="0.35">
      <c r="A77">
        <v>71</v>
      </c>
      <c r="B77">
        <v>0</v>
      </c>
      <c r="C77">
        <v>3401</v>
      </c>
      <c r="D77" t="s">
        <v>86</v>
      </c>
      <c r="E77" s="2">
        <v>16</v>
      </c>
    </row>
    <row r="78" spans="1:5" x14ac:dyDescent="0.35">
      <c r="A78">
        <v>148969</v>
      </c>
      <c r="B78">
        <v>0</v>
      </c>
      <c r="C78">
        <v>0</v>
      </c>
      <c r="D78" t="s">
        <v>87</v>
      </c>
      <c r="E78" s="2">
        <v>10</v>
      </c>
    </row>
    <row r="79" spans="1:5" x14ac:dyDescent="0.35">
      <c r="A79">
        <v>156324</v>
      </c>
      <c r="B79">
        <v>0</v>
      </c>
      <c r="C79">
        <v>0</v>
      </c>
      <c r="D79" t="s">
        <v>88</v>
      </c>
      <c r="E79" s="2">
        <v>15</v>
      </c>
    </row>
    <row r="80" spans="1:5" x14ac:dyDescent="0.35">
      <c r="A80">
        <v>130976</v>
      </c>
      <c r="B80">
        <v>2</v>
      </c>
      <c r="C80">
        <v>1412</v>
      </c>
      <c r="D80" t="s">
        <v>83</v>
      </c>
      <c r="E80" s="2">
        <v>7</v>
      </c>
    </row>
    <row r="81" spans="1:5" x14ac:dyDescent="0.35">
      <c r="A81">
        <v>140141</v>
      </c>
      <c r="B81">
        <v>0</v>
      </c>
      <c r="C81">
        <v>4401</v>
      </c>
      <c r="D81" t="s">
        <v>86</v>
      </c>
      <c r="E81" s="2">
        <v>14</v>
      </c>
    </row>
    <row r="82" spans="1:5" x14ac:dyDescent="0.35">
      <c r="A82">
        <v>85416</v>
      </c>
      <c r="B82">
        <v>0</v>
      </c>
      <c r="C82">
        <v>0</v>
      </c>
      <c r="D82" t="s">
        <v>83</v>
      </c>
      <c r="E82" s="2">
        <v>25</v>
      </c>
    </row>
    <row r="83" spans="1:5" x14ac:dyDescent="0.35">
      <c r="A83">
        <v>108150</v>
      </c>
      <c r="B83">
        <v>2</v>
      </c>
      <c r="C83">
        <v>6312</v>
      </c>
      <c r="D83" t="s">
        <v>88</v>
      </c>
      <c r="E83" s="2">
        <v>20</v>
      </c>
    </row>
    <row r="84" spans="1:5" x14ac:dyDescent="0.35">
      <c r="A84">
        <v>129823</v>
      </c>
      <c r="B84">
        <v>1002</v>
      </c>
      <c r="C84">
        <v>5601</v>
      </c>
      <c r="D84" t="s">
        <v>88</v>
      </c>
      <c r="E84" s="2">
        <v>10</v>
      </c>
    </row>
    <row r="85" spans="1:5" x14ac:dyDescent="0.35">
      <c r="A85">
        <v>104413</v>
      </c>
      <c r="B85">
        <v>1</v>
      </c>
      <c r="C85">
        <v>4201</v>
      </c>
      <c r="D85" t="s">
        <v>86</v>
      </c>
      <c r="E85" s="2">
        <v>6</v>
      </c>
    </row>
    <row r="86" spans="1:5" x14ac:dyDescent="0.35">
      <c r="A86">
        <v>60512</v>
      </c>
      <c r="B86">
        <v>2</v>
      </c>
      <c r="C86">
        <v>2801</v>
      </c>
      <c r="D86" t="s">
        <v>85</v>
      </c>
      <c r="E86" s="2">
        <v>25</v>
      </c>
    </row>
    <row r="87" spans="1:5" x14ac:dyDescent="0.35">
      <c r="A87">
        <v>90480</v>
      </c>
      <c r="B87">
        <v>0</v>
      </c>
      <c r="C87">
        <v>4201</v>
      </c>
      <c r="D87" t="s">
        <v>87</v>
      </c>
      <c r="E87" s="2">
        <v>11</v>
      </c>
    </row>
    <row r="88" spans="1:5" x14ac:dyDescent="0.35">
      <c r="A88">
        <v>148911</v>
      </c>
      <c r="B88">
        <v>28</v>
      </c>
      <c r="C88">
        <v>7201</v>
      </c>
      <c r="D88" t="s">
        <v>83</v>
      </c>
      <c r="E88" s="2">
        <v>10</v>
      </c>
    </row>
    <row r="89" spans="1:5" x14ac:dyDescent="0.35">
      <c r="A89">
        <v>52990</v>
      </c>
      <c r="B89">
        <v>1002</v>
      </c>
      <c r="C89">
        <v>3801</v>
      </c>
      <c r="D89" t="s">
        <v>84</v>
      </c>
      <c r="E89" s="2">
        <v>26</v>
      </c>
    </row>
    <row r="90" spans="1:5" x14ac:dyDescent="0.35">
      <c r="A90">
        <v>148022</v>
      </c>
      <c r="B90">
        <v>0</v>
      </c>
      <c r="C90">
        <v>4608</v>
      </c>
      <c r="D90" t="s">
        <v>98</v>
      </c>
      <c r="E90" s="2">
        <v>10</v>
      </c>
    </row>
    <row r="91" spans="1:5" x14ac:dyDescent="0.35">
      <c r="A91">
        <v>147406</v>
      </c>
      <c r="B91">
        <v>1002</v>
      </c>
      <c r="C91">
        <v>2801</v>
      </c>
      <c r="D91" t="s">
        <v>90</v>
      </c>
      <c r="E91" s="2">
        <v>38</v>
      </c>
    </row>
    <row r="92" spans="1:5" x14ac:dyDescent="0.35">
      <c r="A92">
        <v>103468</v>
      </c>
      <c r="B92">
        <v>0</v>
      </c>
      <c r="C92">
        <v>4103</v>
      </c>
      <c r="D92" t="s">
        <v>84</v>
      </c>
      <c r="E92" s="2">
        <v>15</v>
      </c>
    </row>
    <row r="93" spans="1:5" x14ac:dyDescent="0.35">
      <c r="A93">
        <v>84100</v>
      </c>
      <c r="B93">
        <v>72</v>
      </c>
      <c r="C93">
        <v>3201</v>
      </c>
      <c r="D93" t="s">
        <v>88</v>
      </c>
      <c r="E93" s="2">
        <v>14</v>
      </c>
    </row>
    <row r="94" spans="1:5" x14ac:dyDescent="0.35">
      <c r="A94">
        <v>137548</v>
      </c>
      <c r="B94">
        <v>0</v>
      </c>
      <c r="C94">
        <v>2009</v>
      </c>
      <c r="D94" t="s">
        <v>87</v>
      </c>
      <c r="E94" s="2">
        <v>9</v>
      </c>
    </row>
    <row r="95" spans="1:5" x14ac:dyDescent="0.35">
      <c r="A95">
        <v>6932</v>
      </c>
      <c r="B95">
        <v>1</v>
      </c>
      <c r="C95">
        <v>1708</v>
      </c>
      <c r="D95" t="s">
        <v>88</v>
      </c>
      <c r="E95" s="2">
        <v>10</v>
      </c>
    </row>
    <row r="96" spans="1:5" x14ac:dyDescent="0.35">
      <c r="A96">
        <v>37118</v>
      </c>
      <c r="B96">
        <v>0</v>
      </c>
      <c r="C96">
        <v>2607</v>
      </c>
      <c r="D96" t="s">
        <v>85</v>
      </c>
      <c r="E96" s="2">
        <v>15</v>
      </c>
    </row>
    <row r="97" spans="1:5" x14ac:dyDescent="0.35">
      <c r="A97">
        <v>109179</v>
      </c>
      <c r="B97">
        <v>0</v>
      </c>
      <c r="C97">
        <v>4201</v>
      </c>
      <c r="D97" t="s">
        <v>86</v>
      </c>
      <c r="E97" s="2">
        <v>14</v>
      </c>
    </row>
    <row r="98" spans="1:5" x14ac:dyDescent="0.35">
      <c r="A98">
        <v>140642</v>
      </c>
      <c r="B98">
        <v>2</v>
      </c>
      <c r="C98">
        <v>2710</v>
      </c>
      <c r="D98" t="s">
        <v>84</v>
      </c>
      <c r="E98" s="2">
        <v>5</v>
      </c>
    </row>
    <row r="99" spans="1:5" x14ac:dyDescent="0.35">
      <c r="A99">
        <v>77057</v>
      </c>
      <c r="B99">
        <v>0</v>
      </c>
      <c r="C99">
        <v>3601</v>
      </c>
      <c r="D99" t="s">
        <v>85</v>
      </c>
      <c r="E99" s="2">
        <v>15</v>
      </c>
    </row>
    <row r="100" spans="1:5" x14ac:dyDescent="0.35">
      <c r="A100">
        <v>83131</v>
      </c>
      <c r="B100">
        <v>1</v>
      </c>
      <c r="C100">
        <v>0</v>
      </c>
      <c r="D100" t="s">
        <v>86</v>
      </c>
      <c r="E100" s="2">
        <v>20</v>
      </c>
    </row>
    <row r="101" spans="1:5" x14ac:dyDescent="0.35">
      <c r="A101">
        <v>168078</v>
      </c>
      <c r="B101">
        <v>1</v>
      </c>
      <c r="C101">
        <v>3501</v>
      </c>
      <c r="D101" t="s">
        <v>88</v>
      </c>
      <c r="E101" s="2">
        <v>19</v>
      </c>
    </row>
    <row r="102" spans="1:5" x14ac:dyDescent="0.35">
      <c r="A102">
        <v>32975</v>
      </c>
      <c r="B102">
        <v>1</v>
      </c>
      <c r="C102">
        <v>5908</v>
      </c>
      <c r="D102" t="s">
        <v>85</v>
      </c>
      <c r="E102" s="2">
        <v>25</v>
      </c>
    </row>
    <row r="103" spans="1:5" x14ac:dyDescent="0.35">
      <c r="A103">
        <v>37472</v>
      </c>
      <c r="B103">
        <v>1</v>
      </c>
      <c r="C103">
        <v>0</v>
      </c>
      <c r="D103" t="s">
        <v>92</v>
      </c>
      <c r="E103" s="2">
        <v>20</v>
      </c>
    </row>
    <row r="104" spans="1:5" x14ac:dyDescent="0.35">
      <c r="A104">
        <v>63113</v>
      </c>
      <c r="B104">
        <v>0</v>
      </c>
      <c r="C104">
        <v>2805</v>
      </c>
      <c r="D104" t="s">
        <v>84</v>
      </c>
      <c r="E104" s="2">
        <v>5</v>
      </c>
    </row>
    <row r="105" spans="1:5" x14ac:dyDescent="0.35">
      <c r="A105">
        <v>57039</v>
      </c>
      <c r="B105">
        <v>0</v>
      </c>
      <c r="C105">
        <v>2911</v>
      </c>
      <c r="D105" t="s">
        <v>94</v>
      </c>
      <c r="E105" s="2">
        <v>5</v>
      </c>
    </row>
    <row r="106" spans="1:5" x14ac:dyDescent="0.35">
      <c r="A106">
        <v>58786</v>
      </c>
      <c r="B106">
        <v>0</v>
      </c>
      <c r="C106">
        <v>2701</v>
      </c>
      <c r="D106" t="s">
        <v>86</v>
      </c>
      <c r="E106" s="2">
        <v>20</v>
      </c>
    </row>
    <row r="107" spans="1:5" x14ac:dyDescent="0.35">
      <c r="A107">
        <v>164306</v>
      </c>
      <c r="B107">
        <v>0</v>
      </c>
      <c r="C107">
        <v>0</v>
      </c>
      <c r="D107" t="s">
        <v>85</v>
      </c>
      <c r="E107" s="2">
        <v>30</v>
      </c>
    </row>
    <row r="108" spans="1:5" x14ac:dyDescent="0.35">
      <c r="A108">
        <v>113129</v>
      </c>
      <c r="B108">
        <v>0</v>
      </c>
      <c r="C108">
        <v>1501</v>
      </c>
      <c r="D108" t="s">
        <v>88</v>
      </c>
      <c r="E108" s="2">
        <v>20</v>
      </c>
    </row>
    <row r="109" spans="1:5" x14ac:dyDescent="0.35">
      <c r="A109">
        <v>19094</v>
      </c>
      <c r="B109">
        <v>28</v>
      </c>
      <c r="C109">
        <v>0</v>
      </c>
      <c r="D109" t="s">
        <v>89</v>
      </c>
      <c r="E109" s="2">
        <v>40</v>
      </c>
    </row>
    <row r="110" spans="1:5" x14ac:dyDescent="0.35">
      <c r="A110">
        <v>102224</v>
      </c>
      <c r="B110">
        <v>1002</v>
      </c>
      <c r="C110">
        <v>0</v>
      </c>
      <c r="D110" t="s">
        <v>88</v>
      </c>
      <c r="E110" s="2">
        <v>6</v>
      </c>
    </row>
    <row r="111" spans="1:5" x14ac:dyDescent="0.35">
      <c r="A111">
        <v>155375</v>
      </c>
      <c r="B111">
        <v>2</v>
      </c>
      <c r="C111">
        <v>2201</v>
      </c>
      <c r="D111" t="s">
        <v>85</v>
      </c>
      <c r="E111" s="2">
        <v>6</v>
      </c>
    </row>
    <row r="112" spans="1:5" x14ac:dyDescent="0.35">
      <c r="A112">
        <v>185030</v>
      </c>
      <c r="B112">
        <v>0</v>
      </c>
      <c r="C112">
        <v>1704</v>
      </c>
      <c r="D112" t="s">
        <v>90</v>
      </c>
      <c r="E112" s="2">
        <v>10</v>
      </c>
    </row>
    <row r="113" spans="1:5" x14ac:dyDescent="0.35">
      <c r="A113">
        <v>149887</v>
      </c>
      <c r="B113">
        <v>1</v>
      </c>
      <c r="C113">
        <v>0</v>
      </c>
      <c r="D113" t="s">
        <v>92</v>
      </c>
      <c r="E113" s="2">
        <v>15</v>
      </c>
    </row>
    <row r="114" spans="1:5" x14ac:dyDescent="0.35">
      <c r="A114">
        <v>117216</v>
      </c>
      <c r="B114">
        <v>2</v>
      </c>
      <c r="C114">
        <v>6201</v>
      </c>
      <c r="D114" t="s">
        <v>85</v>
      </c>
      <c r="E114" s="2">
        <v>30</v>
      </c>
    </row>
    <row r="115" spans="1:5" x14ac:dyDescent="0.35">
      <c r="A115">
        <v>167892</v>
      </c>
      <c r="B115">
        <v>0</v>
      </c>
      <c r="C115">
        <v>0</v>
      </c>
      <c r="D115" t="s">
        <v>90</v>
      </c>
      <c r="E115" s="2">
        <v>10</v>
      </c>
    </row>
    <row r="116" spans="1:5" x14ac:dyDescent="0.35">
      <c r="A116">
        <v>107618</v>
      </c>
      <c r="B116">
        <v>0</v>
      </c>
      <c r="C116">
        <v>1801</v>
      </c>
      <c r="D116" t="s">
        <v>94</v>
      </c>
      <c r="E116" s="2">
        <v>2</v>
      </c>
    </row>
    <row r="117" spans="1:5" x14ac:dyDescent="0.35">
      <c r="A117">
        <v>72410</v>
      </c>
      <c r="B117">
        <v>0</v>
      </c>
      <c r="C117">
        <v>0</v>
      </c>
      <c r="D117" t="s">
        <v>84</v>
      </c>
      <c r="E117" s="2">
        <v>20</v>
      </c>
    </row>
    <row r="118" spans="1:5" x14ac:dyDescent="0.35">
      <c r="A118">
        <v>112319</v>
      </c>
      <c r="B118">
        <v>2</v>
      </c>
      <c r="C118">
        <v>3201</v>
      </c>
      <c r="D118" t="s">
        <v>87</v>
      </c>
      <c r="E118" s="2">
        <v>30</v>
      </c>
    </row>
    <row r="119" spans="1:5" x14ac:dyDescent="0.35">
      <c r="A119">
        <v>28061</v>
      </c>
      <c r="B119">
        <v>0</v>
      </c>
      <c r="C119">
        <v>5902</v>
      </c>
      <c r="D119" t="s">
        <v>84</v>
      </c>
      <c r="E119" s="2">
        <v>5</v>
      </c>
    </row>
    <row r="120" spans="1:5" x14ac:dyDescent="0.35">
      <c r="A120">
        <v>108371</v>
      </c>
      <c r="B120">
        <v>28</v>
      </c>
      <c r="C120">
        <v>1401</v>
      </c>
      <c r="D120" t="s">
        <v>98</v>
      </c>
      <c r="E120" s="2">
        <v>20</v>
      </c>
    </row>
    <row r="121" spans="1:5" x14ac:dyDescent="0.35">
      <c r="A121">
        <v>187807</v>
      </c>
      <c r="B121">
        <v>1</v>
      </c>
      <c r="C121">
        <v>8305</v>
      </c>
      <c r="D121" t="s">
        <v>86</v>
      </c>
      <c r="E121" s="2">
        <v>22</v>
      </c>
    </row>
    <row r="122" spans="1:5" x14ac:dyDescent="0.35">
      <c r="A122">
        <v>180383</v>
      </c>
      <c r="B122">
        <v>0</v>
      </c>
      <c r="C122">
        <v>609</v>
      </c>
      <c r="D122" t="s">
        <v>92</v>
      </c>
      <c r="E122" s="2">
        <v>11</v>
      </c>
    </row>
    <row r="123" spans="1:5" x14ac:dyDescent="0.35">
      <c r="A123">
        <v>183013</v>
      </c>
      <c r="B123">
        <v>1</v>
      </c>
      <c r="C123">
        <v>3001</v>
      </c>
      <c r="D123" t="s">
        <v>85</v>
      </c>
      <c r="E123" s="2">
        <v>11</v>
      </c>
    </row>
    <row r="124" spans="1:5" x14ac:dyDescent="0.35">
      <c r="A124">
        <v>187769</v>
      </c>
      <c r="B124">
        <v>1</v>
      </c>
      <c r="C124">
        <v>5403</v>
      </c>
      <c r="D124" t="s">
        <v>88</v>
      </c>
      <c r="E124" s="2">
        <v>25</v>
      </c>
    </row>
    <row r="125" spans="1:5" x14ac:dyDescent="0.35">
      <c r="A125">
        <v>191056</v>
      </c>
      <c r="B125">
        <v>1</v>
      </c>
      <c r="C125">
        <v>801</v>
      </c>
      <c r="D125" t="s">
        <v>90</v>
      </c>
      <c r="E125" s="2">
        <v>47</v>
      </c>
    </row>
    <row r="126" spans="1:5" x14ac:dyDescent="0.35">
      <c r="A126">
        <v>151891</v>
      </c>
      <c r="B126">
        <v>0</v>
      </c>
      <c r="C126">
        <v>0</v>
      </c>
      <c r="D126" t="s">
        <v>85</v>
      </c>
      <c r="E126" s="2">
        <v>15</v>
      </c>
    </row>
    <row r="127" spans="1:5" x14ac:dyDescent="0.35">
      <c r="A127">
        <v>5822</v>
      </c>
      <c r="B127">
        <v>2</v>
      </c>
      <c r="C127">
        <v>2901</v>
      </c>
      <c r="D127" t="s">
        <v>85</v>
      </c>
      <c r="E127" s="2">
        <v>11</v>
      </c>
    </row>
    <row r="128" spans="1:5" x14ac:dyDescent="0.35">
      <c r="A128">
        <v>164969</v>
      </c>
      <c r="B128">
        <v>0</v>
      </c>
      <c r="C128">
        <v>6001</v>
      </c>
      <c r="D128" t="s">
        <v>88</v>
      </c>
      <c r="E128" s="2">
        <v>7</v>
      </c>
    </row>
    <row r="129" spans="1:5" x14ac:dyDescent="0.35">
      <c r="A129">
        <v>172846</v>
      </c>
      <c r="B129">
        <v>0</v>
      </c>
      <c r="C129">
        <v>4201</v>
      </c>
      <c r="D129" t="s">
        <v>83</v>
      </c>
      <c r="E129" s="2">
        <v>10</v>
      </c>
    </row>
    <row r="130" spans="1:5" x14ac:dyDescent="0.35">
      <c r="A130">
        <v>95951</v>
      </c>
      <c r="B130">
        <v>0</v>
      </c>
      <c r="C130">
        <v>4804</v>
      </c>
      <c r="D130" t="s">
        <v>92</v>
      </c>
      <c r="E130" s="2">
        <v>20</v>
      </c>
    </row>
    <row r="131" spans="1:5" x14ac:dyDescent="0.35">
      <c r="A131">
        <v>18089</v>
      </c>
      <c r="B131">
        <v>2</v>
      </c>
      <c r="C131">
        <v>5001</v>
      </c>
      <c r="D131" t="s">
        <v>87</v>
      </c>
      <c r="E131" s="2">
        <v>25</v>
      </c>
    </row>
    <row r="132" spans="1:5" x14ac:dyDescent="0.35">
      <c r="A132">
        <v>35276</v>
      </c>
      <c r="B132">
        <v>2</v>
      </c>
      <c r="C132">
        <v>1701</v>
      </c>
      <c r="D132" t="s">
        <v>87</v>
      </c>
      <c r="E132" s="2">
        <v>10</v>
      </c>
    </row>
    <row r="133" spans="1:5" x14ac:dyDescent="0.35">
      <c r="A133">
        <v>18607</v>
      </c>
      <c r="B133">
        <v>1</v>
      </c>
      <c r="C133">
        <v>6001</v>
      </c>
      <c r="D133" t="s">
        <v>84</v>
      </c>
      <c r="E133" s="2">
        <v>23</v>
      </c>
    </row>
    <row r="134" spans="1:5" x14ac:dyDescent="0.35">
      <c r="A134">
        <v>61275</v>
      </c>
      <c r="B134">
        <v>1</v>
      </c>
      <c r="C134">
        <v>4801</v>
      </c>
      <c r="D134" t="s">
        <v>84</v>
      </c>
      <c r="E134" s="2">
        <v>12</v>
      </c>
    </row>
    <row r="135" spans="1:5" x14ac:dyDescent="0.35">
      <c r="A135">
        <v>36141</v>
      </c>
      <c r="B135">
        <v>28</v>
      </c>
      <c r="C135">
        <v>2805</v>
      </c>
      <c r="D135" t="s">
        <v>87</v>
      </c>
      <c r="E135" s="2">
        <v>10</v>
      </c>
    </row>
    <row r="136" spans="1:5" x14ac:dyDescent="0.35">
      <c r="A136">
        <v>85716</v>
      </c>
      <c r="B136">
        <v>0</v>
      </c>
      <c r="C136">
        <v>2401</v>
      </c>
      <c r="D136" t="s">
        <v>94</v>
      </c>
      <c r="E136" s="2">
        <v>25</v>
      </c>
    </row>
    <row r="137" spans="1:5" x14ac:dyDescent="0.35">
      <c r="A137">
        <v>154195</v>
      </c>
      <c r="B137">
        <v>0</v>
      </c>
      <c r="C137">
        <v>0</v>
      </c>
      <c r="D137" t="s">
        <v>84</v>
      </c>
      <c r="E137" s="2">
        <v>20</v>
      </c>
    </row>
    <row r="138" spans="1:5" x14ac:dyDescent="0.35">
      <c r="A138">
        <v>46755</v>
      </c>
      <c r="B138">
        <v>0</v>
      </c>
      <c r="C138">
        <v>0</v>
      </c>
      <c r="D138" t="s">
        <v>86</v>
      </c>
      <c r="E138" s="2">
        <v>5</v>
      </c>
    </row>
    <row r="139" spans="1:5" x14ac:dyDescent="0.35">
      <c r="A139">
        <v>13239</v>
      </c>
      <c r="B139">
        <v>1</v>
      </c>
      <c r="C139">
        <v>2901</v>
      </c>
      <c r="D139" t="s">
        <v>87</v>
      </c>
      <c r="E139" s="2">
        <v>3</v>
      </c>
    </row>
    <row r="140" spans="1:5" x14ac:dyDescent="0.35">
      <c r="A140">
        <v>86068</v>
      </c>
      <c r="B140">
        <v>0</v>
      </c>
      <c r="C140">
        <v>0</v>
      </c>
      <c r="D140" t="s">
        <v>86</v>
      </c>
      <c r="E140" s="2">
        <v>5</v>
      </c>
    </row>
    <row r="141" spans="1:5" x14ac:dyDescent="0.35">
      <c r="A141">
        <v>67900</v>
      </c>
      <c r="B141">
        <v>1</v>
      </c>
      <c r="C141">
        <v>4801</v>
      </c>
      <c r="D141" t="s">
        <v>97</v>
      </c>
      <c r="E141" s="2">
        <v>20</v>
      </c>
    </row>
    <row r="142" spans="1:5" x14ac:dyDescent="0.35">
      <c r="A142">
        <v>59610</v>
      </c>
      <c r="B142">
        <v>28</v>
      </c>
      <c r="C142">
        <v>2301</v>
      </c>
      <c r="D142" t="s">
        <v>89</v>
      </c>
      <c r="E142" s="2">
        <v>15</v>
      </c>
    </row>
    <row r="143" spans="1:5" x14ac:dyDescent="0.35">
      <c r="A143">
        <v>13378</v>
      </c>
      <c r="B143">
        <v>0</v>
      </c>
      <c r="C143">
        <v>2401</v>
      </c>
      <c r="D143" t="s">
        <v>84</v>
      </c>
      <c r="E143" s="2">
        <v>7</v>
      </c>
    </row>
    <row r="144" spans="1:5" x14ac:dyDescent="0.35">
      <c r="A144">
        <v>20752</v>
      </c>
      <c r="B144">
        <v>2</v>
      </c>
      <c r="C144">
        <v>2001</v>
      </c>
      <c r="D144" t="s">
        <v>83</v>
      </c>
      <c r="E144" s="2">
        <v>13</v>
      </c>
    </row>
    <row r="145" spans="1:5" x14ac:dyDescent="0.35">
      <c r="A145">
        <v>30934</v>
      </c>
      <c r="B145">
        <v>0</v>
      </c>
      <c r="C145">
        <v>905</v>
      </c>
      <c r="D145" t="s">
        <v>86</v>
      </c>
      <c r="E145" s="2">
        <v>15</v>
      </c>
    </row>
    <row r="146" spans="1:5" x14ac:dyDescent="0.35">
      <c r="A146">
        <v>102163</v>
      </c>
      <c r="B146">
        <v>0</v>
      </c>
      <c r="C146">
        <v>4301</v>
      </c>
      <c r="D146" t="s">
        <v>87</v>
      </c>
      <c r="E146" s="2">
        <v>30</v>
      </c>
    </row>
    <row r="147" spans="1:5" x14ac:dyDescent="0.35">
      <c r="A147">
        <v>128976</v>
      </c>
      <c r="B147">
        <v>0</v>
      </c>
      <c r="C147">
        <v>7001</v>
      </c>
      <c r="D147" t="s">
        <v>85</v>
      </c>
      <c r="E147" s="2">
        <v>10</v>
      </c>
    </row>
    <row r="148" spans="1:5" x14ac:dyDescent="0.35">
      <c r="A148">
        <v>44088</v>
      </c>
      <c r="B148">
        <v>1</v>
      </c>
      <c r="C148">
        <v>3602</v>
      </c>
      <c r="D148" t="s">
        <v>87</v>
      </c>
      <c r="E148" s="2">
        <v>10</v>
      </c>
    </row>
    <row r="149" spans="1:5" x14ac:dyDescent="0.35">
      <c r="A149">
        <v>154931</v>
      </c>
      <c r="B149">
        <v>28</v>
      </c>
      <c r="C149">
        <v>0</v>
      </c>
      <c r="D149" t="s">
        <v>83</v>
      </c>
      <c r="E149" s="2">
        <v>10</v>
      </c>
    </row>
    <row r="150" spans="1:5" x14ac:dyDescent="0.35">
      <c r="A150">
        <v>87939</v>
      </c>
      <c r="B150">
        <v>2</v>
      </c>
      <c r="C150">
        <v>901</v>
      </c>
      <c r="D150" t="s">
        <v>88</v>
      </c>
      <c r="E150" s="2">
        <v>30</v>
      </c>
    </row>
    <row r="151" spans="1:5" x14ac:dyDescent="0.35">
      <c r="A151">
        <v>140779</v>
      </c>
      <c r="B151">
        <v>0</v>
      </c>
      <c r="C151">
        <v>4601</v>
      </c>
      <c r="D151" t="s">
        <v>88</v>
      </c>
      <c r="E151" s="2">
        <v>6</v>
      </c>
    </row>
    <row r="152" spans="1:5" x14ac:dyDescent="0.35">
      <c r="A152">
        <v>113838</v>
      </c>
      <c r="B152">
        <v>2</v>
      </c>
      <c r="C152">
        <v>0</v>
      </c>
      <c r="D152" t="s">
        <v>94</v>
      </c>
      <c r="E152" s="2">
        <v>8</v>
      </c>
    </row>
    <row r="153" spans="1:5" x14ac:dyDescent="0.35">
      <c r="A153">
        <v>156568</v>
      </c>
      <c r="B153">
        <v>0</v>
      </c>
      <c r="C153">
        <v>4812</v>
      </c>
      <c r="D153" t="s">
        <v>88</v>
      </c>
      <c r="E153" s="2">
        <v>75</v>
      </c>
    </row>
    <row r="154" spans="1:5" x14ac:dyDescent="0.35">
      <c r="A154">
        <v>130485</v>
      </c>
      <c r="B154">
        <v>0</v>
      </c>
      <c r="C154">
        <v>3001</v>
      </c>
      <c r="D154" t="s">
        <v>98</v>
      </c>
      <c r="E154" s="2">
        <v>16</v>
      </c>
    </row>
    <row r="155" spans="1:5" x14ac:dyDescent="0.35">
      <c r="A155">
        <v>101803</v>
      </c>
      <c r="B155">
        <v>0</v>
      </c>
      <c r="C155">
        <v>4701</v>
      </c>
      <c r="D155" t="s">
        <v>92</v>
      </c>
      <c r="E155" s="2">
        <v>25</v>
      </c>
    </row>
    <row r="156" spans="1:5" x14ac:dyDescent="0.35">
      <c r="A156">
        <v>41899</v>
      </c>
      <c r="B156">
        <v>1002</v>
      </c>
      <c r="C156">
        <v>0</v>
      </c>
      <c r="D156" t="s">
        <v>96</v>
      </c>
      <c r="E156" s="2">
        <v>10</v>
      </c>
    </row>
    <row r="157" spans="1:5" x14ac:dyDescent="0.35">
      <c r="A157">
        <v>30795</v>
      </c>
      <c r="B157">
        <v>2</v>
      </c>
      <c r="C157">
        <v>0</v>
      </c>
      <c r="D157" t="s">
        <v>99</v>
      </c>
      <c r="E157" s="2">
        <v>10</v>
      </c>
    </row>
    <row r="158" spans="1:5" x14ac:dyDescent="0.35">
      <c r="A158">
        <v>133256</v>
      </c>
      <c r="B158">
        <v>2</v>
      </c>
      <c r="C158">
        <v>2002</v>
      </c>
      <c r="D158" t="s">
        <v>87</v>
      </c>
      <c r="E158" s="2">
        <v>10</v>
      </c>
    </row>
    <row r="159" spans="1:5" x14ac:dyDescent="0.35">
      <c r="A159">
        <v>151203</v>
      </c>
      <c r="B159">
        <v>0</v>
      </c>
      <c r="C159">
        <v>0</v>
      </c>
      <c r="D159" t="s">
        <v>91</v>
      </c>
      <c r="E159" s="2">
        <v>5</v>
      </c>
    </row>
    <row r="160" spans="1:5" x14ac:dyDescent="0.35">
      <c r="A160">
        <v>31425</v>
      </c>
      <c r="B160">
        <v>0</v>
      </c>
      <c r="C160">
        <v>3901</v>
      </c>
      <c r="D160" t="s">
        <v>99</v>
      </c>
      <c r="E160" s="2">
        <v>16</v>
      </c>
    </row>
    <row r="161" spans="1:5" x14ac:dyDescent="0.35">
      <c r="A161">
        <v>70524</v>
      </c>
      <c r="B161">
        <v>0</v>
      </c>
      <c r="C161">
        <v>3204</v>
      </c>
      <c r="D161" t="s">
        <v>86</v>
      </c>
      <c r="E161" s="2">
        <v>23</v>
      </c>
    </row>
    <row r="162" spans="1:5" x14ac:dyDescent="0.35">
      <c r="A162">
        <v>161229</v>
      </c>
      <c r="B162">
        <v>0</v>
      </c>
      <c r="C162">
        <v>4201</v>
      </c>
      <c r="D162" t="s">
        <v>86</v>
      </c>
      <c r="E162" s="2">
        <v>21</v>
      </c>
    </row>
    <row r="163" spans="1:5" x14ac:dyDescent="0.35">
      <c r="A163">
        <v>83181</v>
      </c>
      <c r="B163">
        <v>0</v>
      </c>
      <c r="C163">
        <v>0</v>
      </c>
      <c r="D163" t="s">
        <v>86</v>
      </c>
      <c r="E163" s="2">
        <v>15</v>
      </c>
    </row>
    <row r="164" spans="1:5" x14ac:dyDescent="0.35">
      <c r="A164">
        <v>143528</v>
      </c>
      <c r="B164">
        <v>0</v>
      </c>
      <c r="C164">
        <v>4905</v>
      </c>
      <c r="D164" t="s">
        <v>90</v>
      </c>
      <c r="E164" s="2">
        <v>10</v>
      </c>
    </row>
    <row r="165" spans="1:5" x14ac:dyDescent="0.35">
      <c r="A165">
        <v>42970</v>
      </c>
      <c r="B165">
        <v>1</v>
      </c>
      <c r="C165">
        <v>0</v>
      </c>
      <c r="D165" t="s">
        <v>84</v>
      </c>
      <c r="E165" s="2">
        <v>3</v>
      </c>
    </row>
    <row r="166" spans="1:5" x14ac:dyDescent="0.35">
      <c r="A166">
        <v>83708</v>
      </c>
      <c r="B166">
        <v>28</v>
      </c>
      <c r="C166">
        <v>5609</v>
      </c>
      <c r="D166" t="s">
        <v>88</v>
      </c>
      <c r="E166" s="2">
        <v>10</v>
      </c>
    </row>
    <row r="167" spans="1:5" x14ac:dyDescent="0.35">
      <c r="A167">
        <v>101390</v>
      </c>
      <c r="B167">
        <v>2</v>
      </c>
      <c r="C167">
        <v>5701</v>
      </c>
      <c r="D167" t="s">
        <v>83</v>
      </c>
      <c r="E167" s="2">
        <v>2</v>
      </c>
    </row>
    <row r="168" spans="1:5" x14ac:dyDescent="0.35">
      <c r="A168">
        <v>77898</v>
      </c>
      <c r="B168">
        <v>1</v>
      </c>
      <c r="C168">
        <v>2808</v>
      </c>
      <c r="D168" t="s">
        <v>85</v>
      </c>
      <c r="E168" s="2">
        <v>10</v>
      </c>
    </row>
    <row r="169" spans="1:5" x14ac:dyDescent="0.35">
      <c r="A169">
        <v>77345</v>
      </c>
      <c r="B169">
        <v>1</v>
      </c>
      <c r="C169">
        <v>0</v>
      </c>
      <c r="D169" t="s">
        <v>88</v>
      </c>
      <c r="E169" s="2">
        <v>16</v>
      </c>
    </row>
    <row r="170" spans="1:5" x14ac:dyDescent="0.35">
      <c r="A170">
        <v>142579</v>
      </c>
      <c r="B170">
        <v>0</v>
      </c>
      <c r="C170">
        <v>201</v>
      </c>
      <c r="D170" t="s">
        <v>90</v>
      </c>
      <c r="E170" s="2">
        <v>20</v>
      </c>
    </row>
    <row r="171" spans="1:5" x14ac:dyDescent="0.35">
      <c r="A171">
        <v>162209</v>
      </c>
      <c r="B171">
        <v>0</v>
      </c>
      <c r="C171">
        <v>2005</v>
      </c>
      <c r="D171" t="s">
        <v>88</v>
      </c>
      <c r="E171" s="2">
        <v>10</v>
      </c>
    </row>
    <row r="172" spans="1:5" x14ac:dyDescent="0.35">
      <c r="A172">
        <v>171396</v>
      </c>
      <c r="B172">
        <v>0</v>
      </c>
      <c r="C172">
        <v>0</v>
      </c>
      <c r="D172" t="s">
        <v>83</v>
      </c>
      <c r="E172" s="2">
        <v>6</v>
      </c>
    </row>
    <row r="173" spans="1:5" x14ac:dyDescent="0.35">
      <c r="A173">
        <v>129530</v>
      </c>
      <c r="B173">
        <v>1</v>
      </c>
      <c r="C173">
        <v>5401</v>
      </c>
      <c r="D173" t="s">
        <v>85</v>
      </c>
      <c r="E173" s="2">
        <v>10</v>
      </c>
    </row>
    <row r="174" spans="1:5" x14ac:dyDescent="0.35">
      <c r="A174">
        <v>33773</v>
      </c>
      <c r="B174">
        <v>0</v>
      </c>
      <c r="C174">
        <v>0</v>
      </c>
      <c r="D174" t="s">
        <v>95</v>
      </c>
      <c r="E174" s="2">
        <v>20</v>
      </c>
    </row>
    <row r="175" spans="1:5" x14ac:dyDescent="0.35">
      <c r="A175">
        <v>10031</v>
      </c>
      <c r="B175">
        <v>0</v>
      </c>
      <c r="C175">
        <v>3001</v>
      </c>
      <c r="D175" t="s">
        <v>84</v>
      </c>
      <c r="E175" s="2">
        <v>10</v>
      </c>
    </row>
    <row r="176" spans="1:5" x14ac:dyDescent="0.35">
      <c r="A176">
        <v>62056</v>
      </c>
      <c r="B176">
        <v>0</v>
      </c>
      <c r="C176">
        <v>4601</v>
      </c>
      <c r="D176" t="s">
        <v>86</v>
      </c>
      <c r="E176" s="2">
        <v>7</v>
      </c>
    </row>
    <row r="177" spans="1:5" x14ac:dyDescent="0.35">
      <c r="A177">
        <v>11494</v>
      </c>
      <c r="B177">
        <v>2</v>
      </c>
      <c r="C177">
        <v>6501</v>
      </c>
      <c r="D177" t="s">
        <v>89</v>
      </c>
      <c r="E177" s="2">
        <v>5</v>
      </c>
    </row>
    <row r="178" spans="1:5" x14ac:dyDescent="0.35">
      <c r="A178">
        <v>44847</v>
      </c>
      <c r="B178">
        <v>0</v>
      </c>
      <c r="C178">
        <v>5201</v>
      </c>
      <c r="D178" t="s">
        <v>84</v>
      </c>
      <c r="E178" s="2">
        <v>10</v>
      </c>
    </row>
    <row r="179" spans="1:5" x14ac:dyDescent="0.35">
      <c r="A179">
        <v>94851</v>
      </c>
      <c r="B179">
        <v>2</v>
      </c>
      <c r="C179">
        <v>1601</v>
      </c>
      <c r="D179" t="s">
        <v>90</v>
      </c>
      <c r="E179" s="2">
        <v>10</v>
      </c>
    </row>
    <row r="180" spans="1:5" x14ac:dyDescent="0.35">
      <c r="A180">
        <v>15668</v>
      </c>
      <c r="B180">
        <v>0</v>
      </c>
      <c r="C180">
        <v>4101</v>
      </c>
      <c r="D180" t="s">
        <v>86</v>
      </c>
      <c r="E180" s="2">
        <v>45</v>
      </c>
    </row>
    <row r="181" spans="1:5" x14ac:dyDescent="0.35">
      <c r="A181">
        <v>175579</v>
      </c>
      <c r="B181">
        <v>0</v>
      </c>
      <c r="C181">
        <v>4806</v>
      </c>
      <c r="D181" t="s">
        <v>97</v>
      </c>
      <c r="E181" s="2">
        <v>20</v>
      </c>
    </row>
    <row r="182" spans="1:5" x14ac:dyDescent="0.35">
      <c r="A182">
        <v>150534</v>
      </c>
      <c r="B182">
        <v>980</v>
      </c>
      <c r="C182">
        <v>0</v>
      </c>
      <c r="D182" t="s">
        <v>96</v>
      </c>
      <c r="E182" s="2">
        <v>4</v>
      </c>
    </row>
    <row r="183" spans="1:5" x14ac:dyDescent="0.35">
      <c r="A183">
        <v>68441</v>
      </c>
      <c r="B183">
        <v>0</v>
      </c>
      <c r="C183">
        <v>4201</v>
      </c>
      <c r="D183" t="s">
        <v>97</v>
      </c>
      <c r="E183" s="2">
        <v>30</v>
      </c>
    </row>
    <row r="184" spans="1:5" x14ac:dyDescent="0.35">
      <c r="A184">
        <v>157185</v>
      </c>
      <c r="B184">
        <v>0</v>
      </c>
      <c r="C184">
        <v>0</v>
      </c>
      <c r="D184" t="s">
        <v>87</v>
      </c>
      <c r="E184" s="2">
        <v>5</v>
      </c>
    </row>
    <row r="185" spans="1:5" x14ac:dyDescent="0.35">
      <c r="A185">
        <v>90816</v>
      </c>
      <c r="B185">
        <v>0</v>
      </c>
      <c r="C185">
        <v>5309</v>
      </c>
      <c r="D185" t="s">
        <v>85</v>
      </c>
      <c r="E185" s="2">
        <v>20</v>
      </c>
    </row>
    <row r="186" spans="1:5" x14ac:dyDescent="0.35">
      <c r="A186">
        <v>94915</v>
      </c>
      <c r="B186">
        <v>0</v>
      </c>
      <c r="C186">
        <v>4309</v>
      </c>
      <c r="D186" t="s">
        <v>90</v>
      </c>
      <c r="E186" s="2">
        <v>15</v>
      </c>
    </row>
    <row r="187" spans="1:5" x14ac:dyDescent="0.35">
      <c r="A187">
        <v>118392</v>
      </c>
      <c r="B187">
        <v>2</v>
      </c>
      <c r="C187">
        <v>1701</v>
      </c>
      <c r="D187" t="s">
        <v>94</v>
      </c>
      <c r="E187" s="2">
        <v>12</v>
      </c>
    </row>
    <row r="188" spans="1:5" x14ac:dyDescent="0.35">
      <c r="A188">
        <v>187571</v>
      </c>
      <c r="B188">
        <v>0</v>
      </c>
      <c r="C188">
        <v>0</v>
      </c>
      <c r="D188" t="s">
        <v>86</v>
      </c>
      <c r="E188" s="2">
        <v>26</v>
      </c>
    </row>
    <row r="189" spans="1:5" x14ac:dyDescent="0.35">
      <c r="A189">
        <v>21659</v>
      </c>
      <c r="B189">
        <v>1002</v>
      </c>
      <c r="C189">
        <v>5401</v>
      </c>
      <c r="D189" t="s">
        <v>86</v>
      </c>
      <c r="E189" s="2">
        <v>10</v>
      </c>
    </row>
    <row r="190" spans="1:5" x14ac:dyDescent="0.35">
      <c r="A190">
        <v>157672</v>
      </c>
      <c r="B190">
        <v>2</v>
      </c>
      <c r="C190">
        <v>3101</v>
      </c>
      <c r="D190" t="s">
        <v>87</v>
      </c>
      <c r="E190" s="2">
        <v>10</v>
      </c>
    </row>
    <row r="191" spans="1:5" x14ac:dyDescent="0.35">
      <c r="A191">
        <v>64166</v>
      </c>
      <c r="B191">
        <v>1</v>
      </c>
      <c r="C191">
        <v>1701</v>
      </c>
      <c r="D191" t="s">
        <v>84</v>
      </c>
      <c r="E191" s="2">
        <v>23</v>
      </c>
    </row>
    <row r="192" spans="1:5" x14ac:dyDescent="0.35">
      <c r="A192">
        <v>185304</v>
      </c>
      <c r="B192">
        <v>1</v>
      </c>
      <c r="C192">
        <v>2505</v>
      </c>
      <c r="D192" t="s">
        <v>89</v>
      </c>
      <c r="E192" s="2">
        <v>21</v>
      </c>
    </row>
    <row r="193" spans="1:5" x14ac:dyDescent="0.35">
      <c r="A193">
        <v>57963</v>
      </c>
      <c r="B193">
        <v>28</v>
      </c>
      <c r="C193">
        <v>2709</v>
      </c>
      <c r="D193" t="s">
        <v>83</v>
      </c>
      <c r="E193" s="2">
        <v>10</v>
      </c>
    </row>
    <row r="194" spans="1:5" x14ac:dyDescent="0.35">
      <c r="A194">
        <v>98249</v>
      </c>
      <c r="B194">
        <v>0</v>
      </c>
      <c r="C194">
        <v>0</v>
      </c>
      <c r="D194" t="s">
        <v>86</v>
      </c>
      <c r="E194" s="2">
        <v>10</v>
      </c>
    </row>
    <row r="195" spans="1:5" x14ac:dyDescent="0.35">
      <c r="A195">
        <v>153689</v>
      </c>
      <c r="B195">
        <v>0</v>
      </c>
      <c r="C195">
        <v>3001</v>
      </c>
      <c r="D195" t="s">
        <v>88</v>
      </c>
      <c r="E195" s="2">
        <v>20</v>
      </c>
    </row>
    <row r="196" spans="1:5" x14ac:dyDescent="0.35">
      <c r="A196">
        <v>157807</v>
      </c>
      <c r="B196">
        <v>1</v>
      </c>
      <c r="C196">
        <v>2401</v>
      </c>
      <c r="D196" t="s">
        <v>88</v>
      </c>
      <c r="E196" s="2">
        <v>16</v>
      </c>
    </row>
    <row r="197" spans="1:5" x14ac:dyDescent="0.35">
      <c r="A197">
        <v>41715</v>
      </c>
      <c r="B197">
        <v>0</v>
      </c>
      <c r="C197">
        <v>0</v>
      </c>
      <c r="D197" t="s">
        <v>96</v>
      </c>
      <c r="E197" s="2">
        <v>3</v>
      </c>
    </row>
    <row r="198" spans="1:5" x14ac:dyDescent="0.35">
      <c r="A198">
        <v>45356</v>
      </c>
      <c r="B198">
        <v>1</v>
      </c>
      <c r="C198">
        <v>2006</v>
      </c>
      <c r="D198" t="s">
        <v>98</v>
      </c>
      <c r="E198" s="2">
        <v>8</v>
      </c>
    </row>
    <row r="199" spans="1:5" x14ac:dyDescent="0.35">
      <c r="A199">
        <v>163506</v>
      </c>
      <c r="B199">
        <v>0</v>
      </c>
      <c r="C199">
        <v>0</v>
      </c>
      <c r="D199" t="s">
        <v>90</v>
      </c>
      <c r="E199" s="2">
        <v>15</v>
      </c>
    </row>
    <row r="200" spans="1:5" x14ac:dyDescent="0.35">
      <c r="A200">
        <v>107727</v>
      </c>
      <c r="B200">
        <v>0</v>
      </c>
      <c r="C200">
        <v>4007</v>
      </c>
      <c r="D200" t="s">
        <v>84</v>
      </c>
      <c r="E200" s="2">
        <v>7</v>
      </c>
    </row>
    <row r="201" spans="1:5" x14ac:dyDescent="0.35">
      <c r="A201">
        <v>64212</v>
      </c>
      <c r="B201">
        <v>0</v>
      </c>
      <c r="C201">
        <v>2601</v>
      </c>
      <c r="D201" t="s">
        <v>83</v>
      </c>
      <c r="E201" s="2">
        <v>20</v>
      </c>
    </row>
    <row r="202" spans="1:5" x14ac:dyDescent="0.35">
      <c r="A202">
        <v>60252</v>
      </c>
      <c r="B202">
        <v>1</v>
      </c>
      <c r="C202">
        <v>0</v>
      </c>
      <c r="D202" t="s">
        <v>85</v>
      </c>
      <c r="E202" s="2">
        <v>15</v>
      </c>
    </row>
    <row r="203" spans="1:5" x14ac:dyDescent="0.35">
      <c r="A203">
        <v>45101</v>
      </c>
      <c r="B203">
        <v>2</v>
      </c>
      <c r="C203">
        <v>0</v>
      </c>
      <c r="D203" t="s">
        <v>87</v>
      </c>
      <c r="E203" s="2">
        <v>3</v>
      </c>
    </row>
    <row r="204" spans="1:5" x14ac:dyDescent="0.35">
      <c r="A204">
        <v>36528</v>
      </c>
      <c r="B204">
        <v>0</v>
      </c>
      <c r="C204">
        <v>2303</v>
      </c>
      <c r="D204" t="s">
        <v>85</v>
      </c>
      <c r="E204" s="2">
        <v>25</v>
      </c>
    </row>
    <row r="205" spans="1:5" x14ac:dyDescent="0.35">
      <c r="A205">
        <v>38820</v>
      </c>
      <c r="B205">
        <v>2</v>
      </c>
      <c r="C205">
        <v>1306</v>
      </c>
      <c r="D205" t="s">
        <v>87</v>
      </c>
      <c r="E205" s="2">
        <v>20</v>
      </c>
    </row>
    <row r="206" spans="1:5" x14ac:dyDescent="0.35">
      <c r="A206">
        <v>133906</v>
      </c>
      <c r="B206">
        <v>0</v>
      </c>
      <c r="C206">
        <v>0</v>
      </c>
      <c r="D206" t="s">
        <v>86</v>
      </c>
      <c r="E206" s="2">
        <v>10</v>
      </c>
    </row>
    <row r="207" spans="1:5" x14ac:dyDescent="0.35">
      <c r="A207">
        <v>12226</v>
      </c>
      <c r="B207">
        <v>0</v>
      </c>
      <c r="C207">
        <v>1301</v>
      </c>
      <c r="D207" t="s">
        <v>83</v>
      </c>
      <c r="E207" s="2">
        <v>8</v>
      </c>
    </row>
    <row r="208" spans="1:5" x14ac:dyDescent="0.35">
      <c r="A208">
        <v>8696</v>
      </c>
      <c r="B208">
        <v>2</v>
      </c>
      <c r="C208">
        <v>0</v>
      </c>
      <c r="D208" t="s">
        <v>84</v>
      </c>
      <c r="E208" s="2">
        <v>11</v>
      </c>
    </row>
    <row r="209" spans="1:5" x14ac:dyDescent="0.35">
      <c r="A209">
        <v>119368</v>
      </c>
      <c r="B209">
        <v>28</v>
      </c>
      <c r="C209">
        <v>4008</v>
      </c>
      <c r="D209" t="s">
        <v>87</v>
      </c>
      <c r="E209" s="2">
        <v>25</v>
      </c>
    </row>
    <row r="210" spans="1:5" x14ac:dyDescent="0.35">
      <c r="A210">
        <v>14319</v>
      </c>
      <c r="B210">
        <v>1</v>
      </c>
      <c r="C210">
        <v>2601</v>
      </c>
      <c r="D210" t="s">
        <v>93</v>
      </c>
      <c r="E210" s="2">
        <v>19</v>
      </c>
    </row>
    <row r="211" spans="1:5" x14ac:dyDescent="0.35">
      <c r="A211">
        <v>118408</v>
      </c>
      <c r="B211">
        <v>1</v>
      </c>
      <c r="C211">
        <v>2109</v>
      </c>
      <c r="D211" t="s">
        <v>86</v>
      </c>
      <c r="E211" s="2">
        <v>15</v>
      </c>
    </row>
    <row r="212" spans="1:5" x14ac:dyDescent="0.35">
      <c r="A212">
        <v>146585</v>
      </c>
      <c r="B212">
        <v>0</v>
      </c>
      <c r="C212">
        <v>0</v>
      </c>
      <c r="D212" t="s">
        <v>96</v>
      </c>
      <c r="E212" s="2">
        <v>8</v>
      </c>
    </row>
    <row r="213" spans="1:5" x14ac:dyDescent="0.35">
      <c r="A213">
        <v>120115</v>
      </c>
      <c r="B213">
        <v>1</v>
      </c>
      <c r="C213">
        <v>701</v>
      </c>
      <c r="D213" t="s">
        <v>94</v>
      </c>
      <c r="E213" s="2">
        <v>200</v>
      </c>
    </row>
    <row r="214" spans="1:5" x14ac:dyDescent="0.35">
      <c r="A214">
        <v>57463</v>
      </c>
      <c r="B214">
        <v>0</v>
      </c>
      <c r="C214">
        <v>2512</v>
      </c>
      <c r="D214" t="s">
        <v>85</v>
      </c>
      <c r="E214" s="2">
        <v>10</v>
      </c>
    </row>
    <row r="215" spans="1:5" x14ac:dyDescent="0.35">
      <c r="A215">
        <v>94394</v>
      </c>
      <c r="B215">
        <v>2</v>
      </c>
      <c r="C215">
        <v>3308</v>
      </c>
      <c r="D215" t="s">
        <v>96</v>
      </c>
      <c r="E215" s="2">
        <v>10</v>
      </c>
    </row>
    <row r="216" spans="1:5" x14ac:dyDescent="0.35">
      <c r="A216">
        <v>155135</v>
      </c>
      <c r="B216">
        <v>1</v>
      </c>
      <c r="C216">
        <v>3001</v>
      </c>
      <c r="D216" t="s">
        <v>93</v>
      </c>
      <c r="E216" s="2">
        <v>7</v>
      </c>
    </row>
    <row r="217" spans="1:5" x14ac:dyDescent="0.35">
      <c r="A217">
        <v>149595</v>
      </c>
      <c r="B217">
        <v>1</v>
      </c>
      <c r="C217">
        <v>6008</v>
      </c>
      <c r="D217" t="s">
        <v>85</v>
      </c>
      <c r="E217" s="2">
        <v>17</v>
      </c>
    </row>
    <row r="218" spans="1:5" x14ac:dyDescent="0.35">
      <c r="A218">
        <v>166606</v>
      </c>
      <c r="B218">
        <v>0</v>
      </c>
      <c r="C218">
        <v>3401</v>
      </c>
      <c r="D218" t="s">
        <v>90</v>
      </c>
      <c r="E218" s="2">
        <v>50</v>
      </c>
    </row>
    <row r="219" spans="1:5" x14ac:dyDescent="0.35">
      <c r="A219">
        <v>8240</v>
      </c>
      <c r="B219">
        <v>1</v>
      </c>
      <c r="C219">
        <v>0</v>
      </c>
      <c r="D219" t="s">
        <v>91</v>
      </c>
      <c r="E219" s="2">
        <v>10</v>
      </c>
    </row>
    <row r="220" spans="1:5" x14ac:dyDescent="0.35">
      <c r="A220">
        <v>185904</v>
      </c>
      <c r="B220">
        <v>0</v>
      </c>
      <c r="C220">
        <v>5801</v>
      </c>
      <c r="D220" t="s">
        <v>88</v>
      </c>
      <c r="E220" s="2">
        <v>13</v>
      </c>
    </row>
    <row r="221" spans="1:5" x14ac:dyDescent="0.35">
      <c r="A221">
        <v>49351</v>
      </c>
      <c r="B221">
        <v>1</v>
      </c>
      <c r="C221">
        <v>3401</v>
      </c>
      <c r="D221" t="s">
        <v>84</v>
      </c>
      <c r="E221" s="2">
        <v>15</v>
      </c>
    </row>
    <row r="222" spans="1:5" x14ac:dyDescent="0.35">
      <c r="A222">
        <v>191779</v>
      </c>
      <c r="B222">
        <v>1</v>
      </c>
      <c r="C222">
        <v>2701</v>
      </c>
      <c r="D222" t="s">
        <v>91</v>
      </c>
      <c r="E222" s="2">
        <v>150</v>
      </c>
    </row>
    <row r="223" spans="1:5" x14ac:dyDescent="0.35">
      <c r="A223">
        <v>169881</v>
      </c>
      <c r="B223">
        <v>0</v>
      </c>
      <c r="C223">
        <v>0</v>
      </c>
      <c r="D223" t="s">
        <v>87</v>
      </c>
      <c r="E223" s="2">
        <v>15</v>
      </c>
    </row>
    <row r="224" spans="1:5" x14ac:dyDescent="0.35">
      <c r="A224">
        <v>144356</v>
      </c>
      <c r="B224">
        <v>3</v>
      </c>
      <c r="C224">
        <v>0</v>
      </c>
      <c r="D224" t="s">
        <v>98</v>
      </c>
      <c r="E224" s="2">
        <v>20</v>
      </c>
    </row>
    <row r="225" spans="1:5" x14ac:dyDescent="0.35">
      <c r="A225">
        <v>186528</v>
      </c>
      <c r="B225">
        <v>2</v>
      </c>
      <c r="C225">
        <v>2212</v>
      </c>
      <c r="D225" t="s">
        <v>83</v>
      </c>
      <c r="E225" s="2">
        <v>15</v>
      </c>
    </row>
    <row r="226" spans="1:5" x14ac:dyDescent="0.35">
      <c r="A226">
        <v>14161</v>
      </c>
      <c r="B226">
        <v>0</v>
      </c>
      <c r="C226">
        <v>2805</v>
      </c>
      <c r="D226" t="s">
        <v>99</v>
      </c>
      <c r="E226" s="2">
        <v>10</v>
      </c>
    </row>
    <row r="227" spans="1:5" x14ac:dyDescent="0.35">
      <c r="A227">
        <v>190839</v>
      </c>
      <c r="B227">
        <v>1</v>
      </c>
      <c r="C227">
        <v>5601</v>
      </c>
      <c r="D227" t="s">
        <v>96</v>
      </c>
      <c r="E227" s="2">
        <v>15</v>
      </c>
    </row>
    <row r="228" spans="1:5" x14ac:dyDescent="0.35">
      <c r="A228">
        <v>146269</v>
      </c>
      <c r="B228">
        <v>2</v>
      </c>
      <c r="C228">
        <v>4601</v>
      </c>
      <c r="D228" t="s">
        <v>90</v>
      </c>
      <c r="E228" s="2">
        <v>10</v>
      </c>
    </row>
    <row r="229" spans="1:5" x14ac:dyDescent="0.35">
      <c r="A229">
        <v>188507</v>
      </c>
      <c r="B229">
        <v>2</v>
      </c>
      <c r="C229">
        <v>2601</v>
      </c>
      <c r="D229" t="s">
        <v>89</v>
      </c>
      <c r="E229" s="2">
        <v>10</v>
      </c>
    </row>
    <row r="230" spans="1:5" x14ac:dyDescent="0.35">
      <c r="A230">
        <v>116251</v>
      </c>
      <c r="B230">
        <v>0</v>
      </c>
      <c r="C230">
        <v>505</v>
      </c>
      <c r="D230" t="s">
        <v>88</v>
      </c>
      <c r="E230" s="2">
        <v>10</v>
      </c>
    </row>
    <row r="231" spans="1:5" x14ac:dyDescent="0.35">
      <c r="A231">
        <v>81945</v>
      </c>
      <c r="B231">
        <v>1</v>
      </c>
      <c r="C231">
        <v>6401</v>
      </c>
      <c r="D231" t="s">
        <v>88</v>
      </c>
      <c r="E231" s="2">
        <v>20</v>
      </c>
    </row>
    <row r="232" spans="1:5" x14ac:dyDescent="0.35">
      <c r="A232">
        <v>8989</v>
      </c>
      <c r="B232">
        <v>2</v>
      </c>
      <c r="C232">
        <v>1401</v>
      </c>
      <c r="D232" t="s">
        <v>84</v>
      </c>
      <c r="E232" s="2">
        <v>32</v>
      </c>
    </row>
    <row r="233" spans="1:5" x14ac:dyDescent="0.35">
      <c r="A233">
        <v>47282</v>
      </c>
      <c r="B233">
        <v>0</v>
      </c>
      <c r="C233">
        <v>5701</v>
      </c>
      <c r="D233" t="s">
        <v>85</v>
      </c>
      <c r="E233" s="2">
        <v>15</v>
      </c>
    </row>
    <row r="234" spans="1:5" x14ac:dyDescent="0.35">
      <c r="A234">
        <v>2950</v>
      </c>
      <c r="B234">
        <v>0</v>
      </c>
      <c r="C234">
        <v>0</v>
      </c>
      <c r="D234" t="s">
        <v>95</v>
      </c>
      <c r="E234" s="2">
        <v>2</v>
      </c>
    </row>
    <row r="235" spans="1:5" x14ac:dyDescent="0.35">
      <c r="A235">
        <v>87771</v>
      </c>
      <c r="B235">
        <v>0</v>
      </c>
      <c r="C235">
        <v>6401</v>
      </c>
      <c r="D235" t="s">
        <v>90</v>
      </c>
      <c r="E235" s="2">
        <v>20</v>
      </c>
    </row>
    <row r="236" spans="1:5" x14ac:dyDescent="0.35">
      <c r="A236">
        <v>167934</v>
      </c>
      <c r="B236">
        <v>28</v>
      </c>
      <c r="C236">
        <v>3201</v>
      </c>
      <c r="D236" t="s">
        <v>85</v>
      </c>
      <c r="E236" s="2">
        <v>21</v>
      </c>
    </row>
    <row r="237" spans="1:5" x14ac:dyDescent="0.35">
      <c r="A237">
        <v>26045</v>
      </c>
      <c r="B237">
        <v>28</v>
      </c>
      <c r="C237">
        <v>4801</v>
      </c>
      <c r="D237" t="s">
        <v>87</v>
      </c>
      <c r="E237" s="2">
        <v>14</v>
      </c>
    </row>
    <row r="238" spans="1:5" x14ac:dyDescent="0.35">
      <c r="A238">
        <v>661</v>
      </c>
      <c r="B238">
        <v>0</v>
      </c>
      <c r="C238">
        <v>6509</v>
      </c>
      <c r="D238" t="s">
        <v>98</v>
      </c>
      <c r="E238" s="2">
        <v>20</v>
      </c>
    </row>
    <row r="239" spans="1:5" x14ac:dyDescent="0.35">
      <c r="A239">
        <v>47569</v>
      </c>
      <c r="B239">
        <v>0</v>
      </c>
      <c r="C239">
        <v>0</v>
      </c>
      <c r="D239" t="s">
        <v>83</v>
      </c>
      <c r="E239" s="2">
        <v>10</v>
      </c>
    </row>
    <row r="240" spans="1:5" x14ac:dyDescent="0.35">
      <c r="A240">
        <v>176743</v>
      </c>
      <c r="B240">
        <v>1</v>
      </c>
      <c r="C240">
        <v>201</v>
      </c>
      <c r="D240" t="s">
        <v>92</v>
      </c>
      <c r="E240" s="2">
        <v>7</v>
      </c>
    </row>
    <row r="241" spans="1:5" x14ac:dyDescent="0.35">
      <c r="A241">
        <v>188164</v>
      </c>
      <c r="B241">
        <v>0</v>
      </c>
      <c r="C241">
        <v>0</v>
      </c>
      <c r="D241" t="s">
        <v>88</v>
      </c>
      <c r="E241" s="2">
        <v>10</v>
      </c>
    </row>
    <row r="242" spans="1:5" x14ac:dyDescent="0.35">
      <c r="A242">
        <v>134364</v>
      </c>
      <c r="B242">
        <v>0</v>
      </c>
      <c r="C242">
        <v>0</v>
      </c>
      <c r="D242" t="s">
        <v>98</v>
      </c>
      <c r="E242" s="2">
        <v>20</v>
      </c>
    </row>
    <row r="243" spans="1:5" x14ac:dyDescent="0.35">
      <c r="A243">
        <v>93742</v>
      </c>
      <c r="B243">
        <v>2</v>
      </c>
      <c r="C243">
        <v>3504</v>
      </c>
      <c r="D243" t="s">
        <v>96</v>
      </c>
      <c r="E243" s="2">
        <v>30</v>
      </c>
    </row>
    <row r="244" spans="1:5" x14ac:dyDescent="0.35">
      <c r="A244">
        <v>39479</v>
      </c>
      <c r="B244">
        <v>2</v>
      </c>
      <c r="C244">
        <v>3306</v>
      </c>
      <c r="D244" t="s">
        <v>83</v>
      </c>
      <c r="E244" s="2">
        <v>4</v>
      </c>
    </row>
    <row r="245" spans="1:5" x14ac:dyDescent="0.35">
      <c r="A245">
        <v>54142</v>
      </c>
      <c r="B245">
        <v>2</v>
      </c>
      <c r="C245">
        <v>4601</v>
      </c>
      <c r="D245" t="s">
        <v>86</v>
      </c>
      <c r="E245" s="2">
        <v>21</v>
      </c>
    </row>
    <row r="246" spans="1:5" x14ac:dyDescent="0.35">
      <c r="A246">
        <v>168038</v>
      </c>
      <c r="B246">
        <v>0</v>
      </c>
      <c r="C246">
        <v>4703</v>
      </c>
      <c r="D246" t="s">
        <v>88</v>
      </c>
      <c r="E246" s="2">
        <v>36</v>
      </c>
    </row>
    <row r="247" spans="1:5" x14ac:dyDescent="0.35">
      <c r="A247">
        <v>48675</v>
      </c>
      <c r="B247">
        <v>0</v>
      </c>
      <c r="C247">
        <v>2601</v>
      </c>
      <c r="D247" t="s">
        <v>87</v>
      </c>
      <c r="E247" s="2">
        <v>5</v>
      </c>
    </row>
    <row r="248" spans="1:5" x14ac:dyDescent="0.35">
      <c r="A248">
        <v>158980</v>
      </c>
      <c r="B248">
        <v>0</v>
      </c>
      <c r="C248">
        <v>6201</v>
      </c>
      <c r="D248" t="s">
        <v>85</v>
      </c>
      <c r="E248" s="2">
        <v>20</v>
      </c>
    </row>
    <row r="249" spans="1:5" x14ac:dyDescent="0.35">
      <c r="A249">
        <v>153888</v>
      </c>
      <c r="B249">
        <v>0</v>
      </c>
      <c r="C249">
        <v>3801</v>
      </c>
      <c r="D249" t="s">
        <v>88</v>
      </c>
      <c r="E249" s="2">
        <v>10</v>
      </c>
    </row>
    <row r="250" spans="1:5" x14ac:dyDescent="0.35">
      <c r="A250">
        <v>162300</v>
      </c>
      <c r="B250">
        <v>1002</v>
      </c>
      <c r="C250">
        <v>2001</v>
      </c>
      <c r="D250" t="s">
        <v>88</v>
      </c>
      <c r="E250" s="2">
        <v>20</v>
      </c>
    </row>
    <row r="251" spans="1:5" x14ac:dyDescent="0.35">
      <c r="A251">
        <v>163081</v>
      </c>
      <c r="B251">
        <v>1</v>
      </c>
      <c r="C251">
        <v>0</v>
      </c>
      <c r="D251" t="s">
        <v>90</v>
      </c>
      <c r="E251" s="2">
        <v>7</v>
      </c>
    </row>
    <row r="252" spans="1:5" x14ac:dyDescent="0.35">
      <c r="A252">
        <v>14000</v>
      </c>
      <c r="B252">
        <v>0</v>
      </c>
      <c r="C252">
        <v>2101</v>
      </c>
      <c r="D252" t="s">
        <v>88</v>
      </c>
      <c r="E252" s="2">
        <v>12</v>
      </c>
    </row>
    <row r="253" spans="1:5" x14ac:dyDescent="0.35">
      <c r="A253">
        <v>6599</v>
      </c>
      <c r="B253">
        <v>0</v>
      </c>
      <c r="C253">
        <v>3601</v>
      </c>
      <c r="D253" t="s">
        <v>85</v>
      </c>
      <c r="E253" s="2">
        <v>11</v>
      </c>
    </row>
    <row r="254" spans="1:5" x14ac:dyDescent="0.35">
      <c r="A254">
        <v>135454</v>
      </c>
      <c r="B254">
        <v>0</v>
      </c>
      <c r="C254">
        <v>0</v>
      </c>
      <c r="D254" t="s">
        <v>89</v>
      </c>
      <c r="E254" s="2">
        <v>15</v>
      </c>
    </row>
    <row r="255" spans="1:5" x14ac:dyDescent="0.35">
      <c r="A255">
        <v>128643</v>
      </c>
      <c r="B255">
        <v>1</v>
      </c>
      <c r="C255">
        <v>2809</v>
      </c>
      <c r="D255" t="s">
        <v>92</v>
      </c>
      <c r="E255" s="2">
        <v>4</v>
      </c>
    </row>
    <row r="256" spans="1:5" x14ac:dyDescent="0.35">
      <c r="A256">
        <v>116420</v>
      </c>
      <c r="B256">
        <v>0</v>
      </c>
      <c r="C256">
        <v>0</v>
      </c>
      <c r="D256" t="s">
        <v>88</v>
      </c>
      <c r="E256" s="2">
        <v>20</v>
      </c>
    </row>
    <row r="257" spans="1:5" x14ac:dyDescent="0.35">
      <c r="A257">
        <v>35101</v>
      </c>
      <c r="B257">
        <v>1</v>
      </c>
      <c r="C257">
        <v>1911</v>
      </c>
      <c r="D257" t="s">
        <v>88</v>
      </c>
      <c r="E257" s="2">
        <v>20</v>
      </c>
    </row>
    <row r="258" spans="1:5" x14ac:dyDescent="0.35">
      <c r="A258">
        <v>75474</v>
      </c>
      <c r="B258">
        <v>0</v>
      </c>
      <c r="C258">
        <v>0</v>
      </c>
      <c r="D258" t="s">
        <v>94</v>
      </c>
      <c r="E258" s="2">
        <v>15</v>
      </c>
    </row>
    <row r="259" spans="1:5" x14ac:dyDescent="0.35">
      <c r="A259">
        <v>785</v>
      </c>
      <c r="B259">
        <v>0</v>
      </c>
      <c r="C259">
        <v>4507</v>
      </c>
      <c r="D259" t="s">
        <v>87</v>
      </c>
      <c r="E259" s="2">
        <v>18</v>
      </c>
    </row>
    <row r="260" spans="1:5" x14ac:dyDescent="0.35">
      <c r="A260">
        <v>27624</v>
      </c>
      <c r="B260">
        <v>2</v>
      </c>
      <c r="C260">
        <v>3701</v>
      </c>
      <c r="D260" t="s">
        <v>89</v>
      </c>
      <c r="E260" s="2">
        <v>8</v>
      </c>
    </row>
    <row r="261" spans="1:5" x14ac:dyDescent="0.35">
      <c r="A261">
        <v>73754</v>
      </c>
      <c r="B261">
        <v>0</v>
      </c>
      <c r="C261">
        <v>1801</v>
      </c>
      <c r="D261" t="s">
        <v>88</v>
      </c>
      <c r="E261" s="2">
        <v>25</v>
      </c>
    </row>
    <row r="262" spans="1:5" x14ac:dyDescent="0.35">
      <c r="A262">
        <v>141189</v>
      </c>
      <c r="B262">
        <v>0</v>
      </c>
      <c r="C262">
        <v>0</v>
      </c>
      <c r="D262" t="s">
        <v>85</v>
      </c>
      <c r="E262" s="2">
        <v>25</v>
      </c>
    </row>
    <row r="263" spans="1:5" x14ac:dyDescent="0.35">
      <c r="A263">
        <v>1544</v>
      </c>
      <c r="B263">
        <v>28</v>
      </c>
      <c r="C263">
        <v>5201</v>
      </c>
      <c r="D263" t="s">
        <v>88</v>
      </c>
      <c r="E263" s="2">
        <v>10</v>
      </c>
    </row>
    <row r="264" spans="1:5" x14ac:dyDescent="0.35">
      <c r="A264">
        <v>124149</v>
      </c>
      <c r="B264">
        <v>0</v>
      </c>
      <c r="C264">
        <v>1801</v>
      </c>
      <c r="D264" t="s">
        <v>84</v>
      </c>
      <c r="E264" s="2">
        <v>14</v>
      </c>
    </row>
    <row r="265" spans="1:5" x14ac:dyDescent="0.35">
      <c r="A265">
        <v>85890</v>
      </c>
      <c r="B265">
        <v>2</v>
      </c>
      <c r="C265">
        <v>0</v>
      </c>
      <c r="D265" t="s">
        <v>94</v>
      </c>
      <c r="E265" s="2">
        <v>20</v>
      </c>
    </row>
    <row r="266" spans="1:5" x14ac:dyDescent="0.35">
      <c r="A266">
        <v>37005</v>
      </c>
      <c r="B266">
        <v>0</v>
      </c>
      <c r="C266">
        <v>0</v>
      </c>
      <c r="D266" t="s">
        <v>84</v>
      </c>
      <c r="E266" s="2">
        <v>11</v>
      </c>
    </row>
    <row r="267" spans="1:5" x14ac:dyDescent="0.35">
      <c r="A267">
        <v>166324</v>
      </c>
      <c r="B267">
        <v>0</v>
      </c>
      <c r="C267">
        <v>0</v>
      </c>
      <c r="D267" t="s">
        <v>90</v>
      </c>
      <c r="E267" s="2">
        <v>19</v>
      </c>
    </row>
    <row r="268" spans="1:5" x14ac:dyDescent="0.35">
      <c r="A268">
        <v>13448</v>
      </c>
      <c r="B268">
        <v>28</v>
      </c>
      <c r="C268">
        <v>3001</v>
      </c>
      <c r="D268" t="s">
        <v>97</v>
      </c>
      <c r="E268" s="2">
        <v>5</v>
      </c>
    </row>
    <row r="269" spans="1:5" x14ac:dyDescent="0.35">
      <c r="A269">
        <v>180428</v>
      </c>
      <c r="B269">
        <v>1</v>
      </c>
      <c r="C269">
        <v>4811</v>
      </c>
      <c r="D269" t="s">
        <v>84</v>
      </c>
      <c r="E269" s="2">
        <v>20</v>
      </c>
    </row>
    <row r="270" spans="1:5" x14ac:dyDescent="0.35">
      <c r="A270">
        <v>12517</v>
      </c>
      <c r="B270">
        <v>1</v>
      </c>
      <c r="C270">
        <v>3201</v>
      </c>
      <c r="D270" t="s">
        <v>88</v>
      </c>
      <c r="E270" s="2">
        <v>1</v>
      </c>
    </row>
    <row r="271" spans="1:5" x14ac:dyDescent="0.35">
      <c r="A271">
        <v>99246</v>
      </c>
      <c r="B271">
        <v>0</v>
      </c>
      <c r="C271">
        <v>2201</v>
      </c>
      <c r="D271" t="s">
        <v>94</v>
      </c>
      <c r="E271" s="2">
        <v>20</v>
      </c>
    </row>
    <row r="272" spans="1:5" x14ac:dyDescent="0.35">
      <c r="A272">
        <v>174760</v>
      </c>
      <c r="B272">
        <v>2</v>
      </c>
      <c r="C272">
        <v>2501</v>
      </c>
      <c r="D272" t="s">
        <v>84</v>
      </c>
      <c r="E272" s="2">
        <v>5</v>
      </c>
    </row>
    <row r="273" spans="1:5" x14ac:dyDescent="0.35">
      <c r="A273">
        <v>124379</v>
      </c>
      <c r="B273">
        <v>1</v>
      </c>
      <c r="C273">
        <v>4401</v>
      </c>
      <c r="D273" t="s">
        <v>91</v>
      </c>
      <c r="E273" s="2">
        <v>5</v>
      </c>
    </row>
    <row r="274" spans="1:5" x14ac:dyDescent="0.35">
      <c r="A274">
        <v>176862</v>
      </c>
      <c r="B274">
        <v>2</v>
      </c>
      <c r="C274">
        <v>0</v>
      </c>
      <c r="D274" t="s">
        <v>84</v>
      </c>
      <c r="E274" s="2">
        <v>20</v>
      </c>
    </row>
    <row r="275" spans="1:5" x14ac:dyDescent="0.35">
      <c r="A275">
        <v>188986</v>
      </c>
      <c r="B275">
        <v>1</v>
      </c>
      <c r="C275">
        <v>2101</v>
      </c>
      <c r="D275" t="s">
        <v>83</v>
      </c>
      <c r="E275" s="2">
        <v>9</v>
      </c>
    </row>
    <row r="276" spans="1:5" x14ac:dyDescent="0.35">
      <c r="A276">
        <v>148906</v>
      </c>
      <c r="B276">
        <v>0</v>
      </c>
      <c r="C276">
        <v>6201</v>
      </c>
      <c r="D276" t="s">
        <v>83</v>
      </c>
      <c r="E276" s="2">
        <v>6</v>
      </c>
    </row>
    <row r="277" spans="1:5" x14ac:dyDescent="0.35">
      <c r="A277">
        <v>109646</v>
      </c>
      <c r="B277">
        <v>1</v>
      </c>
      <c r="C277">
        <v>5201</v>
      </c>
      <c r="D277" t="s">
        <v>99</v>
      </c>
      <c r="E277" s="2">
        <v>10</v>
      </c>
    </row>
    <row r="278" spans="1:5" x14ac:dyDescent="0.35">
      <c r="A278">
        <v>62295</v>
      </c>
      <c r="B278">
        <v>0</v>
      </c>
      <c r="C278">
        <v>5601</v>
      </c>
      <c r="D278" t="s">
        <v>83</v>
      </c>
      <c r="E278" s="2">
        <v>20</v>
      </c>
    </row>
    <row r="279" spans="1:5" x14ac:dyDescent="0.35">
      <c r="A279">
        <v>162650</v>
      </c>
      <c r="B279">
        <v>1</v>
      </c>
      <c r="C279">
        <v>0</v>
      </c>
      <c r="D279" t="s">
        <v>88</v>
      </c>
      <c r="E279" s="2">
        <v>5</v>
      </c>
    </row>
    <row r="280" spans="1:5" x14ac:dyDescent="0.35">
      <c r="A280">
        <v>99836</v>
      </c>
      <c r="B280">
        <v>1</v>
      </c>
      <c r="C280">
        <v>3101</v>
      </c>
      <c r="D280" t="s">
        <v>93</v>
      </c>
      <c r="E280" s="2">
        <v>21</v>
      </c>
    </row>
    <row r="281" spans="1:5" x14ac:dyDescent="0.35">
      <c r="A281">
        <v>33994</v>
      </c>
      <c r="B281">
        <v>1</v>
      </c>
      <c r="C281">
        <v>5304</v>
      </c>
      <c r="D281" t="s">
        <v>84</v>
      </c>
      <c r="E281" s="2">
        <v>6</v>
      </c>
    </row>
    <row r="282" spans="1:5" x14ac:dyDescent="0.35">
      <c r="A282">
        <v>93432</v>
      </c>
      <c r="B282">
        <v>28</v>
      </c>
      <c r="C282">
        <v>0</v>
      </c>
      <c r="D282" t="s">
        <v>96</v>
      </c>
      <c r="E282" s="2">
        <v>11</v>
      </c>
    </row>
    <row r="283" spans="1:5" x14ac:dyDescent="0.35">
      <c r="A283">
        <v>62786</v>
      </c>
      <c r="B283">
        <v>2</v>
      </c>
      <c r="C283">
        <v>3501</v>
      </c>
      <c r="D283" t="s">
        <v>86</v>
      </c>
      <c r="E283" s="2">
        <v>11</v>
      </c>
    </row>
    <row r="284" spans="1:5" x14ac:dyDescent="0.35">
      <c r="A284">
        <v>44634</v>
      </c>
      <c r="B284">
        <v>1</v>
      </c>
      <c r="C284">
        <v>3701</v>
      </c>
      <c r="D284" t="s">
        <v>83</v>
      </c>
      <c r="E284" s="2">
        <v>10</v>
      </c>
    </row>
    <row r="285" spans="1:5" x14ac:dyDescent="0.35">
      <c r="A285">
        <v>146914</v>
      </c>
      <c r="B285">
        <v>0</v>
      </c>
      <c r="C285">
        <v>5401</v>
      </c>
      <c r="D285" t="s">
        <v>90</v>
      </c>
      <c r="E285" s="2">
        <v>10</v>
      </c>
    </row>
    <row r="286" spans="1:5" x14ac:dyDescent="0.35">
      <c r="A286">
        <v>70079</v>
      </c>
      <c r="B286">
        <v>2</v>
      </c>
      <c r="C286">
        <v>4701</v>
      </c>
      <c r="D286" t="s">
        <v>92</v>
      </c>
      <c r="E286" s="2">
        <v>15</v>
      </c>
    </row>
    <row r="287" spans="1:5" x14ac:dyDescent="0.35">
      <c r="A287">
        <v>24871</v>
      </c>
      <c r="B287">
        <v>2</v>
      </c>
      <c r="C287">
        <v>4401</v>
      </c>
      <c r="D287" t="s">
        <v>84</v>
      </c>
      <c r="E287" s="2">
        <v>16</v>
      </c>
    </row>
    <row r="288" spans="1:5" x14ac:dyDescent="0.35">
      <c r="A288">
        <v>150660</v>
      </c>
      <c r="B288">
        <v>0</v>
      </c>
      <c r="C288">
        <v>4601</v>
      </c>
      <c r="D288" t="s">
        <v>90</v>
      </c>
      <c r="E288" s="2">
        <v>12</v>
      </c>
    </row>
    <row r="289" spans="1:5" x14ac:dyDescent="0.35">
      <c r="A289">
        <v>169700</v>
      </c>
      <c r="B289">
        <v>1</v>
      </c>
      <c r="C289">
        <v>0</v>
      </c>
      <c r="D289" t="s">
        <v>83</v>
      </c>
      <c r="E289" s="2">
        <v>25</v>
      </c>
    </row>
    <row r="290" spans="1:5" x14ac:dyDescent="0.35">
      <c r="A290">
        <v>63542</v>
      </c>
      <c r="B290">
        <v>0</v>
      </c>
      <c r="C290">
        <v>4801</v>
      </c>
      <c r="D290" t="s">
        <v>84</v>
      </c>
      <c r="E290" s="2">
        <v>26</v>
      </c>
    </row>
    <row r="291" spans="1:5" x14ac:dyDescent="0.35">
      <c r="A291">
        <v>125164</v>
      </c>
      <c r="B291">
        <v>2</v>
      </c>
      <c r="C291">
        <v>1601</v>
      </c>
      <c r="D291" t="s">
        <v>85</v>
      </c>
      <c r="E291" s="2">
        <v>50</v>
      </c>
    </row>
    <row r="292" spans="1:5" x14ac:dyDescent="0.35">
      <c r="A292">
        <v>65634</v>
      </c>
      <c r="B292">
        <v>0</v>
      </c>
      <c r="C292">
        <v>801</v>
      </c>
      <c r="D292" t="s">
        <v>92</v>
      </c>
      <c r="E292" s="2">
        <v>12</v>
      </c>
    </row>
    <row r="293" spans="1:5" x14ac:dyDescent="0.35">
      <c r="A293">
        <v>59285</v>
      </c>
      <c r="B293">
        <v>2</v>
      </c>
      <c r="C293">
        <v>5101</v>
      </c>
      <c r="D293" t="s">
        <v>99</v>
      </c>
      <c r="E293" s="2">
        <v>10</v>
      </c>
    </row>
    <row r="294" spans="1:5" x14ac:dyDescent="0.35">
      <c r="A294">
        <v>78802</v>
      </c>
      <c r="B294">
        <v>1002</v>
      </c>
      <c r="C294">
        <v>1301</v>
      </c>
      <c r="D294" t="s">
        <v>85</v>
      </c>
      <c r="E294" s="2">
        <v>15</v>
      </c>
    </row>
    <row r="295" spans="1:5" x14ac:dyDescent="0.35">
      <c r="A295">
        <v>186460</v>
      </c>
      <c r="B295">
        <v>2</v>
      </c>
      <c r="C295">
        <v>0</v>
      </c>
      <c r="D295" t="s">
        <v>94</v>
      </c>
      <c r="E295" s="2">
        <v>20</v>
      </c>
    </row>
    <row r="296" spans="1:5" x14ac:dyDescent="0.35">
      <c r="A296">
        <v>114579</v>
      </c>
      <c r="B296">
        <v>1</v>
      </c>
      <c r="C296">
        <v>2112</v>
      </c>
      <c r="D296" t="s">
        <v>87</v>
      </c>
      <c r="E296" s="2">
        <v>10</v>
      </c>
    </row>
    <row r="297" spans="1:5" x14ac:dyDescent="0.35">
      <c r="A297">
        <v>23184</v>
      </c>
      <c r="B297">
        <v>0</v>
      </c>
      <c r="C297">
        <v>0</v>
      </c>
      <c r="D297" t="s">
        <v>92</v>
      </c>
      <c r="E297" s="2">
        <v>10</v>
      </c>
    </row>
    <row r="298" spans="1:5" x14ac:dyDescent="0.35">
      <c r="A298">
        <v>125289</v>
      </c>
      <c r="B298">
        <v>0</v>
      </c>
      <c r="C298">
        <v>1802</v>
      </c>
      <c r="D298" t="s">
        <v>85</v>
      </c>
      <c r="E298" s="2">
        <v>7</v>
      </c>
    </row>
    <row r="299" spans="1:5" x14ac:dyDescent="0.35">
      <c r="A299">
        <v>10502</v>
      </c>
      <c r="B299">
        <v>0</v>
      </c>
      <c r="C299">
        <v>0</v>
      </c>
      <c r="D299" t="s">
        <v>84</v>
      </c>
      <c r="E299" s="2">
        <v>15</v>
      </c>
    </row>
    <row r="300" spans="1:5" x14ac:dyDescent="0.35">
      <c r="A300">
        <v>46844</v>
      </c>
      <c r="B300">
        <v>0</v>
      </c>
      <c r="C300">
        <v>0</v>
      </c>
      <c r="D300" t="s">
        <v>94</v>
      </c>
      <c r="E300" s="2">
        <v>10</v>
      </c>
    </row>
    <row r="301" spans="1:5" x14ac:dyDescent="0.35">
      <c r="A301">
        <v>162814</v>
      </c>
      <c r="B301">
        <v>1</v>
      </c>
      <c r="C301">
        <v>3701</v>
      </c>
      <c r="D301" t="s">
        <v>90</v>
      </c>
      <c r="E301" s="2">
        <v>10</v>
      </c>
    </row>
    <row r="302" spans="1:5" x14ac:dyDescent="0.35">
      <c r="A302">
        <v>89653</v>
      </c>
      <c r="B302">
        <v>0</v>
      </c>
      <c r="C302">
        <v>1708</v>
      </c>
      <c r="D302" t="s">
        <v>83</v>
      </c>
      <c r="E302" s="2">
        <v>3</v>
      </c>
    </row>
    <row r="303" spans="1:5" x14ac:dyDescent="0.35">
      <c r="A303">
        <v>170818</v>
      </c>
      <c r="B303">
        <v>2</v>
      </c>
      <c r="C303">
        <v>6209</v>
      </c>
      <c r="D303" t="s">
        <v>88</v>
      </c>
      <c r="E303" s="2">
        <v>10</v>
      </c>
    </row>
    <row r="304" spans="1:5" x14ac:dyDescent="0.35">
      <c r="A304">
        <v>6147</v>
      </c>
      <c r="B304">
        <v>1</v>
      </c>
      <c r="C304">
        <v>2101</v>
      </c>
      <c r="D304" t="s">
        <v>84</v>
      </c>
      <c r="E304" s="2">
        <v>24</v>
      </c>
    </row>
    <row r="305" spans="1:5" x14ac:dyDescent="0.35">
      <c r="A305">
        <v>14276</v>
      </c>
      <c r="B305">
        <v>0</v>
      </c>
      <c r="C305">
        <v>2801</v>
      </c>
      <c r="D305" t="s">
        <v>98</v>
      </c>
      <c r="E305" s="2">
        <v>15</v>
      </c>
    </row>
    <row r="306" spans="1:5" x14ac:dyDescent="0.35">
      <c r="A306">
        <v>120166</v>
      </c>
      <c r="B306">
        <v>28</v>
      </c>
      <c r="C306">
        <v>2608</v>
      </c>
      <c r="D306" t="s">
        <v>94</v>
      </c>
      <c r="E306" s="2">
        <v>12</v>
      </c>
    </row>
    <row r="307" spans="1:5" x14ac:dyDescent="0.35">
      <c r="A307">
        <v>156817</v>
      </c>
      <c r="B307">
        <v>0</v>
      </c>
      <c r="C307">
        <v>0</v>
      </c>
      <c r="D307" t="s">
        <v>98</v>
      </c>
      <c r="E307" s="2">
        <v>20</v>
      </c>
    </row>
    <row r="308" spans="1:5" x14ac:dyDescent="0.35">
      <c r="A308">
        <v>35476</v>
      </c>
      <c r="B308">
        <v>1</v>
      </c>
      <c r="C308">
        <v>3609</v>
      </c>
      <c r="D308" t="s">
        <v>92</v>
      </c>
      <c r="E308" s="2">
        <v>25</v>
      </c>
    </row>
    <row r="309" spans="1:5" x14ac:dyDescent="0.35">
      <c r="A309">
        <v>155382</v>
      </c>
      <c r="B309">
        <v>0</v>
      </c>
      <c r="C309">
        <v>3301</v>
      </c>
      <c r="D309" t="s">
        <v>98</v>
      </c>
      <c r="E309" s="2">
        <v>30</v>
      </c>
    </row>
    <row r="310" spans="1:5" x14ac:dyDescent="0.35">
      <c r="A310">
        <v>104049</v>
      </c>
      <c r="B310">
        <v>0</v>
      </c>
      <c r="C310">
        <v>0</v>
      </c>
      <c r="D310" t="s">
        <v>94</v>
      </c>
      <c r="E310" s="2">
        <v>3</v>
      </c>
    </row>
    <row r="311" spans="1:5" x14ac:dyDescent="0.35">
      <c r="A311">
        <v>112461</v>
      </c>
      <c r="B311">
        <v>1</v>
      </c>
      <c r="C311">
        <v>2401</v>
      </c>
      <c r="D311" t="s">
        <v>94</v>
      </c>
      <c r="E311" s="2">
        <v>10</v>
      </c>
    </row>
    <row r="312" spans="1:5" x14ac:dyDescent="0.35">
      <c r="A312">
        <v>79580</v>
      </c>
      <c r="B312">
        <v>2</v>
      </c>
      <c r="C312">
        <v>201</v>
      </c>
      <c r="D312" t="s">
        <v>90</v>
      </c>
      <c r="E312" s="2">
        <v>21</v>
      </c>
    </row>
    <row r="313" spans="1:5" x14ac:dyDescent="0.35">
      <c r="A313">
        <v>86528</v>
      </c>
      <c r="B313">
        <v>2</v>
      </c>
      <c r="C313">
        <v>0</v>
      </c>
      <c r="D313" t="s">
        <v>84</v>
      </c>
      <c r="E313" s="2">
        <v>3</v>
      </c>
    </row>
    <row r="314" spans="1:5" x14ac:dyDescent="0.35">
      <c r="A314">
        <v>107658</v>
      </c>
      <c r="B314">
        <v>28</v>
      </c>
      <c r="C314">
        <v>0</v>
      </c>
      <c r="D314" t="s">
        <v>86</v>
      </c>
      <c r="E314" s="2">
        <v>10</v>
      </c>
    </row>
    <row r="315" spans="1:5" x14ac:dyDescent="0.35">
      <c r="A315">
        <v>69537</v>
      </c>
      <c r="B315">
        <v>0</v>
      </c>
      <c r="C315">
        <v>2801</v>
      </c>
      <c r="D315" t="s">
        <v>86</v>
      </c>
      <c r="E315" s="2">
        <v>15</v>
      </c>
    </row>
    <row r="316" spans="1:5" x14ac:dyDescent="0.35">
      <c r="A316">
        <v>81284</v>
      </c>
      <c r="B316">
        <v>2</v>
      </c>
      <c r="C316">
        <v>4308</v>
      </c>
      <c r="D316" t="s">
        <v>83</v>
      </c>
      <c r="E316" s="2">
        <v>25</v>
      </c>
    </row>
    <row r="317" spans="1:5" x14ac:dyDescent="0.35">
      <c r="A317">
        <v>32475</v>
      </c>
      <c r="B317">
        <v>1</v>
      </c>
      <c r="C317">
        <v>0</v>
      </c>
      <c r="D317" t="s">
        <v>84</v>
      </c>
      <c r="E317" s="2">
        <v>20</v>
      </c>
    </row>
    <row r="318" spans="1:5" x14ac:dyDescent="0.35">
      <c r="A318">
        <v>104505</v>
      </c>
      <c r="B318">
        <v>2</v>
      </c>
      <c r="C318">
        <v>3801</v>
      </c>
      <c r="D318" t="s">
        <v>86</v>
      </c>
      <c r="E318" s="2">
        <v>25</v>
      </c>
    </row>
    <row r="319" spans="1:5" x14ac:dyDescent="0.35">
      <c r="A319">
        <v>13483</v>
      </c>
      <c r="B319">
        <v>0</v>
      </c>
      <c r="C319">
        <v>0</v>
      </c>
      <c r="D319" t="s">
        <v>94</v>
      </c>
      <c r="E319" s="2">
        <v>17</v>
      </c>
    </row>
    <row r="320" spans="1:5" x14ac:dyDescent="0.35">
      <c r="A320">
        <v>1042</v>
      </c>
      <c r="B320">
        <v>1</v>
      </c>
      <c r="C320">
        <v>810</v>
      </c>
      <c r="D320" t="s">
        <v>89</v>
      </c>
      <c r="E320" s="2">
        <v>8</v>
      </c>
    </row>
    <row r="321" spans="1:5" x14ac:dyDescent="0.35">
      <c r="A321">
        <v>28337</v>
      </c>
      <c r="B321">
        <v>1</v>
      </c>
      <c r="C321">
        <v>2801</v>
      </c>
      <c r="D321" t="s">
        <v>85</v>
      </c>
      <c r="E321" s="2">
        <v>20</v>
      </c>
    </row>
    <row r="322" spans="1:5" x14ac:dyDescent="0.35">
      <c r="A322">
        <v>67808</v>
      </c>
      <c r="B322">
        <v>0</v>
      </c>
      <c r="C322">
        <v>2207</v>
      </c>
      <c r="D322" t="s">
        <v>97</v>
      </c>
      <c r="E322" s="2">
        <v>10</v>
      </c>
    </row>
    <row r="323" spans="1:5" x14ac:dyDescent="0.35">
      <c r="A323">
        <v>35017</v>
      </c>
      <c r="B323">
        <v>2</v>
      </c>
      <c r="C323">
        <v>2101</v>
      </c>
      <c r="D323" t="s">
        <v>84</v>
      </c>
      <c r="E323" s="2">
        <v>10</v>
      </c>
    </row>
    <row r="324" spans="1:5" x14ac:dyDescent="0.35">
      <c r="A324">
        <v>10973</v>
      </c>
      <c r="B324">
        <v>1</v>
      </c>
      <c r="C324">
        <v>2305</v>
      </c>
      <c r="D324" t="s">
        <v>89</v>
      </c>
      <c r="E324" s="2">
        <v>12</v>
      </c>
    </row>
    <row r="325" spans="1:5" x14ac:dyDescent="0.35">
      <c r="A325">
        <v>67030</v>
      </c>
      <c r="B325">
        <v>1</v>
      </c>
      <c r="C325">
        <v>0</v>
      </c>
      <c r="D325" t="s">
        <v>93</v>
      </c>
      <c r="E325" s="2">
        <v>50</v>
      </c>
    </row>
    <row r="326" spans="1:5" x14ac:dyDescent="0.35">
      <c r="A326">
        <v>122279</v>
      </c>
      <c r="B326">
        <v>2</v>
      </c>
      <c r="C326">
        <v>4903</v>
      </c>
      <c r="D326" t="s">
        <v>97</v>
      </c>
      <c r="E326" s="2">
        <v>5</v>
      </c>
    </row>
    <row r="327" spans="1:5" x14ac:dyDescent="0.35">
      <c r="A327">
        <v>18802</v>
      </c>
      <c r="B327">
        <v>1</v>
      </c>
      <c r="C327">
        <v>5101</v>
      </c>
      <c r="D327" t="s">
        <v>84</v>
      </c>
      <c r="E327" s="2">
        <v>20</v>
      </c>
    </row>
    <row r="328" spans="1:5" x14ac:dyDescent="0.35">
      <c r="A328">
        <v>90092</v>
      </c>
      <c r="B328">
        <v>2</v>
      </c>
      <c r="C328">
        <v>3905</v>
      </c>
      <c r="D328" t="s">
        <v>85</v>
      </c>
      <c r="E328" s="2">
        <v>10</v>
      </c>
    </row>
    <row r="329" spans="1:5" x14ac:dyDescent="0.35">
      <c r="A329">
        <v>98821</v>
      </c>
      <c r="B329">
        <v>0</v>
      </c>
      <c r="C329">
        <v>2601</v>
      </c>
      <c r="D329" t="s">
        <v>84</v>
      </c>
      <c r="E329" s="2">
        <v>10</v>
      </c>
    </row>
    <row r="330" spans="1:5" x14ac:dyDescent="0.35">
      <c r="A330">
        <v>116186</v>
      </c>
      <c r="B330">
        <v>1</v>
      </c>
      <c r="C330">
        <v>4212</v>
      </c>
      <c r="D330" t="s">
        <v>86</v>
      </c>
      <c r="E330" s="2">
        <v>10</v>
      </c>
    </row>
    <row r="331" spans="1:5" x14ac:dyDescent="0.35">
      <c r="A331">
        <v>18359</v>
      </c>
      <c r="B331">
        <v>28</v>
      </c>
      <c r="C331">
        <v>0</v>
      </c>
      <c r="D331" t="s">
        <v>94</v>
      </c>
      <c r="E331" s="2">
        <v>10</v>
      </c>
    </row>
    <row r="332" spans="1:5" x14ac:dyDescent="0.35">
      <c r="A332">
        <v>128970</v>
      </c>
      <c r="B332">
        <v>28</v>
      </c>
      <c r="C332">
        <v>0</v>
      </c>
      <c r="D332" t="s">
        <v>88</v>
      </c>
      <c r="E332" s="2">
        <v>14</v>
      </c>
    </row>
    <row r="333" spans="1:5" x14ac:dyDescent="0.35">
      <c r="A333">
        <v>172635</v>
      </c>
      <c r="B333">
        <v>0</v>
      </c>
      <c r="C333">
        <v>0</v>
      </c>
      <c r="D333" t="s">
        <v>99</v>
      </c>
      <c r="E333" s="2">
        <v>16</v>
      </c>
    </row>
    <row r="334" spans="1:5" x14ac:dyDescent="0.35">
      <c r="A334">
        <v>106508</v>
      </c>
      <c r="B334">
        <v>2</v>
      </c>
      <c r="C334">
        <v>1401</v>
      </c>
      <c r="D334" t="s">
        <v>89</v>
      </c>
      <c r="E334" s="2">
        <v>20</v>
      </c>
    </row>
    <row r="335" spans="1:5" x14ac:dyDescent="0.35">
      <c r="A335">
        <v>81067</v>
      </c>
      <c r="B335">
        <v>0</v>
      </c>
      <c r="C335">
        <v>0</v>
      </c>
      <c r="D335" t="s">
        <v>92</v>
      </c>
      <c r="E335" s="2">
        <v>15</v>
      </c>
    </row>
    <row r="336" spans="1:5" x14ac:dyDescent="0.35">
      <c r="A336">
        <v>169106</v>
      </c>
      <c r="B336">
        <v>2</v>
      </c>
      <c r="C336">
        <v>4501</v>
      </c>
      <c r="D336" t="s">
        <v>84</v>
      </c>
      <c r="E336" s="2">
        <v>5</v>
      </c>
    </row>
    <row r="337" spans="1:5" x14ac:dyDescent="0.35">
      <c r="A337">
        <v>106898</v>
      </c>
      <c r="B337">
        <v>0</v>
      </c>
      <c r="C337">
        <v>3801</v>
      </c>
      <c r="D337" t="s">
        <v>85</v>
      </c>
      <c r="E337" s="2">
        <v>5</v>
      </c>
    </row>
    <row r="338" spans="1:5" x14ac:dyDescent="0.35">
      <c r="A338">
        <v>24747</v>
      </c>
      <c r="B338">
        <v>0</v>
      </c>
      <c r="C338">
        <v>4405</v>
      </c>
      <c r="D338" t="s">
        <v>88</v>
      </c>
      <c r="E338" s="2">
        <v>15</v>
      </c>
    </row>
    <row r="339" spans="1:5" x14ac:dyDescent="0.35">
      <c r="A339">
        <v>144906</v>
      </c>
      <c r="B339">
        <v>1</v>
      </c>
      <c r="C339">
        <v>2501</v>
      </c>
      <c r="D339" t="s">
        <v>90</v>
      </c>
      <c r="E339" s="2">
        <v>20</v>
      </c>
    </row>
    <row r="340" spans="1:5" x14ac:dyDescent="0.35">
      <c r="A340">
        <v>40516</v>
      </c>
      <c r="B340">
        <v>0</v>
      </c>
      <c r="C340">
        <v>1509</v>
      </c>
      <c r="D340" t="s">
        <v>87</v>
      </c>
      <c r="E340" s="2">
        <v>21</v>
      </c>
    </row>
    <row r="341" spans="1:5" x14ac:dyDescent="0.35">
      <c r="A341">
        <v>172530</v>
      </c>
      <c r="B341">
        <v>0</v>
      </c>
      <c r="C341">
        <v>3601</v>
      </c>
      <c r="D341" t="s">
        <v>89</v>
      </c>
      <c r="E341" s="2">
        <v>7</v>
      </c>
    </row>
    <row r="342" spans="1:5" x14ac:dyDescent="0.35">
      <c r="A342">
        <v>72438</v>
      </c>
      <c r="B342">
        <v>1</v>
      </c>
      <c r="C342">
        <v>1701</v>
      </c>
      <c r="D342" t="s">
        <v>84</v>
      </c>
      <c r="E342" s="2">
        <v>10</v>
      </c>
    </row>
    <row r="343" spans="1:5" x14ac:dyDescent="0.35">
      <c r="A343">
        <v>144076</v>
      </c>
      <c r="B343">
        <v>1</v>
      </c>
      <c r="C343">
        <v>1201</v>
      </c>
      <c r="D343" t="s">
        <v>88</v>
      </c>
      <c r="E343" s="2">
        <v>50</v>
      </c>
    </row>
    <row r="344" spans="1:5" x14ac:dyDescent="0.35">
      <c r="A344">
        <v>130609</v>
      </c>
      <c r="B344">
        <v>1</v>
      </c>
      <c r="C344">
        <v>1404</v>
      </c>
      <c r="D344" t="s">
        <v>88</v>
      </c>
      <c r="E344" s="2">
        <v>16</v>
      </c>
    </row>
    <row r="345" spans="1:5" x14ac:dyDescent="0.35">
      <c r="A345">
        <v>43974</v>
      </c>
      <c r="B345">
        <v>2</v>
      </c>
      <c r="C345">
        <v>4601</v>
      </c>
      <c r="D345" t="s">
        <v>85</v>
      </c>
      <c r="E345" s="2">
        <v>5</v>
      </c>
    </row>
    <row r="346" spans="1:5" x14ac:dyDescent="0.35">
      <c r="A346">
        <v>32709</v>
      </c>
      <c r="B346">
        <v>0</v>
      </c>
      <c r="C346">
        <v>5601</v>
      </c>
      <c r="D346" t="s">
        <v>83</v>
      </c>
      <c r="E346" s="2">
        <v>15</v>
      </c>
    </row>
    <row r="347" spans="1:5" x14ac:dyDescent="0.35">
      <c r="A347">
        <v>187298</v>
      </c>
      <c r="B347">
        <v>0</v>
      </c>
      <c r="C347">
        <v>0</v>
      </c>
      <c r="D347" t="s">
        <v>88</v>
      </c>
      <c r="E347" s="2">
        <v>10</v>
      </c>
    </row>
    <row r="348" spans="1:5" x14ac:dyDescent="0.35">
      <c r="A348">
        <v>50905</v>
      </c>
      <c r="B348">
        <v>28</v>
      </c>
      <c r="C348">
        <v>2301</v>
      </c>
      <c r="D348" t="s">
        <v>85</v>
      </c>
      <c r="E348" s="2">
        <v>16</v>
      </c>
    </row>
    <row r="349" spans="1:5" x14ac:dyDescent="0.35">
      <c r="A349">
        <v>55552</v>
      </c>
      <c r="B349">
        <v>2</v>
      </c>
      <c r="C349">
        <v>3203</v>
      </c>
      <c r="D349" t="s">
        <v>94</v>
      </c>
      <c r="E349" s="2">
        <v>20</v>
      </c>
    </row>
    <row r="350" spans="1:5" x14ac:dyDescent="0.35">
      <c r="A350">
        <v>28550</v>
      </c>
      <c r="B350">
        <v>28</v>
      </c>
      <c r="C350">
        <v>5204</v>
      </c>
      <c r="D350" t="s">
        <v>85</v>
      </c>
      <c r="E350" s="2">
        <v>15</v>
      </c>
    </row>
    <row r="351" spans="1:5" x14ac:dyDescent="0.35">
      <c r="A351">
        <v>158460</v>
      </c>
      <c r="B351">
        <v>0</v>
      </c>
      <c r="C351">
        <v>2910</v>
      </c>
      <c r="D351" t="s">
        <v>96</v>
      </c>
      <c r="E351" s="2">
        <v>15</v>
      </c>
    </row>
    <row r="352" spans="1:5" x14ac:dyDescent="0.35">
      <c r="A352">
        <v>56449</v>
      </c>
      <c r="B352">
        <v>0</v>
      </c>
      <c r="C352">
        <v>0</v>
      </c>
      <c r="D352" t="s">
        <v>86</v>
      </c>
      <c r="E352" s="2">
        <v>5</v>
      </c>
    </row>
    <row r="353" spans="1:5" x14ac:dyDescent="0.35">
      <c r="A353">
        <v>133315</v>
      </c>
      <c r="B353">
        <v>0</v>
      </c>
      <c r="C353">
        <v>3603</v>
      </c>
      <c r="D353" t="s">
        <v>84</v>
      </c>
      <c r="E353" s="2">
        <v>10</v>
      </c>
    </row>
    <row r="354" spans="1:5" x14ac:dyDescent="0.35">
      <c r="A354">
        <v>164251</v>
      </c>
      <c r="B354">
        <v>0</v>
      </c>
      <c r="C354">
        <v>4001</v>
      </c>
      <c r="D354" t="s">
        <v>85</v>
      </c>
      <c r="E354" s="2">
        <v>5</v>
      </c>
    </row>
    <row r="355" spans="1:5" x14ac:dyDescent="0.35">
      <c r="A355">
        <v>149626</v>
      </c>
      <c r="B355">
        <v>0</v>
      </c>
      <c r="C355">
        <v>0</v>
      </c>
      <c r="D355" t="s">
        <v>88</v>
      </c>
      <c r="E355" s="2">
        <v>10</v>
      </c>
    </row>
    <row r="356" spans="1:5" x14ac:dyDescent="0.35">
      <c r="A356">
        <v>123805</v>
      </c>
      <c r="B356">
        <v>2</v>
      </c>
      <c r="C356">
        <v>2801</v>
      </c>
      <c r="D356" t="s">
        <v>86</v>
      </c>
      <c r="E356" s="2">
        <v>7</v>
      </c>
    </row>
    <row r="357" spans="1:5" x14ac:dyDescent="0.35">
      <c r="A357">
        <v>156077</v>
      </c>
      <c r="B357">
        <v>0</v>
      </c>
      <c r="C357">
        <v>5601</v>
      </c>
      <c r="D357" t="s">
        <v>84</v>
      </c>
      <c r="E357" s="2">
        <v>15</v>
      </c>
    </row>
    <row r="358" spans="1:5" x14ac:dyDescent="0.35">
      <c r="A358">
        <v>183858</v>
      </c>
      <c r="B358">
        <v>1</v>
      </c>
      <c r="C358">
        <v>4801</v>
      </c>
      <c r="D358" t="s">
        <v>86</v>
      </c>
      <c r="E358" s="2">
        <v>25</v>
      </c>
    </row>
    <row r="359" spans="1:5" x14ac:dyDescent="0.35">
      <c r="A359">
        <v>164217</v>
      </c>
      <c r="B359">
        <v>0</v>
      </c>
      <c r="C359">
        <v>4011</v>
      </c>
      <c r="D359" t="s">
        <v>89</v>
      </c>
      <c r="E359" s="2">
        <v>25</v>
      </c>
    </row>
    <row r="360" spans="1:5" x14ac:dyDescent="0.35">
      <c r="A360">
        <v>169973</v>
      </c>
      <c r="B360">
        <v>2</v>
      </c>
      <c r="C360">
        <v>4001</v>
      </c>
      <c r="D360" t="s">
        <v>95</v>
      </c>
      <c r="E360" s="2">
        <v>15</v>
      </c>
    </row>
    <row r="361" spans="1:5" x14ac:dyDescent="0.35">
      <c r="A361">
        <v>15066</v>
      </c>
      <c r="B361">
        <v>2</v>
      </c>
      <c r="C361">
        <v>4601</v>
      </c>
      <c r="D361" t="s">
        <v>94</v>
      </c>
      <c r="E361" s="2">
        <v>10</v>
      </c>
    </row>
    <row r="362" spans="1:5" x14ac:dyDescent="0.35">
      <c r="A362">
        <v>64467</v>
      </c>
      <c r="B362">
        <v>0</v>
      </c>
      <c r="C362">
        <v>4801</v>
      </c>
      <c r="D362" t="s">
        <v>86</v>
      </c>
      <c r="E362" s="2">
        <v>12</v>
      </c>
    </row>
    <row r="363" spans="1:5" x14ac:dyDescent="0.35">
      <c r="A363">
        <v>133814</v>
      </c>
      <c r="B363">
        <v>2</v>
      </c>
      <c r="C363">
        <v>2412</v>
      </c>
      <c r="D363" t="s">
        <v>84</v>
      </c>
      <c r="E363" s="2">
        <v>25</v>
      </c>
    </row>
    <row r="364" spans="1:5" x14ac:dyDescent="0.35">
      <c r="A364">
        <v>31852</v>
      </c>
      <c r="B364">
        <v>0</v>
      </c>
      <c r="C364">
        <v>4802</v>
      </c>
      <c r="D364" t="s">
        <v>88</v>
      </c>
      <c r="E364" s="2">
        <v>26</v>
      </c>
    </row>
    <row r="365" spans="1:5" x14ac:dyDescent="0.35">
      <c r="A365">
        <v>82610</v>
      </c>
      <c r="B365">
        <v>0</v>
      </c>
      <c r="C365">
        <v>2308</v>
      </c>
      <c r="D365" t="s">
        <v>85</v>
      </c>
      <c r="E365" s="2">
        <v>5</v>
      </c>
    </row>
    <row r="366" spans="1:5" x14ac:dyDescent="0.35">
      <c r="A366">
        <v>34319</v>
      </c>
      <c r="B366">
        <v>0</v>
      </c>
      <c r="C366">
        <v>3001</v>
      </c>
      <c r="D366" t="s">
        <v>87</v>
      </c>
      <c r="E366" s="2">
        <v>25</v>
      </c>
    </row>
    <row r="367" spans="1:5" x14ac:dyDescent="0.35">
      <c r="A367">
        <v>152527</v>
      </c>
      <c r="B367">
        <v>28</v>
      </c>
      <c r="C367">
        <v>4501</v>
      </c>
      <c r="D367" t="s">
        <v>83</v>
      </c>
      <c r="E367" s="2">
        <v>23</v>
      </c>
    </row>
    <row r="368" spans="1:5" x14ac:dyDescent="0.35">
      <c r="A368">
        <v>178290</v>
      </c>
      <c r="B368">
        <v>1</v>
      </c>
      <c r="C368">
        <v>0</v>
      </c>
      <c r="D368" t="s">
        <v>88</v>
      </c>
      <c r="E368" s="2">
        <v>6</v>
      </c>
    </row>
    <row r="369" spans="1:5" x14ac:dyDescent="0.35">
      <c r="A369">
        <v>153818</v>
      </c>
      <c r="B369">
        <v>0</v>
      </c>
      <c r="C369">
        <v>0</v>
      </c>
      <c r="D369" t="s">
        <v>88</v>
      </c>
      <c r="E369" s="2">
        <v>10</v>
      </c>
    </row>
    <row r="370" spans="1:5" x14ac:dyDescent="0.35">
      <c r="A370">
        <v>152641</v>
      </c>
      <c r="B370">
        <v>0</v>
      </c>
      <c r="C370">
        <v>0</v>
      </c>
      <c r="D370" t="s">
        <v>93</v>
      </c>
      <c r="E370" s="2">
        <v>50</v>
      </c>
    </row>
    <row r="371" spans="1:5" x14ac:dyDescent="0.35">
      <c r="A371">
        <v>161691</v>
      </c>
      <c r="B371">
        <v>0</v>
      </c>
      <c r="C371">
        <v>3401</v>
      </c>
      <c r="D371" t="s">
        <v>83</v>
      </c>
      <c r="E371" s="2">
        <v>25</v>
      </c>
    </row>
    <row r="372" spans="1:5" x14ac:dyDescent="0.35">
      <c r="A372">
        <v>8404</v>
      </c>
      <c r="B372">
        <v>0</v>
      </c>
      <c r="C372">
        <v>1501</v>
      </c>
      <c r="D372" t="s">
        <v>86</v>
      </c>
      <c r="E372" s="2">
        <v>10</v>
      </c>
    </row>
    <row r="373" spans="1:5" x14ac:dyDescent="0.35">
      <c r="A373">
        <v>88119</v>
      </c>
      <c r="B373">
        <v>28</v>
      </c>
      <c r="C373">
        <v>3001</v>
      </c>
      <c r="D373" t="s">
        <v>88</v>
      </c>
      <c r="E373" s="2">
        <v>10</v>
      </c>
    </row>
    <row r="374" spans="1:5" x14ac:dyDescent="0.35">
      <c r="A374">
        <v>122167</v>
      </c>
      <c r="B374">
        <v>0</v>
      </c>
      <c r="C374">
        <v>0</v>
      </c>
      <c r="D374" t="s">
        <v>83</v>
      </c>
      <c r="E374" s="2">
        <v>10</v>
      </c>
    </row>
    <row r="375" spans="1:5" x14ac:dyDescent="0.35">
      <c r="A375">
        <v>106639</v>
      </c>
      <c r="B375">
        <v>0</v>
      </c>
      <c r="C375">
        <v>2001</v>
      </c>
      <c r="D375" t="s">
        <v>88</v>
      </c>
      <c r="E375" s="2">
        <v>15</v>
      </c>
    </row>
    <row r="376" spans="1:5" x14ac:dyDescent="0.35">
      <c r="A376">
        <v>153450</v>
      </c>
      <c r="B376">
        <v>0</v>
      </c>
      <c r="C376">
        <v>0</v>
      </c>
      <c r="D376" t="s">
        <v>96</v>
      </c>
      <c r="E376" s="2">
        <v>47</v>
      </c>
    </row>
    <row r="377" spans="1:5" x14ac:dyDescent="0.35">
      <c r="A377">
        <v>120107</v>
      </c>
      <c r="B377">
        <v>1</v>
      </c>
      <c r="C377">
        <v>1803</v>
      </c>
      <c r="D377" t="s">
        <v>94</v>
      </c>
      <c r="E377" s="2">
        <v>26</v>
      </c>
    </row>
    <row r="378" spans="1:5" x14ac:dyDescent="0.35">
      <c r="A378">
        <v>72617</v>
      </c>
      <c r="B378">
        <v>2</v>
      </c>
      <c r="C378">
        <v>0</v>
      </c>
      <c r="D378" t="s">
        <v>94</v>
      </c>
      <c r="E378" s="2">
        <v>9</v>
      </c>
    </row>
    <row r="379" spans="1:5" x14ac:dyDescent="0.35">
      <c r="A379">
        <v>155541</v>
      </c>
      <c r="B379">
        <v>0</v>
      </c>
      <c r="C379">
        <v>3410</v>
      </c>
      <c r="D379" t="s">
        <v>89</v>
      </c>
      <c r="E379" s="2">
        <v>10</v>
      </c>
    </row>
    <row r="380" spans="1:5" x14ac:dyDescent="0.35">
      <c r="A380">
        <v>77107</v>
      </c>
      <c r="B380">
        <v>0</v>
      </c>
      <c r="C380">
        <v>4306</v>
      </c>
      <c r="D380" t="s">
        <v>88</v>
      </c>
      <c r="E380" s="2">
        <v>14</v>
      </c>
    </row>
    <row r="381" spans="1:5" x14ac:dyDescent="0.35">
      <c r="A381">
        <v>186016</v>
      </c>
      <c r="B381">
        <v>1</v>
      </c>
      <c r="C381">
        <v>0</v>
      </c>
      <c r="D381" t="s">
        <v>86</v>
      </c>
      <c r="E381" s="2">
        <v>10</v>
      </c>
    </row>
    <row r="382" spans="1:5" x14ac:dyDescent="0.35">
      <c r="A382">
        <v>152053</v>
      </c>
      <c r="B382">
        <v>2</v>
      </c>
      <c r="C382">
        <v>5305</v>
      </c>
      <c r="D382" t="s">
        <v>88</v>
      </c>
      <c r="E382" s="2">
        <v>25</v>
      </c>
    </row>
    <row r="383" spans="1:5" x14ac:dyDescent="0.35">
      <c r="A383">
        <v>12880</v>
      </c>
      <c r="B383">
        <v>1</v>
      </c>
      <c r="C383">
        <v>1401</v>
      </c>
      <c r="D383" t="s">
        <v>87</v>
      </c>
      <c r="E383" s="2">
        <v>10</v>
      </c>
    </row>
    <row r="384" spans="1:5" x14ac:dyDescent="0.35">
      <c r="A384">
        <v>16099</v>
      </c>
      <c r="B384">
        <v>0</v>
      </c>
      <c r="C384">
        <v>2701</v>
      </c>
      <c r="D384" t="s">
        <v>86</v>
      </c>
      <c r="E384" s="2">
        <v>12</v>
      </c>
    </row>
    <row r="385" spans="1:5" x14ac:dyDescent="0.35">
      <c r="A385">
        <v>166337</v>
      </c>
      <c r="B385">
        <v>1002</v>
      </c>
      <c r="C385">
        <v>5401</v>
      </c>
      <c r="D385" t="s">
        <v>88</v>
      </c>
      <c r="E385" s="2">
        <v>15</v>
      </c>
    </row>
    <row r="386" spans="1:5" x14ac:dyDescent="0.35">
      <c r="A386">
        <v>142495</v>
      </c>
      <c r="B386">
        <v>28</v>
      </c>
      <c r="C386">
        <v>0</v>
      </c>
      <c r="D386" t="s">
        <v>90</v>
      </c>
      <c r="E386" s="2">
        <v>21</v>
      </c>
    </row>
    <row r="387" spans="1:5" x14ac:dyDescent="0.35">
      <c r="A387">
        <v>66891</v>
      </c>
      <c r="B387">
        <v>0</v>
      </c>
      <c r="C387">
        <v>0</v>
      </c>
      <c r="D387" t="s">
        <v>88</v>
      </c>
      <c r="E387" s="2">
        <v>5</v>
      </c>
    </row>
    <row r="388" spans="1:5" x14ac:dyDescent="0.35">
      <c r="A388">
        <v>118673</v>
      </c>
      <c r="B388">
        <v>0</v>
      </c>
      <c r="C388">
        <v>0</v>
      </c>
      <c r="D388" t="s">
        <v>86</v>
      </c>
      <c r="E388" s="2">
        <v>10</v>
      </c>
    </row>
    <row r="389" spans="1:5" x14ac:dyDescent="0.35">
      <c r="A389">
        <v>168389</v>
      </c>
      <c r="B389">
        <v>28</v>
      </c>
      <c r="C389">
        <v>0</v>
      </c>
      <c r="D389" t="s">
        <v>90</v>
      </c>
      <c r="E389" s="2">
        <v>20</v>
      </c>
    </row>
    <row r="390" spans="1:5" x14ac:dyDescent="0.35">
      <c r="A390">
        <v>14982</v>
      </c>
      <c r="B390">
        <v>0</v>
      </c>
      <c r="C390">
        <v>0</v>
      </c>
      <c r="D390" t="s">
        <v>90</v>
      </c>
      <c r="E390" s="2">
        <v>15</v>
      </c>
    </row>
    <row r="391" spans="1:5" x14ac:dyDescent="0.35">
      <c r="A391">
        <v>185925</v>
      </c>
      <c r="B391">
        <v>1</v>
      </c>
      <c r="C391">
        <v>4701</v>
      </c>
      <c r="D391" t="s">
        <v>87</v>
      </c>
      <c r="E391" s="2">
        <v>10</v>
      </c>
    </row>
    <row r="392" spans="1:5" x14ac:dyDescent="0.35">
      <c r="A392">
        <v>144393</v>
      </c>
      <c r="B392">
        <v>0</v>
      </c>
      <c r="C392">
        <v>1909</v>
      </c>
      <c r="D392" t="s">
        <v>98</v>
      </c>
      <c r="E392" s="2">
        <v>15</v>
      </c>
    </row>
    <row r="393" spans="1:5" x14ac:dyDescent="0.35">
      <c r="A393">
        <v>4907</v>
      </c>
      <c r="B393">
        <v>2</v>
      </c>
      <c r="C393">
        <v>0</v>
      </c>
      <c r="D393" t="s">
        <v>83</v>
      </c>
      <c r="E393" s="2">
        <v>22</v>
      </c>
    </row>
    <row r="394" spans="1:5" x14ac:dyDescent="0.35">
      <c r="A394">
        <v>99298</v>
      </c>
      <c r="B394">
        <v>1</v>
      </c>
      <c r="C394">
        <v>4001</v>
      </c>
      <c r="D394" t="s">
        <v>85</v>
      </c>
      <c r="E394" s="2">
        <v>32</v>
      </c>
    </row>
    <row r="395" spans="1:5" x14ac:dyDescent="0.35">
      <c r="A395">
        <v>187532</v>
      </c>
      <c r="B395">
        <v>1</v>
      </c>
      <c r="C395">
        <v>0</v>
      </c>
      <c r="D395" t="s">
        <v>89</v>
      </c>
      <c r="E395" s="2">
        <v>15</v>
      </c>
    </row>
    <row r="396" spans="1:5" x14ac:dyDescent="0.35">
      <c r="A396">
        <v>119496</v>
      </c>
      <c r="B396">
        <v>0</v>
      </c>
      <c r="C396">
        <v>0</v>
      </c>
      <c r="D396" t="s">
        <v>88</v>
      </c>
      <c r="E396" s="2">
        <v>5</v>
      </c>
    </row>
    <row r="397" spans="1:5" x14ac:dyDescent="0.35">
      <c r="A397">
        <v>169919</v>
      </c>
      <c r="B397">
        <v>0</v>
      </c>
      <c r="C397">
        <v>4801</v>
      </c>
      <c r="D397" t="s">
        <v>84</v>
      </c>
      <c r="E397" s="2">
        <v>20</v>
      </c>
    </row>
    <row r="398" spans="1:5" x14ac:dyDescent="0.35">
      <c r="A398">
        <v>106963</v>
      </c>
      <c r="B398">
        <v>1</v>
      </c>
      <c r="C398">
        <v>6102</v>
      </c>
      <c r="D398" t="s">
        <v>85</v>
      </c>
      <c r="E398" s="2">
        <v>15</v>
      </c>
    </row>
    <row r="399" spans="1:5" x14ac:dyDescent="0.35">
      <c r="A399">
        <v>145838</v>
      </c>
      <c r="B399">
        <v>0</v>
      </c>
      <c r="C399">
        <v>0</v>
      </c>
      <c r="D399" t="s">
        <v>88</v>
      </c>
      <c r="E399" s="2">
        <v>8</v>
      </c>
    </row>
    <row r="400" spans="1:5" x14ac:dyDescent="0.35">
      <c r="A400">
        <v>150624</v>
      </c>
      <c r="B400">
        <v>1</v>
      </c>
      <c r="C400">
        <v>0</v>
      </c>
      <c r="D400" t="s">
        <v>85</v>
      </c>
      <c r="E400" s="2">
        <v>8</v>
      </c>
    </row>
    <row r="401" spans="1:5" x14ac:dyDescent="0.35">
      <c r="A401">
        <v>182144</v>
      </c>
      <c r="B401">
        <v>0</v>
      </c>
      <c r="C401">
        <v>5208</v>
      </c>
      <c r="D401" t="s">
        <v>85</v>
      </c>
      <c r="E401" s="2">
        <v>7</v>
      </c>
    </row>
    <row r="402" spans="1:5" x14ac:dyDescent="0.35">
      <c r="A402">
        <v>135449</v>
      </c>
      <c r="B402">
        <v>1</v>
      </c>
      <c r="C402">
        <v>4801</v>
      </c>
      <c r="D402" t="s">
        <v>85</v>
      </c>
      <c r="E402" s="2">
        <v>10</v>
      </c>
    </row>
    <row r="403" spans="1:5" x14ac:dyDescent="0.35">
      <c r="A403">
        <v>49743</v>
      </c>
      <c r="B403">
        <v>1</v>
      </c>
      <c r="C403">
        <v>1901</v>
      </c>
      <c r="D403" t="s">
        <v>84</v>
      </c>
      <c r="E403" s="2">
        <v>22</v>
      </c>
    </row>
    <row r="404" spans="1:5" x14ac:dyDescent="0.35">
      <c r="A404">
        <v>65500</v>
      </c>
      <c r="B404">
        <v>1</v>
      </c>
      <c r="C404">
        <v>7001</v>
      </c>
      <c r="D404" t="s">
        <v>88</v>
      </c>
      <c r="E404" s="2">
        <v>15</v>
      </c>
    </row>
    <row r="405" spans="1:5" x14ac:dyDescent="0.35">
      <c r="A405">
        <v>172420</v>
      </c>
      <c r="B405">
        <v>0</v>
      </c>
      <c r="C405">
        <v>6601</v>
      </c>
      <c r="D405" t="s">
        <v>83</v>
      </c>
      <c r="E405" s="2">
        <v>6</v>
      </c>
    </row>
    <row r="406" spans="1:5" x14ac:dyDescent="0.35">
      <c r="A406">
        <v>7494</v>
      </c>
      <c r="B406">
        <v>0</v>
      </c>
      <c r="C406">
        <v>2301</v>
      </c>
      <c r="D406" t="s">
        <v>83</v>
      </c>
      <c r="E406" s="2">
        <v>6</v>
      </c>
    </row>
    <row r="407" spans="1:5" x14ac:dyDescent="0.35">
      <c r="A407">
        <v>149498</v>
      </c>
      <c r="B407">
        <v>4002</v>
      </c>
      <c r="C407">
        <v>3803</v>
      </c>
      <c r="D407" t="s">
        <v>88</v>
      </c>
      <c r="E407" s="2">
        <v>20</v>
      </c>
    </row>
    <row r="408" spans="1:5" x14ac:dyDescent="0.35">
      <c r="A408">
        <v>169780</v>
      </c>
      <c r="B408">
        <v>0</v>
      </c>
      <c r="C408">
        <v>0</v>
      </c>
      <c r="D408" t="s">
        <v>83</v>
      </c>
      <c r="E408" s="2">
        <v>10</v>
      </c>
    </row>
    <row r="409" spans="1:5" x14ac:dyDescent="0.35">
      <c r="A409">
        <v>70944</v>
      </c>
      <c r="B409">
        <v>0</v>
      </c>
      <c r="C409">
        <v>7501</v>
      </c>
      <c r="D409" t="s">
        <v>84</v>
      </c>
      <c r="E409" s="2">
        <v>20</v>
      </c>
    </row>
    <row r="410" spans="1:5" x14ac:dyDescent="0.35">
      <c r="A410">
        <v>117230</v>
      </c>
      <c r="B410">
        <v>1</v>
      </c>
      <c r="C410">
        <v>801</v>
      </c>
      <c r="D410" t="s">
        <v>92</v>
      </c>
      <c r="E410" s="2">
        <v>11</v>
      </c>
    </row>
    <row r="411" spans="1:5" x14ac:dyDescent="0.35">
      <c r="A411">
        <v>50427</v>
      </c>
      <c r="B411">
        <v>28</v>
      </c>
      <c r="C411">
        <v>5406</v>
      </c>
      <c r="D411" t="s">
        <v>84</v>
      </c>
      <c r="E411" s="2">
        <v>15</v>
      </c>
    </row>
    <row r="412" spans="1:5" x14ac:dyDescent="0.35">
      <c r="A412">
        <v>43998</v>
      </c>
      <c r="B412">
        <v>1</v>
      </c>
      <c r="C412">
        <v>2108</v>
      </c>
      <c r="D412" t="s">
        <v>83</v>
      </c>
      <c r="E412" s="2">
        <v>22</v>
      </c>
    </row>
    <row r="413" spans="1:5" x14ac:dyDescent="0.35">
      <c r="A413">
        <v>71255</v>
      </c>
      <c r="B413">
        <v>2</v>
      </c>
      <c r="C413">
        <v>1511</v>
      </c>
      <c r="D413" t="s">
        <v>89</v>
      </c>
      <c r="E413" s="2">
        <v>13</v>
      </c>
    </row>
    <row r="414" spans="1:5" x14ac:dyDescent="0.35">
      <c r="A414">
        <v>63308</v>
      </c>
      <c r="B414">
        <v>1</v>
      </c>
      <c r="C414">
        <v>2301</v>
      </c>
      <c r="D414" t="s">
        <v>83</v>
      </c>
      <c r="E414" s="2">
        <v>10</v>
      </c>
    </row>
    <row r="415" spans="1:5" x14ac:dyDescent="0.35">
      <c r="A415">
        <v>82196</v>
      </c>
      <c r="B415">
        <v>0</v>
      </c>
      <c r="C415">
        <v>2001</v>
      </c>
      <c r="D415" t="s">
        <v>86</v>
      </c>
      <c r="E415" s="2">
        <v>5</v>
      </c>
    </row>
    <row r="416" spans="1:5" x14ac:dyDescent="0.35">
      <c r="A416">
        <v>114820</v>
      </c>
      <c r="B416">
        <v>28</v>
      </c>
      <c r="C416">
        <v>0</v>
      </c>
      <c r="D416" t="s">
        <v>84</v>
      </c>
      <c r="E416" s="2">
        <v>10</v>
      </c>
    </row>
    <row r="417" spans="1:5" x14ac:dyDescent="0.35">
      <c r="A417">
        <v>176781</v>
      </c>
      <c r="B417">
        <v>0</v>
      </c>
      <c r="C417">
        <v>3101</v>
      </c>
      <c r="D417" t="s">
        <v>87</v>
      </c>
      <c r="E417" s="2">
        <v>10</v>
      </c>
    </row>
    <row r="418" spans="1:5" x14ac:dyDescent="0.35">
      <c r="A418">
        <v>20438</v>
      </c>
      <c r="B418">
        <v>1</v>
      </c>
      <c r="C418">
        <v>2601</v>
      </c>
      <c r="D418" t="s">
        <v>84</v>
      </c>
      <c r="E418" s="2">
        <v>10</v>
      </c>
    </row>
    <row r="419" spans="1:5" x14ac:dyDescent="0.35">
      <c r="A419">
        <v>91879</v>
      </c>
      <c r="B419">
        <v>0</v>
      </c>
      <c r="C419">
        <v>0</v>
      </c>
      <c r="D419" t="s">
        <v>85</v>
      </c>
      <c r="E419" s="2">
        <v>20</v>
      </c>
    </row>
    <row r="420" spans="1:5" x14ac:dyDescent="0.35">
      <c r="A420">
        <v>92443</v>
      </c>
      <c r="B420">
        <v>2</v>
      </c>
      <c r="C420">
        <v>0</v>
      </c>
      <c r="D420" t="s">
        <v>85</v>
      </c>
      <c r="E420" s="2">
        <v>10</v>
      </c>
    </row>
    <row r="421" spans="1:5" x14ac:dyDescent="0.35">
      <c r="A421">
        <v>168189</v>
      </c>
      <c r="B421">
        <v>1</v>
      </c>
      <c r="C421">
        <v>5001</v>
      </c>
      <c r="D421" t="s">
        <v>90</v>
      </c>
      <c r="E421" s="2">
        <v>15</v>
      </c>
    </row>
    <row r="422" spans="1:5" x14ac:dyDescent="0.35">
      <c r="A422">
        <v>148998</v>
      </c>
      <c r="B422">
        <v>1</v>
      </c>
      <c r="C422">
        <v>4709</v>
      </c>
      <c r="D422" t="s">
        <v>87</v>
      </c>
      <c r="E422" s="2">
        <v>25</v>
      </c>
    </row>
    <row r="423" spans="1:5" x14ac:dyDescent="0.35">
      <c r="A423">
        <v>186292</v>
      </c>
      <c r="B423">
        <v>1</v>
      </c>
      <c r="C423">
        <v>509</v>
      </c>
      <c r="D423" t="s">
        <v>83</v>
      </c>
      <c r="E423" s="2">
        <v>10</v>
      </c>
    </row>
    <row r="424" spans="1:5" x14ac:dyDescent="0.35">
      <c r="A424">
        <v>75180</v>
      </c>
      <c r="B424">
        <v>28</v>
      </c>
      <c r="C424">
        <v>4409</v>
      </c>
      <c r="D424" t="s">
        <v>83</v>
      </c>
      <c r="E424" s="2">
        <v>15</v>
      </c>
    </row>
    <row r="425" spans="1:5" x14ac:dyDescent="0.35">
      <c r="A425">
        <v>88596</v>
      </c>
      <c r="B425">
        <v>28</v>
      </c>
      <c r="C425">
        <v>912</v>
      </c>
      <c r="D425" t="s">
        <v>90</v>
      </c>
      <c r="E425" s="2">
        <v>14</v>
      </c>
    </row>
    <row r="426" spans="1:5" x14ac:dyDescent="0.35">
      <c r="A426">
        <v>155266</v>
      </c>
      <c r="B426">
        <v>0</v>
      </c>
      <c r="C426">
        <v>0</v>
      </c>
      <c r="D426" t="s">
        <v>92</v>
      </c>
      <c r="E426" s="2">
        <v>11</v>
      </c>
    </row>
    <row r="427" spans="1:5" x14ac:dyDescent="0.35">
      <c r="A427">
        <v>13622</v>
      </c>
      <c r="B427">
        <v>0</v>
      </c>
      <c r="C427">
        <v>3201</v>
      </c>
      <c r="D427" t="s">
        <v>85</v>
      </c>
      <c r="E427" s="2">
        <v>10</v>
      </c>
    </row>
    <row r="428" spans="1:5" x14ac:dyDescent="0.35">
      <c r="A428">
        <v>189853</v>
      </c>
      <c r="B428">
        <v>1002</v>
      </c>
      <c r="C428">
        <v>4306</v>
      </c>
      <c r="D428" t="s">
        <v>91</v>
      </c>
      <c r="E428" s="2">
        <v>8</v>
      </c>
    </row>
    <row r="429" spans="1:5" x14ac:dyDescent="0.35">
      <c r="A429">
        <v>175708</v>
      </c>
      <c r="B429">
        <v>1</v>
      </c>
      <c r="C429">
        <v>4201</v>
      </c>
      <c r="D429" t="s">
        <v>85</v>
      </c>
      <c r="E429" s="2">
        <v>30</v>
      </c>
    </row>
    <row r="430" spans="1:5" x14ac:dyDescent="0.35">
      <c r="A430">
        <v>182243</v>
      </c>
      <c r="B430">
        <v>0</v>
      </c>
      <c r="C430">
        <v>3605</v>
      </c>
      <c r="D430" t="s">
        <v>85</v>
      </c>
      <c r="E430" s="2">
        <v>10</v>
      </c>
    </row>
    <row r="431" spans="1:5" x14ac:dyDescent="0.35">
      <c r="A431">
        <v>171566</v>
      </c>
      <c r="B431">
        <v>1</v>
      </c>
      <c r="C431">
        <v>2201</v>
      </c>
      <c r="D431" t="s">
        <v>84</v>
      </c>
      <c r="E431" s="2">
        <v>15</v>
      </c>
    </row>
    <row r="432" spans="1:5" x14ac:dyDescent="0.35">
      <c r="A432">
        <v>156266</v>
      </c>
      <c r="B432">
        <v>0</v>
      </c>
      <c r="C432">
        <v>3701</v>
      </c>
      <c r="D432" t="s">
        <v>95</v>
      </c>
      <c r="E432" s="2">
        <v>20</v>
      </c>
    </row>
    <row r="433" spans="1:5" x14ac:dyDescent="0.35">
      <c r="A433">
        <v>41604</v>
      </c>
      <c r="B433">
        <v>0</v>
      </c>
      <c r="C433">
        <v>2401</v>
      </c>
      <c r="D433" t="s">
        <v>88</v>
      </c>
      <c r="E433" s="2">
        <v>10</v>
      </c>
    </row>
    <row r="434" spans="1:5" x14ac:dyDescent="0.35">
      <c r="A434">
        <v>187678</v>
      </c>
      <c r="B434">
        <v>0</v>
      </c>
      <c r="C434">
        <v>0</v>
      </c>
      <c r="D434" t="s">
        <v>85</v>
      </c>
      <c r="E434" s="2">
        <v>5</v>
      </c>
    </row>
    <row r="435" spans="1:5" x14ac:dyDescent="0.35">
      <c r="A435">
        <v>42165</v>
      </c>
      <c r="B435">
        <v>0</v>
      </c>
      <c r="C435">
        <v>0</v>
      </c>
      <c r="D435" t="s">
        <v>84</v>
      </c>
      <c r="E435" s="2">
        <v>10</v>
      </c>
    </row>
    <row r="436" spans="1:5" x14ac:dyDescent="0.35">
      <c r="A436">
        <v>24507</v>
      </c>
      <c r="B436">
        <v>1</v>
      </c>
      <c r="C436">
        <v>3411</v>
      </c>
      <c r="D436" t="s">
        <v>86</v>
      </c>
      <c r="E436" s="2">
        <v>25</v>
      </c>
    </row>
    <row r="437" spans="1:5" x14ac:dyDescent="0.35">
      <c r="A437">
        <v>44657</v>
      </c>
      <c r="B437">
        <v>1002</v>
      </c>
      <c r="C437">
        <v>4201</v>
      </c>
      <c r="D437" t="s">
        <v>84</v>
      </c>
      <c r="E437" s="2">
        <v>5</v>
      </c>
    </row>
    <row r="438" spans="1:5" x14ac:dyDescent="0.35">
      <c r="A438">
        <v>10554</v>
      </c>
      <c r="B438">
        <v>2</v>
      </c>
      <c r="C438">
        <v>0</v>
      </c>
      <c r="D438" t="s">
        <v>94</v>
      </c>
      <c r="E438" s="2">
        <v>20</v>
      </c>
    </row>
    <row r="439" spans="1:5" x14ac:dyDescent="0.35">
      <c r="A439">
        <v>33192</v>
      </c>
      <c r="B439">
        <v>0</v>
      </c>
      <c r="C439">
        <v>3501</v>
      </c>
      <c r="D439" t="s">
        <v>83</v>
      </c>
      <c r="E439" s="2">
        <v>10</v>
      </c>
    </row>
    <row r="440" spans="1:5" x14ac:dyDescent="0.35">
      <c r="A440">
        <v>76470</v>
      </c>
      <c r="B440">
        <v>1002</v>
      </c>
      <c r="C440">
        <v>3307</v>
      </c>
      <c r="D440" t="s">
        <v>84</v>
      </c>
      <c r="E440" s="2">
        <v>10</v>
      </c>
    </row>
    <row r="441" spans="1:5" x14ac:dyDescent="0.35">
      <c r="A441">
        <v>67075</v>
      </c>
      <c r="B441">
        <v>2</v>
      </c>
      <c r="C441">
        <v>4601</v>
      </c>
      <c r="D441" t="s">
        <v>85</v>
      </c>
      <c r="E441" s="2">
        <v>18</v>
      </c>
    </row>
    <row r="442" spans="1:5" x14ac:dyDescent="0.35">
      <c r="A442">
        <v>169827</v>
      </c>
      <c r="B442">
        <v>0</v>
      </c>
      <c r="C442">
        <v>4801</v>
      </c>
      <c r="D442" t="s">
        <v>85</v>
      </c>
      <c r="E442" s="2">
        <v>21</v>
      </c>
    </row>
    <row r="443" spans="1:5" x14ac:dyDescent="0.35">
      <c r="A443">
        <v>38734</v>
      </c>
      <c r="B443">
        <v>0</v>
      </c>
      <c r="C443">
        <v>709</v>
      </c>
      <c r="D443" t="s">
        <v>87</v>
      </c>
      <c r="E443" s="2">
        <v>26</v>
      </c>
    </row>
    <row r="444" spans="1:5" x14ac:dyDescent="0.35">
      <c r="A444">
        <v>65245</v>
      </c>
      <c r="B444">
        <v>2</v>
      </c>
      <c r="C444">
        <v>3101</v>
      </c>
      <c r="D444" t="s">
        <v>96</v>
      </c>
      <c r="E444" s="2">
        <v>10</v>
      </c>
    </row>
    <row r="445" spans="1:5" x14ac:dyDescent="0.35">
      <c r="A445">
        <v>186396</v>
      </c>
      <c r="B445">
        <v>0</v>
      </c>
      <c r="C445">
        <v>4311</v>
      </c>
      <c r="D445" t="s">
        <v>84</v>
      </c>
      <c r="E445" s="2">
        <v>20</v>
      </c>
    </row>
    <row r="446" spans="1:5" x14ac:dyDescent="0.35">
      <c r="A446">
        <v>54160</v>
      </c>
      <c r="B446">
        <v>0</v>
      </c>
      <c r="C446">
        <v>2801</v>
      </c>
      <c r="D446" t="s">
        <v>94</v>
      </c>
      <c r="E446" s="2">
        <v>10</v>
      </c>
    </row>
    <row r="447" spans="1:5" x14ac:dyDescent="0.35">
      <c r="A447">
        <v>178826</v>
      </c>
      <c r="B447">
        <v>0</v>
      </c>
      <c r="C447">
        <v>5102</v>
      </c>
      <c r="D447" t="s">
        <v>88</v>
      </c>
      <c r="E447" s="2">
        <v>20</v>
      </c>
    </row>
    <row r="448" spans="1:5" x14ac:dyDescent="0.35">
      <c r="A448">
        <v>7507</v>
      </c>
      <c r="B448">
        <v>1</v>
      </c>
      <c r="C448">
        <v>2504</v>
      </c>
      <c r="D448" t="s">
        <v>85</v>
      </c>
      <c r="E448" s="2">
        <v>10</v>
      </c>
    </row>
    <row r="449" spans="1:5" x14ac:dyDescent="0.35">
      <c r="A449">
        <v>4150</v>
      </c>
      <c r="B449">
        <v>0</v>
      </c>
      <c r="C449">
        <v>4412</v>
      </c>
      <c r="D449" t="s">
        <v>83</v>
      </c>
      <c r="E449" s="2">
        <v>14</v>
      </c>
    </row>
    <row r="450" spans="1:5" x14ac:dyDescent="0.35">
      <c r="A450">
        <v>120041</v>
      </c>
      <c r="B450">
        <v>2</v>
      </c>
      <c r="C450">
        <v>5901</v>
      </c>
      <c r="D450" t="s">
        <v>84</v>
      </c>
      <c r="E450" s="2">
        <v>8</v>
      </c>
    </row>
    <row r="451" spans="1:5" x14ac:dyDescent="0.35">
      <c r="A451">
        <v>51486</v>
      </c>
      <c r="B451">
        <v>2</v>
      </c>
      <c r="C451">
        <v>2805</v>
      </c>
      <c r="D451" t="s">
        <v>92</v>
      </c>
      <c r="E451" s="2">
        <v>6</v>
      </c>
    </row>
    <row r="452" spans="1:5" x14ac:dyDescent="0.35">
      <c r="A452">
        <v>173348</v>
      </c>
      <c r="B452">
        <v>28</v>
      </c>
      <c r="C452">
        <v>2701</v>
      </c>
      <c r="D452" t="s">
        <v>84</v>
      </c>
      <c r="E452" s="2">
        <v>8</v>
      </c>
    </row>
    <row r="453" spans="1:5" x14ac:dyDescent="0.35">
      <c r="A453">
        <v>74669</v>
      </c>
      <c r="B453">
        <v>0</v>
      </c>
      <c r="C453">
        <v>0</v>
      </c>
      <c r="D453" t="s">
        <v>86</v>
      </c>
      <c r="E453" s="2">
        <v>20</v>
      </c>
    </row>
    <row r="454" spans="1:5" x14ac:dyDescent="0.35">
      <c r="A454">
        <v>64430</v>
      </c>
      <c r="B454">
        <v>0</v>
      </c>
      <c r="C454">
        <v>0</v>
      </c>
      <c r="D454" t="s">
        <v>86</v>
      </c>
      <c r="E454" s="2">
        <v>13</v>
      </c>
    </row>
    <row r="455" spans="1:5" x14ac:dyDescent="0.35">
      <c r="A455">
        <v>156485</v>
      </c>
      <c r="B455">
        <v>0</v>
      </c>
      <c r="C455">
        <v>4101</v>
      </c>
      <c r="D455" t="s">
        <v>90</v>
      </c>
      <c r="E455" s="2">
        <v>10</v>
      </c>
    </row>
    <row r="456" spans="1:5" x14ac:dyDescent="0.35">
      <c r="A456">
        <v>39935</v>
      </c>
      <c r="B456">
        <v>0</v>
      </c>
      <c r="C456">
        <v>6001</v>
      </c>
      <c r="D456" t="s">
        <v>92</v>
      </c>
      <c r="E456" s="2">
        <v>4</v>
      </c>
    </row>
    <row r="457" spans="1:5" x14ac:dyDescent="0.35">
      <c r="A457">
        <v>50187</v>
      </c>
      <c r="B457">
        <v>0</v>
      </c>
      <c r="C457">
        <v>0</v>
      </c>
      <c r="D457" t="s">
        <v>87</v>
      </c>
      <c r="E457" s="2">
        <v>20</v>
      </c>
    </row>
    <row r="458" spans="1:5" x14ac:dyDescent="0.35">
      <c r="A458">
        <v>26254</v>
      </c>
      <c r="B458">
        <v>0</v>
      </c>
      <c r="C458">
        <v>6801</v>
      </c>
      <c r="D458" t="s">
        <v>87</v>
      </c>
      <c r="E458" s="2">
        <v>10</v>
      </c>
    </row>
    <row r="459" spans="1:5" x14ac:dyDescent="0.35">
      <c r="A459">
        <v>30433</v>
      </c>
      <c r="B459">
        <v>28</v>
      </c>
      <c r="C459">
        <v>2201</v>
      </c>
      <c r="D459" t="s">
        <v>87</v>
      </c>
      <c r="E459" s="2">
        <v>15</v>
      </c>
    </row>
    <row r="460" spans="1:5" x14ac:dyDescent="0.35">
      <c r="A460">
        <v>189373</v>
      </c>
      <c r="B460">
        <v>0</v>
      </c>
      <c r="C460">
        <v>1804</v>
      </c>
      <c r="D460" t="s">
        <v>98</v>
      </c>
      <c r="E460" s="2">
        <v>15</v>
      </c>
    </row>
    <row r="461" spans="1:5" x14ac:dyDescent="0.35">
      <c r="A461">
        <v>91756</v>
      </c>
      <c r="B461">
        <v>2</v>
      </c>
      <c r="C461">
        <v>5810</v>
      </c>
      <c r="D461" t="s">
        <v>89</v>
      </c>
      <c r="E461" s="2">
        <v>7</v>
      </c>
    </row>
    <row r="462" spans="1:5" x14ac:dyDescent="0.35">
      <c r="A462">
        <v>182279</v>
      </c>
      <c r="B462">
        <v>0</v>
      </c>
      <c r="C462">
        <v>6201</v>
      </c>
      <c r="D462" t="s">
        <v>92</v>
      </c>
      <c r="E462" s="2">
        <v>20</v>
      </c>
    </row>
    <row r="463" spans="1:5" x14ac:dyDescent="0.35">
      <c r="A463">
        <v>122465</v>
      </c>
      <c r="B463">
        <v>0</v>
      </c>
      <c r="C463">
        <v>4501</v>
      </c>
      <c r="D463" t="s">
        <v>87</v>
      </c>
      <c r="E463" s="2">
        <v>8</v>
      </c>
    </row>
    <row r="464" spans="1:5" x14ac:dyDescent="0.35">
      <c r="A464">
        <v>24666</v>
      </c>
      <c r="B464">
        <v>1</v>
      </c>
      <c r="C464">
        <v>5201</v>
      </c>
      <c r="D464" t="s">
        <v>84</v>
      </c>
      <c r="E464" s="2">
        <v>15</v>
      </c>
    </row>
    <row r="465" spans="1:5" x14ac:dyDescent="0.35">
      <c r="A465">
        <v>19664</v>
      </c>
      <c r="B465">
        <v>1</v>
      </c>
      <c r="C465">
        <v>2301</v>
      </c>
      <c r="D465" t="s">
        <v>88</v>
      </c>
      <c r="E465" s="2">
        <v>10</v>
      </c>
    </row>
    <row r="466" spans="1:5" x14ac:dyDescent="0.35">
      <c r="A466">
        <v>162228</v>
      </c>
      <c r="B466">
        <v>0</v>
      </c>
      <c r="C466">
        <v>0</v>
      </c>
      <c r="D466" t="s">
        <v>90</v>
      </c>
      <c r="E466" s="2">
        <v>25</v>
      </c>
    </row>
    <row r="467" spans="1:5" x14ac:dyDescent="0.35">
      <c r="A467">
        <v>76578</v>
      </c>
      <c r="B467">
        <v>1</v>
      </c>
      <c r="C467">
        <v>5602</v>
      </c>
      <c r="D467" t="s">
        <v>83</v>
      </c>
      <c r="E467" s="2">
        <v>9</v>
      </c>
    </row>
    <row r="468" spans="1:5" x14ac:dyDescent="0.35">
      <c r="A468">
        <v>52740</v>
      </c>
      <c r="B468">
        <v>0</v>
      </c>
      <c r="C468">
        <v>1604</v>
      </c>
      <c r="D468" t="s">
        <v>92</v>
      </c>
      <c r="E468" s="2">
        <v>8</v>
      </c>
    </row>
    <row r="469" spans="1:5" x14ac:dyDescent="0.35">
      <c r="A469">
        <v>159174</v>
      </c>
      <c r="B469">
        <v>0</v>
      </c>
      <c r="C469">
        <v>1504</v>
      </c>
      <c r="D469" t="s">
        <v>83</v>
      </c>
      <c r="E469" s="2">
        <v>10</v>
      </c>
    </row>
    <row r="470" spans="1:5" x14ac:dyDescent="0.35">
      <c r="A470">
        <v>156903</v>
      </c>
      <c r="B470">
        <v>1</v>
      </c>
      <c r="C470">
        <v>3901</v>
      </c>
      <c r="D470" t="s">
        <v>98</v>
      </c>
      <c r="E470" s="2">
        <v>3</v>
      </c>
    </row>
    <row r="471" spans="1:5" x14ac:dyDescent="0.35">
      <c r="A471">
        <v>177926</v>
      </c>
      <c r="B471">
        <v>1</v>
      </c>
      <c r="C471">
        <v>2604</v>
      </c>
      <c r="D471" t="s">
        <v>86</v>
      </c>
      <c r="E471" s="2">
        <v>15</v>
      </c>
    </row>
    <row r="472" spans="1:5" x14ac:dyDescent="0.35">
      <c r="A472">
        <v>142057</v>
      </c>
      <c r="B472">
        <v>0</v>
      </c>
      <c r="C472">
        <v>904</v>
      </c>
      <c r="D472" t="s">
        <v>89</v>
      </c>
      <c r="E472" s="2">
        <v>15</v>
      </c>
    </row>
    <row r="473" spans="1:5" x14ac:dyDescent="0.35">
      <c r="A473">
        <v>175637</v>
      </c>
      <c r="B473">
        <v>1</v>
      </c>
      <c r="C473">
        <v>4501</v>
      </c>
      <c r="D473" t="s">
        <v>88</v>
      </c>
      <c r="E473" s="2">
        <v>20</v>
      </c>
    </row>
    <row r="474" spans="1:5" x14ac:dyDescent="0.35">
      <c r="A474">
        <v>32096</v>
      </c>
      <c r="B474">
        <v>1</v>
      </c>
      <c r="C474">
        <v>4501</v>
      </c>
      <c r="D474" t="s">
        <v>94</v>
      </c>
      <c r="E474" s="2">
        <v>16</v>
      </c>
    </row>
    <row r="475" spans="1:5" x14ac:dyDescent="0.35">
      <c r="A475">
        <v>26946</v>
      </c>
      <c r="B475">
        <v>0</v>
      </c>
      <c r="C475">
        <v>7001</v>
      </c>
      <c r="D475" t="s">
        <v>91</v>
      </c>
      <c r="E475" s="2">
        <v>30</v>
      </c>
    </row>
    <row r="476" spans="1:5" x14ac:dyDescent="0.35">
      <c r="A476">
        <v>160863</v>
      </c>
      <c r="B476">
        <v>1002</v>
      </c>
      <c r="C476">
        <v>0</v>
      </c>
      <c r="D476" t="s">
        <v>83</v>
      </c>
      <c r="E476" s="2">
        <v>10</v>
      </c>
    </row>
    <row r="477" spans="1:5" x14ac:dyDescent="0.35">
      <c r="A477">
        <v>57162</v>
      </c>
      <c r="B477">
        <v>0</v>
      </c>
      <c r="C477">
        <v>5501</v>
      </c>
      <c r="D477" t="s">
        <v>84</v>
      </c>
      <c r="E477" s="2">
        <v>20</v>
      </c>
    </row>
    <row r="478" spans="1:5" x14ac:dyDescent="0.35">
      <c r="A478">
        <v>12220</v>
      </c>
      <c r="B478">
        <v>0</v>
      </c>
      <c r="C478">
        <v>5301</v>
      </c>
      <c r="D478" t="s">
        <v>84</v>
      </c>
      <c r="E478" s="2">
        <v>5</v>
      </c>
    </row>
    <row r="479" spans="1:5" x14ac:dyDescent="0.35">
      <c r="A479">
        <v>170563</v>
      </c>
      <c r="B479">
        <v>0</v>
      </c>
      <c r="C479">
        <v>3201</v>
      </c>
      <c r="D479" t="s">
        <v>96</v>
      </c>
      <c r="E479" s="2">
        <v>5</v>
      </c>
    </row>
    <row r="480" spans="1:5" x14ac:dyDescent="0.35">
      <c r="A480">
        <v>79389</v>
      </c>
      <c r="B480">
        <v>0</v>
      </c>
      <c r="C480">
        <v>3101</v>
      </c>
      <c r="D480" t="s">
        <v>84</v>
      </c>
      <c r="E480" s="2">
        <v>11</v>
      </c>
    </row>
    <row r="481" spans="1:5" x14ac:dyDescent="0.35">
      <c r="A481">
        <v>180752</v>
      </c>
      <c r="B481">
        <v>1</v>
      </c>
      <c r="C481">
        <v>3901</v>
      </c>
      <c r="D481" t="s">
        <v>87</v>
      </c>
      <c r="E481" s="2">
        <v>8</v>
      </c>
    </row>
    <row r="482" spans="1:5" x14ac:dyDescent="0.35">
      <c r="A482">
        <v>82701</v>
      </c>
      <c r="B482">
        <v>2</v>
      </c>
      <c r="C482">
        <v>6001</v>
      </c>
      <c r="D482" t="s">
        <v>88</v>
      </c>
      <c r="E482" s="2">
        <v>25</v>
      </c>
    </row>
    <row r="483" spans="1:5" x14ac:dyDescent="0.35">
      <c r="A483">
        <v>158506</v>
      </c>
      <c r="B483">
        <v>28</v>
      </c>
      <c r="C483">
        <v>5201</v>
      </c>
      <c r="D483" t="s">
        <v>96</v>
      </c>
      <c r="E483" s="2">
        <v>15</v>
      </c>
    </row>
    <row r="484" spans="1:5" x14ac:dyDescent="0.35">
      <c r="A484">
        <v>84708</v>
      </c>
      <c r="B484">
        <v>28</v>
      </c>
      <c r="C484">
        <v>3801</v>
      </c>
      <c r="D484" t="s">
        <v>84</v>
      </c>
      <c r="E484" s="2">
        <v>25</v>
      </c>
    </row>
    <row r="485" spans="1:5" x14ac:dyDescent="0.35">
      <c r="A485">
        <v>103543</v>
      </c>
      <c r="B485">
        <v>1</v>
      </c>
      <c r="C485">
        <v>1908</v>
      </c>
      <c r="D485" t="s">
        <v>94</v>
      </c>
      <c r="E485" s="2">
        <v>11</v>
      </c>
    </row>
    <row r="486" spans="1:5" x14ac:dyDescent="0.35">
      <c r="A486">
        <v>164175</v>
      </c>
      <c r="B486">
        <v>2</v>
      </c>
      <c r="C486">
        <v>0</v>
      </c>
      <c r="D486" t="s">
        <v>86</v>
      </c>
      <c r="E486" s="2">
        <v>15</v>
      </c>
    </row>
    <row r="487" spans="1:5" x14ac:dyDescent="0.35">
      <c r="A487">
        <v>145120</v>
      </c>
      <c r="B487">
        <v>28</v>
      </c>
      <c r="C487">
        <v>3707</v>
      </c>
      <c r="D487" t="s">
        <v>90</v>
      </c>
      <c r="E487" s="2">
        <v>10</v>
      </c>
    </row>
    <row r="488" spans="1:5" x14ac:dyDescent="0.35">
      <c r="A488">
        <v>55358</v>
      </c>
      <c r="B488">
        <v>0</v>
      </c>
      <c r="C488">
        <v>4808</v>
      </c>
      <c r="D488" t="s">
        <v>92</v>
      </c>
      <c r="E488" s="2">
        <v>30</v>
      </c>
    </row>
    <row r="489" spans="1:5" x14ac:dyDescent="0.35">
      <c r="A489">
        <v>26665</v>
      </c>
      <c r="B489">
        <v>1</v>
      </c>
      <c r="C489">
        <v>0</v>
      </c>
      <c r="D489" t="s">
        <v>99</v>
      </c>
      <c r="E489" s="2">
        <v>30</v>
      </c>
    </row>
    <row r="490" spans="1:5" x14ac:dyDescent="0.35">
      <c r="A490">
        <v>42279</v>
      </c>
      <c r="B490">
        <v>28</v>
      </c>
      <c r="C490">
        <v>3301</v>
      </c>
      <c r="D490" t="s">
        <v>99</v>
      </c>
      <c r="E490" s="2">
        <v>5</v>
      </c>
    </row>
    <row r="491" spans="1:5" x14ac:dyDescent="0.35">
      <c r="A491">
        <v>148354</v>
      </c>
      <c r="B491">
        <v>0</v>
      </c>
      <c r="C491">
        <v>0</v>
      </c>
      <c r="D491" t="s">
        <v>88</v>
      </c>
      <c r="E491" s="2">
        <v>8</v>
      </c>
    </row>
    <row r="492" spans="1:5" x14ac:dyDescent="0.35">
      <c r="A492">
        <v>123822</v>
      </c>
      <c r="B492">
        <v>0</v>
      </c>
      <c r="C492">
        <v>0</v>
      </c>
      <c r="D492" t="s">
        <v>88</v>
      </c>
      <c r="E492" s="2">
        <v>10</v>
      </c>
    </row>
    <row r="493" spans="1:5" x14ac:dyDescent="0.35">
      <c r="A493">
        <v>22038</v>
      </c>
      <c r="B493">
        <v>1</v>
      </c>
      <c r="C493">
        <v>4401</v>
      </c>
      <c r="D493" t="s">
        <v>94</v>
      </c>
      <c r="E493" s="2">
        <v>10</v>
      </c>
    </row>
    <row r="494" spans="1:5" x14ac:dyDescent="0.35">
      <c r="A494">
        <v>185024</v>
      </c>
      <c r="B494">
        <v>0</v>
      </c>
      <c r="C494">
        <v>605</v>
      </c>
      <c r="D494" t="s">
        <v>86</v>
      </c>
      <c r="E494" s="2">
        <v>8</v>
      </c>
    </row>
    <row r="495" spans="1:5" x14ac:dyDescent="0.35">
      <c r="A495">
        <v>129600</v>
      </c>
      <c r="B495">
        <v>0</v>
      </c>
      <c r="C495">
        <v>3705</v>
      </c>
      <c r="D495" t="s">
        <v>97</v>
      </c>
      <c r="E495" s="2">
        <v>20</v>
      </c>
    </row>
    <row r="496" spans="1:5" x14ac:dyDescent="0.35">
      <c r="A496">
        <v>107613</v>
      </c>
      <c r="B496">
        <v>0</v>
      </c>
      <c r="C496">
        <v>0</v>
      </c>
      <c r="D496" t="s">
        <v>86</v>
      </c>
      <c r="E496" s="2">
        <v>7</v>
      </c>
    </row>
    <row r="497" spans="1:5" x14ac:dyDescent="0.35">
      <c r="A497">
        <v>165302</v>
      </c>
      <c r="B497">
        <v>0</v>
      </c>
      <c r="C497">
        <v>2207</v>
      </c>
      <c r="D497" t="s">
        <v>87</v>
      </c>
      <c r="E497" s="2">
        <v>20</v>
      </c>
    </row>
    <row r="498" spans="1:5" x14ac:dyDescent="0.35">
      <c r="A498">
        <v>152990</v>
      </c>
      <c r="B498">
        <v>0</v>
      </c>
      <c r="C498">
        <v>6101</v>
      </c>
      <c r="D498" t="s">
        <v>83</v>
      </c>
      <c r="E498" s="2">
        <v>20</v>
      </c>
    </row>
    <row r="499" spans="1:5" x14ac:dyDescent="0.35">
      <c r="A499">
        <v>88766</v>
      </c>
      <c r="B499">
        <v>1</v>
      </c>
      <c r="C499">
        <v>4709</v>
      </c>
      <c r="D499" t="s">
        <v>88</v>
      </c>
      <c r="E499" s="2">
        <v>15</v>
      </c>
    </row>
    <row r="500" spans="1:5" x14ac:dyDescent="0.35">
      <c r="A500">
        <v>4522</v>
      </c>
      <c r="B500">
        <v>1</v>
      </c>
      <c r="C500">
        <v>1402</v>
      </c>
      <c r="D500" t="s">
        <v>88</v>
      </c>
      <c r="E500" s="2">
        <v>20</v>
      </c>
    </row>
    <row r="501" spans="1:5" x14ac:dyDescent="0.35">
      <c r="A501">
        <v>32350</v>
      </c>
      <c r="B501">
        <v>0</v>
      </c>
      <c r="C501">
        <v>1809</v>
      </c>
      <c r="D501" t="s">
        <v>95</v>
      </c>
      <c r="E501" s="2">
        <v>20</v>
      </c>
    </row>
    <row r="502" spans="1:5" x14ac:dyDescent="0.35">
      <c r="A502">
        <v>74774</v>
      </c>
      <c r="B502">
        <v>0</v>
      </c>
      <c r="C502">
        <v>0</v>
      </c>
      <c r="D502" t="s">
        <v>87</v>
      </c>
      <c r="E502" s="2">
        <v>21</v>
      </c>
    </row>
    <row r="503" spans="1:5" x14ac:dyDescent="0.35">
      <c r="A503">
        <v>67475</v>
      </c>
      <c r="B503">
        <v>28</v>
      </c>
      <c r="C503">
        <v>6201</v>
      </c>
      <c r="D503" t="s">
        <v>92</v>
      </c>
      <c r="E503" s="2">
        <v>5</v>
      </c>
    </row>
    <row r="504" spans="1:5" x14ac:dyDescent="0.35">
      <c r="A504">
        <v>104267</v>
      </c>
      <c r="B504">
        <v>0</v>
      </c>
      <c r="C504">
        <v>0</v>
      </c>
      <c r="D504" t="s">
        <v>86</v>
      </c>
      <c r="E504" s="2">
        <v>5</v>
      </c>
    </row>
    <row r="505" spans="1:5" x14ac:dyDescent="0.35">
      <c r="A505">
        <v>131031</v>
      </c>
      <c r="B505">
        <v>2</v>
      </c>
      <c r="C505">
        <v>604</v>
      </c>
      <c r="D505" t="s">
        <v>83</v>
      </c>
      <c r="E505" s="2">
        <v>18</v>
      </c>
    </row>
    <row r="506" spans="1:5" x14ac:dyDescent="0.35">
      <c r="A506">
        <v>158058</v>
      </c>
      <c r="B506">
        <v>0</v>
      </c>
      <c r="C506">
        <v>4307</v>
      </c>
      <c r="D506" t="s">
        <v>96</v>
      </c>
      <c r="E506" s="2">
        <v>5</v>
      </c>
    </row>
    <row r="507" spans="1:5" x14ac:dyDescent="0.35">
      <c r="A507">
        <v>181755</v>
      </c>
      <c r="B507">
        <v>2</v>
      </c>
      <c r="C507">
        <v>0</v>
      </c>
      <c r="D507" t="s">
        <v>87</v>
      </c>
      <c r="E507" s="2">
        <v>5</v>
      </c>
    </row>
    <row r="508" spans="1:5" x14ac:dyDescent="0.35">
      <c r="A508">
        <v>181412</v>
      </c>
      <c r="B508">
        <v>1</v>
      </c>
      <c r="C508">
        <v>3301</v>
      </c>
      <c r="D508" t="s">
        <v>86</v>
      </c>
      <c r="E508" s="2">
        <v>5</v>
      </c>
    </row>
    <row r="509" spans="1:5" x14ac:dyDescent="0.35">
      <c r="A509">
        <v>185602</v>
      </c>
      <c r="B509">
        <v>28</v>
      </c>
      <c r="C509">
        <v>0</v>
      </c>
      <c r="D509" t="s">
        <v>86</v>
      </c>
      <c r="E509" s="2">
        <v>10</v>
      </c>
    </row>
    <row r="510" spans="1:5" x14ac:dyDescent="0.35">
      <c r="A510">
        <v>23603</v>
      </c>
      <c r="B510">
        <v>1</v>
      </c>
      <c r="C510">
        <v>5801</v>
      </c>
      <c r="D510" t="s">
        <v>85</v>
      </c>
      <c r="E510" s="2">
        <v>25</v>
      </c>
    </row>
    <row r="511" spans="1:5" x14ac:dyDescent="0.35">
      <c r="A511">
        <v>112943</v>
      </c>
      <c r="B511">
        <v>2</v>
      </c>
      <c r="C511">
        <v>3601</v>
      </c>
      <c r="D511" t="s">
        <v>89</v>
      </c>
      <c r="E511" s="2">
        <v>12</v>
      </c>
    </row>
    <row r="512" spans="1:5" x14ac:dyDescent="0.35">
      <c r="A512">
        <v>44853</v>
      </c>
      <c r="B512">
        <v>1</v>
      </c>
      <c r="C512">
        <v>2912</v>
      </c>
      <c r="D512" t="s">
        <v>92</v>
      </c>
      <c r="E512" s="2">
        <v>12</v>
      </c>
    </row>
    <row r="513" spans="1:5" x14ac:dyDescent="0.35">
      <c r="A513">
        <v>83094</v>
      </c>
      <c r="B513">
        <v>0</v>
      </c>
      <c r="C513">
        <v>1211</v>
      </c>
      <c r="D513" t="s">
        <v>84</v>
      </c>
      <c r="E513" s="2">
        <v>20</v>
      </c>
    </row>
    <row r="514" spans="1:5" x14ac:dyDescent="0.35">
      <c r="A514">
        <v>148166</v>
      </c>
      <c r="B514">
        <v>0</v>
      </c>
      <c r="C514">
        <v>0</v>
      </c>
      <c r="D514" t="s">
        <v>88</v>
      </c>
      <c r="E514" s="2">
        <v>20</v>
      </c>
    </row>
    <row r="515" spans="1:5" x14ac:dyDescent="0.35">
      <c r="A515">
        <v>101113</v>
      </c>
      <c r="B515">
        <v>0</v>
      </c>
      <c r="C515">
        <v>5801</v>
      </c>
      <c r="D515" t="s">
        <v>83</v>
      </c>
      <c r="E515" s="2">
        <v>10</v>
      </c>
    </row>
    <row r="516" spans="1:5" x14ac:dyDescent="0.35">
      <c r="A516">
        <v>101889</v>
      </c>
      <c r="B516">
        <v>0</v>
      </c>
      <c r="C516">
        <v>5111</v>
      </c>
      <c r="D516" t="s">
        <v>85</v>
      </c>
      <c r="E516" s="2">
        <v>16</v>
      </c>
    </row>
    <row r="517" spans="1:5" x14ac:dyDescent="0.35">
      <c r="A517">
        <v>58808</v>
      </c>
      <c r="B517">
        <v>0</v>
      </c>
      <c r="C517">
        <v>1401</v>
      </c>
      <c r="D517" t="s">
        <v>84</v>
      </c>
      <c r="E517" s="2">
        <v>10</v>
      </c>
    </row>
    <row r="518" spans="1:5" x14ac:dyDescent="0.35">
      <c r="A518">
        <v>85498</v>
      </c>
      <c r="B518">
        <v>0</v>
      </c>
      <c r="C518">
        <v>0</v>
      </c>
      <c r="D518" t="s">
        <v>94</v>
      </c>
      <c r="E518" s="2">
        <v>10</v>
      </c>
    </row>
    <row r="519" spans="1:5" x14ac:dyDescent="0.35">
      <c r="A519">
        <v>153864</v>
      </c>
      <c r="B519">
        <v>0</v>
      </c>
      <c r="C519">
        <v>5201</v>
      </c>
      <c r="D519" t="s">
        <v>88</v>
      </c>
      <c r="E519" s="2">
        <v>20</v>
      </c>
    </row>
    <row r="520" spans="1:5" x14ac:dyDescent="0.35">
      <c r="A520">
        <v>145496</v>
      </c>
      <c r="B520">
        <v>1</v>
      </c>
      <c r="C520">
        <v>5111</v>
      </c>
      <c r="D520" t="s">
        <v>90</v>
      </c>
      <c r="E520" s="2">
        <v>22</v>
      </c>
    </row>
    <row r="521" spans="1:5" x14ac:dyDescent="0.35">
      <c r="A521">
        <v>27566</v>
      </c>
      <c r="B521">
        <v>0</v>
      </c>
      <c r="C521">
        <v>0</v>
      </c>
      <c r="D521" t="s">
        <v>92</v>
      </c>
      <c r="E521" s="2">
        <v>30</v>
      </c>
    </row>
    <row r="522" spans="1:5" x14ac:dyDescent="0.35">
      <c r="A522">
        <v>38031</v>
      </c>
      <c r="B522">
        <v>1</v>
      </c>
      <c r="C522">
        <v>5801</v>
      </c>
      <c r="D522" t="s">
        <v>85</v>
      </c>
      <c r="E522" s="2">
        <v>10</v>
      </c>
    </row>
    <row r="523" spans="1:5" x14ac:dyDescent="0.35">
      <c r="A523">
        <v>130756</v>
      </c>
      <c r="B523">
        <v>0</v>
      </c>
      <c r="C523">
        <v>4701</v>
      </c>
      <c r="D523" t="s">
        <v>89</v>
      </c>
      <c r="E523" s="2">
        <v>20</v>
      </c>
    </row>
    <row r="524" spans="1:5" x14ac:dyDescent="0.35">
      <c r="A524">
        <v>87281</v>
      </c>
      <c r="B524">
        <v>0</v>
      </c>
      <c r="C524">
        <v>0</v>
      </c>
      <c r="D524" t="s">
        <v>86</v>
      </c>
      <c r="E524" s="2">
        <v>8</v>
      </c>
    </row>
    <row r="525" spans="1:5" x14ac:dyDescent="0.35">
      <c r="A525">
        <v>16863</v>
      </c>
      <c r="B525">
        <v>2</v>
      </c>
      <c r="C525">
        <v>3301</v>
      </c>
      <c r="D525" t="s">
        <v>87</v>
      </c>
      <c r="E525" s="2">
        <v>50</v>
      </c>
    </row>
    <row r="526" spans="1:5" x14ac:dyDescent="0.35">
      <c r="A526">
        <v>20065</v>
      </c>
      <c r="B526">
        <v>28</v>
      </c>
      <c r="C526">
        <v>5301</v>
      </c>
      <c r="D526" t="s">
        <v>84</v>
      </c>
      <c r="E526" s="2">
        <v>40</v>
      </c>
    </row>
    <row r="527" spans="1:5" x14ac:dyDescent="0.35">
      <c r="A527">
        <v>142554</v>
      </c>
      <c r="B527">
        <v>0</v>
      </c>
      <c r="C527">
        <v>1601</v>
      </c>
      <c r="D527" t="s">
        <v>98</v>
      </c>
      <c r="E527" s="2">
        <v>15</v>
      </c>
    </row>
    <row r="528" spans="1:5" x14ac:dyDescent="0.35">
      <c r="A528">
        <v>10789</v>
      </c>
      <c r="B528">
        <v>2</v>
      </c>
      <c r="C528">
        <v>2309</v>
      </c>
      <c r="D528" t="s">
        <v>86</v>
      </c>
      <c r="E528" s="2">
        <v>3</v>
      </c>
    </row>
    <row r="529" spans="1:5" x14ac:dyDescent="0.35">
      <c r="A529">
        <v>64224</v>
      </c>
      <c r="B529">
        <v>0</v>
      </c>
      <c r="C529">
        <v>3811</v>
      </c>
      <c r="D529" t="s">
        <v>89</v>
      </c>
      <c r="E529" s="2">
        <v>20</v>
      </c>
    </row>
    <row r="530" spans="1:5" x14ac:dyDescent="0.35">
      <c r="A530">
        <v>6695</v>
      </c>
      <c r="B530">
        <v>0</v>
      </c>
      <c r="C530">
        <v>6609</v>
      </c>
      <c r="D530" t="s">
        <v>83</v>
      </c>
      <c r="E530" s="2">
        <v>6</v>
      </c>
    </row>
    <row r="531" spans="1:5" x14ac:dyDescent="0.35">
      <c r="A531">
        <v>139799</v>
      </c>
      <c r="B531">
        <v>0</v>
      </c>
      <c r="C531">
        <v>5301</v>
      </c>
      <c r="D531" t="s">
        <v>89</v>
      </c>
      <c r="E531" s="2">
        <v>25</v>
      </c>
    </row>
    <row r="532" spans="1:5" x14ac:dyDescent="0.35">
      <c r="A532">
        <v>1254</v>
      </c>
      <c r="B532">
        <v>1</v>
      </c>
      <c r="C532">
        <v>4801</v>
      </c>
      <c r="D532" t="s">
        <v>88</v>
      </c>
      <c r="E532" s="2">
        <v>30</v>
      </c>
    </row>
    <row r="533" spans="1:5" x14ac:dyDescent="0.35">
      <c r="A533">
        <v>1549</v>
      </c>
      <c r="B533">
        <v>0</v>
      </c>
      <c r="C533">
        <v>1604</v>
      </c>
      <c r="D533" t="s">
        <v>88</v>
      </c>
      <c r="E533" s="2">
        <v>50</v>
      </c>
    </row>
    <row r="534" spans="1:5" x14ac:dyDescent="0.35">
      <c r="A534">
        <v>2159</v>
      </c>
      <c r="B534">
        <v>2</v>
      </c>
      <c r="C534">
        <v>1901</v>
      </c>
      <c r="D534" t="s">
        <v>86</v>
      </c>
      <c r="E534" s="2">
        <v>9</v>
      </c>
    </row>
    <row r="535" spans="1:5" x14ac:dyDescent="0.35">
      <c r="A535">
        <v>80903</v>
      </c>
      <c r="B535">
        <v>1002</v>
      </c>
      <c r="C535">
        <v>6206</v>
      </c>
      <c r="D535" t="s">
        <v>89</v>
      </c>
      <c r="E535" s="2">
        <v>15</v>
      </c>
    </row>
    <row r="536" spans="1:5" x14ac:dyDescent="0.35">
      <c r="A536">
        <v>186731</v>
      </c>
      <c r="B536">
        <v>28</v>
      </c>
      <c r="C536">
        <v>3407</v>
      </c>
      <c r="D536" t="s">
        <v>91</v>
      </c>
      <c r="E536" s="2">
        <v>15</v>
      </c>
    </row>
    <row r="537" spans="1:5" x14ac:dyDescent="0.35">
      <c r="A537">
        <v>67342</v>
      </c>
      <c r="B537">
        <v>1</v>
      </c>
      <c r="C537">
        <v>1312</v>
      </c>
      <c r="D537" t="s">
        <v>85</v>
      </c>
      <c r="E537" s="2">
        <v>30</v>
      </c>
    </row>
    <row r="538" spans="1:5" x14ac:dyDescent="0.35">
      <c r="A538">
        <v>30366</v>
      </c>
      <c r="B538">
        <v>2</v>
      </c>
      <c r="C538">
        <v>3601</v>
      </c>
      <c r="D538" t="s">
        <v>87</v>
      </c>
      <c r="E538" s="2">
        <v>6</v>
      </c>
    </row>
    <row r="539" spans="1:5" x14ac:dyDescent="0.35">
      <c r="A539">
        <v>64441</v>
      </c>
      <c r="B539">
        <v>1</v>
      </c>
      <c r="C539">
        <v>5401</v>
      </c>
      <c r="D539" t="s">
        <v>94</v>
      </c>
      <c r="E539" s="2">
        <v>10</v>
      </c>
    </row>
    <row r="540" spans="1:5" x14ac:dyDescent="0.35">
      <c r="A540">
        <v>175155</v>
      </c>
      <c r="B540">
        <v>28</v>
      </c>
      <c r="C540">
        <v>4801</v>
      </c>
      <c r="D540" t="s">
        <v>86</v>
      </c>
      <c r="E540" s="2">
        <v>21</v>
      </c>
    </row>
    <row r="541" spans="1:5" x14ac:dyDescent="0.35">
      <c r="A541">
        <v>82015</v>
      </c>
      <c r="B541">
        <v>2</v>
      </c>
      <c r="C541">
        <v>2812</v>
      </c>
      <c r="D541" t="s">
        <v>86</v>
      </c>
      <c r="E541" s="2">
        <v>18</v>
      </c>
    </row>
    <row r="542" spans="1:5" x14ac:dyDescent="0.35">
      <c r="A542">
        <v>170912</v>
      </c>
      <c r="B542">
        <v>0</v>
      </c>
      <c r="C542">
        <v>4401</v>
      </c>
      <c r="D542" t="s">
        <v>88</v>
      </c>
      <c r="E542" s="2">
        <v>20</v>
      </c>
    </row>
    <row r="543" spans="1:5" x14ac:dyDescent="0.35">
      <c r="A543">
        <v>183055</v>
      </c>
      <c r="B543">
        <v>2</v>
      </c>
      <c r="C543">
        <v>3704</v>
      </c>
      <c r="D543" t="s">
        <v>85</v>
      </c>
      <c r="E543" s="2">
        <v>10</v>
      </c>
    </row>
    <row r="544" spans="1:5" x14ac:dyDescent="0.35">
      <c r="A544">
        <v>134032</v>
      </c>
      <c r="B544">
        <v>2</v>
      </c>
      <c r="C544">
        <v>0</v>
      </c>
      <c r="D544" t="s">
        <v>86</v>
      </c>
      <c r="E544" s="2">
        <v>10</v>
      </c>
    </row>
    <row r="545" spans="1:5" x14ac:dyDescent="0.35">
      <c r="A545">
        <v>186573</v>
      </c>
      <c r="B545">
        <v>0</v>
      </c>
      <c r="C545">
        <v>0</v>
      </c>
      <c r="D545" t="s">
        <v>84</v>
      </c>
      <c r="E545" s="2">
        <v>3</v>
      </c>
    </row>
    <row r="546" spans="1:5" x14ac:dyDescent="0.35">
      <c r="A546">
        <v>37299</v>
      </c>
      <c r="B546">
        <v>2</v>
      </c>
      <c r="C546">
        <v>5502</v>
      </c>
      <c r="D546" t="s">
        <v>83</v>
      </c>
      <c r="E546" s="2">
        <v>15</v>
      </c>
    </row>
    <row r="547" spans="1:5" x14ac:dyDescent="0.35">
      <c r="A547">
        <v>165746</v>
      </c>
      <c r="B547">
        <v>0</v>
      </c>
      <c r="C547">
        <v>703</v>
      </c>
      <c r="D547" t="s">
        <v>83</v>
      </c>
      <c r="E547" s="2">
        <v>10</v>
      </c>
    </row>
    <row r="548" spans="1:5" x14ac:dyDescent="0.35">
      <c r="A548">
        <v>189520</v>
      </c>
      <c r="B548">
        <v>1</v>
      </c>
      <c r="C548">
        <v>1902</v>
      </c>
      <c r="D548" t="s">
        <v>88</v>
      </c>
      <c r="E548" s="2">
        <v>20</v>
      </c>
    </row>
    <row r="549" spans="1:5" x14ac:dyDescent="0.35">
      <c r="A549">
        <v>26579</v>
      </c>
      <c r="B549">
        <v>0</v>
      </c>
      <c r="C549">
        <v>4301</v>
      </c>
      <c r="D549" t="s">
        <v>84</v>
      </c>
      <c r="E549" s="2">
        <v>10</v>
      </c>
    </row>
    <row r="550" spans="1:5" x14ac:dyDescent="0.35">
      <c r="A550">
        <v>109583</v>
      </c>
      <c r="B550">
        <v>0</v>
      </c>
      <c r="C550">
        <v>4501</v>
      </c>
      <c r="D550" t="s">
        <v>84</v>
      </c>
      <c r="E550" s="2">
        <v>5</v>
      </c>
    </row>
    <row r="551" spans="1:5" x14ac:dyDescent="0.35">
      <c r="A551">
        <v>40341</v>
      </c>
      <c r="B551">
        <v>2</v>
      </c>
      <c r="C551">
        <v>2401</v>
      </c>
      <c r="D551" t="s">
        <v>85</v>
      </c>
      <c r="E551" s="2">
        <v>15</v>
      </c>
    </row>
    <row r="552" spans="1:5" x14ac:dyDescent="0.35">
      <c r="A552">
        <v>111615</v>
      </c>
      <c r="B552">
        <v>0</v>
      </c>
      <c r="C552">
        <v>5306</v>
      </c>
      <c r="D552" t="s">
        <v>92</v>
      </c>
      <c r="E552" s="2">
        <v>25</v>
      </c>
    </row>
    <row r="553" spans="1:5" x14ac:dyDescent="0.35">
      <c r="A553">
        <v>93397</v>
      </c>
      <c r="B553">
        <v>0</v>
      </c>
      <c r="C553">
        <v>0</v>
      </c>
      <c r="D553" t="s">
        <v>96</v>
      </c>
      <c r="E553" s="2">
        <v>20</v>
      </c>
    </row>
    <row r="554" spans="1:5" x14ac:dyDescent="0.35">
      <c r="A554">
        <v>5881</v>
      </c>
      <c r="B554">
        <v>1</v>
      </c>
      <c r="C554">
        <v>1701</v>
      </c>
      <c r="D554" t="s">
        <v>90</v>
      </c>
      <c r="E554" s="2">
        <v>12</v>
      </c>
    </row>
    <row r="555" spans="1:5" x14ac:dyDescent="0.35">
      <c r="A555">
        <v>93184</v>
      </c>
      <c r="B555">
        <v>0</v>
      </c>
      <c r="C555">
        <v>1708</v>
      </c>
      <c r="D555" t="s">
        <v>90</v>
      </c>
      <c r="E555" s="2">
        <v>10</v>
      </c>
    </row>
    <row r="556" spans="1:5" x14ac:dyDescent="0.35">
      <c r="A556">
        <v>9946</v>
      </c>
      <c r="B556">
        <v>2</v>
      </c>
      <c r="C556">
        <v>2605</v>
      </c>
      <c r="D556" t="s">
        <v>98</v>
      </c>
      <c r="E556" s="2">
        <v>5</v>
      </c>
    </row>
    <row r="557" spans="1:5" x14ac:dyDescent="0.35">
      <c r="A557">
        <v>46671</v>
      </c>
      <c r="B557">
        <v>0</v>
      </c>
      <c r="C557">
        <v>5701</v>
      </c>
      <c r="D557" t="s">
        <v>89</v>
      </c>
      <c r="E557" s="2">
        <v>10</v>
      </c>
    </row>
    <row r="558" spans="1:5" x14ac:dyDescent="0.35">
      <c r="A558">
        <v>172750</v>
      </c>
      <c r="B558">
        <v>1</v>
      </c>
      <c r="C558">
        <v>5401</v>
      </c>
      <c r="D558" t="s">
        <v>83</v>
      </c>
      <c r="E558" s="2">
        <v>25</v>
      </c>
    </row>
    <row r="559" spans="1:5" x14ac:dyDescent="0.35">
      <c r="A559">
        <v>22264</v>
      </c>
      <c r="B559">
        <v>1</v>
      </c>
      <c r="C559">
        <v>3001</v>
      </c>
      <c r="D559" t="s">
        <v>87</v>
      </c>
      <c r="E559" s="2">
        <v>10</v>
      </c>
    </row>
    <row r="560" spans="1:5" x14ac:dyDescent="0.35">
      <c r="A560">
        <v>56479</v>
      </c>
      <c r="B560">
        <v>2</v>
      </c>
      <c r="C560">
        <v>2601</v>
      </c>
      <c r="D560" t="s">
        <v>97</v>
      </c>
      <c r="E560" s="2">
        <v>4</v>
      </c>
    </row>
    <row r="561" spans="1:5" x14ac:dyDescent="0.35">
      <c r="A561">
        <v>164372</v>
      </c>
      <c r="B561">
        <v>1</v>
      </c>
      <c r="C561">
        <v>5501</v>
      </c>
      <c r="D561" t="s">
        <v>88</v>
      </c>
      <c r="E561" s="2">
        <v>25</v>
      </c>
    </row>
    <row r="562" spans="1:5" x14ac:dyDescent="0.35">
      <c r="A562">
        <v>5140</v>
      </c>
      <c r="B562">
        <v>1</v>
      </c>
      <c r="C562">
        <v>2201</v>
      </c>
      <c r="D562" t="s">
        <v>88</v>
      </c>
      <c r="E562" s="2">
        <v>7</v>
      </c>
    </row>
    <row r="563" spans="1:5" x14ac:dyDescent="0.35">
      <c r="A563">
        <v>32198</v>
      </c>
      <c r="B563">
        <v>0</v>
      </c>
      <c r="C563">
        <v>4401</v>
      </c>
      <c r="D563" t="s">
        <v>87</v>
      </c>
      <c r="E563" s="2">
        <v>9</v>
      </c>
    </row>
    <row r="564" spans="1:5" x14ac:dyDescent="0.35">
      <c r="A564">
        <v>113607</v>
      </c>
      <c r="B564">
        <v>0</v>
      </c>
      <c r="C564">
        <v>0</v>
      </c>
      <c r="D564" t="s">
        <v>84</v>
      </c>
      <c r="E564" s="2">
        <v>15</v>
      </c>
    </row>
    <row r="565" spans="1:5" x14ac:dyDescent="0.35">
      <c r="A565">
        <v>19499</v>
      </c>
      <c r="B565">
        <v>0</v>
      </c>
      <c r="C565">
        <v>0</v>
      </c>
      <c r="D565" t="s">
        <v>87</v>
      </c>
      <c r="E565" s="2">
        <v>20</v>
      </c>
    </row>
    <row r="566" spans="1:5" x14ac:dyDescent="0.35">
      <c r="A566">
        <v>73028</v>
      </c>
      <c r="B566">
        <v>1</v>
      </c>
      <c r="C566">
        <v>4704</v>
      </c>
      <c r="D566" t="s">
        <v>86</v>
      </c>
      <c r="E566" s="2">
        <v>9</v>
      </c>
    </row>
    <row r="567" spans="1:5" x14ac:dyDescent="0.35">
      <c r="A567">
        <v>35553</v>
      </c>
      <c r="B567">
        <v>2</v>
      </c>
      <c r="C567">
        <v>0</v>
      </c>
      <c r="D567" t="s">
        <v>85</v>
      </c>
      <c r="E567" s="2">
        <v>20</v>
      </c>
    </row>
    <row r="568" spans="1:5" x14ac:dyDescent="0.35">
      <c r="A568">
        <v>35463</v>
      </c>
      <c r="B568">
        <v>0</v>
      </c>
      <c r="C568">
        <v>3701</v>
      </c>
      <c r="D568" t="s">
        <v>87</v>
      </c>
      <c r="E568" s="2">
        <v>30</v>
      </c>
    </row>
    <row r="569" spans="1:5" x14ac:dyDescent="0.35">
      <c r="A569">
        <v>91591</v>
      </c>
      <c r="B569">
        <v>1</v>
      </c>
      <c r="C569">
        <v>0</v>
      </c>
      <c r="D569" t="s">
        <v>87</v>
      </c>
      <c r="E569" s="2">
        <v>10</v>
      </c>
    </row>
    <row r="570" spans="1:5" x14ac:dyDescent="0.35">
      <c r="A570">
        <v>109099</v>
      </c>
      <c r="B570">
        <v>0</v>
      </c>
      <c r="C570">
        <v>5701</v>
      </c>
      <c r="D570" t="s">
        <v>84</v>
      </c>
      <c r="E570" s="2">
        <v>6</v>
      </c>
    </row>
    <row r="571" spans="1:5" x14ac:dyDescent="0.35">
      <c r="A571">
        <v>174182</v>
      </c>
      <c r="B571">
        <v>0</v>
      </c>
      <c r="C571">
        <v>3201</v>
      </c>
      <c r="D571" t="s">
        <v>90</v>
      </c>
      <c r="E571" s="2">
        <v>20</v>
      </c>
    </row>
    <row r="572" spans="1:5" x14ac:dyDescent="0.35">
      <c r="A572">
        <v>183722</v>
      </c>
      <c r="B572">
        <v>0</v>
      </c>
      <c r="C572">
        <v>4808</v>
      </c>
      <c r="D572" t="s">
        <v>86</v>
      </c>
      <c r="E572" s="2">
        <v>20</v>
      </c>
    </row>
    <row r="573" spans="1:5" x14ac:dyDescent="0.35">
      <c r="A573">
        <v>98374</v>
      </c>
      <c r="B573">
        <v>0</v>
      </c>
      <c r="C573">
        <v>2008</v>
      </c>
      <c r="D573" t="s">
        <v>83</v>
      </c>
      <c r="E573" s="2">
        <v>15</v>
      </c>
    </row>
    <row r="574" spans="1:5" x14ac:dyDescent="0.35">
      <c r="A574">
        <v>126681</v>
      </c>
      <c r="B574">
        <v>28</v>
      </c>
      <c r="C574">
        <v>3911</v>
      </c>
      <c r="D574" t="s">
        <v>86</v>
      </c>
      <c r="E574" s="2">
        <v>15</v>
      </c>
    </row>
    <row r="575" spans="1:5" x14ac:dyDescent="0.35">
      <c r="A575">
        <v>147936</v>
      </c>
      <c r="B575">
        <v>1</v>
      </c>
      <c r="C575">
        <v>901</v>
      </c>
      <c r="D575" t="s">
        <v>90</v>
      </c>
      <c r="E575" s="2">
        <v>5</v>
      </c>
    </row>
    <row r="576" spans="1:5" x14ac:dyDescent="0.35">
      <c r="A576">
        <v>152133</v>
      </c>
      <c r="B576">
        <v>28</v>
      </c>
      <c r="C576">
        <v>0</v>
      </c>
      <c r="D576" t="s">
        <v>93</v>
      </c>
      <c r="E576" s="2">
        <v>5</v>
      </c>
    </row>
    <row r="577" spans="1:5" x14ac:dyDescent="0.35">
      <c r="A577">
        <v>57929</v>
      </c>
      <c r="B577">
        <v>2</v>
      </c>
      <c r="C577">
        <v>3503</v>
      </c>
      <c r="D577" t="s">
        <v>94</v>
      </c>
      <c r="E577" s="2">
        <v>10</v>
      </c>
    </row>
    <row r="578" spans="1:5" x14ac:dyDescent="0.35">
      <c r="A578">
        <v>15697</v>
      </c>
      <c r="B578">
        <v>0</v>
      </c>
      <c r="C578">
        <v>0</v>
      </c>
      <c r="D578" t="s">
        <v>86</v>
      </c>
      <c r="E578" s="2">
        <v>20</v>
      </c>
    </row>
    <row r="579" spans="1:5" x14ac:dyDescent="0.35">
      <c r="A579">
        <v>92814</v>
      </c>
      <c r="B579">
        <v>0</v>
      </c>
      <c r="C579">
        <v>6401</v>
      </c>
      <c r="D579" t="s">
        <v>90</v>
      </c>
      <c r="E579" s="2">
        <v>25</v>
      </c>
    </row>
    <row r="580" spans="1:5" x14ac:dyDescent="0.35">
      <c r="A580">
        <v>98282</v>
      </c>
      <c r="B580">
        <v>0</v>
      </c>
      <c r="C580">
        <v>3505</v>
      </c>
      <c r="D580" t="s">
        <v>86</v>
      </c>
      <c r="E580" s="2">
        <v>15</v>
      </c>
    </row>
    <row r="581" spans="1:5" x14ac:dyDescent="0.35">
      <c r="A581">
        <v>27798</v>
      </c>
      <c r="B581">
        <v>0</v>
      </c>
      <c r="C581">
        <v>4301</v>
      </c>
      <c r="D581" t="s">
        <v>84</v>
      </c>
      <c r="E581" s="2">
        <v>10</v>
      </c>
    </row>
    <row r="582" spans="1:5" x14ac:dyDescent="0.35">
      <c r="A582">
        <v>45503</v>
      </c>
      <c r="B582">
        <v>1</v>
      </c>
      <c r="C582">
        <v>3709</v>
      </c>
      <c r="D582" t="s">
        <v>92</v>
      </c>
      <c r="E582" s="2">
        <v>5</v>
      </c>
    </row>
    <row r="583" spans="1:5" x14ac:dyDescent="0.35">
      <c r="A583">
        <v>6006</v>
      </c>
      <c r="B583">
        <v>0</v>
      </c>
      <c r="C583">
        <v>1602</v>
      </c>
      <c r="D583" t="s">
        <v>87</v>
      </c>
      <c r="E583" s="2">
        <v>100</v>
      </c>
    </row>
    <row r="584" spans="1:5" x14ac:dyDescent="0.35">
      <c r="A584">
        <v>138182</v>
      </c>
      <c r="B584">
        <v>28</v>
      </c>
      <c r="C584">
        <v>2911</v>
      </c>
      <c r="D584" t="s">
        <v>83</v>
      </c>
      <c r="E584" s="2">
        <v>5</v>
      </c>
    </row>
    <row r="585" spans="1:5" x14ac:dyDescent="0.35">
      <c r="A585">
        <v>144714</v>
      </c>
      <c r="B585">
        <v>0</v>
      </c>
      <c r="C585">
        <v>0</v>
      </c>
      <c r="D585" t="s">
        <v>88</v>
      </c>
      <c r="E585" s="2">
        <v>16</v>
      </c>
    </row>
    <row r="586" spans="1:5" x14ac:dyDescent="0.35">
      <c r="A586">
        <v>10001</v>
      </c>
      <c r="B586">
        <v>1</v>
      </c>
      <c r="C586">
        <v>5508</v>
      </c>
      <c r="D586" t="s">
        <v>87</v>
      </c>
      <c r="E586" s="2">
        <v>16</v>
      </c>
    </row>
    <row r="587" spans="1:5" x14ac:dyDescent="0.35">
      <c r="A587">
        <v>157860</v>
      </c>
      <c r="B587">
        <v>1002</v>
      </c>
      <c r="C587">
        <v>5701</v>
      </c>
      <c r="D587" t="s">
        <v>88</v>
      </c>
      <c r="E587" s="2">
        <v>4</v>
      </c>
    </row>
    <row r="588" spans="1:5" x14ac:dyDescent="0.35">
      <c r="A588">
        <v>58351</v>
      </c>
      <c r="B588">
        <v>1</v>
      </c>
      <c r="C588">
        <v>2801</v>
      </c>
      <c r="D588" t="s">
        <v>94</v>
      </c>
      <c r="E588" s="2">
        <v>9</v>
      </c>
    </row>
    <row r="589" spans="1:5" x14ac:dyDescent="0.35">
      <c r="A589">
        <v>97552</v>
      </c>
      <c r="B589">
        <v>0</v>
      </c>
      <c r="C589">
        <v>2801</v>
      </c>
      <c r="D589" t="s">
        <v>92</v>
      </c>
      <c r="E589" s="2">
        <v>50</v>
      </c>
    </row>
    <row r="590" spans="1:5" x14ac:dyDescent="0.35">
      <c r="A590">
        <v>85920</v>
      </c>
      <c r="B590">
        <v>1</v>
      </c>
      <c r="C590">
        <v>0</v>
      </c>
      <c r="D590" t="s">
        <v>91</v>
      </c>
      <c r="E590" s="2">
        <v>20</v>
      </c>
    </row>
    <row r="591" spans="1:5" x14ac:dyDescent="0.35">
      <c r="A591">
        <v>29401</v>
      </c>
      <c r="B591">
        <v>1</v>
      </c>
      <c r="C591">
        <v>3410</v>
      </c>
      <c r="D591" t="s">
        <v>84</v>
      </c>
      <c r="E591" s="2">
        <v>15</v>
      </c>
    </row>
    <row r="592" spans="1:5" x14ac:dyDescent="0.35">
      <c r="A592">
        <v>12715</v>
      </c>
      <c r="B592">
        <v>1</v>
      </c>
      <c r="C592">
        <v>1201</v>
      </c>
      <c r="D592" t="s">
        <v>87</v>
      </c>
      <c r="E592" s="2">
        <v>15</v>
      </c>
    </row>
    <row r="593" spans="1:5" x14ac:dyDescent="0.35">
      <c r="A593">
        <v>90031</v>
      </c>
      <c r="B593">
        <v>2</v>
      </c>
      <c r="C593">
        <v>1601</v>
      </c>
      <c r="D593" t="s">
        <v>87</v>
      </c>
      <c r="E593" s="2">
        <v>3</v>
      </c>
    </row>
    <row r="594" spans="1:5" x14ac:dyDescent="0.35">
      <c r="A594">
        <v>55442</v>
      </c>
      <c r="B594">
        <v>0</v>
      </c>
      <c r="C594">
        <v>2504</v>
      </c>
      <c r="D594" t="s">
        <v>94</v>
      </c>
      <c r="E594" s="2">
        <v>25</v>
      </c>
    </row>
    <row r="595" spans="1:5" x14ac:dyDescent="0.35">
      <c r="A595">
        <v>105984</v>
      </c>
      <c r="B595">
        <v>0</v>
      </c>
      <c r="C595">
        <v>5711</v>
      </c>
      <c r="D595" t="s">
        <v>88</v>
      </c>
      <c r="E595" s="2">
        <v>10</v>
      </c>
    </row>
    <row r="596" spans="1:5" x14ac:dyDescent="0.35">
      <c r="A596">
        <v>188035</v>
      </c>
      <c r="B596">
        <v>1</v>
      </c>
      <c r="C596">
        <v>0</v>
      </c>
      <c r="D596" t="s">
        <v>88</v>
      </c>
      <c r="E596" s="2">
        <v>23</v>
      </c>
    </row>
    <row r="597" spans="1:5" x14ac:dyDescent="0.35">
      <c r="A597">
        <v>101665</v>
      </c>
      <c r="B597">
        <v>0</v>
      </c>
      <c r="C597">
        <v>7308</v>
      </c>
      <c r="D597" t="s">
        <v>84</v>
      </c>
      <c r="E597" s="2">
        <v>5</v>
      </c>
    </row>
    <row r="598" spans="1:5" x14ac:dyDescent="0.35">
      <c r="A598">
        <v>70774</v>
      </c>
      <c r="B598">
        <v>2</v>
      </c>
      <c r="C598">
        <v>5601</v>
      </c>
      <c r="D598" t="s">
        <v>86</v>
      </c>
      <c r="E598" s="2">
        <v>4</v>
      </c>
    </row>
    <row r="599" spans="1:5" x14ac:dyDescent="0.35">
      <c r="A599">
        <v>23263</v>
      </c>
      <c r="B599">
        <v>0</v>
      </c>
      <c r="C599">
        <v>3304</v>
      </c>
      <c r="D599" t="s">
        <v>86</v>
      </c>
      <c r="E599" s="2">
        <v>30</v>
      </c>
    </row>
    <row r="600" spans="1:5" x14ac:dyDescent="0.35">
      <c r="A600">
        <v>166475</v>
      </c>
      <c r="B600">
        <v>0</v>
      </c>
      <c r="C600">
        <v>4201</v>
      </c>
      <c r="D600" t="s">
        <v>87</v>
      </c>
      <c r="E600" s="2">
        <v>10</v>
      </c>
    </row>
    <row r="601" spans="1:5" x14ac:dyDescent="0.35">
      <c r="A601">
        <v>83042</v>
      </c>
      <c r="B601">
        <v>1</v>
      </c>
      <c r="C601">
        <v>4005</v>
      </c>
      <c r="D601" t="s">
        <v>84</v>
      </c>
      <c r="E601" s="2">
        <v>10</v>
      </c>
    </row>
    <row r="602" spans="1:5" x14ac:dyDescent="0.35">
      <c r="A602">
        <v>149970</v>
      </c>
      <c r="B602">
        <v>0</v>
      </c>
      <c r="C602">
        <v>0</v>
      </c>
      <c r="D602" t="s">
        <v>85</v>
      </c>
      <c r="E602" s="2">
        <v>15</v>
      </c>
    </row>
    <row r="603" spans="1:5" x14ac:dyDescent="0.35">
      <c r="A603">
        <v>13863</v>
      </c>
      <c r="B603">
        <v>0</v>
      </c>
      <c r="C603">
        <v>3001</v>
      </c>
      <c r="D603" t="s">
        <v>86</v>
      </c>
      <c r="E603" s="2">
        <v>6</v>
      </c>
    </row>
    <row r="604" spans="1:5" x14ac:dyDescent="0.35">
      <c r="A604">
        <v>64074</v>
      </c>
      <c r="B604">
        <v>0</v>
      </c>
      <c r="C604">
        <v>0</v>
      </c>
      <c r="D604" t="s">
        <v>92</v>
      </c>
      <c r="E604" s="2">
        <v>10</v>
      </c>
    </row>
    <row r="605" spans="1:5" x14ac:dyDescent="0.35">
      <c r="A605">
        <v>42096</v>
      </c>
      <c r="B605">
        <v>0</v>
      </c>
      <c r="C605">
        <v>0</v>
      </c>
      <c r="D605" t="s">
        <v>92</v>
      </c>
      <c r="E605" s="2">
        <v>20</v>
      </c>
    </row>
    <row r="606" spans="1:5" x14ac:dyDescent="0.35">
      <c r="A606">
        <v>169188</v>
      </c>
      <c r="B606">
        <v>2</v>
      </c>
      <c r="C606">
        <v>0</v>
      </c>
      <c r="D606" t="s">
        <v>86</v>
      </c>
      <c r="E606" s="2">
        <v>10</v>
      </c>
    </row>
    <row r="607" spans="1:5" x14ac:dyDescent="0.35">
      <c r="A607">
        <v>18609</v>
      </c>
      <c r="B607">
        <v>0</v>
      </c>
      <c r="C607">
        <v>4901</v>
      </c>
      <c r="D607" t="s">
        <v>89</v>
      </c>
      <c r="E607" s="2">
        <v>10</v>
      </c>
    </row>
    <row r="608" spans="1:5" x14ac:dyDescent="0.35">
      <c r="A608">
        <v>109536</v>
      </c>
      <c r="B608">
        <v>1</v>
      </c>
      <c r="C608">
        <v>3401</v>
      </c>
      <c r="D608" t="s">
        <v>84</v>
      </c>
      <c r="E608" s="2">
        <v>7</v>
      </c>
    </row>
    <row r="609" spans="1:5" x14ac:dyDescent="0.35">
      <c r="A609">
        <v>9348</v>
      </c>
      <c r="B609">
        <v>0</v>
      </c>
      <c r="C609">
        <v>1401</v>
      </c>
      <c r="D609" t="s">
        <v>89</v>
      </c>
      <c r="E609" s="2">
        <v>10</v>
      </c>
    </row>
    <row r="610" spans="1:5" x14ac:dyDescent="0.35">
      <c r="A610">
        <v>136790</v>
      </c>
      <c r="B610">
        <v>0</v>
      </c>
      <c r="C610">
        <v>2001</v>
      </c>
      <c r="D610" t="s">
        <v>88</v>
      </c>
      <c r="E610" s="2">
        <v>5</v>
      </c>
    </row>
    <row r="611" spans="1:5" x14ac:dyDescent="0.35">
      <c r="A611">
        <v>71332</v>
      </c>
      <c r="B611">
        <v>2</v>
      </c>
      <c r="C611">
        <v>3601</v>
      </c>
      <c r="D611" t="s">
        <v>86</v>
      </c>
      <c r="E611" s="2">
        <v>7</v>
      </c>
    </row>
    <row r="612" spans="1:5" x14ac:dyDescent="0.35">
      <c r="A612">
        <v>135430</v>
      </c>
      <c r="B612">
        <v>2</v>
      </c>
      <c r="C612">
        <v>3408</v>
      </c>
      <c r="D612" t="s">
        <v>88</v>
      </c>
      <c r="E612" s="2">
        <v>25</v>
      </c>
    </row>
    <row r="613" spans="1:5" x14ac:dyDescent="0.35">
      <c r="A613">
        <v>124484</v>
      </c>
      <c r="B613">
        <v>0</v>
      </c>
      <c r="C613">
        <v>0</v>
      </c>
      <c r="D613" t="s">
        <v>89</v>
      </c>
      <c r="E613" s="2">
        <v>8</v>
      </c>
    </row>
    <row r="614" spans="1:5" x14ac:dyDescent="0.35">
      <c r="A614">
        <v>184098</v>
      </c>
      <c r="B614">
        <v>0</v>
      </c>
      <c r="C614">
        <v>0</v>
      </c>
      <c r="D614" t="s">
        <v>92</v>
      </c>
      <c r="E614" s="2">
        <v>9</v>
      </c>
    </row>
    <row r="615" spans="1:5" x14ac:dyDescent="0.35">
      <c r="A615">
        <v>144850</v>
      </c>
      <c r="B615">
        <v>0</v>
      </c>
      <c r="C615">
        <v>4301</v>
      </c>
      <c r="D615" t="s">
        <v>91</v>
      </c>
      <c r="E615" s="2">
        <v>5</v>
      </c>
    </row>
    <row r="616" spans="1:5" x14ac:dyDescent="0.35">
      <c r="A616">
        <v>188519</v>
      </c>
      <c r="B616">
        <v>28</v>
      </c>
      <c r="C616">
        <v>2401</v>
      </c>
      <c r="D616" t="s">
        <v>88</v>
      </c>
      <c r="E616" s="2">
        <v>5</v>
      </c>
    </row>
    <row r="617" spans="1:5" x14ac:dyDescent="0.35">
      <c r="A617">
        <v>164367</v>
      </c>
      <c r="B617">
        <v>28</v>
      </c>
      <c r="C617">
        <v>0</v>
      </c>
      <c r="D617" t="s">
        <v>88</v>
      </c>
      <c r="E617" s="2">
        <v>20</v>
      </c>
    </row>
    <row r="618" spans="1:5" x14ac:dyDescent="0.35">
      <c r="A618">
        <v>75992</v>
      </c>
      <c r="B618">
        <v>28</v>
      </c>
      <c r="C618">
        <v>5601</v>
      </c>
      <c r="D618" t="s">
        <v>93</v>
      </c>
      <c r="E618" s="2">
        <v>8</v>
      </c>
    </row>
    <row r="619" spans="1:5" x14ac:dyDescent="0.35">
      <c r="A619">
        <v>34957</v>
      </c>
      <c r="B619">
        <v>28</v>
      </c>
      <c r="C619">
        <v>2401</v>
      </c>
      <c r="D619" t="s">
        <v>87</v>
      </c>
      <c r="E619" s="2">
        <v>10</v>
      </c>
    </row>
    <row r="620" spans="1:5" x14ac:dyDescent="0.35">
      <c r="A620">
        <v>110094</v>
      </c>
      <c r="B620">
        <v>2</v>
      </c>
      <c r="C620">
        <v>5305</v>
      </c>
      <c r="D620" t="s">
        <v>92</v>
      </c>
      <c r="E620" s="2">
        <v>18</v>
      </c>
    </row>
    <row r="621" spans="1:5" x14ac:dyDescent="0.35">
      <c r="A621">
        <v>121590</v>
      </c>
      <c r="B621">
        <v>0</v>
      </c>
      <c r="C621">
        <v>6410</v>
      </c>
      <c r="D621" t="s">
        <v>90</v>
      </c>
      <c r="E621" s="2">
        <v>10</v>
      </c>
    </row>
    <row r="622" spans="1:5" x14ac:dyDescent="0.35">
      <c r="A622">
        <v>140652</v>
      </c>
      <c r="B622">
        <v>0</v>
      </c>
      <c r="C622">
        <v>3101</v>
      </c>
      <c r="D622" t="s">
        <v>86</v>
      </c>
      <c r="E622" s="2">
        <v>20</v>
      </c>
    </row>
    <row r="623" spans="1:5" x14ac:dyDescent="0.35">
      <c r="A623">
        <v>134319</v>
      </c>
      <c r="B623">
        <v>0</v>
      </c>
      <c r="C623">
        <v>0</v>
      </c>
      <c r="D623" t="s">
        <v>88</v>
      </c>
      <c r="E623" s="2">
        <v>13</v>
      </c>
    </row>
    <row r="624" spans="1:5" x14ac:dyDescent="0.35">
      <c r="A624">
        <v>27921</v>
      </c>
      <c r="B624">
        <v>0</v>
      </c>
      <c r="C624">
        <v>0</v>
      </c>
      <c r="D624" t="s">
        <v>89</v>
      </c>
      <c r="E624" s="2">
        <v>14</v>
      </c>
    </row>
    <row r="625" spans="1:5" x14ac:dyDescent="0.35">
      <c r="A625">
        <v>29373</v>
      </c>
      <c r="B625">
        <v>0</v>
      </c>
      <c r="C625">
        <v>5401</v>
      </c>
      <c r="D625" t="s">
        <v>89</v>
      </c>
      <c r="E625" s="2">
        <v>20</v>
      </c>
    </row>
    <row r="626" spans="1:5" x14ac:dyDescent="0.35">
      <c r="A626">
        <v>130684</v>
      </c>
      <c r="B626">
        <v>980</v>
      </c>
      <c r="C626">
        <v>0</v>
      </c>
      <c r="D626" t="s">
        <v>89</v>
      </c>
      <c r="E626" s="2">
        <v>6</v>
      </c>
    </row>
    <row r="627" spans="1:5" x14ac:dyDescent="0.35">
      <c r="A627">
        <v>190920</v>
      </c>
      <c r="B627">
        <v>1</v>
      </c>
      <c r="C627">
        <v>0</v>
      </c>
      <c r="D627" t="s">
        <v>85</v>
      </c>
      <c r="E627" s="2">
        <v>20</v>
      </c>
    </row>
    <row r="628" spans="1:5" x14ac:dyDescent="0.35">
      <c r="A628">
        <v>187259</v>
      </c>
      <c r="B628">
        <v>0</v>
      </c>
      <c r="C628">
        <v>0</v>
      </c>
      <c r="D628" t="s">
        <v>88</v>
      </c>
      <c r="E628" s="2">
        <v>15</v>
      </c>
    </row>
    <row r="629" spans="1:5" x14ac:dyDescent="0.35">
      <c r="A629">
        <v>45666</v>
      </c>
      <c r="B629">
        <v>28</v>
      </c>
      <c r="C629">
        <v>4001</v>
      </c>
      <c r="D629" t="s">
        <v>92</v>
      </c>
      <c r="E629" s="2">
        <v>5</v>
      </c>
    </row>
    <row r="630" spans="1:5" x14ac:dyDescent="0.35">
      <c r="A630">
        <v>21335</v>
      </c>
      <c r="B630">
        <v>2</v>
      </c>
      <c r="C630">
        <v>0</v>
      </c>
      <c r="D630" t="s">
        <v>84</v>
      </c>
      <c r="E630" s="2">
        <v>10</v>
      </c>
    </row>
    <row r="631" spans="1:5" x14ac:dyDescent="0.35">
      <c r="A631">
        <v>160424</v>
      </c>
      <c r="B631">
        <v>1</v>
      </c>
      <c r="C631">
        <v>3201</v>
      </c>
      <c r="D631" t="s">
        <v>84</v>
      </c>
      <c r="E631" s="2">
        <v>20</v>
      </c>
    </row>
    <row r="632" spans="1:5" x14ac:dyDescent="0.35">
      <c r="A632">
        <v>2194</v>
      </c>
      <c r="B632">
        <v>0</v>
      </c>
      <c r="C632">
        <v>6008</v>
      </c>
      <c r="D632" t="s">
        <v>91</v>
      </c>
      <c r="E632" s="2">
        <v>4</v>
      </c>
    </row>
    <row r="633" spans="1:5" x14ac:dyDescent="0.35">
      <c r="A633">
        <v>53151</v>
      </c>
      <c r="B633">
        <v>0</v>
      </c>
      <c r="C633">
        <v>0</v>
      </c>
      <c r="D633" t="s">
        <v>94</v>
      </c>
      <c r="E633" s="2">
        <v>40</v>
      </c>
    </row>
    <row r="634" spans="1:5" x14ac:dyDescent="0.35">
      <c r="A634">
        <v>126069</v>
      </c>
      <c r="B634">
        <v>2</v>
      </c>
      <c r="C634">
        <v>903</v>
      </c>
      <c r="D634" t="s">
        <v>86</v>
      </c>
      <c r="E634" s="2">
        <v>5</v>
      </c>
    </row>
    <row r="635" spans="1:5" x14ac:dyDescent="0.35">
      <c r="A635">
        <v>176292</v>
      </c>
      <c r="B635">
        <v>1</v>
      </c>
      <c r="C635">
        <v>0</v>
      </c>
      <c r="D635" t="s">
        <v>92</v>
      </c>
      <c r="E635" s="2">
        <v>25</v>
      </c>
    </row>
    <row r="636" spans="1:5" x14ac:dyDescent="0.35">
      <c r="A636">
        <v>151518</v>
      </c>
      <c r="B636">
        <v>0</v>
      </c>
      <c r="C636">
        <v>4401</v>
      </c>
      <c r="D636" t="s">
        <v>84</v>
      </c>
      <c r="E636" s="2">
        <v>15</v>
      </c>
    </row>
    <row r="637" spans="1:5" x14ac:dyDescent="0.35">
      <c r="A637">
        <v>173872</v>
      </c>
      <c r="B637">
        <v>28</v>
      </c>
      <c r="C637">
        <v>0</v>
      </c>
      <c r="D637" t="s">
        <v>88</v>
      </c>
      <c r="E637" s="2">
        <v>15</v>
      </c>
    </row>
    <row r="638" spans="1:5" x14ac:dyDescent="0.35">
      <c r="A638">
        <v>117726</v>
      </c>
      <c r="B638">
        <v>0</v>
      </c>
      <c r="C638">
        <v>0</v>
      </c>
      <c r="D638" t="s">
        <v>94</v>
      </c>
      <c r="E638" s="2">
        <v>10</v>
      </c>
    </row>
    <row r="639" spans="1:5" x14ac:dyDescent="0.35">
      <c r="A639">
        <v>18948</v>
      </c>
      <c r="B639">
        <v>0</v>
      </c>
      <c r="C639">
        <v>5601</v>
      </c>
      <c r="D639" t="s">
        <v>88</v>
      </c>
      <c r="E639" s="2">
        <v>17</v>
      </c>
    </row>
    <row r="640" spans="1:5" x14ac:dyDescent="0.35">
      <c r="A640">
        <v>7330</v>
      </c>
      <c r="B640">
        <v>2</v>
      </c>
      <c r="C640">
        <v>2007</v>
      </c>
      <c r="D640" t="s">
        <v>84</v>
      </c>
      <c r="E640" s="2">
        <v>6</v>
      </c>
    </row>
    <row r="641" spans="1:5" x14ac:dyDescent="0.35">
      <c r="A641">
        <v>160576</v>
      </c>
      <c r="B641">
        <v>1002</v>
      </c>
      <c r="C641">
        <v>4012</v>
      </c>
      <c r="D641" t="s">
        <v>89</v>
      </c>
      <c r="E641" s="2">
        <v>15</v>
      </c>
    </row>
    <row r="642" spans="1:5" x14ac:dyDescent="0.35">
      <c r="A642">
        <v>72190</v>
      </c>
      <c r="B642">
        <v>2</v>
      </c>
      <c r="C642">
        <v>1312</v>
      </c>
      <c r="D642" t="s">
        <v>89</v>
      </c>
      <c r="E642" s="2">
        <v>13</v>
      </c>
    </row>
    <row r="643" spans="1:5" x14ac:dyDescent="0.35">
      <c r="A643">
        <v>13292</v>
      </c>
      <c r="B643">
        <v>0</v>
      </c>
      <c r="C643">
        <v>0</v>
      </c>
      <c r="D643" t="s">
        <v>84</v>
      </c>
      <c r="E643" s="2">
        <v>10</v>
      </c>
    </row>
    <row r="644" spans="1:5" x14ac:dyDescent="0.35">
      <c r="A644">
        <v>13551</v>
      </c>
      <c r="B644">
        <v>0</v>
      </c>
      <c r="C644">
        <v>6201</v>
      </c>
      <c r="D644" t="s">
        <v>91</v>
      </c>
      <c r="E644" s="2">
        <v>10</v>
      </c>
    </row>
    <row r="645" spans="1:5" x14ac:dyDescent="0.35">
      <c r="A645">
        <v>170935</v>
      </c>
      <c r="B645">
        <v>0</v>
      </c>
      <c r="C645">
        <v>0</v>
      </c>
      <c r="D645" t="s">
        <v>86</v>
      </c>
      <c r="E645" s="2">
        <v>10</v>
      </c>
    </row>
    <row r="646" spans="1:5" x14ac:dyDescent="0.35">
      <c r="A646">
        <v>126888</v>
      </c>
      <c r="B646">
        <v>1</v>
      </c>
      <c r="C646">
        <v>5601</v>
      </c>
      <c r="D646" t="s">
        <v>84</v>
      </c>
      <c r="E646" s="2">
        <v>20</v>
      </c>
    </row>
    <row r="647" spans="1:5" x14ac:dyDescent="0.35">
      <c r="A647">
        <v>170215</v>
      </c>
      <c r="B647">
        <v>0</v>
      </c>
      <c r="C647">
        <v>2001</v>
      </c>
      <c r="D647" t="s">
        <v>84</v>
      </c>
      <c r="E647" s="2">
        <v>8</v>
      </c>
    </row>
    <row r="648" spans="1:5" x14ac:dyDescent="0.35">
      <c r="A648">
        <v>168574</v>
      </c>
      <c r="B648">
        <v>1</v>
      </c>
      <c r="C648">
        <v>0</v>
      </c>
      <c r="D648" t="s">
        <v>96</v>
      </c>
      <c r="E648" s="2">
        <v>100</v>
      </c>
    </row>
    <row r="649" spans="1:5" x14ac:dyDescent="0.35">
      <c r="A649">
        <v>90482</v>
      </c>
      <c r="B649">
        <v>1</v>
      </c>
      <c r="C649">
        <v>5003</v>
      </c>
      <c r="D649" t="s">
        <v>87</v>
      </c>
      <c r="E649" s="2">
        <v>20</v>
      </c>
    </row>
    <row r="650" spans="1:5" x14ac:dyDescent="0.35">
      <c r="A650">
        <v>18896</v>
      </c>
      <c r="B650">
        <v>1002</v>
      </c>
      <c r="C650">
        <v>3501</v>
      </c>
      <c r="D650" t="s">
        <v>84</v>
      </c>
      <c r="E650" s="2">
        <v>20</v>
      </c>
    </row>
    <row r="651" spans="1:5" x14ac:dyDescent="0.35">
      <c r="A651">
        <v>161335</v>
      </c>
      <c r="B651">
        <v>0</v>
      </c>
      <c r="C651">
        <v>2601</v>
      </c>
      <c r="D651" t="s">
        <v>86</v>
      </c>
      <c r="E651" s="2">
        <v>1392</v>
      </c>
    </row>
    <row r="652" spans="1:5" x14ac:dyDescent="0.35">
      <c r="A652">
        <v>82141</v>
      </c>
      <c r="B652">
        <v>2</v>
      </c>
      <c r="C652">
        <v>3801</v>
      </c>
      <c r="D652" t="s">
        <v>85</v>
      </c>
      <c r="E652" s="2">
        <v>10</v>
      </c>
    </row>
    <row r="653" spans="1:5" x14ac:dyDescent="0.35">
      <c r="A653">
        <v>187659</v>
      </c>
      <c r="B653">
        <v>0</v>
      </c>
      <c r="C653">
        <v>0</v>
      </c>
      <c r="D653" t="s">
        <v>84</v>
      </c>
      <c r="E653" s="2">
        <v>15</v>
      </c>
    </row>
    <row r="654" spans="1:5" x14ac:dyDescent="0.35">
      <c r="A654">
        <v>143523</v>
      </c>
      <c r="B654">
        <v>0</v>
      </c>
      <c r="C654">
        <v>1901</v>
      </c>
      <c r="D654" t="s">
        <v>98</v>
      </c>
      <c r="E654" s="2">
        <v>3</v>
      </c>
    </row>
    <row r="655" spans="1:5" x14ac:dyDescent="0.35">
      <c r="A655">
        <v>64442</v>
      </c>
      <c r="B655">
        <v>1</v>
      </c>
      <c r="C655">
        <v>5201</v>
      </c>
      <c r="D655" t="s">
        <v>86</v>
      </c>
      <c r="E655" s="2">
        <v>8</v>
      </c>
    </row>
    <row r="656" spans="1:5" x14ac:dyDescent="0.35">
      <c r="A656">
        <v>151902</v>
      </c>
      <c r="B656">
        <v>1</v>
      </c>
      <c r="C656">
        <v>5001</v>
      </c>
      <c r="D656" t="s">
        <v>83</v>
      </c>
      <c r="E656" s="2">
        <v>10</v>
      </c>
    </row>
    <row r="657" spans="1:5" x14ac:dyDescent="0.35">
      <c r="A657">
        <v>140027</v>
      </c>
      <c r="B657">
        <v>0</v>
      </c>
      <c r="C657">
        <v>0</v>
      </c>
      <c r="D657" t="s">
        <v>84</v>
      </c>
      <c r="E657" s="2">
        <v>25</v>
      </c>
    </row>
    <row r="658" spans="1:5" x14ac:dyDescent="0.35">
      <c r="A658">
        <v>147636</v>
      </c>
      <c r="B658">
        <v>1</v>
      </c>
      <c r="C658">
        <v>1601</v>
      </c>
      <c r="D658" t="s">
        <v>85</v>
      </c>
      <c r="E658" s="2">
        <v>11</v>
      </c>
    </row>
    <row r="659" spans="1:5" x14ac:dyDescent="0.35">
      <c r="A659">
        <v>85010</v>
      </c>
      <c r="B659">
        <v>1</v>
      </c>
      <c r="C659">
        <v>4406</v>
      </c>
      <c r="D659" t="s">
        <v>84</v>
      </c>
      <c r="E659" s="2">
        <v>9</v>
      </c>
    </row>
    <row r="660" spans="1:5" x14ac:dyDescent="0.35">
      <c r="A660">
        <v>12454</v>
      </c>
      <c r="B660">
        <v>1</v>
      </c>
      <c r="C660">
        <v>0</v>
      </c>
      <c r="D660" t="s">
        <v>88</v>
      </c>
      <c r="E660" s="2">
        <v>15</v>
      </c>
    </row>
    <row r="661" spans="1:5" x14ac:dyDescent="0.35">
      <c r="A661">
        <v>118166</v>
      </c>
      <c r="B661">
        <v>0</v>
      </c>
      <c r="C661">
        <v>0</v>
      </c>
      <c r="D661" t="s">
        <v>86</v>
      </c>
      <c r="E661" s="2">
        <v>10</v>
      </c>
    </row>
    <row r="662" spans="1:5" x14ac:dyDescent="0.35">
      <c r="A662">
        <v>64165</v>
      </c>
      <c r="B662">
        <v>0</v>
      </c>
      <c r="C662">
        <v>6401</v>
      </c>
      <c r="D662" t="s">
        <v>84</v>
      </c>
      <c r="E662" s="2">
        <v>20</v>
      </c>
    </row>
    <row r="663" spans="1:5" x14ac:dyDescent="0.35">
      <c r="A663">
        <v>191663</v>
      </c>
      <c r="B663">
        <v>2</v>
      </c>
      <c r="C663">
        <v>2708</v>
      </c>
      <c r="D663" t="s">
        <v>88</v>
      </c>
      <c r="E663" s="2">
        <v>10</v>
      </c>
    </row>
    <row r="664" spans="1:5" x14ac:dyDescent="0.35">
      <c r="A664">
        <v>111021</v>
      </c>
      <c r="B664">
        <v>0</v>
      </c>
      <c r="C664">
        <v>0</v>
      </c>
      <c r="D664" t="s">
        <v>94</v>
      </c>
      <c r="E664" s="2">
        <v>10</v>
      </c>
    </row>
    <row r="665" spans="1:5" x14ac:dyDescent="0.35">
      <c r="A665">
        <v>169280</v>
      </c>
      <c r="B665">
        <v>0</v>
      </c>
      <c r="C665">
        <v>7001</v>
      </c>
      <c r="D665" t="s">
        <v>85</v>
      </c>
      <c r="E665" s="2">
        <v>10</v>
      </c>
    </row>
    <row r="666" spans="1:5" x14ac:dyDescent="0.35">
      <c r="A666">
        <v>138590</v>
      </c>
      <c r="B666">
        <v>0</v>
      </c>
      <c r="C666">
        <v>5307</v>
      </c>
      <c r="D666" t="s">
        <v>88</v>
      </c>
      <c r="E666" s="2">
        <v>30</v>
      </c>
    </row>
    <row r="667" spans="1:5" x14ac:dyDescent="0.35">
      <c r="A667">
        <v>123386</v>
      </c>
      <c r="B667">
        <v>1</v>
      </c>
      <c r="C667">
        <v>4201</v>
      </c>
      <c r="D667" t="s">
        <v>86</v>
      </c>
      <c r="E667" s="2">
        <v>22</v>
      </c>
    </row>
    <row r="668" spans="1:5" x14ac:dyDescent="0.35">
      <c r="A668">
        <v>121759</v>
      </c>
      <c r="B668">
        <v>1</v>
      </c>
      <c r="C668">
        <v>5601</v>
      </c>
      <c r="D668" t="s">
        <v>87</v>
      </c>
      <c r="E668" s="2">
        <v>20</v>
      </c>
    </row>
    <row r="669" spans="1:5" x14ac:dyDescent="0.35">
      <c r="A669">
        <v>73534</v>
      </c>
      <c r="B669">
        <v>1</v>
      </c>
      <c r="C669">
        <v>3301</v>
      </c>
      <c r="D669" t="s">
        <v>94</v>
      </c>
      <c r="E669" s="2">
        <v>6</v>
      </c>
    </row>
    <row r="670" spans="1:5" x14ac:dyDescent="0.35">
      <c r="A670">
        <v>168423</v>
      </c>
      <c r="B670">
        <v>0</v>
      </c>
      <c r="C670">
        <v>0</v>
      </c>
      <c r="D670" t="s">
        <v>90</v>
      </c>
      <c r="E670" s="2">
        <v>25</v>
      </c>
    </row>
    <row r="671" spans="1:5" x14ac:dyDescent="0.35">
      <c r="A671">
        <v>169605</v>
      </c>
      <c r="B671">
        <v>0</v>
      </c>
      <c r="C671">
        <v>0</v>
      </c>
      <c r="D671" t="s">
        <v>92</v>
      </c>
      <c r="E671" s="2">
        <v>7</v>
      </c>
    </row>
    <row r="672" spans="1:5" x14ac:dyDescent="0.35">
      <c r="A672">
        <v>157573</v>
      </c>
      <c r="B672">
        <v>0</v>
      </c>
      <c r="C672">
        <v>0</v>
      </c>
      <c r="D672" t="s">
        <v>88</v>
      </c>
      <c r="E672" s="2">
        <v>47</v>
      </c>
    </row>
    <row r="673" spans="1:5" x14ac:dyDescent="0.35">
      <c r="A673">
        <v>23706</v>
      </c>
      <c r="B673">
        <v>0</v>
      </c>
      <c r="C673">
        <v>0</v>
      </c>
      <c r="D673" t="s">
        <v>86</v>
      </c>
      <c r="E673" s="2">
        <v>15</v>
      </c>
    </row>
    <row r="674" spans="1:5" x14ac:dyDescent="0.35">
      <c r="A674">
        <v>21855</v>
      </c>
      <c r="B674">
        <v>0</v>
      </c>
      <c r="C674">
        <v>0</v>
      </c>
      <c r="D674" t="s">
        <v>86</v>
      </c>
      <c r="E674" s="2">
        <v>20</v>
      </c>
    </row>
    <row r="675" spans="1:5" x14ac:dyDescent="0.35">
      <c r="A675">
        <v>148511</v>
      </c>
      <c r="B675">
        <v>0</v>
      </c>
      <c r="C675">
        <v>0</v>
      </c>
      <c r="D675" t="s">
        <v>88</v>
      </c>
      <c r="E675" s="2">
        <v>20</v>
      </c>
    </row>
    <row r="676" spans="1:5" x14ac:dyDescent="0.35">
      <c r="A676">
        <v>3579</v>
      </c>
      <c r="B676">
        <v>9</v>
      </c>
      <c r="C676">
        <v>6001</v>
      </c>
      <c r="D676" t="s">
        <v>89</v>
      </c>
      <c r="E676" s="2">
        <v>18</v>
      </c>
    </row>
    <row r="677" spans="1:5" x14ac:dyDescent="0.35">
      <c r="A677">
        <v>542</v>
      </c>
      <c r="B677">
        <v>0</v>
      </c>
      <c r="C677">
        <v>0</v>
      </c>
      <c r="D677" t="s">
        <v>84</v>
      </c>
      <c r="E677" s="2">
        <v>10</v>
      </c>
    </row>
    <row r="678" spans="1:5" x14ac:dyDescent="0.35">
      <c r="A678">
        <v>92079</v>
      </c>
      <c r="B678">
        <v>2</v>
      </c>
      <c r="C678">
        <v>1503</v>
      </c>
      <c r="D678" t="s">
        <v>88</v>
      </c>
      <c r="E678" s="2">
        <v>15</v>
      </c>
    </row>
    <row r="679" spans="1:5" x14ac:dyDescent="0.35">
      <c r="A679">
        <v>50967</v>
      </c>
      <c r="B679">
        <v>28</v>
      </c>
      <c r="C679">
        <v>2401</v>
      </c>
      <c r="D679" t="s">
        <v>88</v>
      </c>
      <c r="E679" s="2">
        <v>15</v>
      </c>
    </row>
    <row r="680" spans="1:5" x14ac:dyDescent="0.35">
      <c r="A680">
        <v>160997</v>
      </c>
      <c r="B680">
        <v>1</v>
      </c>
      <c r="C680">
        <v>0</v>
      </c>
      <c r="D680" t="s">
        <v>86</v>
      </c>
      <c r="E680" s="2">
        <v>10</v>
      </c>
    </row>
    <row r="681" spans="1:5" x14ac:dyDescent="0.35">
      <c r="A681">
        <v>121718</v>
      </c>
      <c r="B681">
        <v>1</v>
      </c>
      <c r="C681">
        <v>2101</v>
      </c>
      <c r="D681" t="s">
        <v>87</v>
      </c>
      <c r="E681" s="2">
        <v>30</v>
      </c>
    </row>
    <row r="682" spans="1:5" x14ac:dyDescent="0.35">
      <c r="A682">
        <v>68807</v>
      </c>
      <c r="B682">
        <v>28</v>
      </c>
      <c r="C682">
        <v>0</v>
      </c>
      <c r="D682" t="s">
        <v>88</v>
      </c>
      <c r="E682" s="2">
        <v>15</v>
      </c>
    </row>
    <row r="683" spans="1:5" x14ac:dyDescent="0.35">
      <c r="A683">
        <v>155045</v>
      </c>
      <c r="B683">
        <v>1</v>
      </c>
      <c r="C683">
        <v>0</v>
      </c>
      <c r="D683" t="s">
        <v>94</v>
      </c>
      <c r="E683" s="2">
        <v>10</v>
      </c>
    </row>
    <row r="684" spans="1:5" x14ac:dyDescent="0.35">
      <c r="A684">
        <v>146703</v>
      </c>
      <c r="B684">
        <v>1</v>
      </c>
      <c r="C684">
        <v>0</v>
      </c>
      <c r="D684" t="s">
        <v>92</v>
      </c>
      <c r="E684" s="2">
        <v>15</v>
      </c>
    </row>
    <row r="685" spans="1:5" x14ac:dyDescent="0.35">
      <c r="A685">
        <v>81298</v>
      </c>
      <c r="B685">
        <v>1002</v>
      </c>
      <c r="C685">
        <v>4612</v>
      </c>
      <c r="D685" t="s">
        <v>83</v>
      </c>
      <c r="E685" s="2">
        <v>10</v>
      </c>
    </row>
    <row r="686" spans="1:5" x14ac:dyDescent="0.35">
      <c r="A686">
        <v>172301</v>
      </c>
      <c r="B686">
        <v>2</v>
      </c>
      <c r="C686">
        <v>2301</v>
      </c>
      <c r="D686" t="s">
        <v>90</v>
      </c>
      <c r="E686" s="2">
        <v>23</v>
      </c>
    </row>
    <row r="687" spans="1:5" x14ac:dyDescent="0.35">
      <c r="A687">
        <v>92241</v>
      </c>
      <c r="B687">
        <v>0</v>
      </c>
      <c r="C687">
        <v>3312</v>
      </c>
      <c r="D687" t="s">
        <v>87</v>
      </c>
      <c r="E687" s="2">
        <v>20</v>
      </c>
    </row>
    <row r="688" spans="1:5" x14ac:dyDescent="0.35">
      <c r="A688">
        <v>116930</v>
      </c>
      <c r="B688">
        <v>0</v>
      </c>
      <c r="C688">
        <v>2207</v>
      </c>
      <c r="D688" t="s">
        <v>90</v>
      </c>
      <c r="E688" s="2">
        <v>20</v>
      </c>
    </row>
    <row r="689" spans="1:5" x14ac:dyDescent="0.35">
      <c r="A689">
        <v>20338</v>
      </c>
      <c r="B689">
        <v>0</v>
      </c>
      <c r="C689">
        <v>2301</v>
      </c>
      <c r="D689" t="s">
        <v>87</v>
      </c>
      <c r="E689" s="2">
        <v>125</v>
      </c>
    </row>
    <row r="690" spans="1:5" x14ac:dyDescent="0.35">
      <c r="A690">
        <v>177113</v>
      </c>
      <c r="B690">
        <v>2</v>
      </c>
      <c r="C690">
        <v>0</v>
      </c>
      <c r="D690" t="s">
        <v>94</v>
      </c>
      <c r="E690" s="2">
        <v>14</v>
      </c>
    </row>
    <row r="691" spans="1:5" x14ac:dyDescent="0.35">
      <c r="A691">
        <v>46687</v>
      </c>
      <c r="B691">
        <v>0</v>
      </c>
      <c r="C691">
        <v>0</v>
      </c>
      <c r="D691" t="s">
        <v>84</v>
      </c>
      <c r="E691" s="2">
        <v>10</v>
      </c>
    </row>
    <row r="692" spans="1:5" x14ac:dyDescent="0.35">
      <c r="A692">
        <v>171137</v>
      </c>
      <c r="B692">
        <v>1</v>
      </c>
      <c r="C692">
        <v>2607</v>
      </c>
      <c r="D692" t="s">
        <v>89</v>
      </c>
      <c r="E692" s="2">
        <v>14</v>
      </c>
    </row>
    <row r="693" spans="1:5" x14ac:dyDescent="0.35">
      <c r="A693">
        <v>2499</v>
      </c>
      <c r="B693">
        <v>0</v>
      </c>
      <c r="C693">
        <v>0</v>
      </c>
      <c r="D693" t="s">
        <v>84</v>
      </c>
      <c r="E693" s="2">
        <v>5</v>
      </c>
    </row>
    <row r="694" spans="1:5" x14ac:dyDescent="0.35">
      <c r="A694">
        <v>149644</v>
      </c>
      <c r="B694">
        <v>0</v>
      </c>
      <c r="C694">
        <v>0</v>
      </c>
      <c r="D694" t="s">
        <v>90</v>
      </c>
      <c r="E694" s="2">
        <v>20</v>
      </c>
    </row>
    <row r="695" spans="1:5" x14ac:dyDescent="0.35">
      <c r="A695">
        <v>18584</v>
      </c>
      <c r="B695">
        <v>0</v>
      </c>
      <c r="C695">
        <v>2211</v>
      </c>
      <c r="D695" t="s">
        <v>83</v>
      </c>
      <c r="E695" s="2">
        <v>12</v>
      </c>
    </row>
    <row r="696" spans="1:5" x14ac:dyDescent="0.35">
      <c r="A696">
        <v>186486</v>
      </c>
      <c r="B696">
        <v>0</v>
      </c>
      <c r="C696">
        <v>0</v>
      </c>
      <c r="D696" t="s">
        <v>90</v>
      </c>
      <c r="E696" s="2">
        <v>3</v>
      </c>
    </row>
    <row r="697" spans="1:5" x14ac:dyDescent="0.35">
      <c r="A697">
        <v>148544</v>
      </c>
      <c r="B697">
        <v>2</v>
      </c>
      <c r="C697">
        <v>3908</v>
      </c>
      <c r="D697" t="s">
        <v>88</v>
      </c>
      <c r="E697" s="2">
        <v>10</v>
      </c>
    </row>
    <row r="698" spans="1:5" x14ac:dyDescent="0.35">
      <c r="A698">
        <v>17217</v>
      </c>
      <c r="B698">
        <v>0</v>
      </c>
      <c r="C698">
        <v>3001</v>
      </c>
      <c r="D698" t="s">
        <v>86</v>
      </c>
      <c r="E698" s="2">
        <v>10</v>
      </c>
    </row>
    <row r="699" spans="1:5" x14ac:dyDescent="0.35">
      <c r="A699">
        <v>111833</v>
      </c>
      <c r="B699">
        <v>2</v>
      </c>
      <c r="C699">
        <v>0</v>
      </c>
      <c r="D699" t="s">
        <v>99</v>
      </c>
      <c r="E699" s="2">
        <v>5</v>
      </c>
    </row>
    <row r="700" spans="1:5" x14ac:dyDescent="0.35">
      <c r="A700">
        <v>158245</v>
      </c>
      <c r="B700">
        <v>0</v>
      </c>
      <c r="C700">
        <v>0</v>
      </c>
      <c r="D700" t="s">
        <v>93</v>
      </c>
      <c r="E700" s="2">
        <v>5</v>
      </c>
    </row>
    <row r="701" spans="1:5" x14ac:dyDescent="0.35">
      <c r="A701">
        <v>179776</v>
      </c>
      <c r="B701">
        <v>2</v>
      </c>
      <c r="C701">
        <v>3102</v>
      </c>
      <c r="D701" t="s">
        <v>88</v>
      </c>
      <c r="E701" s="2">
        <v>10</v>
      </c>
    </row>
    <row r="702" spans="1:5" x14ac:dyDescent="0.35">
      <c r="A702">
        <v>165102</v>
      </c>
      <c r="B702">
        <v>1</v>
      </c>
      <c r="C702">
        <v>2201</v>
      </c>
      <c r="D702" t="s">
        <v>88</v>
      </c>
      <c r="E702" s="2">
        <v>25</v>
      </c>
    </row>
    <row r="703" spans="1:5" x14ac:dyDescent="0.35">
      <c r="A703">
        <v>95341</v>
      </c>
      <c r="B703">
        <v>28</v>
      </c>
      <c r="C703">
        <v>0</v>
      </c>
      <c r="D703" t="s">
        <v>84</v>
      </c>
      <c r="E703" s="2">
        <v>10</v>
      </c>
    </row>
    <row r="704" spans="1:5" x14ac:dyDescent="0.35">
      <c r="A704">
        <v>166375</v>
      </c>
      <c r="B704">
        <v>0</v>
      </c>
      <c r="C704">
        <v>2901</v>
      </c>
      <c r="D704" t="s">
        <v>88</v>
      </c>
      <c r="E704" s="2">
        <v>11</v>
      </c>
    </row>
    <row r="705" spans="1:5" x14ac:dyDescent="0.35">
      <c r="A705">
        <v>69577</v>
      </c>
      <c r="B705">
        <v>1</v>
      </c>
      <c r="C705">
        <v>6001</v>
      </c>
      <c r="D705" t="s">
        <v>86</v>
      </c>
      <c r="E705" s="2">
        <v>8</v>
      </c>
    </row>
    <row r="706" spans="1:5" x14ac:dyDescent="0.35">
      <c r="A706">
        <v>29785</v>
      </c>
      <c r="B706">
        <v>0</v>
      </c>
      <c r="C706">
        <v>2501</v>
      </c>
      <c r="D706" t="s">
        <v>83</v>
      </c>
      <c r="E706" s="2">
        <v>15</v>
      </c>
    </row>
    <row r="707" spans="1:5" x14ac:dyDescent="0.35">
      <c r="A707">
        <v>188279</v>
      </c>
      <c r="B707">
        <v>1</v>
      </c>
      <c r="C707">
        <v>3501</v>
      </c>
      <c r="D707" t="s">
        <v>85</v>
      </c>
      <c r="E707" s="2">
        <v>10</v>
      </c>
    </row>
    <row r="708" spans="1:5" x14ac:dyDescent="0.35">
      <c r="A708">
        <v>150970</v>
      </c>
      <c r="B708">
        <v>2</v>
      </c>
      <c r="C708">
        <v>4601</v>
      </c>
      <c r="D708" t="s">
        <v>98</v>
      </c>
      <c r="E708" s="2">
        <v>20</v>
      </c>
    </row>
    <row r="709" spans="1:5" x14ac:dyDescent="0.35">
      <c r="A709">
        <v>77799</v>
      </c>
      <c r="B709">
        <v>0</v>
      </c>
      <c r="C709">
        <v>3703</v>
      </c>
      <c r="D709" t="s">
        <v>88</v>
      </c>
      <c r="E709" s="2">
        <v>10</v>
      </c>
    </row>
    <row r="710" spans="1:5" x14ac:dyDescent="0.35">
      <c r="A710">
        <v>90694</v>
      </c>
      <c r="B710">
        <v>28</v>
      </c>
      <c r="C710">
        <v>1501</v>
      </c>
      <c r="D710" t="s">
        <v>90</v>
      </c>
      <c r="E710" s="2">
        <v>30</v>
      </c>
    </row>
    <row r="711" spans="1:5" x14ac:dyDescent="0.35">
      <c r="A711">
        <v>173508</v>
      </c>
      <c r="B711">
        <v>1</v>
      </c>
      <c r="C711">
        <v>0</v>
      </c>
      <c r="D711" t="s">
        <v>88</v>
      </c>
      <c r="E711" s="2">
        <v>25</v>
      </c>
    </row>
    <row r="712" spans="1:5" x14ac:dyDescent="0.35">
      <c r="A712">
        <v>102775</v>
      </c>
      <c r="B712">
        <v>0</v>
      </c>
      <c r="C712">
        <v>0</v>
      </c>
      <c r="D712" t="s">
        <v>86</v>
      </c>
      <c r="E712" s="2">
        <v>20</v>
      </c>
    </row>
    <row r="713" spans="1:5" x14ac:dyDescent="0.35">
      <c r="A713">
        <v>117255</v>
      </c>
      <c r="B713">
        <v>2</v>
      </c>
      <c r="C713">
        <v>1701</v>
      </c>
      <c r="D713" t="s">
        <v>90</v>
      </c>
      <c r="E713" s="2">
        <v>10</v>
      </c>
    </row>
    <row r="714" spans="1:5" x14ac:dyDescent="0.35">
      <c r="A714">
        <v>145392</v>
      </c>
      <c r="B714">
        <v>2</v>
      </c>
      <c r="C714">
        <v>3102</v>
      </c>
      <c r="D714" t="s">
        <v>88</v>
      </c>
      <c r="E714" s="2">
        <v>15</v>
      </c>
    </row>
    <row r="715" spans="1:5" x14ac:dyDescent="0.35">
      <c r="A715">
        <v>185052</v>
      </c>
      <c r="B715">
        <v>1</v>
      </c>
      <c r="C715">
        <v>5001</v>
      </c>
      <c r="D715" t="s">
        <v>90</v>
      </c>
      <c r="E715" s="2">
        <v>100</v>
      </c>
    </row>
    <row r="716" spans="1:5" x14ac:dyDescent="0.35">
      <c r="A716">
        <v>179423</v>
      </c>
      <c r="B716">
        <v>0</v>
      </c>
      <c r="C716">
        <v>1501</v>
      </c>
      <c r="D716" t="s">
        <v>90</v>
      </c>
      <c r="E716" s="2">
        <v>20</v>
      </c>
    </row>
    <row r="717" spans="1:5" x14ac:dyDescent="0.35">
      <c r="A717">
        <v>6304</v>
      </c>
      <c r="B717">
        <v>1</v>
      </c>
      <c r="C717">
        <v>1202</v>
      </c>
      <c r="D717" t="s">
        <v>86</v>
      </c>
      <c r="E717" s="2">
        <v>20</v>
      </c>
    </row>
    <row r="718" spans="1:5" x14ac:dyDescent="0.35">
      <c r="A718">
        <v>3631</v>
      </c>
      <c r="B718">
        <v>1</v>
      </c>
      <c r="C718">
        <v>0</v>
      </c>
      <c r="D718" t="s">
        <v>85</v>
      </c>
      <c r="E718" s="2">
        <v>13</v>
      </c>
    </row>
    <row r="719" spans="1:5" x14ac:dyDescent="0.35">
      <c r="A719">
        <v>78199</v>
      </c>
      <c r="B719">
        <v>1</v>
      </c>
      <c r="C719">
        <v>4610</v>
      </c>
      <c r="D719" t="s">
        <v>87</v>
      </c>
      <c r="E719" s="2">
        <v>15</v>
      </c>
    </row>
    <row r="720" spans="1:5" x14ac:dyDescent="0.35">
      <c r="A720">
        <v>128496</v>
      </c>
      <c r="B720">
        <v>2</v>
      </c>
      <c r="C720">
        <v>0</v>
      </c>
      <c r="D720" t="s">
        <v>99</v>
      </c>
      <c r="E720" s="2">
        <v>6</v>
      </c>
    </row>
    <row r="721" spans="1:5" x14ac:dyDescent="0.35">
      <c r="A721">
        <v>1292</v>
      </c>
      <c r="B721">
        <v>1</v>
      </c>
      <c r="C721">
        <v>5001</v>
      </c>
      <c r="D721" t="s">
        <v>83</v>
      </c>
      <c r="E721" s="2">
        <v>15</v>
      </c>
    </row>
    <row r="722" spans="1:5" x14ac:dyDescent="0.35">
      <c r="A722">
        <v>114676</v>
      </c>
      <c r="B722">
        <v>0</v>
      </c>
      <c r="C722">
        <v>5201</v>
      </c>
      <c r="D722" t="s">
        <v>89</v>
      </c>
      <c r="E722" s="2">
        <v>20</v>
      </c>
    </row>
    <row r="723" spans="1:5" x14ac:dyDescent="0.35">
      <c r="A723">
        <v>93065</v>
      </c>
      <c r="B723">
        <v>1</v>
      </c>
      <c r="C723">
        <v>0</v>
      </c>
      <c r="D723" t="s">
        <v>90</v>
      </c>
      <c r="E723" s="2">
        <v>10</v>
      </c>
    </row>
    <row r="724" spans="1:5" x14ac:dyDescent="0.35">
      <c r="A724">
        <v>125181</v>
      </c>
      <c r="B724">
        <v>1</v>
      </c>
      <c r="C724">
        <v>1201</v>
      </c>
      <c r="D724" t="s">
        <v>88</v>
      </c>
      <c r="E724" s="2">
        <v>8</v>
      </c>
    </row>
    <row r="725" spans="1:5" x14ac:dyDescent="0.35">
      <c r="A725">
        <v>157204</v>
      </c>
      <c r="B725">
        <v>0</v>
      </c>
      <c r="C725">
        <v>4204</v>
      </c>
      <c r="D725" t="s">
        <v>90</v>
      </c>
      <c r="E725" s="2">
        <v>20</v>
      </c>
    </row>
    <row r="726" spans="1:5" x14ac:dyDescent="0.35">
      <c r="A726">
        <v>69445</v>
      </c>
      <c r="B726">
        <v>1</v>
      </c>
      <c r="C726">
        <v>5701</v>
      </c>
      <c r="D726" t="s">
        <v>89</v>
      </c>
      <c r="E726" s="2">
        <v>10</v>
      </c>
    </row>
    <row r="727" spans="1:5" x14ac:dyDescent="0.35">
      <c r="A727">
        <v>14370</v>
      </c>
      <c r="B727">
        <v>2</v>
      </c>
      <c r="C727">
        <v>4306</v>
      </c>
      <c r="D727" t="s">
        <v>85</v>
      </c>
      <c r="E727" s="2">
        <v>5</v>
      </c>
    </row>
    <row r="728" spans="1:5" x14ac:dyDescent="0.35">
      <c r="A728">
        <v>10092</v>
      </c>
      <c r="B728">
        <v>1</v>
      </c>
      <c r="C728">
        <v>3106</v>
      </c>
      <c r="D728" t="s">
        <v>84</v>
      </c>
      <c r="E728" s="2">
        <v>10</v>
      </c>
    </row>
    <row r="729" spans="1:5" x14ac:dyDescent="0.35">
      <c r="A729">
        <v>58883</v>
      </c>
      <c r="B729">
        <v>0</v>
      </c>
      <c r="C729">
        <v>0</v>
      </c>
      <c r="D729" t="s">
        <v>94</v>
      </c>
      <c r="E729" s="2">
        <v>5</v>
      </c>
    </row>
    <row r="730" spans="1:5" x14ac:dyDescent="0.35">
      <c r="A730">
        <v>99136</v>
      </c>
      <c r="B730">
        <v>1</v>
      </c>
      <c r="C730">
        <v>1701</v>
      </c>
      <c r="D730" t="s">
        <v>84</v>
      </c>
      <c r="E730" s="2">
        <v>12</v>
      </c>
    </row>
    <row r="731" spans="1:5" x14ac:dyDescent="0.35">
      <c r="A731">
        <v>187142</v>
      </c>
      <c r="B731">
        <v>1</v>
      </c>
      <c r="C731">
        <v>1307</v>
      </c>
      <c r="D731" t="s">
        <v>92</v>
      </c>
      <c r="E731" s="2">
        <v>24</v>
      </c>
    </row>
    <row r="732" spans="1:5" x14ac:dyDescent="0.35">
      <c r="A732">
        <v>53893</v>
      </c>
      <c r="B732">
        <v>1</v>
      </c>
      <c r="C732">
        <v>3201</v>
      </c>
      <c r="D732" t="s">
        <v>84</v>
      </c>
      <c r="E732" s="2">
        <v>25</v>
      </c>
    </row>
    <row r="733" spans="1:5" x14ac:dyDescent="0.35">
      <c r="A733">
        <v>161980</v>
      </c>
      <c r="B733">
        <v>0</v>
      </c>
      <c r="C733">
        <v>0</v>
      </c>
      <c r="D733" t="s">
        <v>88</v>
      </c>
      <c r="E733" s="2">
        <v>4</v>
      </c>
    </row>
    <row r="734" spans="1:5" x14ac:dyDescent="0.35">
      <c r="A734">
        <v>23027</v>
      </c>
      <c r="B734">
        <v>1</v>
      </c>
      <c r="C734">
        <v>3108</v>
      </c>
      <c r="D734" t="s">
        <v>88</v>
      </c>
      <c r="E734" s="2">
        <v>15</v>
      </c>
    </row>
    <row r="735" spans="1:5" x14ac:dyDescent="0.35">
      <c r="A735">
        <v>128963</v>
      </c>
      <c r="B735">
        <v>1</v>
      </c>
      <c r="C735">
        <v>2601</v>
      </c>
      <c r="D735" t="s">
        <v>92</v>
      </c>
      <c r="E735" s="2">
        <v>10</v>
      </c>
    </row>
    <row r="736" spans="1:5" x14ac:dyDescent="0.35">
      <c r="A736">
        <v>7917</v>
      </c>
      <c r="B736">
        <v>1</v>
      </c>
      <c r="C736">
        <v>6001</v>
      </c>
      <c r="D736" t="s">
        <v>90</v>
      </c>
      <c r="E736" s="2">
        <v>3</v>
      </c>
    </row>
    <row r="737" spans="1:5" x14ac:dyDescent="0.35">
      <c r="A737">
        <v>190562</v>
      </c>
      <c r="B737">
        <v>0</v>
      </c>
      <c r="C737">
        <v>1801</v>
      </c>
      <c r="D737" t="s">
        <v>91</v>
      </c>
      <c r="E737" s="2">
        <v>10</v>
      </c>
    </row>
    <row r="738" spans="1:5" x14ac:dyDescent="0.35">
      <c r="A738">
        <v>168234</v>
      </c>
      <c r="B738">
        <v>0</v>
      </c>
      <c r="C738">
        <v>0</v>
      </c>
      <c r="D738" t="s">
        <v>90</v>
      </c>
      <c r="E738" s="2">
        <v>23</v>
      </c>
    </row>
    <row r="739" spans="1:5" x14ac:dyDescent="0.35">
      <c r="A739">
        <v>41089</v>
      </c>
      <c r="B739">
        <v>0</v>
      </c>
      <c r="C739">
        <v>2112</v>
      </c>
      <c r="D739" t="s">
        <v>83</v>
      </c>
      <c r="E739" s="2">
        <v>5</v>
      </c>
    </row>
    <row r="740" spans="1:5" x14ac:dyDescent="0.35">
      <c r="A740">
        <v>174803</v>
      </c>
      <c r="B740">
        <v>1</v>
      </c>
      <c r="C740">
        <v>4307</v>
      </c>
      <c r="D740" t="s">
        <v>89</v>
      </c>
      <c r="E740" s="2">
        <v>10</v>
      </c>
    </row>
    <row r="741" spans="1:5" x14ac:dyDescent="0.35">
      <c r="A741">
        <v>162208</v>
      </c>
      <c r="B741">
        <v>1</v>
      </c>
      <c r="C741">
        <v>2001</v>
      </c>
      <c r="D741" t="s">
        <v>88</v>
      </c>
      <c r="E741" s="2">
        <v>10</v>
      </c>
    </row>
    <row r="742" spans="1:5" x14ac:dyDescent="0.35">
      <c r="A742">
        <v>113045</v>
      </c>
      <c r="B742">
        <v>0</v>
      </c>
      <c r="C742">
        <v>0</v>
      </c>
      <c r="D742" t="s">
        <v>84</v>
      </c>
      <c r="E742" s="2">
        <v>25</v>
      </c>
    </row>
    <row r="743" spans="1:5" x14ac:dyDescent="0.35">
      <c r="A743">
        <v>182105</v>
      </c>
      <c r="B743">
        <v>2</v>
      </c>
      <c r="C743">
        <v>3104</v>
      </c>
      <c r="D743" t="s">
        <v>85</v>
      </c>
      <c r="E743" s="2">
        <v>10</v>
      </c>
    </row>
    <row r="744" spans="1:5" x14ac:dyDescent="0.35">
      <c r="A744">
        <v>19323</v>
      </c>
      <c r="B744">
        <v>0</v>
      </c>
      <c r="C744">
        <v>2401</v>
      </c>
      <c r="D744" t="s">
        <v>95</v>
      </c>
      <c r="E744" s="2">
        <v>1687</v>
      </c>
    </row>
    <row r="745" spans="1:5" x14ac:dyDescent="0.35">
      <c r="A745">
        <v>124683</v>
      </c>
      <c r="B745">
        <v>0</v>
      </c>
      <c r="C745">
        <v>2401</v>
      </c>
      <c r="D745" t="s">
        <v>89</v>
      </c>
      <c r="E745" s="2">
        <v>12</v>
      </c>
    </row>
    <row r="746" spans="1:5" x14ac:dyDescent="0.35">
      <c r="A746">
        <v>25641</v>
      </c>
      <c r="B746">
        <v>1</v>
      </c>
      <c r="C746">
        <v>2410</v>
      </c>
      <c r="D746" t="s">
        <v>85</v>
      </c>
      <c r="E746" s="2">
        <v>10</v>
      </c>
    </row>
    <row r="747" spans="1:5" x14ac:dyDescent="0.35">
      <c r="A747">
        <v>165440</v>
      </c>
      <c r="B747">
        <v>28</v>
      </c>
      <c r="C747">
        <v>6209</v>
      </c>
      <c r="D747" t="s">
        <v>83</v>
      </c>
      <c r="E747" s="2">
        <v>20</v>
      </c>
    </row>
    <row r="748" spans="1:5" x14ac:dyDescent="0.35">
      <c r="A748">
        <v>124395</v>
      </c>
      <c r="B748">
        <v>1</v>
      </c>
      <c r="C748">
        <v>1907</v>
      </c>
      <c r="D748" t="s">
        <v>84</v>
      </c>
      <c r="E748" s="2">
        <v>20</v>
      </c>
    </row>
    <row r="749" spans="1:5" x14ac:dyDescent="0.35">
      <c r="A749">
        <v>73504</v>
      </c>
      <c r="B749">
        <v>0</v>
      </c>
      <c r="C749">
        <v>3902</v>
      </c>
      <c r="D749" t="s">
        <v>86</v>
      </c>
      <c r="E749" s="2">
        <v>20</v>
      </c>
    </row>
    <row r="750" spans="1:5" x14ac:dyDescent="0.35">
      <c r="A750">
        <v>188439</v>
      </c>
      <c r="B750">
        <v>0</v>
      </c>
      <c r="C750">
        <v>0</v>
      </c>
      <c r="D750" t="s">
        <v>91</v>
      </c>
      <c r="E750" s="2">
        <v>14</v>
      </c>
    </row>
    <row r="751" spans="1:5" x14ac:dyDescent="0.35">
      <c r="A751">
        <v>187518</v>
      </c>
      <c r="B751">
        <v>2</v>
      </c>
      <c r="C751">
        <v>0</v>
      </c>
      <c r="D751" t="s">
        <v>88</v>
      </c>
      <c r="E751" s="2">
        <v>16</v>
      </c>
    </row>
    <row r="752" spans="1:5" x14ac:dyDescent="0.35">
      <c r="A752">
        <v>24212</v>
      </c>
      <c r="B752">
        <v>1</v>
      </c>
      <c r="C752">
        <v>4401</v>
      </c>
      <c r="D752" t="s">
        <v>84</v>
      </c>
      <c r="E752" s="2">
        <v>6</v>
      </c>
    </row>
    <row r="753" spans="1:5" x14ac:dyDescent="0.35">
      <c r="A753">
        <v>21386</v>
      </c>
      <c r="B753">
        <v>28</v>
      </c>
      <c r="C753">
        <v>5701</v>
      </c>
      <c r="D753" t="s">
        <v>84</v>
      </c>
      <c r="E753" s="2">
        <v>10</v>
      </c>
    </row>
    <row r="754" spans="1:5" x14ac:dyDescent="0.35">
      <c r="A754">
        <v>110291</v>
      </c>
      <c r="B754">
        <v>1</v>
      </c>
      <c r="C754">
        <v>0</v>
      </c>
      <c r="D754" t="s">
        <v>92</v>
      </c>
      <c r="E754" s="2">
        <v>12</v>
      </c>
    </row>
    <row r="755" spans="1:5" x14ac:dyDescent="0.35">
      <c r="A755">
        <v>44828</v>
      </c>
      <c r="B755">
        <v>1</v>
      </c>
      <c r="C755">
        <v>2401</v>
      </c>
      <c r="D755" t="s">
        <v>94</v>
      </c>
      <c r="E755" s="2">
        <v>6</v>
      </c>
    </row>
    <row r="756" spans="1:5" x14ac:dyDescent="0.35">
      <c r="A756">
        <v>45008</v>
      </c>
      <c r="B756">
        <v>0</v>
      </c>
      <c r="C756">
        <v>4605</v>
      </c>
      <c r="D756" t="s">
        <v>96</v>
      </c>
      <c r="E756" s="2">
        <v>10</v>
      </c>
    </row>
    <row r="757" spans="1:5" x14ac:dyDescent="0.35">
      <c r="A757">
        <v>55484</v>
      </c>
      <c r="B757">
        <v>0</v>
      </c>
      <c r="C757">
        <v>0</v>
      </c>
      <c r="D757" t="s">
        <v>94</v>
      </c>
      <c r="E757" s="2">
        <v>25</v>
      </c>
    </row>
    <row r="758" spans="1:5" x14ac:dyDescent="0.35">
      <c r="A758">
        <v>149429</v>
      </c>
      <c r="B758">
        <v>2</v>
      </c>
      <c r="C758">
        <v>1212</v>
      </c>
      <c r="D758" t="s">
        <v>96</v>
      </c>
      <c r="E758" s="2">
        <v>10</v>
      </c>
    </row>
    <row r="759" spans="1:5" x14ac:dyDescent="0.35">
      <c r="A759">
        <v>48455</v>
      </c>
      <c r="B759">
        <v>1002</v>
      </c>
      <c r="C759">
        <v>0</v>
      </c>
      <c r="D759" t="s">
        <v>94</v>
      </c>
      <c r="E759" s="2">
        <v>8</v>
      </c>
    </row>
    <row r="760" spans="1:5" x14ac:dyDescent="0.35">
      <c r="A760">
        <v>28621</v>
      </c>
      <c r="B760">
        <v>0</v>
      </c>
      <c r="C760">
        <v>1401</v>
      </c>
      <c r="D760" t="s">
        <v>88</v>
      </c>
      <c r="E760" s="2">
        <v>25</v>
      </c>
    </row>
    <row r="761" spans="1:5" x14ac:dyDescent="0.35">
      <c r="A761">
        <v>131467</v>
      </c>
      <c r="B761">
        <v>0</v>
      </c>
      <c r="C761">
        <v>0</v>
      </c>
      <c r="D761" t="s">
        <v>83</v>
      </c>
      <c r="E761" s="2">
        <v>2</v>
      </c>
    </row>
    <row r="762" spans="1:5" x14ac:dyDescent="0.35">
      <c r="A762">
        <v>160579</v>
      </c>
      <c r="B762">
        <v>2</v>
      </c>
      <c r="C762">
        <v>0</v>
      </c>
      <c r="D762" t="s">
        <v>89</v>
      </c>
      <c r="E762" s="2">
        <v>9</v>
      </c>
    </row>
    <row r="763" spans="1:5" x14ac:dyDescent="0.35">
      <c r="A763">
        <v>20533</v>
      </c>
      <c r="B763">
        <v>0</v>
      </c>
      <c r="C763">
        <v>4801</v>
      </c>
      <c r="D763" t="s">
        <v>89</v>
      </c>
      <c r="E763" s="2">
        <v>25</v>
      </c>
    </row>
    <row r="764" spans="1:5" x14ac:dyDescent="0.35">
      <c r="A764">
        <v>29103</v>
      </c>
      <c r="B764">
        <v>0</v>
      </c>
      <c r="C764">
        <v>2801</v>
      </c>
      <c r="D764" t="s">
        <v>86</v>
      </c>
      <c r="E764" s="2">
        <v>11</v>
      </c>
    </row>
    <row r="765" spans="1:5" x14ac:dyDescent="0.35">
      <c r="A765">
        <v>122350</v>
      </c>
      <c r="B765">
        <v>1</v>
      </c>
      <c r="C765">
        <v>0</v>
      </c>
      <c r="D765" t="s">
        <v>91</v>
      </c>
      <c r="E765" s="2">
        <v>25</v>
      </c>
    </row>
    <row r="766" spans="1:5" x14ac:dyDescent="0.35">
      <c r="A766">
        <v>191547</v>
      </c>
      <c r="B766">
        <v>28</v>
      </c>
      <c r="C766">
        <v>1701</v>
      </c>
      <c r="D766" t="s">
        <v>91</v>
      </c>
      <c r="E766" s="2">
        <v>15</v>
      </c>
    </row>
    <row r="767" spans="1:5" x14ac:dyDescent="0.35">
      <c r="A767">
        <v>4544</v>
      </c>
      <c r="B767">
        <v>1</v>
      </c>
      <c r="C767">
        <v>0</v>
      </c>
      <c r="D767" t="s">
        <v>90</v>
      </c>
      <c r="E767" s="2">
        <v>20</v>
      </c>
    </row>
    <row r="768" spans="1:5" x14ac:dyDescent="0.35">
      <c r="A768">
        <v>140808</v>
      </c>
      <c r="B768">
        <v>28</v>
      </c>
      <c r="C768">
        <v>0</v>
      </c>
      <c r="D768" t="s">
        <v>88</v>
      </c>
      <c r="E768" s="2">
        <v>25</v>
      </c>
    </row>
    <row r="769" spans="1:5" x14ac:dyDescent="0.35">
      <c r="A769">
        <v>76625</v>
      </c>
      <c r="B769">
        <v>0</v>
      </c>
      <c r="C769">
        <v>1001</v>
      </c>
      <c r="D769" t="s">
        <v>92</v>
      </c>
      <c r="E769" s="2">
        <v>6</v>
      </c>
    </row>
    <row r="770" spans="1:5" x14ac:dyDescent="0.35">
      <c r="A770">
        <v>57349</v>
      </c>
      <c r="B770">
        <v>28</v>
      </c>
      <c r="C770">
        <v>6601</v>
      </c>
      <c r="D770" t="s">
        <v>83</v>
      </c>
      <c r="E770" s="2">
        <v>7</v>
      </c>
    </row>
    <row r="771" spans="1:5" x14ac:dyDescent="0.35">
      <c r="A771">
        <v>27366</v>
      </c>
      <c r="B771">
        <v>2</v>
      </c>
      <c r="C771">
        <v>1705</v>
      </c>
      <c r="D771" t="s">
        <v>86</v>
      </c>
      <c r="E771" s="2">
        <v>16</v>
      </c>
    </row>
    <row r="772" spans="1:5" x14ac:dyDescent="0.35">
      <c r="A772">
        <v>100146</v>
      </c>
      <c r="B772">
        <v>1</v>
      </c>
      <c r="C772">
        <v>2308</v>
      </c>
      <c r="D772" t="s">
        <v>93</v>
      </c>
      <c r="E772" s="2">
        <v>25</v>
      </c>
    </row>
    <row r="773" spans="1:5" x14ac:dyDescent="0.35">
      <c r="A773">
        <v>11991</v>
      </c>
      <c r="B773">
        <v>1</v>
      </c>
      <c r="C773">
        <v>0</v>
      </c>
      <c r="D773" t="s">
        <v>92</v>
      </c>
      <c r="E773" s="2">
        <v>25</v>
      </c>
    </row>
    <row r="774" spans="1:5" x14ac:dyDescent="0.35">
      <c r="A774">
        <v>27736</v>
      </c>
      <c r="B774">
        <v>0</v>
      </c>
      <c r="C774">
        <v>5101</v>
      </c>
      <c r="D774" t="s">
        <v>87</v>
      </c>
      <c r="E774" s="2">
        <v>8</v>
      </c>
    </row>
    <row r="775" spans="1:5" x14ac:dyDescent="0.35">
      <c r="A775">
        <v>114873</v>
      </c>
      <c r="B775">
        <v>0</v>
      </c>
      <c r="C775">
        <v>0</v>
      </c>
      <c r="D775" t="s">
        <v>86</v>
      </c>
      <c r="E775" s="2">
        <v>10</v>
      </c>
    </row>
    <row r="776" spans="1:5" x14ac:dyDescent="0.35">
      <c r="A776">
        <v>156997</v>
      </c>
      <c r="B776">
        <v>28</v>
      </c>
      <c r="C776">
        <v>0</v>
      </c>
      <c r="D776" t="s">
        <v>98</v>
      </c>
      <c r="E776" s="2">
        <v>25</v>
      </c>
    </row>
    <row r="777" spans="1:5" x14ac:dyDescent="0.35">
      <c r="A777">
        <v>80646</v>
      </c>
      <c r="B777">
        <v>0</v>
      </c>
      <c r="C777">
        <v>2410</v>
      </c>
      <c r="D777" t="s">
        <v>94</v>
      </c>
      <c r="E777" s="2">
        <v>4</v>
      </c>
    </row>
    <row r="778" spans="1:5" x14ac:dyDescent="0.35">
      <c r="A778">
        <v>190837</v>
      </c>
      <c r="B778">
        <v>28</v>
      </c>
      <c r="C778">
        <v>901</v>
      </c>
      <c r="D778" t="s">
        <v>92</v>
      </c>
      <c r="E778" s="2">
        <v>11</v>
      </c>
    </row>
    <row r="779" spans="1:5" x14ac:dyDescent="0.35">
      <c r="A779">
        <v>18322</v>
      </c>
      <c r="B779">
        <v>1</v>
      </c>
      <c r="C779">
        <v>2401</v>
      </c>
      <c r="D779" t="s">
        <v>95</v>
      </c>
      <c r="E779" s="2">
        <v>10</v>
      </c>
    </row>
    <row r="780" spans="1:5" x14ac:dyDescent="0.35">
      <c r="A780">
        <v>118819</v>
      </c>
      <c r="B780">
        <v>0</v>
      </c>
      <c r="C780">
        <v>0</v>
      </c>
      <c r="D780" t="s">
        <v>87</v>
      </c>
      <c r="E780" s="2">
        <v>20</v>
      </c>
    </row>
    <row r="781" spans="1:5" x14ac:dyDescent="0.35">
      <c r="A781">
        <v>14233</v>
      </c>
      <c r="B781">
        <v>1</v>
      </c>
      <c r="C781">
        <v>5301</v>
      </c>
      <c r="D781" t="s">
        <v>83</v>
      </c>
      <c r="E781" s="2">
        <v>25</v>
      </c>
    </row>
    <row r="782" spans="1:5" x14ac:dyDescent="0.35">
      <c r="A782">
        <v>142163</v>
      </c>
      <c r="B782">
        <v>1</v>
      </c>
      <c r="C782">
        <v>0</v>
      </c>
      <c r="D782" t="s">
        <v>84</v>
      </c>
      <c r="E782" s="2">
        <v>12</v>
      </c>
    </row>
    <row r="783" spans="1:5" x14ac:dyDescent="0.35">
      <c r="A783">
        <v>149757</v>
      </c>
      <c r="B783">
        <v>0</v>
      </c>
      <c r="C783">
        <v>0</v>
      </c>
      <c r="D783" t="s">
        <v>98</v>
      </c>
      <c r="E783" s="2">
        <v>22</v>
      </c>
    </row>
    <row r="784" spans="1:5" x14ac:dyDescent="0.35">
      <c r="A784">
        <v>49650</v>
      </c>
      <c r="B784">
        <v>1</v>
      </c>
      <c r="C784">
        <v>5201</v>
      </c>
      <c r="D784" t="s">
        <v>86</v>
      </c>
      <c r="E784" s="2">
        <v>10</v>
      </c>
    </row>
    <row r="785" spans="1:5" x14ac:dyDescent="0.35">
      <c r="A785">
        <v>61191</v>
      </c>
      <c r="B785">
        <v>0</v>
      </c>
      <c r="C785">
        <v>1901</v>
      </c>
      <c r="D785" t="s">
        <v>92</v>
      </c>
      <c r="E785" s="2">
        <v>10</v>
      </c>
    </row>
    <row r="786" spans="1:5" x14ac:dyDescent="0.35">
      <c r="A786">
        <v>23491</v>
      </c>
      <c r="B786">
        <v>1</v>
      </c>
      <c r="C786">
        <v>4001</v>
      </c>
      <c r="D786" t="s">
        <v>85</v>
      </c>
      <c r="E786" s="2">
        <v>10</v>
      </c>
    </row>
    <row r="787" spans="1:5" x14ac:dyDescent="0.35">
      <c r="A787">
        <v>87127</v>
      </c>
      <c r="B787">
        <v>0</v>
      </c>
      <c r="C787">
        <v>2101</v>
      </c>
      <c r="D787" t="s">
        <v>83</v>
      </c>
      <c r="E787" s="2">
        <v>10</v>
      </c>
    </row>
    <row r="788" spans="1:5" x14ac:dyDescent="0.35">
      <c r="A788">
        <v>263</v>
      </c>
      <c r="B788">
        <v>2</v>
      </c>
      <c r="C788">
        <v>2001</v>
      </c>
      <c r="D788" t="s">
        <v>89</v>
      </c>
      <c r="E788" s="2">
        <v>10</v>
      </c>
    </row>
    <row r="789" spans="1:5" x14ac:dyDescent="0.35">
      <c r="A789">
        <v>137962</v>
      </c>
      <c r="B789">
        <v>1</v>
      </c>
      <c r="C789">
        <v>3510</v>
      </c>
      <c r="D789" t="s">
        <v>88</v>
      </c>
      <c r="E789" s="2">
        <v>10</v>
      </c>
    </row>
    <row r="790" spans="1:5" x14ac:dyDescent="0.35">
      <c r="A790">
        <v>21746</v>
      </c>
      <c r="B790">
        <v>2</v>
      </c>
      <c r="C790">
        <v>4801</v>
      </c>
      <c r="D790" t="s">
        <v>94</v>
      </c>
      <c r="E790" s="2">
        <v>10</v>
      </c>
    </row>
    <row r="791" spans="1:5" x14ac:dyDescent="0.35">
      <c r="A791">
        <v>140632</v>
      </c>
      <c r="B791">
        <v>28</v>
      </c>
      <c r="C791">
        <v>2901</v>
      </c>
      <c r="D791" t="s">
        <v>84</v>
      </c>
      <c r="E791" s="2">
        <v>20</v>
      </c>
    </row>
    <row r="792" spans="1:5" x14ac:dyDescent="0.35">
      <c r="A792">
        <v>20773</v>
      </c>
      <c r="B792">
        <v>0</v>
      </c>
      <c r="C792">
        <v>0</v>
      </c>
      <c r="D792" t="s">
        <v>86</v>
      </c>
      <c r="E792" s="2">
        <v>5</v>
      </c>
    </row>
    <row r="793" spans="1:5" x14ac:dyDescent="0.35">
      <c r="A793">
        <v>81006</v>
      </c>
      <c r="B793">
        <v>2</v>
      </c>
      <c r="C793">
        <v>2307</v>
      </c>
      <c r="D793" t="s">
        <v>86</v>
      </c>
      <c r="E793" s="2">
        <v>6</v>
      </c>
    </row>
    <row r="794" spans="1:5" x14ac:dyDescent="0.35">
      <c r="A794">
        <v>135060</v>
      </c>
      <c r="B794">
        <v>2</v>
      </c>
      <c r="C794">
        <v>0</v>
      </c>
      <c r="D794" t="s">
        <v>90</v>
      </c>
      <c r="E794" s="2">
        <v>20</v>
      </c>
    </row>
    <row r="795" spans="1:5" x14ac:dyDescent="0.35">
      <c r="A795">
        <v>86626</v>
      </c>
      <c r="B795">
        <v>1</v>
      </c>
      <c r="C795">
        <v>4901</v>
      </c>
      <c r="D795" t="s">
        <v>87</v>
      </c>
      <c r="E795" s="2">
        <v>6</v>
      </c>
    </row>
    <row r="796" spans="1:5" x14ac:dyDescent="0.35">
      <c r="A796">
        <v>173039</v>
      </c>
      <c r="B796">
        <v>0</v>
      </c>
      <c r="C796">
        <v>0</v>
      </c>
      <c r="D796" t="s">
        <v>94</v>
      </c>
      <c r="E796" s="2">
        <v>50</v>
      </c>
    </row>
    <row r="797" spans="1:5" x14ac:dyDescent="0.35">
      <c r="A797">
        <v>105660</v>
      </c>
      <c r="B797">
        <v>1</v>
      </c>
      <c r="C797">
        <v>0</v>
      </c>
      <c r="D797" t="s">
        <v>86</v>
      </c>
      <c r="E797" s="2">
        <v>5</v>
      </c>
    </row>
    <row r="798" spans="1:5" x14ac:dyDescent="0.35">
      <c r="A798">
        <v>35935</v>
      </c>
      <c r="B798">
        <v>1</v>
      </c>
      <c r="C798">
        <v>1101</v>
      </c>
      <c r="D798" t="s">
        <v>85</v>
      </c>
      <c r="E798" s="2">
        <v>21</v>
      </c>
    </row>
    <row r="799" spans="1:5" x14ac:dyDescent="0.35">
      <c r="A799">
        <v>31746</v>
      </c>
      <c r="B799">
        <v>1</v>
      </c>
      <c r="C799">
        <v>2802</v>
      </c>
      <c r="D799" t="s">
        <v>84</v>
      </c>
      <c r="E799" s="2">
        <v>6</v>
      </c>
    </row>
    <row r="800" spans="1:5" x14ac:dyDescent="0.35">
      <c r="A800">
        <v>71491</v>
      </c>
      <c r="B800">
        <v>0</v>
      </c>
      <c r="C800">
        <v>0</v>
      </c>
      <c r="D800" t="s">
        <v>83</v>
      </c>
      <c r="E800" s="2">
        <v>25</v>
      </c>
    </row>
    <row r="801" spans="1:5" x14ac:dyDescent="0.35">
      <c r="A801">
        <v>188666</v>
      </c>
      <c r="B801">
        <v>1</v>
      </c>
      <c r="C801">
        <v>0</v>
      </c>
      <c r="D801" t="s">
        <v>88</v>
      </c>
      <c r="E801" s="2">
        <v>25</v>
      </c>
    </row>
    <row r="802" spans="1:5" x14ac:dyDescent="0.35">
      <c r="A802">
        <v>135016</v>
      </c>
      <c r="B802">
        <v>0</v>
      </c>
      <c r="C802">
        <v>5212</v>
      </c>
      <c r="D802" t="s">
        <v>92</v>
      </c>
      <c r="E802" s="2">
        <v>14</v>
      </c>
    </row>
    <row r="803" spans="1:5" x14ac:dyDescent="0.35">
      <c r="A803">
        <v>175283</v>
      </c>
      <c r="B803">
        <v>0</v>
      </c>
      <c r="C803">
        <v>4501</v>
      </c>
      <c r="D803" t="s">
        <v>88</v>
      </c>
      <c r="E803" s="2">
        <v>50</v>
      </c>
    </row>
    <row r="804" spans="1:5" x14ac:dyDescent="0.35">
      <c r="A804">
        <v>69983</v>
      </c>
      <c r="B804">
        <v>1</v>
      </c>
      <c r="C804">
        <v>1305</v>
      </c>
      <c r="D804" t="s">
        <v>86</v>
      </c>
      <c r="E804" s="2">
        <v>11</v>
      </c>
    </row>
    <row r="805" spans="1:5" x14ac:dyDescent="0.35">
      <c r="A805">
        <v>42291</v>
      </c>
      <c r="B805">
        <v>0</v>
      </c>
      <c r="C805">
        <v>0</v>
      </c>
      <c r="D805" t="s">
        <v>86</v>
      </c>
      <c r="E805" s="2">
        <v>15</v>
      </c>
    </row>
    <row r="806" spans="1:5" x14ac:dyDescent="0.35">
      <c r="A806">
        <v>160869</v>
      </c>
      <c r="B806">
        <v>1</v>
      </c>
      <c r="C806">
        <v>1502</v>
      </c>
      <c r="D806" t="s">
        <v>83</v>
      </c>
      <c r="E806" s="2">
        <v>4</v>
      </c>
    </row>
    <row r="807" spans="1:5" x14ac:dyDescent="0.35">
      <c r="A807">
        <v>28003</v>
      </c>
      <c r="B807">
        <v>0</v>
      </c>
      <c r="C807">
        <v>0</v>
      </c>
      <c r="D807" t="s">
        <v>87</v>
      </c>
      <c r="E807" s="2">
        <v>15</v>
      </c>
    </row>
    <row r="808" spans="1:5" x14ac:dyDescent="0.35">
      <c r="A808">
        <v>104732</v>
      </c>
      <c r="B808">
        <v>0</v>
      </c>
      <c r="C808">
        <v>1403</v>
      </c>
      <c r="D808" t="s">
        <v>85</v>
      </c>
      <c r="E808" s="2">
        <v>10</v>
      </c>
    </row>
    <row r="809" spans="1:5" x14ac:dyDescent="0.35">
      <c r="A809">
        <v>126035</v>
      </c>
      <c r="B809">
        <v>0</v>
      </c>
      <c r="C809">
        <v>1308</v>
      </c>
      <c r="D809" t="s">
        <v>94</v>
      </c>
      <c r="E809" s="2">
        <v>21</v>
      </c>
    </row>
    <row r="810" spans="1:5" x14ac:dyDescent="0.35">
      <c r="A810">
        <v>29852</v>
      </c>
      <c r="B810">
        <v>1</v>
      </c>
      <c r="C810">
        <v>5712</v>
      </c>
      <c r="D810" t="s">
        <v>84</v>
      </c>
      <c r="E810" s="2">
        <v>17</v>
      </c>
    </row>
    <row r="811" spans="1:5" x14ac:dyDescent="0.35">
      <c r="A811">
        <v>118091</v>
      </c>
      <c r="B811">
        <v>1</v>
      </c>
      <c r="C811">
        <v>4612</v>
      </c>
      <c r="D811" t="s">
        <v>84</v>
      </c>
      <c r="E811" s="2">
        <v>20</v>
      </c>
    </row>
    <row r="812" spans="1:5" x14ac:dyDescent="0.35">
      <c r="A812">
        <v>8204</v>
      </c>
      <c r="B812">
        <v>0</v>
      </c>
      <c r="C812">
        <v>1503</v>
      </c>
      <c r="D812" t="s">
        <v>94</v>
      </c>
      <c r="E812" s="2">
        <v>10</v>
      </c>
    </row>
    <row r="813" spans="1:5" x14ac:dyDescent="0.35">
      <c r="A813">
        <v>90947</v>
      </c>
      <c r="B813">
        <v>28</v>
      </c>
      <c r="C813">
        <v>5001</v>
      </c>
      <c r="D813" t="s">
        <v>93</v>
      </c>
      <c r="E813" s="2">
        <v>25</v>
      </c>
    </row>
    <row r="814" spans="1:5" x14ac:dyDescent="0.35">
      <c r="A814">
        <v>144769</v>
      </c>
      <c r="B814">
        <v>1</v>
      </c>
      <c r="C814">
        <v>0</v>
      </c>
      <c r="D814" t="s">
        <v>88</v>
      </c>
      <c r="E814" s="2">
        <v>6</v>
      </c>
    </row>
    <row r="815" spans="1:5" x14ac:dyDescent="0.35">
      <c r="A815">
        <v>6912</v>
      </c>
      <c r="B815">
        <v>2</v>
      </c>
      <c r="C815">
        <v>2609</v>
      </c>
      <c r="D815" t="s">
        <v>83</v>
      </c>
      <c r="E815" s="2">
        <v>15</v>
      </c>
    </row>
    <row r="816" spans="1:5" x14ac:dyDescent="0.35">
      <c r="A816">
        <v>2464</v>
      </c>
      <c r="B816">
        <v>1</v>
      </c>
      <c r="C816">
        <v>4104</v>
      </c>
      <c r="D816" t="s">
        <v>91</v>
      </c>
      <c r="E816" s="2">
        <v>7</v>
      </c>
    </row>
    <row r="817" spans="1:5" x14ac:dyDescent="0.35">
      <c r="A817">
        <v>71400</v>
      </c>
      <c r="B817">
        <v>2</v>
      </c>
      <c r="C817">
        <v>0</v>
      </c>
      <c r="D817" t="s">
        <v>86</v>
      </c>
      <c r="E817" s="2">
        <v>15</v>
      </c>
    </row>
    <row r="818" spans="1:5" x14ac:dyDescent="0.35">
      <c r="A818">
        <v>250</v>
      </c>
      <c r="B818">
        <v>3</v>
      </c>
      <c r="C818">
        <v>1001</v>
      </c>
      <c r="D818" t="s">
        <v>85</v>
      </c>
      <c r="E818" s="2">
        <v>15</v>
      </c>
    </row>
    <row r="819" spans="1:5" x14ac:dyDescent="0.35">
      <c r="A819">
        <v>99325</v>
      </c>
      <c r="B819">
        <v>1</v>
      </c>
      <c r="C819">
        <v>1701</v>
      </c>
      <c r="D819" t="s">
        <v>87</v>
      </c>
      <c r="E819" s="2">
        <v>10</v>
      </c>
    </row>
    <row r="820" spans="1:5" x14ac:dyDescent="0.35">
      <c r="A820">
        <v>120461</v>
      </c>
      <c r="B820">
        <v>0</v>
      </c>
      <c r="C820">
        <v>4401</v>
      </c>
      <c r="D820" t="s">
        <v>86</v>
      </c>
      <c r="E820" s="2">
        <v>20</v>
      </c>
    </row>
    <row r="821" spans="1:5" x14ac:dyDescent="0.35">
      <c r="A821">
        <v>185760</v>
      </c>
      <c r="B821">
        <v>0</v>
      </c>
      <c r="C821">
        <v>0</v>
      </c>
      <c r="D821" t="s">
        <v>83</v>
      </c>
      <c r="E821" s="2">
        <v>10</v>
      </c>
    </row>
    <row r="822" spans="1:5" x14ac:dyDescent="0.35">
      <c r="A822">
        <v>133285</v>
      </c>
      <c r="B822">
        <v>0</v>
      </c>
      <c r="C822">
        <v>0</v>
      </c>
      <c r="D822" t="s">
        <v>86</v>
      </c>
      <c r="E822" s="2">
        <v>30</v>
      </c>
    </row>
    <row r="823" spans="1:5" x14ac:dyDescent="0.35">
      <c r="A823">
        <v>60526</v>
      </c>
      <c r="B823">
        <v>1</v>
      </c>
      <c r="C823">
        <v>4510</v>
      </c>
      <c r="D823" t="s">
        <v>92</v>
      </c>
      <c r="E823" s="2">
        <v>6</v>
      </c>
    </row>
    <row r="824" spans="1:5" x14ac:dyDescent="0.35">
      <c r="A824">
        <v>26858</v>
      </c>
      <c r="B824">
        <v>2</v>
      </c>
      <c r="C824">
        <v>4212</v>
      </c>
      <c r="D824" t="s">
        <v>85</v>
      </c>
      <c r="E824" s="2">
        <v>15</v>
      </c>
    </row>
    <row r="825" spans="1:5" x14ac:dyDescent="0.35">
      <c r="A825">
        <v>61488</v>
      </c>
      <c r="B825">
        <v>2</v>
      </c>
      <c r="C825">
        <v>2101</v>
      </c>
      <c r="D825" t="s">
        <v>86</v>
      </c>
      <c r="E825" s="2">
        <v>7</v>
      </c>
    </row>
    <row r="826" spans="1:5" x14ac:dyDescent="0.35">
      <c r="A826">
        <v>182156</v>
      </c>
      <c r="B826">
        <v>0</v>
      </c>
      <c r="C826">
        <v>3001</v>
      </c>
      <c r="D826" t="s">
        <v>85</v>
      </c>
      <c r="E826" s="2">
        <v>27</v>
      </c>
    </row>
    <row r="827" spans="1:5" x14ac:dyDescent="0.35">
      <c r="A827">
        <v>133925</v>
      </c>
      <c r="B827">
        <v>4</v>
      </c>
      <c r="C827">
        <v>1906</v>
      </c>
      <c r="D827" t="s">
        <v>95</v>
      </c>
      <c r="E827" s="2">
        <v>25</v>
      </c>
    </row>
    <row r="828" spans="1:5" x14ac:dyDescent="0.35">
      <c r="A828">
        <v>115431</v>
      </c>
      <c r="B828">
        <v>0</v>
      </c>
      <c r="C828">
        <v>2801</v>
      </c>
      <c r="D828" t="s">
        <v>84</v>
      </c>
      <c r="E828" s="2">
        <v>5</v>
      </c>
    </row>
    <row r="829" spans="1:5" x14ac:dyDescent="0.35">
      <c r="A829">
        <v>72366</v>
      </c>
      <c r="B829">
        <v>1</v>
      </c>
      <c r="C829">
        <v>4701</v>
      </c>
      <c r="D829" t="s">
        <v>86</v>
      </c>
      <c r="E829" s="2">
        <v>20</v>
      </c>
    </row>
    <row r="830" spans="1:5" x14ac:dyDescent="0.35">
      <c r="A830">
        <v>32527</v>
      </c>
      <c r="B830">
        <v>28</v>
      </c>
      <c r="C830">
        <v>3801</v>
      </c>
      <c r="D830" t="s">
        <v>85</v>
      </c>
      <c r="E830" s="2">
        <v>3</v>
      </c>
    </row>
    <row r="831" spans="1:5" x14ac:dyDescent="0.35">
      <c r="A831">
        <v>175974</v>
      </c>
      <c r="B831">
        <v>1</v>
      </c>
      <c r="C831">
        <v>1701</v>
      </c>
      <c r="D831" t="s">
        <v>92</v>
      </c>
      <c r="E831" s="2">
        <v>11</v>
      </c>
    </row>
    <row r="832" spans="1:5" x14ac:dyDescent="0.35">
      <c r="A832">
        <v>96008</v>
      </c>
      <c r="B832">
        <v>0</v>
      </c>
      <c r="C832">
        <v>0</v>
      </c>
      <c r="D832" t="s">
        <v>99</v>
      </c>
      <c r="E832" s="2">
        <v>5</v>
      </c>
    </row>
    <row r="833" spans="1:5" x14ac:dyDescent="0.35">
      <c r="A833">
        <v>106610</v>
      </c>
      <c r="B833">
        <v>1</v>
      </c>
      <c r="C833">
        <v>2812</v>
      </c>
      <c r="D833" t="s">
        <v>84</v>
      </c>
      <c r="E833" s="2">
        <v>15</v>
      </c>
    </row>
    <row r="834" spans="1:5" x14ac:dyDescent="0.35">
      <c r="A834">
        <v>80395</v>
      </c>
      <c r="B834">
        <v>0</v>
      </c>
      <c r="C834">
        <v>0</v>
      </c>
      <c r="D834" t="s">
        <v>87</v>
      </c>
      <c r="E834" s="2">
        <v>50</v>
      </c>
    </row>
    <row r="835" spans="1:5" x14ac:dyDescent="0.35">
      <c r="A835">
        <v>86225</v>
      </c>
      <c r="B835">
        <v>2</v>
      </c>
      <c r="C835">
        <v>3611</v>
      </c>
      <c r="D835" t="s">
        <v>86</v>
      </c>
      <c r="E835" s="2">
        <v>10</v>
      </c>
    </row>
    <row r="836" spans="1:5" x14ac:dyDescent="0.35">
      <c r="A836">
        <v>43595</v>
      </c>
      <c r="B836">
        <v>1</v>
      </c>
      <c r="C836">
        <v>0</v>
      </c>
      <c r="D836" t="s">
        <v>84</v>
      </c>
      <c r="E836" s="2">
        <v>6</v>
      </c>
    </row>
    <row r="837" spans="1:5" x14ac:dyDescent="0.35">
      <c r="A837">
        <v>144812</v>
      </c>
      <c r="B837">
        <v>1</v>
      </c>
      <c r="C837">
        <v>2801</v>
      </c>
      <c r="D837" t="s">
        <v>88</v>
      </c>
      <c r="E837" s="2">
        <v>50</v>
      </c>
    </row>
    <row r="838" spans="1:5" x14ac:dyDescent="0.35">
      <c r="A838">
        <v>182480</v>
      </c>
      <c r="B838">
        <v>0</v>
      </c>
      <c r="C838">
        <v>0</v>
      </c>
      <c r="D838" t="s">
        <v>87</v>
      </c>
      <c r="E838" s="2">
        <v>50</v>
      </c>
    </row>
    <row r="839" spans="1:5" x14ac:dyDescent="0.35">
      <c r="A839">
        <v>135265</v>
      </c>
      <c r="B839">
        <v>0</v>
      </c>
      <c r="C839">
        <v>0</v>
      </c>
      <c r="D839" t="s">
        <v>85</v>
      </c>
      <c r="E839" s="2">
        <v>14</v>
      </c>
    </row>
    <row r="840" spans="1:5" x14ac:dyDescent="0.35">
      <c r="A840">
        <v>84610</v>
      </c>
      <c r="B840">
        <v>0</v>
      </c>
      <c r="C840">
        <v>1111</v>
      </c>
      <c r="D840" t="s">
        <v>87</v>
      </c>
      <c r="E840" s="2">
        <v>4</v>
      </c>
    </row>
    <row r="841" spans="1:5" x14ac:dyDescent="0.35">
      <c r="A841">
        <v>116533</v>
      </c>
      <c r="B841">
        <v>0</v>
      </c>
      <c r="C841">
        <v>0</v>
      </c>
      <c r="D841" t="s">
        <v>84</v>
      </c>
      <c r="E841" s="2">
        <v>10</v>
      </c>
    </row>
    <row r="842" spans="1:5" x14ac:dyDescent="0.35">
      <c r="A842">
        <v>29501</v>
      </c>
      <c r="B842">
        <v>2</v>
      </c>
      <c r="C842">
        <v>2710</v>
      </c>
      <c r="D842" t="s">
        <v>84</v>
      </c>
      <c r="E842" s="2">
        <v>21</v>
      </c>
    </row>
    <row r="843" spans="1:5" x14ac:dyDescent="0.35">
      <c r="A843">
        <v>102351</v>
      </c>
      <c r="B843">
        <v>0</v>
      </c>
      <c r="C843">
        <v>3301</v>
      </c>
      <c r="D843" t="s">
        <v>96</v>
      </c>
      <c r="E843" s="2">
        <v>23</v>
      </c>
    </row>
    <row r="844" spans="1:5" x14ac:dyDescent="0.35">
      <c r="A844">
        <v>136935</v>
      </c>
      <c r="B844">
        <v>0</v>
      </c>
      <c r="C844">
        <v>0</v>
      </c>
      <c r="D844" t="s">
        <v>84</v>
      </c>
      <c r="E844" s="2">
        <v>15</v>
      </c>
    </row>
    <row r="845" spans="1:5" x14ac:dyDescent="0.35">
      <c r="A845">
        <v>137833</v>
      </c>
      <c r="B845">
        <v>1</v>
      </c>
      <c r="C845">
        <v>0</v>
      </c>
      <c r="D845" t="s">
        <v>84</v>
      </c>
      <c r="E845" s="2">
        <v>25</v>
      </c>
    </row>
    <row r="846" spans="1:5" x14ac:dyDescent="0.35">
      <c r="A846">
        <v>162392</v>
      </c>
      <c r="B846">
        <v>1</v>
      </c>
      <c r="C846">
        <v>2301</v>
      </c>
      <c r="D846" t="s">
        <v>88</v>
      </c>
      <c r="E846" s="2">
        <v>20</v>
      </c>
    </row>
    <row r="847" spans="1:5" x14ac:dyDescent="0.35">
      <c r="A847">
        <v>186713</v>
      </c>
      <c r="B847">
        <v>0</v>
      </c>
      <c r="C847">
        <v>3408</v>
      </c>
      <c r="D847" t="s">
        <v>83</v>
      </c>
      <c r="E847" s="2">
        <v>15</v>
      </c>
    </row>
    <row r="848" spans="1:5" x14ac:dyDescent="0.35">
      <c r="A848">
        <v>12573</v>
      </c>
      <c r="B848">
        <v>0</v>
      </c>
      <c r="C848">
        <v>803</v>
      </c>
      <c r="D848" t="s">
        <v>91</v>
      </c>
      <c r="E848" s="2">
        <v>102</v>
      </c>
    </row>
    <row r="849" spans="1:5" x14ac:dyDescent="0.35">
      <c r="A849">
        <v>112594</v>
      </c>
      <c r="B849">
        <v>1</v>
      </c>
      <c r="C849">
        <v>0</v>
      </c>
      <c r="D849" t="s">
        <v>84</v>
      </c>
      <c r="E849" s="2">
        <v>15</v>
      </c>
    </row>
    <row r="850" spans="1:5" x14ac:dyDescent="0.35">
      <c r="A850">
        <v>145123</v>
      </c>
      <c r="B850">
        <v>2</v>
      </c>
      <c r="C850">
        <v>1801</v>
      </c>
      <c r="D850" t="s">
        <v>88</v>
      </c>
      <c r="E850" s="2">
        <v>5</v>
      </c>
    </row>
    <row r="851" spans="1:5" x14ac:dyDescent="0.35">
      <c r="A851">
        <v>58374</v>
      </c>
      <c r="B851">
        <v>0</v>
      </c>
      <c r="C851">
        <v>1712</v>
      </c>
      <c r="D851" t="s">
        <v>84</v>
      </c>
      <c r="E851" s="2">
        <v>10</v>
      </c>
    </row>
    <row r="852" spans="1:5" x14ac:dyDescent="0.35">
      <c r="A852">
        <v>108316</v>
      </c>
      <c r="B852">
        <v>1</v>
      </c>
      <c r="C852">
        <v>3909</v>
      </c>
      <c r="D852" t="s">
        <v>90</v>
      </c>
      <c r="E852" s="2">
        <v>24</v>
      </c>
    </row>
    <row r="853" spans="1:5" x14ac:dyDescent="0.35">
      <c r="A853">
        <v>71312</v>
      </c>
      <c r="B853">
        <v>2</v>
      </c>
      <c r="C853">
        <v>3811</v>
      </c>
      <c r="D853" t="s">
        <v>86</v>
      </c>
      <c r="E853" s="2">
        <v>3</v>
      </c>
    </row>
    <row r="854" spans="1:5" x14ac:dyDescent="0.35">
      <c r="A854">
        <v>142241</v>
      </c>
      <c r="B854">
        <v>3</v>
      </c>
      <c r="C854">
        <v>3505</v>
      </c>
      <c r="D854" t="s">
        <v>89</v>
      </c>
      <c r="E854" s="2">
        <v>30</v>
      </c>
    </row>
    <row r="855" spans="1:5" x14ac:dyDescent="0.35">
      <c r="A855">
        <v>7238</v>
      </c>
      <c r="B855">
        <v>0</v>
      </c>
      <c r="C855">
        <v>0</v>
      </c>
      <c r="D855" t="s">
        <v>84</v>
      </c>
      <c r="E855" s="2">
        <v>12</v>
      </c>
    </row>
    <row r="856" spans="1:5" x14ac:dyDescent="0.35">
      <c r="A856">
        <v>132003</v>
      </c>
      <c r="B856">
        <v>28</v>
      </c>
      <c r="C856">
        <v>0</v>
      </c>
      <c r="D856" t="s">
        <v>86</v>
      </c>
      <c r="E856" s="2">
        <v>8</v>
      </c>
    </row>
    <row r="857" spans="1:5" x14ac:dyDescent="0.35">
      <c r="A857">
        <v>172220</v>
      </c>
      <c r="B857">
        <v>1</v>
      </c>
      <c r="C857">
        <v>4011</v>
      </c>
      <c r="D857" t="s">
        <v>92</v>
      </c>
      <c r="E857" s="2">
        <v>19</v>
      </c>
    </row>
    <row r="858" spans="1:5" x14ac:dyDescent="0.35">
      <c r="A858">
        <v>189916</v>
      </c>
      <c r="B858">
        <v>0</v>
      </c>
      <c r="C858">
        <v>1004</v>
      </c>
      <c r="D858" t="s">
        <v>91</v>
      </c>
      <c r="E858" s="2">
        <v>5</v>
      </c>
    </row>
    <row r="859" spans="1:5" x14ac:dyDescent="0.35">
      <c r="A859">
        <v>89358</v>
      </c>
      <c r="B859">
        <v>1</v>
      </c>
      <c r="C859">
        <v>3801</v>
      </c>
      <c r="D859" t="s">
        <v>83</v>
      </c>
      <c r="E859" s="2">
        <v>20</v>
      </c>
    </row>
    <row r="860" spans="1:5" x14ac:dyDescent="0.35">
      <c r="A860">
        <v>82843</v>
      </c>
      <c r="B860">
        <v>28</v>
      </c>
      <c r="C860">
        <v>0</v>
      </c>
      <c r="D860" t="s">
        <v>85</v>
      </c>
      <c r="E860" s="2">
        <v>5</v>
      </c>
    </row>
    <row r="861" spans="1:5" x14ac:dyDescent="0.35">
      <c r="A861">
        <v>56124</v>
      </c>
      <c r="B861">
        <v>0</v>
      </c>
      <c r="C861">
        <v>5106</v>
      </c>
      <c r="D861" t="s">
        <v>91</v>
      </c>
      <c r="E861" s="2">
        <v>20</v>
      </c>
    </row>
    <row r="862" spans="1:5" x14ac:dyDescent="0.35">
      <c r="A862">
        <v>75840</v>
      </c>
      <c r="B862">
        <v>0</v>
      </c>
      <c r="C862">
        <v>1501</v>
      </c>
      <c r="D862" t="s">
        <v>87</v>
      </c>
      <c r="E862" s="2">
        <v>20</v>
      </c>
    </row>
    <row r="863" spans="1:5" x14ac:dyDescent="0.35">
      <c r="A863">
        <v>163220</v>
      </c>
      <c r="B863">
        <v>28</v>
      </c>
      <c r="C863">
        <v>4701</v>
      </c>
      <c r="D863" t="s">
        <v>90</v>
      </c>
      <c r="E863" s="2">
        <v>26</v>
      </c>
    </row>
    <row r="864" spans="1:5" x14ac:dyDescent="0.35">
      <c r="A864">
        <v>74615</v>
      </c>
      <c r="B864">
        <v>0</v>
      </c>
      <c r="C864">
        <v>1101</v>
      </c>
      <c r="D864" t="s">
        <v>83</v>
      </c>
      <c r="E864" s="2">
        <v>9</v>
      </c>
    </row>
    <row r="865" spans="1:5" x14ac:dyDescent="0.35">
      <c r="A865">
        <v>45808</v>
      </c>
      <c r="B865">
        <v>0</v>
      </c>
      <c r="C865">
        <v>1809</v>
      </c>
      <c r="D865" t="s">
        <v>85</v>
      </c>
      <c r="E865" s="2">
        <v>10</v>
      </c>
    </row>
    <row r="866" spans="1:5" x14ac:dyDescent="0.35">
      <c r="A866">
        <v>162593</v>
      </c>
      <c r="B866">
        <v>1</v>
      </c>
      <c r="C866">
        <v>5010</v>
      </c>
      <c r="D866" t="s">
        <v>88</v>
      </c>
      <c r="E866" s="2">
        <v>14</v>
      </c>
    </row>
    <row r="867" spans="1:5" x14ac:dyDescent="0.35">
      <c r="A867">
        <v>20237</v>
      </c>
      <c r="B867">
        <v>2</v>
      </c>
      <c r="C867">
        <v>5201</v>
      </c>
      <c r="D867" t="s">
        <v>84</v>
      </c>
      <c r="E867" s="2">
        <v>13</v>
      </c>
    </row>
    <row r="868" spans="1:5" x14ac:dyDescent="0.35">
      <c r="A868">
        <v>54828</v>
      </c>
      <c r="B868">
        <v>2</v>
      </c>
      <c r="C868">
        <v>2606</v>
      </c>
      <c r="D868" t="s">
        <v>94</v>
      </c>
      <c r="E868" s="2">
        <v>5</v>
      </c>
    </row>
    <row r="869" spans="1:5" x14ac:dyDescent="0.35">
      <c r="A869">
        <v>168589</v>
      </c>
      <c r="B869">
        <v>0</v>
      </c>
      <c r="C869">
        <v>0</v>
      </c>
      <c r="D869" t="s">
        <v>96</v>
      </c>
      <c r="E869" s="2">
        <v>10</v>
      </c>
    </row>
    <row r="870" spans="1:5" x14ac:dyDescent="0.35">
      <c r="A870">
        <v>168275</v>
      </c>
      <c r="B870">
        <v>0</v>
      </c>
      <c r="C870">
        <v>2001</v>
      </c>
      <c r="D870" t="s">
        <v>90</v>
      </c>
      <c r="E870" s="2">
        <v>36</v>
      </c>
    </row>
    <row r="871" spans="1:5" x14ac:dyDescent="0.35">
      <c r="A871">
        <v>175438</v>
      </c>
      <c r="B871">
        <v>3</v>
      </c>
      <c r="C871">
        <v>2001</v>
      </c>
      <c r="D871" t="s">
        <v>98</v>
      </c>
      <c r="E871" s="2">
        <v>25</v>
      </c>
    </row>
    <row r="872" spans="1:5" x14ac:dyDescent="0.35">
      <c r="A872">
        <v>68427</v>
      </c>
      <c r="B872">
        <v>0</v>
      </c>
      <c r="C872">
        <v>0</v>
      </c>
      <c r="D872" t="s">
        <v>98</v>
      </c>
      <c r="E872" s="2">
        <v>25</v>
      </c>
    </row>
    <row r="873" spans="1:5" x14ac:dyDescent="0.35">
      <c r="A873">
        <v>89680</v>
      </c>
      <c r="B873">
        <v>2</v>
      </c>
      <c r="C873">
        <v>4201</v>
      </c>
      <c r="D873" t="s">
        <v>88</v>
      </c>
      <c r="E873" s="2">
        <v>15</v>
      </c>
    </row>
    <row r="874" spans="1:5" x14ac:dyDescent="0.35">
      <c r="A874">
        <v>132131</v>
      </c>
      <c r="B874">
        <v>0</v>
      </c>
      <c r="C874">
        <v>5901</v>
      </c>
      <c r="D874" t="s">
        <v>95</v>
      </c>
      <c r="E874" s="2">
        <v>25</v>
      </c>
    </row>
    <row r="875" spans="1:5" x14ac:dyDescent="0.35">
      <c r="A875">
        <v>180175</v>
      </c>
      <c r="B875">
        <v>0</v>
      </c>
      <c r="C875">
        <v>2612</v>
      </c>
      <c r="D875" t="s">
        <v>85</v>
      </c>
      <c r="E875" s="2">
        <v>20</v>
      </c>
    </row>
    <row r="876" spans="1:5" x14ac:dyDescent="0.35">
      <c r="A876">
        <v>85931</v>
      </c>
      <c r="B876">
        <v>0</v>
      </c>
      <c r="C876">
        <v>0</v>
      </c>
      <c r="D876" t="s">
        <v>86</v>
      </c>
      <c r="E876" s="2">
        <v>6</v>
      </c>
    </row>
    <row r="877" spans="1:5" x14ac:dyDescent="0.35">
      <c r="A877">
        <v>147305</v>
      </c>
      <c r="B877">
        <v>1</v>
      </c>
      <c r="C877">
        <v>5201</v>
      </c>
      <c r="D877" t="s">
        <v>88</v>
      </c>
      <c r="E877" s="2">
        <v>15</v>
      </c>
    </row>
    <row r="878" spans="1:5" x14ac:dyDescent="0.35">
      <c r="A878">
        <v>122404</v>
      </c>
      <c r="B878">
        <v>28</v>
      </c>
      <c r="C878">
        <v>3401</v>
      </c>
      <c r="D878" t="s">
        <v>84</v>
      </c>
      <c r="E878" s="2">
        <v>25</v>
      </c>
    </row>
    <row r="879" spans="1:5" x14ac:dyDescent="0.35">
      <c r="A879">
        <v>27670</v>
      </c>
      <c r="B879">
        <v>0</v>
      </c>
      <c r="C879">
        <v>0</v>
      </c>
      <c r="D879" t="s">
        <v>88</v>
      </c>
      <c r="E879" s="2">
        <v>25</v>
      </c>
    </row>
    <row r="880" spans="1:5" x14ac:dyDescent="0.35">
      <c r="A880">
        <v>17791</v>
      </c>
      <c r="B880">
        <v>3</v>
      </c>
      <c r="C880">
        <v>3901</v>
      </c>
      <c r="D880" t="s">
        <v>87</v>
      </c>
      <c r="E880" s="2">
        <v>25</v>
      </c>
    </row>
    <row r="881" spans="1:5" x14ac:dyDescent="0.35">
      <c r="A881">
        <v>113728</v>
      </c>
      <c r="B881">
        <v>1</v>
      </c>
      <c r="C881">
        <v>1901</v>
      </c>
      <c r="D881" t="s">
        <v>83</v>
      </c>
      <c r="E881" s="2">
        <v>15</v>
      </c>
    </row>
    <row r="882" spans="1:5" x14ac:dyDescent="0.35">
      <c r="A882">
        <v>51846</v>
      </c>
      <c r="B882">
        <v>0</v>
      </c>
      <c r="C882">
        <v>5501</v>
      </c>
      <c r="D882" t="s">
        <v>94</v>
      </c>
      <c r="E882" s="2">
        <v>25</v>
      </c>
    </row>
    <row r="883" spans="1:5" x14ac:dyDescent="0.35">
      <c r="A883">
        <v>51528</v>
      </c>
      <c r="B883">
        <v>0</v>
      </c>
      <c r="C883">
        <v>3701</v>
      </c>
      <c r="D883" t="s">
        <v>83</v>
      </c>
      <c r="E883" s="2">
        <v>5</v>
      </c>
    </row>
    <row r="884" spans="1:5" x14ac:dyDescent="0.35">
      <c r="A884">
        <v>155642</v>
      </c>
      <c r="B884">
        <v>2</v>
      </c>
      <c r="C884">
        <v>0</v>
      </c>
      <c r="D884" t="s">
        <v>83</v>
      </c>
      <c r="E884" s="2">
        <v>12</v>
      </c>
    </row>
    <row r="885" spans="1:5" x14ac:dyDescent="0.35">
      <c r="A885">
        <v>99497</v>
      </c>
      <c r="B885">
        <v>1</v>
      </c>
      <c r="C885">
        <v>6201</v>
      </c>
      <c r="D885" t="s">
        <v>84</v>
      </c>
      <c r="E885" s="2">
        <v>5</v>
      </c>
    </row>
    <row r="886" spans="1:5" x14ac:dyDescent="0.35">
      <c r="A886">
        <v>95240</v>
      </c>
      <c r="B886">
        <v>1</v>
      </c>
      <c r="C886">
        <v>5209</v>
      </c>
      <c r="D886" t="s">
        <v>84</v>
      </c>
      <c r="E886" s="2">
        <v>11</v>
      </c>
    </row>
    <row r="887" spans="1:5" x14ac:dyDescent="0.35">
      <c r="A887">
        <v>126639</v>
      </c>
      <c r="B887">
        <v>0</v>
      </c>
      <c r="C887">
        <v>709</v>
      </c>
      <c r="D887" t="s">
        <v>86</v>
      </c>
      <c r="E887" s="2">
        <v>8</v>
      </c>
    </row>
    <row r="888" spans="1:5" x14ac:dyDescent="0.35">
      <c r="A888">
        <v>15965</v>
      </c>
      <c r="B888">
        <v>1</v>
      </c>
      <c r="C888">
        <v>2701</v>
      </c>
      <c r="D888" t="s">
        <v>99</v>
      </c>
      <c r="E888" s="2">
        <v>5</v>
      </c>
    </row>
    <row r="889" spans="1:5" x14ac:dyDescent="0.35">
      <c r="A889">
        <v>114321</v>
      </c>
      <c r="B889">
        <v>1002</v>
      </c>
      <c r="C889">
        <v>0</v>
      </c>
      <c r="D889" t="s">
        <v>84</v>
      </c>
      <c r="E889" s="2">
        <v>25</v>
      </c>
    </row>
    <row r="890" spans="1:5" x14ac:dyDescent="0.35">
      <c r="A890">
        <v>132567</v>
      </c>
      <c r="B890">
        <v>0</v>
      </c>
      <c r="C890">
        <v>3401</v>
      </c>
      <c r="D890" t="s">
        <v>95</v>
      </c>
      <c r="E890" s="2">
        <v>20</v>
      </c>
    </row>
    <row r="891" spans="1:5" x14ac:dyDescent="0.35">
      <c r="A891">
        <v>78312</v>
      </c>
      <c r="B891">
        <v>1</v>
      </c>
      <c r="C891">
        <v>3307</v>
      </c>
      <c r="D891" t="s">
        <v>85</v>
      </c>
      <c r="E891" s="2">
        <v>15</v>
      </c>
    </row>
    <row r="892" spans="1:5" x14ac:dyDescent="0.35">
      <c r="A892">
        <v>188078</v>
      </c>
      <c r="B892">
        <v>0</v>
      </c>
      <c r="C892">
        <v>0</v>
      </c>
      <c r="D892" t="s">
        <v>89</v>
      </c>
      <c r="E892" s="2">
        <v>10</v>
      </c>
    </row>
    <row r="893" spans="1:5" x14ac:dyDescent="0.35">
      <c r="A893">
        <v>102398</v>
      </c>
      <c r="B893">
        <v>0</v>
      </c>
      <c r="C893">
        <v>2810</v>
      </c>
      <c r="D893" t="s">
        <v>83</v>
      </c>
      <c r="E893" s="2">
        <v>12</v>
      </c>
    </row>
    <row r="894" spans="1:5" x14ac:dyDescent="0.35">
      <c r="A894">
        <v>45116</v>
      </c>
      <c r="B894">
        <v>0</v>
      </c>
      <c r="C894">
        <v>1308</v>
      </c>
      <c r="D894" t="s">
        <v>88</v>
      </c>
      <c r="E894" s="2">
        <v>5</v>
      </c>
    </row>
    <row r="895" spans="1:5" x14ac:dyDescent="0.35">
      <c r="A895">
        <v>155921</v>
      </c>
      <c r="B895">
        <v>2</v>
      </c>
      <c r="C895">
        <v>2001</v>
      </c>
      <c r="D895" t="s">
        <v>95</v>
      </c>
      <c r="E895" s="2">
        <v>25</v>
      </c>
    </row>
    <row r="896" spans="1:5" x14ac:dyDescent="0.35">
      <c r="A896">
        <v>77196</v>
      </c>
      <c r="B896">
        <v>0</v>
      </c>
      <c r="C896">
        <v>6501</v>
      </c>
      <c r="D896" t="s">
        <v>84</v>
      </c>
      <c r="E896" s="2">
        <v>25</v>
      </c>
    </row>
    <row r="897" spans="1:5" x14ac:dyDescent="0.35">
      <c r="A897">
        <v>10893</v>
      </c>
      <c r="B897">
        <v>0</v>
      </c>
      <c r="C897">
        <v>0</v>
      </c>
      <c r="D897" t="s">
        <v>95</v>
      </c>
      <c r="E897" s="2">
        <v>20</v>
      </c>
    </row>
    <row r="898" spans="1:5" x14ac:dyDescent="0.35">
      <c r="A898">
        <v>19621</v>
      </c>
      <c r="B898">
        <v>0</v>
      </c>
      <c r="C898">
        <v>2707</v>
      </c>
      <c r="D898" t="s">
        <v>92</v>
      </c>
      <c r="E898" s="2">
        <v>21</v>
      </c>
    </row>
    <row r="899" spans="1:5" x14ac:dyDescent="0.35">
      <c r="A899">
        <v>149653</v>
      </c>
      <c r="B899">
        <v>0</v>
      </c>
      <c r="C899">
        <v>4908</v>
      </c>
      <c r="D899" t="s">
        <v>98</v>
      </c>
      <c r="E899" s="2">
        <v>10</v>
      </c>
    </row>
    <row r="900" spans="1:5" x14ac:dyDescent="0.35">
      <c r="A900">
        <v>159750</v>
      </c>
      <c r="B900">
        <v>0</v>
      </c>
      <c r="C900">
        <v>1801</v>
      </c>
      <c r="D900" t="s">
        <v>83</v>
      </c>
      <c r="E900" s="2">
        <v>9</v>
      </c>
    </row>
    <row r="901" spans="1:5" x14ac:dyDescent="0.35">
      <c r="A901">
        <v>136269</v>
      </c>
      <c r="B901">
        <v>0</v>
      </c>
      <c r="C901">
        <v>3401</v>
      </c>
      <c r="D901" t="s">
        <v>88</v>
      </c>
      <c r="E901" s="2">
        <v>15</v>
      </c>
    </row>
    <row r="902" spans="1:5" x14ac:dyDescent="0.35">
      <c r="A902">
        <v>108029</v>
      </c>
      <c r="B902">
        <v>0</v>
      </c>
      <c r="C902">
        <v>4909</v>
      </c>
      <c r="D902" t="s">
        <v>85</v>
      </c>
      <c r="E902" s="2">
        <v>5</v>
      </c>
    </row>
    <row r="903" spans="1:5" x14ac:dyDescent="0.35">
      <c r="A903">
        <v>10719</v>
      </c>
      <c r="B903">
        <v>2</v>
      </c>
      <c r="C903">
        <v>1401</v>
      </c>
      <c r="D903" t="s">
        <v>91</v>
      </c>
      <c r="E903" s="2">
        <v>19</v>
      </c>
    </row>
    <row r="904" spans="1:5" x14ac:dyDescent="0.35">
      <c r="A904">
        <v>156572</v>
      </c>
      <c r="B904">
        <v>0</v>
      </c>
      <c r="C904">
        <v>0</v>
      </c>
      <c r="D904" t="s">
        <v>88</v>
      </c>
      <c r="E904" s="2">
        <v>25</v>
      </c>
    </row>
    <row r="905" spans="1:5" x14ac:dyDescent="0.35">
      <c r="A905">
        <v>152737</v>
      </c>
      <c r="B905">
        <v>0</v>
      </c>
      <c r="C905">
        <v>0</v>
      </c>
      <c r="D905" t="s">
        <v>88</v>
      </c>
      <c r="E905" s="2">
        <v>7</v>
      </c>
    </row>
    <row r="906" spans="1:5" x14ac:dyDescent="0.35">
      <c r="A906">
        <v>94307</v>
      </c>
      <c r="B906">
        <v>0</v>
      </c>
      <c r="C906">
        <v>2001</v>
      </c>
      <c r="D906" t="s">
        <v>98</v>
      </c>
      <c r="E906" s="2">
        <v>15</v>
      </c>
    </row>
    <row r="907" spans="1:5" x14ac:dyDescent="0.35">
      <c r="A907">
        <v>129947</v>
      </c>
      <c r="B907">
        <v>28</v>
      </c>
      <c r="C907">
        <v>4401</v>
      </c>
      <c r="D907" t="s">
        <v>92</v>
      </c>
      <c r="E907" s="2">
        <v>20</v>
      </c>
    </row>
    <row r="908" spans="1:5" x14ac:dyDescent="0.35">
      <c r="A908">
        <v>108919</v>
      </c>
      <c r="B908">
        <v>28</v>
      </c>
      <c r="C908">
        <v>0</v>
      </c>
      <c r="D908" t="s">
        <v>83</v>
      </c>
      <c r="E908" s="2">
        <v>15</v>
      </c>
    </row>
    <row r="909" spans="1:5" x14ac:dyDescent="0.35">
      <c r="A909">
        <v>4055</v>
      </c>
      <c r="B909">
        <v>1</v>
      </c>
      <c r="C909">
        <v>5101</v>
      </c>
      <c r="D909" t="s">
        <v>87</v>
      </c>
      <c r="E909" s="2">
        <v>10</v>
      </c>
    </row>
    <row r="910" spans="1:5" x14ac:dyDescent="0.35">
      <c r="A910">
        <v>175907</v>
      </c>
      <c r="B910">
        <v>2</v>
      </c>
      <c r="C910">
        <v>1508</v>
      </c>
      <c r="D910" t="s">
        <v>83</v>
      </c>
      <c r="E910" s="2">
        <v>15</v>
      </c>
    </row>
    <row r="911" spans="1:5" x14ac:dyDescent="0.35">
      <c r="A911">
        <v>13188</v>
      </c>
      <c r="B911">
        <v>0</v>
      </c>
      <c r="C911">
        <v>5001</v>
      </c>
      <c r="D911" t="s">
        <v>94</v>
      </c>
      <c r="E911" s="2">
        <v>100</v>
      </c>
    </row>
    <row r="912" spans="1:5" x14ac:dyDescent="0.35">
      <c r="A912">
        <v>35181</v>
      </c>
      <c r="B912">
        <v>2</v>
      </c>
      <c r="C912">
        <v>3208</v>
      </c>
      <c r="D912" t="s">
        <v>88</v>
      </c>
      <c r="E912" s="2">
        <v>25</v>
      </c>
    </row>
    <row r="913" spans="1:5" x14ac:dyDescent="0.35">
      <c r="A913">
        <v>53127</v>
      </c>
      <c r="B913">
        <v>2</v>
      </c>
      <c r="C913">
        <v>0</v>
      </c>
      <c r="D913" t="s">
        <v>84</v>
      </c>
      <c r="E913" s="2">
        <v>30</v>
      </c>
    </row>
    <row r="914" spans="1:5" x14ac:dyDescent="0.35">
      <c r="A914">
        <v>88056</v>
      </c>
      <c r="B914">
        <v>0</v>
      </c>
      <c r="C914">
        <v>2901</v>
      </c>
      <c r="D914" t="s">
        <v>88</v>
      </c>
      <c r="E914" s="2">
        <v>5</v>
      </c>
    </row>
    <row r="915" spans="1:5" x14ac:dyDescent="0.35">
      <c r="A915">
        <v>145944</v>
      </c>
      <c r="B915">
        <v>0</v>
      </c>
      <c r="C915">
        <v>2703</v>
      </c>
      <c r="D915" t="s">
        <v>88</v>
      </c>
      <c r="E915" s="2">
        <v>13</v>
      </c>
    </row>
    <row r="916" spans="1:5" x14ac:dyDescent="0.35">
      <c r="A916">
        <v>86640</v>
      </c>
      <c r="B916">
        <v>0</v>
      </c>
      <c r="C916">
        <v>0</v>
      </c>
      <c r="D916" t="s">
        <v>86</v>
      </c>
      <c r="E916" s="2">
        <v>13</v>
      </c>
    </row>
    <row r="917" spans="1:5" x14ac:dyDescent="0.35">
      <c r="A917">
        <v>99673</v>
      </c>
      <c r="B917">
        <v>0</v>
      </c>
      <c r="C917">
        <v>5807</v>
      </c>
      <c r="D917" t="s">
        <v>85</v>
      </c>
      <c r="E917" s="2">
        <v>22</v>
      </c>
    </row>
    <row r="918" spans="1:5" x14ac:dyDescent="0.35">
      <c r="A918">
        <v>96000</v>
      </c>
      <c r="B918">
        <v>2</v>
      </c>
      <c r="C918">
        <v>1401</v>
      </c>
      <c r="D918" t="s">
        <v>92</v>
      </c>
      <c r="E918" s="2">
        <v>10</v>
      </c>
    </row>
    <row r="919" spans="1:5" x14ac:dyDescent="0.35">
      <c r="A919">
        <v>170256</v>
      </c>
      <c r="B919">
        <v>2</v>
      </c>
      <c r="C919">
        <v>0</v>
      </c>
      <c r="D919" t="s">
        <v>95</v>
      </c>
      <c r="E919" s="2">
        <v>10</v>
      </c>
    </row>
    <row r="920" spans="1:5" x14ac:dyDescent="0.35">
      <c r="A920">
        <v>20821</v>
      </c>
      <c r="B920">
        <v>1</v>
      </c>
      <c r="C920">
        <v>5201</v>
      </c>
      <c r="D920" t="s">
        <v>84</v>
      </c>
      <c r="E920" s="2">
        <v>10</v>
      </c>
    </row>
    <row r="921" spans="1:5" x14ac:dyDescent="0.35">
      <c r="A921">
        <v>189715</v>
      </c>
      <c r="B921">
        <v>28</v>
      </c>
      <c r="C921">
        <v>0</v>
      </c>
      <c r="D921" t="s">
        <v>90</v>
      </c>
      <c r="E921" s="2">
        <v>25</v>
      </c>
    </row>
    <row r="922" spans="1:5" x14ac:dyDescent="0.35">
      <c r="A922">
        <v>183898</v>
      </c>
      <c r="B922">
        <v>980</v>
      </c>
      <c r="C922">
        <v>1008</v>
      </c>
      <c r="D922" t="s">
        <v>86</v>
      </c>
      <c r="E922" s="2">
        <v>3</v>
      </c>
    </row>
    <row r="923" spans="1:5" x14ac:dyDescent="0.35">
      <c r="A923">
        <v>155157</v>
      </c>
      <c r="B923">
        <v>2</v>
      </c>
      <c r="C923">
        <v>0</v>
      </c>
      <c r="D923" t="s">
        <v>96</v>
      </c>
      <c r="E923" s="2">
        <v>12</v>
      </c>
    </row>
    <row r="924" spans="1:5" x14ac:dyDescent="0.35">
      <c r="A924">
        <v>137134</v>
      </c>
      <c r="B924">
        <v>0</v>
      </c>
      <c r="C924">
        <v>2512</v>
      </c>
      <c r="D924" t="s">
        <v>83</v>
      </c>
      <c r="E924" s="2">
        <v>10</v>
      </c>
    </row>
    <row r="925" spans="1:5" x14ac:dyDescent="0.35">
      <c r="A925">
        <v>129602</v>
      </c>
      <c r="B925">
        <v>2</v>
      </c>
      <c r="C925">
        <v>2401</v>
      </c>
      <c r="D925" t="s">
        <v>83</v>
      </c>
      <c r="E925" s="2">
        <v>13</v>
      </c>
    </row>
    <row r="926" spans="1:5" x14ac:dyDescent="0.35">
      <c r="A926">
        <v>182286</v>
      </c>
      <c r="B926">
        <v>28</v>
      </c>
      <c r="C926">
        <v>4001</v>
      </c>
      <c r="D926" t="s">
        <v>83</v>
      </c>
      <c r="E926" s="2">
        <v>20</v>
      </c>
    </row>
    <row r="927" spans="1:5" x14ac:dyDescent="0.35">
      <c r="A927">
        <v>138804</v>
      </c>
      <c r="B927">
        <v>0</v>
      </c>
      <c r="C927">
        <v>0</v>
      </c>
      <c r="D927" t="s">
        <v>86</v>
      </c>
      <c r="E927" s="2">
        <v>10</v>
      </c>
    </row>
    <row r="928" spans="1:5" x14ac:dyDescent="0.35">
      <c r="A928">
        <v>100569</v>
      </c>
      <c r="B928">
        <v>1</v>
      </c>
      <c r="C928">
        <v>501</v>
      </c>
      <c r="D928" t="s">
        <v>90</v>
      </c>
      <c r="E928" s="2">
        <v>15</v>
      </c>
    </row>
    <row r="929" spans="1:5" x14ac:dyDescent="0.35">
      <c r="A929">
        <v>9287</v>
      </c>
      <c r="B929">
        <v>0</v>
      </c>
      <c r="C929">
        <v>3901</v>
      </c>
      <c r="D929" t="s">
        <v>85</v>
      </c>
      <c r="E929" s="2">
        <v>8</v>
      </c>
    </row>
    <row r="930" spans="1:5" x14ac:dyDescent="0.35">
      <c r="A930">
        <v>104108</v>
      </c>
      <c r="B930">
        <v>2</v>
      </c>
      <c r="C930">
        <v>2712</v>
      </c>
      <c r="D930" t="s">
        <v>87</v>
      </c>
      <c r="E930" s="2">
        <v>11</v>
      </c>
    </row>
    <row r="931" spans="1:5" x14ac:dyDescent="0.35">
      <c r="A931">
        <v>1357</v>
      </c>
      <c r="B931">
        <v>0</v>
      </c>
      <c r="C931">
        <v>5612</v>
      </c>
      <c r="D931" t="s">
        <v>85</v>
      </c>
      <c r="E931" s="2">
        <v>15</v>
      </c>
    </row>
    <row r="932" spans="1:5" x14ac:dyDescent="0.35">
      <c r="A932">
        <v>10784</v>
      </c>
      <c r="B932">
        <v>0</v>
      </c>
      <c r="C932">
        <v>0</v>
      </c>
      <c r="D932" t="s">
        <v>87</v>
      </c>
      <c r="E932" s="2">
        <v>10</v>
      </c>
    </row>
    <row r="933" spans="1:5" x14ac:dyDescent="0.35">
      <c r="A933">
        <v>140049</v>
      </c>
      <c r="B933">
        <v>0</v>
      </c>
      <c r="C933">
        <v>4501</v>
      </c>
      <c r="D933" t="s">
        <v>86</v>
      </c>
      <c r="E933" s="2">
        <v>20</v>
      </c>
    </row>
    <row r="934" spans="1:5" x14ac:dyDescent="0.35">
      <c r="A934">
        <v>170489</v>
      </c>
      <c r="B934">
        <v>0</v>
      </c>
      <c r="C934">
        <v>0</v>
      </c>
      <c r="D934" t="s">
        <v>89</v>
      </c>
      <c r="E934" s="2">
        <v>20</v>
      </c>
    </row>
    <row r="935" spans="1:5" x14ac:dyDescent="0.35">
      <c r="A935">
        <v>184289</v>
      </c>
      <c r="B935">
        <v>2</v>
      </c>
      <c r="C935">
        <v>4411</v>
      </c>
      <c r="D935" t="s">
        <v>86</v>
      </c>
      <c r="E935" s="2">
        <v>10</v>
      </c>
    </row>
    <row r="936" spans="1:5" x14ac:dyDescent="0.35">
      <c r="A936">
        <v>36353</v>
      </c>
      <c r="B936">
        <v>0</v>
      </c>
      <c r="C936">
        <v>2101</v>
      </c>
      <c r="D936" t="s">
        <v>83</v>
      </c>
      <c r="E936" s="2">
        <v>17</v>
      </c>
    </row>
    <row r="937" spans="1:5" x14ac:dyDescent="0.35">
      <c r="A937">
        <v>97689</v>
      </c>
      <c r="B937">
        <v>1</v>
      </c>
      <c r="C937">
        <v>3601</v>
      </c>
      <c r="D937" t="s">
        <v>84</v>
      </c>
      <c r="E937" s="2">
        <v>10</v>
      </c>
    </row>
    <row r="938" spans="1:5" x14ac:dyDescent="0.35">
      <c r="A938">
        <v>133229</v>
      </c>
      <c r="B938">
        <v>1</v>
      </c>
      <c r="C938">
        <v>5001</v>
      </c>
      <c r="D938" t="s">
        <v>89</v>
      </c>
      <c r="E938" s="2">
        <v>25</v>
      </c>
    </row>
    <row r="939" spans="1:5" x14ac:dyDescent="0.35">
      <c r="A939">
        <v>51845</v>
      </c>
      <c r="B939">
        <v>2</v>
      </c>
      <c r="C939">
        <v>0</v>
      </c>
      <c r="D939" t="s">
        <v>94</v>
      </c>
      <c r="E939" s="2">
        <v>18</v>
      </c>
    </row>
    <row r="940" spans="1:5" x14ac:dyDescent="0.35">
      <c r="A940">
        <v>111485</v>
      </c>
      <c r="B940">
        <v>1</v>
      </c>
      <c r="C940">
        <v>810</v>
      </c>
      <c r="D940" t="s">
        <v>83</v>
      </c>
      <c r="E940" s="2">
        <v>30</v>
      </c>
    </row>
    <row r="941" spans="1:5" x14ac:dyDescent="0.35">
      <c r="A941">
        <v>75331</v>
      </c>
      <c r="B941">
        <v>0</v>
      </c>
      <c r="C941">
        <v>4401</v>
      </c>
      <c r="D941" t="s">
        <v>84</v>
      </c>
      <c r="E941" s="2">
        <v>25</v>
      </c>
    </row>
    <row r="942" spans="1:5" x14ac:dyDescent="0.35">
      <c r="A942">
        <v>96448</v>
      </c>
      <c r="B942">
        <v>0</v>
      </c>
      <c r="C942">
        <v>2101</v>
      </c>
      <c r="D942" t="s">
        <v>89</v>
      </c>
      <c r="E942" s="2">
        <v>8</v>
      </c>
    </row>
    <row r="943" spans="1:5" x14ac:dyDescent="0.35">
      <c r="A943">
        <v>88802</v>
      </c>
      <c r="B943">
        <v>1002</v>
      </c>
      <c r="C943">
        <v>3101</v>
      </c>
      <c r="D943" t="s">
        <v>88</v>
      </c>
      <c r="E943" s="2">
        <v>25</v>
      </c>
    </row>
    <row r="944" spans="1:5" x14ac:dyDescent="0.35">
      <c r="A944">
        <v>183702</v>
      </c>
      <c r="B944">
        <v>28</v>
      </c>
      <c r="C944">
        <v>4801</v>
      </c>
      <c r="D944" t="s">
        <v>89</v>
      </c>
      <c r="E944" s="2">
        <v>10</v>
      </c>
    </row>
    <row r="945" spans="1:5" x14ac:dyDescent="0.35">
      <c r="A945">
        <v>175535</v>
      </c>
      <c r="B945">
        <v>1</v>
      </c>
      <c r="C945">
        <v>6101</v>
      </c>
      <c r="D945" t="s">
        <v>90</v>
      </c>
      <c r="E945" s="2">
        <v>20</v>
      </c>
    </row>
    <row r="946" spans="1:5" x14ac:dyDescent="0.35">
      <c r="A946">
        <v>35325</v>
      </c>
      <c r="B946">
        <v>0</v>
      </c>
      <c r="C946">
        <v>1801</v>
      </c>
      <c r="D946" t="s">
        <v>83</v>
      </c>
      <c r="E946" s="2">
        <v>30</v>
      </c>
    </row>
    <row r="947" spans="1:5" x14ac:dyDescent="0.35">
      <c r="A947">
        <v>181655</v>
      </c>
      <c r="B947">
        <v>2</v>
      </c>
      <c r="C947">
        <v>4212</v>
      </c>
      <c r="D947" t="s">
        <v>83</v>
      </c>
      <c r="E947" s="2">
        <v>50</v>
      </c>
    </row>
    <row r="948" spans="1:5" x14ac:dyDescent="0.35">
      <c r="A948">
        <v>95582</v>
      </c>
      <c r="B948">
        <v>0</v>
      </c>
      <c r="C948">
        <v>0</v>
      </c>
      <c r="D948" t="s">
        <v>83</v>
      </c>
      <c r="E948" s="2">
        <v>21</v>
      </c>
    </row>
    <row r="949" spans="1:5" x14ac:dyDescent="0.35">
      <c r="A949">
        <v>14394</v>
      </c>
      <c r="B949">
        <v>1</v>
      </c>
      <c r="C949">
        <v>6901</v>
      </c>
      <c r="D949" t="s">
        <v>84</v>
      </c>
      <c r="E949" s="2">
        <v>10</v>
      </c>
    </row>
    <row r="950" spans="1:5" x14ac:dyDescent="0.35">
      <c r="A950">
        <v>81823</v>
      </c>
      <c r="B950">
        <v>1</v>
      </c>
      <c r="C950">
        <v>4001</v>
      </c>
      <c r="D950" t="s">
        <v>86</v>
      </c>
      <c r="E950" s="2">
        <v>45</v>
      </c>
    </row>
    <row r="951" spans="1:5" x14ac:dyDescent="0.35">
      <c r="A951">
        <v>143470</v>
      </c>
      <c r="B951">
        <v>1</v>
      </c>
      <c r="C951">
        <v>5201</v>
      </c>
      <c r="D951" t="s">
        <v>90</v>
      </c>
      <c r="E951" s="2">
        <v>17</v>
      </c>
    </row>
    <row r="952" spans="1:5" x14ac:dyDescent="0.35">
      <c r="A952">
        <v>77048</v>
      </c>
      <c r="B952">
        <v>0</v>
      </c>
      <c r="C952">
        <v>3601</v>
      </c>
      <c r="D952" t="s">
        <v>92</v>
      </c>
      <c r="E952" s="2">
        <v>7</v>
      </c>
    </row>
    <row r="953" spans="1:5" x14ac:dyDescent="0.35">
      <c r="A953">
        <v>20962</v>
      </c>
      <c r="B953">
        <v>1</v>
      </c>
      <c r="C953">
        <v>3801</v>
      </c>
      <c r="D953" t="s">
        <v>84</v>
      </c>
      <c r="E953" s="2">
        <v>15</v>
      </c>
    </row>
    <row r="954" spans="1:5" x14ac:dyDescent="0.35">
      <c r="A954">
        <v>58725</v>
      </c>
      <c r="B954">
        <v>1</v>
      </c>
      <c r="C954">
        <v>1811</v>
      </c>
      <c r="D954" t="s">
        <v>86</v>
      </c>
      <c r="E954" s="2">
        <v>15</v>
      </c>
    </row>
    <row r="955" spans="1:5" x14ac:dyDescent="0.35">
      <c r="A955">
        <v>124104</v>
      </c>
      <c r="B955">
        <v>1</v>
      </c>
      <c r="C955">
        <v>5002</v>
      </c>
      <c r="D955" t="s">
        <v>83</v>
      </c>
      <c r="E955" s="2">
        <v>23</v>
      </c>
    </row>
    <row r="956" spans="1:5" x14ac:dyDescent="0.35">
      <c r="A956">
        <v>65136</v>
      </c>
      <c r="B956">
        <v>0</v>
      </c>
      <c r="C956">
        <v>3501</v>
      </c>
      <c r="D956" t="s">
        <v>89</v>
      </c>
      <c r="E956" s="2">
        <v>20</v>
      </c>
    </row>
    <row r="957" spans="1:5" x14ac:dyDescent="0.35">
      <c r="A957">
        <v>132558</v>
      </c>
      <c r="B957">
        <v>1</v>
      </c>
      <c r="C957">
        <v>4201</v>
      </c>
      <c r="D957" t="s">
        <v>89</v>
      </c>
      <c r="E957" s="2">
        <v>15</v>
      </c>
    </row>
    <row r="958" spans="1:5" x14ac:dyDescent="0.35">
      <c r="A958">
        <v>82248</v>
      </c>
      <c r="B958">
        <v>0</v>
      </c>
      <c r="C958">
        <v>2205</v>
      </c>
      <c r="D958" t="s">
        <v>86</v>
      </c>
      <c r="E958" s="2">
        <v>8</v>
      </c>
    </row>
    <row r="959" spans="1:5" x14ac:dyDescent="0.35">
      <c r="A959">
        <v>38944</v>
      </c>
      <c r="B959">
        <v>2</v>
      </c>
      <c r="C959">
        <v>5701</v>
      </c>
      <c r="D959" t="s">
        <v>96</v>
      </c>
      <c r="E959" s="2">
        <v>25</v>
      </c>
    </row>
    <row r="960" spans="1:5" x14ac:dyDescent="0.35">
      <c r="A960">
        <v>47111</v>
      </c>
      <c r="B960">
        <v>0</v>
      </c>
      <c r="C960">
        <v>2401</v>
      </c>
      <c r="D960" t="s">
        <v>94</v>
      </c>
      <c r="E960" s="2">
        <v>5</v>
      </c>
    </row>
    <row r="961" spans="1:5" x14ac:dyDescent="0.35">
      <c r="A961">
        <v>165620</v>
      </c>
      <c r="B961">
        <v>0</v>
      </c>
      <c r="C961">
        <v>2801</v>
      </c>
      <c r="D961" t="s">
        <v>96</v>
      </c>
      <c r="E961" s="2">
        <v>4</v>
      </c>
    </row>
    <row r="962" spans="1:5" x14ac:dyDescent="0.35">
      <c r="A962">
        <v>59561</v>
      </c>
      <c r="B962">
        <v>0</v>
      </c>
      <c r="C962">
        <v>6101</v>
      </c>
      <c r="D962" t="s">
        <v>94</v>
      </c>
      <c r="E962" s="2">
        <v>9</v>
      </c>
    </row>
    <row r="963" spans="1:5" x14ac:dyDescent="0.35">
      <c r="A963">
        <v>27423</v>
      </c>
      <c r="B963">
        <v>2</v>
      </c>
      <c r="C963">
        <v>0</v>
      </c>
      <c r="D963" t="s">
        <v>94</v>
      </c>
      <c r="E963" s="2">
        <v>5</v>
      </c>
    </row>
    <row r="964" spans="1:5" x14ac:dyDescent="0.35">
      <c r="A964">
        <v>13484</v>
      </c>
      <c r="B964">
        <v>1</v>
      </c>
      <c r="C964">
        <v>0</v>
      </c>
      <c r="D964" t="s">
        <v>87</v>
      </c>
      <c r="E964" s="2">
        <v>11</v>
      </c>
    </row>
    <row r="965" spans="1:5" x14ac:dyDescent="0.35">
      <c r="A965">
        <v>133491</v>
      </c>
      <c r="B965">
        <v>1002</v>
      </c>
      <c r="C965">
        <v>0</v>
      </c>
      <c r="D965" t="s">
        <v>84</v>
      </c>
      <c r="E965" s="2">
        <v>100</v>
      </c>
    </row>
    <row r="966" spans="1:5" x14ac:dyDescent="0.35">
      <c r="A966">
        <v>63000</v>
      </c>
      <c r="B966">
        <v>0</v>
      </c>
      <c r="C966">
        <v>0</v>
      </c>
      <c r="D966" t="s">
        <v>99</v>
      </c>
      <c r="E966" s="2">
        <v>25</v>
      </c>
    </row>
    <row r="967" spans="1:5" x14ac:dyDescent="0.35">
      <c r="A967">
        <v>187284</v>
      </c>
      <c r="B967">
        <v>0</v>
      </c>
      <c r="C967">
        <v>0</v>
      </c>
      <c r="D967" t="s">
        <v>83</v>
      </c>
      <c r="E967" s="2">
        <v>10</v>
      </c>
    </row>
    <row r="968" spans="1:5" x14ac:dyDescent="0.35">
      <c r="A968">
        <v>131423</v>
      </c>
      <c r="B968">
        <v>1</v>
      </c>
      <c r="C968">
        <v>4812</v>
      </c>
      <c r="D968" t="s">
        <v>86</v>
      </c>
      <c r="E968" s="2">
        <v>25</v>
      </c>
    </row>
    <row r="969" spans="1:5" x14ac:dyDescent="0.35">
      <c r="A969">
        <v>22942</v>
      </c>
      <c r="B969">
        <v>0</v>
      </c>
      <c r="C969">
        <v>2901</v>
      </c>
      <c r="D969" t="s">
        <v>83</v>
      </c>
      <c r="E969" s="2">
        <v>9</v>
      </c>
    </row>
    <row r="970" spans="1:5" x14ac:dyDescent="0.35">
      <c r="A970">
        <v>85579</v>
      </c>
      <c r="B970">
        <v>0</v>
      </c>
      <c r="C970">
        <v>2001</v>
      </c>
      <c r="D970" t="s">
        <v>84</v>
      </c>
      <c r="E970" s="2">
        <v>20</v>
      </c>
    </row>
    <row r="971" spans="1:5" x14ac:dyDescent="0.35">
      <c r="A971">
        <v>3009</v>
      </c>
      <c r="B971">
        <v>2</v>
      </c>
      <c r="C971">
        <v>4801</v>
      </c>
      <c r="D971" t="s">
        <v>96</v>
      </c>
      <c r="E971" s="2">
        <v>20</v>
      </c>
    </row>
    <row r="972" spans="1:5" x14ac:dyDescent="0.35">
      <c r="A972">
        <v>105923</v>
      </c>
      <c r="B972">
        <v>0</v>
      </c>
      <c r="C972">
        <v>1501</v>
      </c>
      <c r="D972" t="s">
        <v>85</v>
      </c>
      <c r="E972" s="2">
        <v>7</v>
      </c>
    </row>
    <row r="973" spans="1:5" x14ac:dyDescent="0.35">
      <c r="A973">
        <v>187722</v>
      </c>
      <c r="B973">
        <v>1002</v>
      </c>
      <c r="C973">
        <v>0</v>
      </c>
      <c r="D973" t="s">
        <v>89</v>
      </c>
      <c r="E973" s="2">
        <v>7</v>
      </c>
    </row>
    <row r="974" spans="1:5" x14ac:dyDescent="0.35">
      <c r="A974">
        <v>15566</v>
      </c>
      <c r="B974">
        <v>2</v>
      </c>
      <c r="C974">
        <v>0</v>
      </c>
      <c r="D974" t="s">
        <v>86</v>
      </c>
      <c r="E974" s="2">
        <v>10</v>
      </c>
    </row>
    <row r="975" spans="1:5" x14ac:dyDescent="0.35">
      <c r="A975">
        <v>84745</v>
      </c>
      <c r="B975">
        <v>0</v>
      </c>
      <c r="C975">
        <v>1601</v>
      </c>
      <c r="D975" t="s">
        <v>86</v>
      </c>
      <c r="E975" s="2">
        <v>7</v>
      </c>
    </row>
    <row r="976" spans="1:5" x14ac:dyDescent="0.35">
      <c r="A976">
        <v>78172</v>
      </c>
      <c r="B976">
        <v>2</v>
      </c>
      <c r="C976">
        <v>4401</v>
      </c>
      <c r="D976" t="s">
        <v>87</v>
      </c>
      <c r="E976" s="2">
        <v>25</v>
      </c>
    </row>
    <row r="977" spans="1:5" x14ac:dyDescent="0.35">
      <c r="A977">
        <v>186334</v>
      </c>
      <c r="B977">
        <v>1</v>
      </c>
      <c r="C977">
        <v>1908</v>
      </c>
      <c r="D977" t="s">
        <v>92</v>
      </c>
      <c r="E977" s="2">
        <v>10</v>
      </c>
    </row>
    <row r="978" spans="1:5" x14ac:dyDescent="0.35">
      <c r="A978">
        <v>170767</v>
      </c>
      <c r="B978">
        <v>0</v>
      </c>
      <c r="C978">
        <v>2001</v>
      </c>
      <c r="D978" t="s">
        <v>87</v>
      </c>
      <c r="E978" s="2">
        <v>15</v>
      </c>
    </row>
    <row r="979" spans="1:5" x14ac:dyDescent="0.35">
      <c r="A979">
        <v>149152</v>
      </c>
      <c r="B979">
        <v>1</v>
      </c>
      <c r="C979">
        <v>4401</v>
      </c>
      <c r="D979" t="s">
        <v>88</v>
      </c>
      <c r="E979" s="2">
        <v>20</v>
      </c>
    </row>
    <row r="980" spans="1:5" x14ac:dyDescent="0.35">
      <c r="A980">
        <v>959</v>
      </c>
      <c r="B980">
        <v>0</v>
      </c>
      <c r="C980">
        <v>4404</v>
      </c>
      <c r="D980" t="s">
        <v>83</v>
      </c>
      <c r="E980" s="2">
        <v>10</v>
      </c>
    </row>
    <row r="981" spans="1:5" x14ac:dyDescent="0.35">
      <c r="A981">
        <v>179563</v>
      </c>
      <c r="B981">
        <v>1</v>
      </c>
      <c r="C981">
        <v>5001</v>
      </c>
      <c r="D981" t="s">
        <v>85</v>
      </c>
      <c r="E981" s="2">
        <v>23</v>
      </c>
    </row>
    <row r="982" spans="1:5" x14ac:dyDescent="0.35">
      <c r="A982">
        <v>41243</v>
      </c>
      <c r="B982">
        <v>2</v>
      </c>
      <c r="C982">
        <v>2201</v>
      </c>
      <c r="D982" t="s">
        <v>85</v>
      </c>
      <c r="E982" s="2">
        <v>12</v>
      </c>
    </row>
    <row r="983" spans="1:5" x14ac:dyDescent="0.35">
      <c r="A983">
        <v>160500</v>
      </c>
      <c r="B983">
        <v>0</v>
      </c>
      <c r="C983">
        <v>1406</v>
      </c>
      <c r="D983" t="s">
        <v>83</v>
      </c>
      <c r="E983" s="2">
        <v>5</v>
      </c>
    </row>
    <row r="984" spans="1:5" x14ac:dyDescent="0.35">
      <c r="A984">
        <v>77605</v>
      </c>
      <c r="B984">
        <v>1</v>
      </c>
      <c r="C984">
        <v>5001</v>
      </c>
      <c r="D984" t="s">
        <v>91</v>
      </c>
      <c r="E984" s="2">
        <v>15</v>
      </c>
    </row>
    <row r="985" spans="1:5" x14ac:dyDescent="0.35">
      <c r="A985">
        <v>190064</v>
      </c>
      <c r="B985">
        <v>0</v>
      </c>
      <c r="C985">
        <v>0</v>
      </c>
      <c r="D985" t="s">
        <v>97</v>
      </c>
      <c r="E985" s="2">
        <v>20</v>
      </c>
    </row>
    <row r="986" spans="1:5" x14ac:dyDescent="0.35">
      <c r="A986">
        <v>138758</v>
      </c>
      <c r="B986">
        <v>0</v>
      </c>
      <c r="C986">
        <v>0</v>
      </c>
      <c r="D986" t="s">
        <v>84</v>
      </c>
      <c r="E986" s="2">
        <v>20</v>
      </c>
    </row>
    <row r="987" spans="1:5" x14ac:dyDescent="0.35">
      <c r="A987">
        <v>8531</v>
      </c>
      <c r="B987">
        <v>1</v>
      </c>
      <c r="C987">
        <v>6001</v>
      </c>
      <c r="D987" t="s">
        <v>86</v>
      </c>
      <c r="E987" s="2">
        <v>10</v>
      </c>
    </row>
    <row r="988" spans="1:5" x14ac:dyDescent="0.35">
      <c r="A988">
        <v>27846</v>
      </c>
      <c r="B988">
        <v>0</v>
      </c>
      <c r="C988">
        <v>0</v>
      </c>
      <c r="D988" t="s">
        <v>83</v>
      </c>
      <c r="E988" s="2">
        <v>200</v>
      </c>
    </row>
    <row r="989" spans="1:5" x14ac:dyDescent="0.35">
      <c r="A989">
        <v>22782</v>
      </c>
      <c r="B989">
        <v>1</v>
      </c>
      <c r="C989">
        <v>0</v>
      </c>
      <c r="D989" t="s">
        <v>99</v>
      </c>
      <c r="E989" s="2">
        <v>10</v>
      </c>
    </row>
    <row r="990" spans="1:5" x14ac:dyDescent="0.35">
      <c r="A990">
        <v>66223</v>
      </c>
      <c r="B990">
        <v>0</v>
      </c>
      <c r="C990">
        <v>5801</v>
      </c>
      <c r="D990" t="s">
        <v>85</v>
      </c>
      <c r="E990" s="2">
        <v>10</v>
      </c>
    </row>
    <row r="991" spans="1:5" x14ac:dyDescent="0.35">
      <c r="A991">
        <v>189616</v>
      </c>
      <c r="B991">
        <v>1</v>
      </c>
      <c r="C991">
        <v>0</v>
      </c>
      <c r="D991" t="s">
        <v>91</v>
      </c>
      <c r="E991" s="2">
        <v>35</v>
      </c>
    </row>
    <row r="992" spans="1:5" x14ac:dyDescent="0.35">
      <c r="A992">
        <v>79649</v>
      </c>
      <c r="B992">
        <v>0</v>
      </c>
      <c r="C992">
        <v>0</v>
      </c>
      <c r="D992" t="s">
        <v>85</v>
      </c>
      <c r="E992" s="2">
        <v>15</v>
      </c>
    </row>
    <row r="993" spans="1:5" x14ac:dyDescent="0.35">
      <c r="A993">
        <v>138999</v>
      </c>
      <c r="B993">
        <v>28</v>
      </c>
      <c r="C993">
        <v>1603</v>
      </c>
      <c r="D993" t="s">
        <v>99</v>
      </c>
      <c r="E993" s="2">
        <v>10</v>
      </c>
    </row>
    <row r="994" spans="1:5" x14ac:dyDescent="0.35">
      <c r="A994">
        <v>8232</v>
      </c>
      <c r="B994">
        <v>0</v>
      </c>
      <c r="C994">
        <v>3702</v>
      </c>
      <c r="D994" t="s">
        <v>86</v>
      </c>
      <c r="E994" s="2">
        <v>10</v>
      </c>
    </row>
    <row r="995" spans="1:5" x14ac:dyDescent="0.35">
      <c r="A995">
        <v>43020</v>
      </c>
      <c r="B995">
        <v>2</v>
      </c>
      <c r="C995">
        <v>0</v>
      </c>
      <c r="D995" t="s">
        <v>83</v>
      </c>
      <c r="E995" s="2">
        <v>15</v>
      </c>
    </row>
    <row r="996" spans="1:5" x14ac:dyDescent="0.35">
      <c r="A996">
        <v>118862</v>
      </c>
      <c r="B996">
        <v>1</v>
      </c>
      <c r="C996">
        <v>4208</v>
      </c>
      <c r="D996" t="s">
        <v>88</v>
      </c>
      <c r="E996" s="2">
        <v>12</v>
      </c>
    </row>
    <row r="997" spans="1:5" x14ac:dyDescent="0.35">
      <c r="A997">
        <v>30104</v>
      </c>
      <c r="B997">
        <v>1</v>
      </c>
      <c r="C997">
        <v>5201</v>
      </c>
      <c r="D997" t="s">
        <v>86</v>
      </c>
      <c r="E997" s="2">
        <v>15</v>
      </c>
    </row>
    <row r="998" spans="1:5" x14ac:dyDescent="0.35">
      <c r="A998">
        <v>154614</v>
      </c>
      <c r="B998">
        <v>0</v>
      </c>
      <c r="C998">
        <v>0</v>
      </c>
      <c r="D998" t="s">
        <v>89</v>
      </c>
      <c r="E998" s="2">
        <v>20</v>
      </c>
    </row>
    <row r="999" spans="1:5" x14ac:dyDescent="0.35">
      <c r="A999">
        <v>57151</v>
      </c>
      <c r="B999">
        <v>0</v>
      </c>
      <c r="C999">
        <v>3601</v>
      </c>
      <c r="D999" t="s">
        <v>95</v>
      </c>
      <c r="E999" s="2">
        <v>26</v>
      </c>
    </row>
    <row r="1000" spans="1:5" x14ac:dyDescent="0.35">
      <c r="A1000">
        <v>71425</v>
      </c>
      <c r="B1000">
        <v>1</v>
      </c>
      <c r="C1000">
        <v>4401</v>
      </c>
      <c r="D1000" t="s">
        <v>84</v>
      </c>
      <c r="E1000" s="2">
        <v>7</v>
      </c>
    </row>
    <row r="1001" spans="1:5" x14ac:dyDescent="0.35">
      <c r="A1001">
        <v>190579</v>
      </c>
      <c r="B1001">
        <v>1</v>
      </c>
      <c r="C1001">
        <v>0</v>
      </c>
      <c r="D1001" t="s">
        <v>90</v>
      </c>
      <c r="E1001" s="2">
        <v>4</v>
      </c>
    </row>
    <row r="1002" spans="1:5" x14ac:dyDescent="0.35">
      <c r="A1002">
        <v>42997</v>
      </c>
      <c r="B1002">
        <v>2</v>
      </c>
      <c r="C1002">
        <v>1808</v>
      </c>
      <c r="D1002" t="s">
        <v>87</v>
      </c>
      <c r="E1002" s="2">
        <v>7</v>
      </c>
    </row>
    <row r="1003" spans="1:5" x14ac:dyDescent="0.35">
      <c r="A1003">
        <v>132896</v>
      </c>
      <c r="B1003">
        <v>2</v>
      </c>
      <c r="C1003">
        <v>4410</v>
      </c>
      <c r="D1003" t="s">
        <v>89</v>
      </c>
      <c r="E1003" s="2">
        <v>25</v>
      </c>
    </row>
    <row r="1004" spans="1:5" x14ac:dyDescent="0.35">
      <c r="A1004">
        <v>120189</v>
      </c>
      <c r="B1004">
        <v>0</v>
      </c>
      <c r="C1004">
        <v>0</v>
      </c>
      <c r="D1004" t="s">
        <v>84</v>
      </c>
      <c r="E1004" s="2">
        <v>25</v>
      </c>
    </row>
    <row r="1005" spans="1:5" x14ac:dyDescent="0.35">
      <c r="A1005">
        <v>138829</v>
      </c>
      <c r="B1005">
        <v>28</v>
      </c>
      <c r="C1005">
        <v>3601</v>
      </c>
      <c r="D1005" t="s">
        <v>84</v>
      </c>
      <c r="E1005" s="2">
        <v>25</v>
      </c>
    </row>
    <row r="1006" spans="1:5" x14ac:dyDescent="0.35">
      <c r="A1006">
        <v>167462</v>
      </c>
      <c r="B1006">
        <v>0</v>
      </c>
      <c r="C1006">
        <v>3601</v>
      </c>
      <c r="D1006" t="s">
        <v>88</v>
      </c>
      <c r="E1006" s="2">
        <v>15</v>
      </c>
    </row>
    <row r="1007" spans="1:5" x14ac:dyDescent="0.35">
      <c r="A1007">
        <v>160401</v>
      </c>
      <c r="B1007">
        <v>28</v>
      </c>
      <c r="C1007">
        <v>3101</v>
      </c>
      <c r="D1007" t="s">
        <v>84</v>
      </c>
      <c r="E1007" s="2">
        <v>13</v>
      </c>
    </row>
    <row r="1008" spans="1:5" x14ac:dyDescent="0.35">
      <c r="A1008">
        <v>174934</v>
      </c>
      <c r="B1008">
        <v>28</v>
      </c>
      <c r="C1008">
        <v>0</v>
      </c>
      <c r="D1008" t="s">
        <v>85</v>
      </c>
      <c r="E1008" s="2">
        <v>5</v>
      </c>
    </row>
    <row r="1009" spans="1:5" x14ac:dyDescent="0.35">
      <c r="A1009">
        <v>2020</v>
      </c>
      <c r="B1009">
        <v>2</v>
      </c>
      <c r="C1009">
        <v>2401</v>
      </c>
      <c r="D1009" t="s">
        <v>88</v>
      </c>
      <c r="E1009" s="2">
        <v>7</v>
      </c>
    </row>
    <row r="1010" spans="1:5" x14ac:dyDescent="0.35">
      <c r="A1010">
        <v>74235</v>
      </c>
      <c r="B1010">
        <v>4</v>
      </c>
      <c r="C1010">
        <v>4912</v>
      </c>
      <c r="D1010" t="s">
        <v>84</v>
      </c>
      <c r="E1010" s="2">
        <v>26</v>
      </c>
    </row>
    <row r="1011" spans="1:5" x14ac:dyDescent="0.35">
      <c r="A1011">
        <v>167039</v>
      </c>
      <c r="B1011">
        <v>0</v>
      </c>
      <c r="C1011">
        <v>0</v>
      </c>
      <c r="D1011" t="s">
        <v>88</v>
      </c>
      <c r="E1011" s="2">
        <v>5</v>
      </c>
    </row>
    <row r="1012" spans="1:5" x14ac:dyDescent="0.35">
      <c r="A1012">
        <v>165509</v>
      </c>
      <c r="B1012">
        <v>0</v>
      </c>
      <c r="C1012">
        <v>0</v>
      </c>
      <c r="D1012" t="s">
        <v>87</v>
      </c>
      <c r="E1012" s="2">
        <v>10</v>
      </c>
    </row>
    <row r="1013" spans="1:5" x14ac:dyDescent="0.35">
      <c r="A1013">
        <v>151653</v>
      </c>
      <c r="B1013">
        <v>0</v>
      </c>
      <c r="C1013">
        <v>2401</v>
      </c>
      <c r="D1013" t="s">
        <v>96</v>
      </c>
      <c r="E1013" s="2">
        <v>10</v>
      </c>
    </row>
    <row r="1014" spans="1:5" x14ac:dyDescent="0.35">
      <c r="A1014">
        <v>100132</v>
      </c>
      <c r="B1014">
        <v>0</v>
      </c>
      <c r="C1014">
        <v>2401</v>
      </c>
      <c r="D1014" t="s">
        <v>85</v>
      </c>
      <c r="E1014" s="2">
        <v>15</v>
      </c>
    </row>
    <row r="1015" spans="1:5" x14ac:dyDescent="0.35">
      <c r="A1015">
        <v>161726</v>
      </c>
      <c r="B1015">
        <v>0</v>
      </c>
      <c r="C1015">
        <v>4601</v>
      </c>
      <c r="D1015" t="s">
        <v>89</v>
      </c>
      <c r="E1015" s="2">
        <v>7</v>
      </c>
    </row>
    <row r="1016" spans="1:5" x14ac:dyDescent="0.35">
      <c r="A1016">
        <v>125986</v>
      </c>
      <c r="B1016">
        <v>0</v>
      </c>
      <c r="C1016">
        <v>4610</v>
      </c>
      <c r="D1016" t="s">
        <v>84</v>
      </c>
      <c r="E1016" s="2">
        <v>17</v>
      </c>
    </row>
    <row r="1017" spans="1:5" x14ac:dyDescent="0.35">
      <c r="A1017">
        <v>185394</v>
      </c>
      <c r="B1017">
        <v>2</v>
      </c>
      <c r="C1017">
        <v>2702</v>
      </c>
      <c r="D1017" t="s">
        <v>85</v>
      </c>
      <c r="E1017" s="2">
        <v>5</v>
      </c>
    </row>
    <row r="1018" spans="1:5" x14ac:dyDescent="0.35">
      <c r="A1018">
        <v>43799</v>
      </c>
      <c r="B1018">
        <v>2</v>
      </c>
      <c r="C1018">
        <v>5801</v>
      </c>
      <c r="D1018" t="s">
        <v>84</v>
      </c>
      <c r="E1018" s="2">
        <v>20</v>
      </c>
    </row>
    <row r="1019" spans="1:5" x14ac:dyDescent="0.35">
      <c r="A1019">
        <v>185464</v>
      </c>
      <c r="B1019">
        <v>1</v>
      </c>
      <c r="C1019">
        <v>3910</v>
      </c>
      <c r="D1019" t="s">
        <v>84</v>
      </c>
      <c r="E1019" s="2">
        <v>15</v>
      </c>
    </row>
    <row r="1020" spans="1:5" x14ac:dyDescent="0.35">
      <c r="A1020">
        <v>125325</v>
      </c>
      <c r="B1020">
        <v>13</v>
      </c>
      <c r="C1020">
        <v>1709</v>
      </c>
      <c r="D1020" t="s">
        <v>88</v>
      </c>
      <c r="E1020" s="2">
        <v>20</v>
      </c>
    </row>
    <row r="1021" spans="1:5" x14ac:dyDescent="0.35">
      <c r="A1021">
        <v>112679</v>
      </c>
      <c r="B1021">
        <v>1</v>
      </c>
      <c r="C1021">
        <v>4801</v>
      </c>
      <c r="D1021" t="s">
        <v>88</v>
      </c>
      <c r="E1021" s="2">
        <v>20</v>
      </c>
    </row>
    <row r="1022" spans="1:5" x14ac:dyDescent="0.35">
      <c r="A1022">
        <v>2415</v>
      </c>
      <c r="B1022">
        <v>28</v>
      </c>
      <c r="C1022">
        <v>5501</v>
      </c>
      <c r="D1022" t="s">
        <v>88</v>
      </c>
      <c r="E1022" s="2">
        <v>25</v>
      </c>
    </row>
    <row r="1023" spans="1:5" x14ac:dyDescent="0.35">
      <c r="A1023">
        <v>166866</v>
      </c>
      <c r="B1023">
        <v>0</v>
      </c>
      <c r="C1023">
        <v>0</v>
      </c>
      <c r="D1023" t="s">
        <v>88</v>
      </c>
      <c r="E1023" s="2">
        <v>125</v>
      </c>
    </row>
    <row r="1024" spans="1:5" x14ac:dyDescent="0.35">
      <c r="A1024">
        <v>4211</v>
      </c>
      <c r="B1024">
        <v>2</v>
      </c>
      <c r="C1024">
        <v>402</v>
      </c>
      <c r="D1024" t="s">
        <v>87</v>
      </c>
      <c r="E1024" s="2">
        <v>25</v>
      </c>
    </row>
    <row r="1025" spans="1:5" x14ac:dyDescent="0.35">
      <c r="A1025">
        <v>182395</v>
      </c>
      <c r="B1025">
        <v>28</v>
      </c>
      <c r="C1025">
        <v>2601</v>
      </c>
      <c r="D1025" t="s">
        <v>83</v>
      </c>
      <c r="E1025" s="2">
        <v>10</v>
      </c>
    </row>
    <row r="1026" spans="1:5" x14ac:dyDescent="0.35">
      <c r="A1026">
        <v>188178</v>
      </c>
      <c r="B1026">
        <v>28</v>
      </c>
      <c r="C1026">
        <v>0</v>
      </c>
      <c r="D1026" t="s">
        <v>85</v>
      </c>
      <c r="E1026" s="2">
        <v>8</v>
      </c>
    </row>
    <row r="1027" spans="1:5" x14ac:dyDescent="0.35">
      <c r="A1027">
        <v>147835</v>
      </c>
      <c r="B1027">
        <v>0</v>
      </c>
      <c r="C1027">
        <v>0</v>
      </c>
      <c r="D1027" t="s">
        <v>87</v>
      </c>
      <c r="E1027" s="2">
        <v>20</v>
      </c>
    </row>
    <row r="1028" spans="1:5" x14ac:dyDescent="0.35">
      <c r="A1028">
        <v>5532</v>
      </c>
      <c r="B1028">
        <v>0</v>
      </c>
      <c r="C1028">
        <v>2104</v>
      </c>
      <c r="D1028" t="s">
        <v>84</v>
      </c>
      <c r="E1028" s="2">
        <v>15</v>
      </c>
    </row>
    <row r="1029" spans="1:5" x14ac:dyDescent="0.35">
      <c r="A1029">
        <v>128857</v>
      </c>
      <c r="B1029">
        <v>1</v>
      </c>
      <c r="C1029">
        <v>4801</v>
      </c>
      <c r="D1029" t="s">
        <v>92</v>
      </c>
      <c r="E1029" s="2">
        <v>15</v>
      </c>
    </row>
    <row r="1030" spans="1:5" x14ac:dyDescent="0.35">
      <c r="A1030">
        <v>40058</v>
      </c>
      <c r="B1030">
        <v>2</v>
      </c>
      <c r="C1030">
        <v>1007</v>
      </c>
      <c r="D1030" t="s">
        <v>83</v>
      </c>
      <c r="E1030" s="2">
        <v>25</v>
      </c>
    </row>
    <row r="1031" spans="1:5" x14ac:dyDescent="0.35">
      <c r="A1031">
        <v>179377</v>
      </c>
      <c r="B1031">
        <v>0</v>
      </c>
      <c r="C1031">
        <v>0</v>
      </c>
      <c r="D1031" t="s">
        <v>91</v>
      </c>
      <c r="E1031" s="2">
        <v>10</v>
      </c>
    </row>
    <row r="1032" spans="1:5" x14ac:dyDescent="0.35">
      <c r="A1032">
        <v>166207</v>
      </c>
      <c r="B1032">
        <v>1</v>
      </c>
      <c r="C1032">
        <v>0</v>
      </c>
      <c r="D1032" t="s">
        <v>98</v>
      </c>
      <c r="E1032" s="2">
        <v>9</v>
      </c>
    </row>
    <row r="1033" spans="1:5" x14ac:dyDescent="0.35">
      <c r="A1033">
        <v>124227</v>
      </c>
      <c r="B1033">
        <v>0</v>
      </c>
      <c r="C1033">
        <v>0</v>
      </c>
      <c r="D1033" t="s">
        <v>92</v>
      </c>
      <c r="E1033" s="2">
        <v>25</v>
      </c>
    </row>
    <row r="1034" spans="1:5" x14ac:dyDescent="0.35">
      <c r="A1034">
        <v>7173</v>
      </c>
      <c r="B1034">
        <v>2</v>
      </c>
      <c r="C1034">
        <v>3008</v>
      </c>
      <c r="D1034" t="s">
        <v>88</v>
      </c>
      <c r="E1034" s="2">
        <v>32</v>
      </c>
    </row>
    <row r="1035" spans="1:5" x14ac:dyDescent="0.35">
      <c r="A1035">
        <v>85152</v>
      </c>
      <c r="B1035">
        <v>2</v>
      </c>
      <c r="C1035">
        <v>0</v>
      </c>
      <c r="D1035" t="s">
        <v>94</v>
      </c>
      <c r="E1035" s="2">
        <v>10</v>
      </c>
    </row>
    <row r="1036" spans="1:5" x14ac:dyDescent="0.35">
      <c r="A1036">
        <v>32807</v>
      </c>
      <c r="B1036">
        <v>1002</v>
      </c>
      <c r="C1036">
        <v>3301</v>
      </c>
      <c r="D1036" t="s">
        <v>85</v>
      </c>
      <c r="E1036" s="2">
        <v>5</v>
      </c>
    </row>
    <row r="1037" spans="1:5" x14ac:dyDescent="0.35">
      <c r="A1037">
        <v>268</v>
      </c>
      <c r="B1037">
        <v>0</v>
      </c>
      <c r="C1037">
        <v>607</v>
      </c>
      <c r="D1037" t="s">
        <v>87</v>
      </c>
      <c r="E1037" s="2">
        <v>33</v>
      </c>
    </row>
    <row r="1038" spans="1:5" x14ac:dyDescent="0.35">
      <c r="A1038">
        <v>109514</v>
      </c>
      <c r="B1038">
        <v>0</v>
      </c>
      <c r="C1038">
        <v>3601</v>
      </c>
      <c r="D1038" t="s">
        <v>84</v>
      </c>
      <c r="E1038" s="2">
        <v>6</v>
      </c>
    </row>
    <row r="1039" spans="1:5" x14ac:dyDescent="0.35">
      <c r="A1039">
        <v>181644</v>
      </c>
      <c r="B1039">
        <v>0</v>
      </c>
      <c r="C1039">
        <v>5707</v>
      </c>
      <c r="D1039" t="s">
        <v>92</v>
      </c>
      <c r="E1039" s="2">
        <v>12</v>
      </c>
    </row>
    <row r="1040" spans="1:5" x14ac:dyDescent="0.35">
      <c r="A1040">
        <v>62585</v>
      </c>
      <c r="B1040">
        <v>0</v>
      </c>
      <c r="C1040">
        <v>5001</v>
      </c>
      <c r="D1040" t="s">
        <v>92</v>
      </c>
      <c r="E1040" s="2">
        <v>25</v>
      </c>
    </row>
    <row r="1041" spans="1:5" x14ac:dyDescent="0.35">
      <c r="A1041">
        <v>163354</v>
      </c>
      <c r="B1041">
        <v>0</v>
      </c>
      <c r="C1041">
        <v>604</v>
      </c>
      <c r="D1041" t="s">
        <v>90</v>
      </c>
      <c r="E1041" s="2">
        <v>10</v>
      </c>
    </row>
    <row r="1042" spans="1:5" x14ac:dyDescent="0.35">
      <c r="A1042">
        <v>98672</v>
      </c>
      <c r="B1042">
        <v>0</v>
      </c>
      <c r="C1042">
        <v>6506</v>
      </c>
      <c r="D1042" t="s">
        <v>92</v>
      </c>
      <c r="E1042" s="2">
        <v>5</v>
      </c>
    </row>
    <row r="1043" spans="1:5" x14ac:dyDescent="0.35">
      <c r="A1043">
        <v>190614</v>
      </c>
      <c r="B1043">
        <v>0</v>
      </c>
      <c r="C1043">
        <v>0</v>
      </c>
      <c r="D1043" t="s">
        <v>88</v>
      </c>
      <c r="E1043" s="2">
        <v>3</v>
      </c>
    </row>
    <row r="1044" spans="1:5" x14ac:dyDescent="0.35">
      <c r="A1044">
        <v>155607</v>
      </c>
      <c r="B1044">
        <v>0</v>
      </c>
      <c r="C1044">
        <v>5401</v>
      </c>
      <c r="D1044" t="s">
        <v>88</v>
      </c>
      <c r="E1044" s="2">
        <v>38</v>
      </c>
    </row>
    <row r="1045" spans="1:5" x14ac:dyDescent="0.35">
      <c r="A1045">
        <v>161804</v>
      </c>
      <c r="B1045">
        <v>1</v>
      </c>
      <c r="C1045">
        <v>3906</v>
      </c>
      <c r="D1045" t="s">
        <v>86</v>
      </c>
      <c r="E1045" s="2">
        <v>5</v>
      </c>
    </row>
    <row r="1046" spans="1:5" x14ac:dyDescent="0.35">
      <c r="A1046">
        <v>11348</v>
      </c>
      <c r="B1046">
        <v>0</v>
      </c>
      <c r="C1046">
        <v>0</v>
      </c>
      <c r="D1046" t="s">
        <v>83</v>
      </c>
      <c r="E1046" s="2">
        <v>5</v>
      </c>
    </row>
    <row r="1047" spans="1:5" x14ac:dyDescent="0.35">
      <c r="A1047">
        <v>111380</v>
      </c>
      <c r="B1047">
        <v>1</v>
      </c>
      <c r="C1047">
        <v>2801</v>
      </c>
      <c r="D1047" t="s">
        <v>94</v>
      </c>
      <c r="E1047" s="2">
        <v>10</v>
      </c>
    </row>
    <row r="1048" spans="1:5" x14ac:dyDescent="0.35">
      <c r="A1048">
        <v>86578</v>
      </c>
      <c r="B1048">
        <v>2</v>
      </c>
      <c r="C1048">
        <v>1201</v>
      </c>
      <c r="D1048" t="s">
        <v>94</v>
      </c>
      <c r="E1048" s="2">
        <v>15</v>
      </c>
    </row>
    <row r="1049" spans="1:5" x14ac:dyDescent="0.35">
      <c r="A1049">
        <v>157904</v>
      </c>
      <c r="B1049">
        <v>0</v>
      </c>
      <c r="C1049">
        <v>4401</v>
      </c>
      <c r="D1049" t="s">
        <v>88</v>
      </c>
      <c r="E1049" s="2">
        <v>6</v>
      </c>
    </row>
    <row r="1050" spans="1:5" x14ac:dyDescent="0.35">
      <c r="A1050">
        <v>140924</v>
      </c>
      <c r="B1050">
        <v>1002</v>
      </c>
      <c r="C1050">
        <v>0</v>
      </c>
      <c r="D1050" t="s">
        <v>85</v>
      </c>
      <c r="E1050" s="2">
        <v>7</v>
      </c>
    </row>
    <row r="1051" spans="1:5" x14ac:dyDescent="0.35">
      <c r="A1051">
        <v>32972</v>
      </c>
      <c r="B1051">
        <v>0</v>
      </c>
      <c r="C1051">
        <v>5511</v>
      </c>
      <c r="D1051" t="s">
        <v>85</v>
      </c>
      <c r="E1051" s="2">
        <v>12</v>
      </c>
    </row>
    <row r="1052" spans="1:5" x14ac:dyDescent="0.35">
      <c r="A1052">
        <v>149541</v>
      </c>
      <c r="B1052">
        <v>2</v>
      </c>
      <c r="C1052">
        <v>3601</v>
      </c>
      <c r="D1052" t="s">
        <v>85</v>
      </c>
      <c r="E1052" s="2">
        <v>10</v>
      </c>
    </row>
    <row r="1053" spans="1:5" x14ac:dyDescent="0.35">
      <c r="A1053">
        <v>182604</v>
      </c>
      <c r="B1053">
        <v>0</v>
      </c>
      <c r="C1053">
        <v>2801</v>
      </c>
      <c r="D1053" t="s">
        <v>84</v>
      </c>
      <c r="E1053" s="2">
        <v>15</v>
      </c>
    </row>
    <row r="1054" spans="1:5" x14ac:dyDescent="0.35">
      <c r="A1054">
        <v>103876</v>
      </c>
      <c r="B1054">
        <v>28</v>
      </c>
      <c r="C1054">
        <v>3001</v>
      </c>
      <c r="D1054" t="s">
        <v>83</v>
      </c>
      <c r="E1054" s="2">
        <v>20</v>
      </c>
    </row>
    <row r="1055" spans="1:5" x14ac:dyDescent="0.35">
      <c r="A1055">
        <v>65999</v>
      </c>
      <c r="B1055">
        <v>2</v>
      </c>
      <c r="C1055">
        <v>1909</v>
      </c>
      <c r="D1055" t="s">
        <v>87</v>
      </c>
      <c r="E1055" s="2">
        <v>25</v>
      </c>
    </row>
    <row r="1056" spans="1:5" x14ac:dyDescent="0.35">
      <c r="A1056">
        <v>104394</v>
      </c>
      <c r="B1056">
        <v>28</v>
      </c>
      <c r="C1056">
        <v>3501</v>
      </c>
      <c r="D1056" t="s">
        <v>87</v>
      </c>
      <c r="E1056" s="2">
        <v>10</v>
      </c>
    </row>
    <row r="1057" spans="1:5" x14ac:dyDescent="0.35">
      <c r="A1057">
        <v>117524</v>
      </c>
      <c r="B1057">
        <v>28</v>
      </c>
      <c r="C1057">
        <v>4402</v>
      </c>
      <c r="D1057" t="s">
        <v>88</v>
      </c>
      <c r="E1057" s="2">
        <v>25</v>
      </c>
    </row>
    <row r="1058" spans="1:5" x14ac:dyDescent="0.35">
      <c r="A1058">
        <v>147904</v>
      </c>
      <c r="B1058">
        <v>0</v>
      </c>
      <c r="C1058">
        <v>1501</v>
      </c>
      <c r="D1058" t="s">
        <v>88</v>
      </c>
      <c r="E1058" s="2">
        <v>50</v>
      </c>
    </row>
    <row r="1059" spans="1:5" x14ac:dyDescent="0.35">
      <c r="A1059">
        <v>105815</v>
      </c>
      <c r="B1059">
        <v>1002</v>
      </c>
      <c r="C1059">
        <v>5001</v>
      </c>
      <c r="D1059" t="s">
        <v>92</v>
      </c>
      <c r="E1059" s="2">
        <v>20</v>
      </c>
    </row>
    <row r="1060" spans="1:5" x14ac:dyDescent="0.35">
      <c r="A1060">
        <v>31778</v>
      </c>
      <c r="B1060">
        <v>1</v>
      </c>
      <c r="C1060">
        <v>4308</v>
      </c>
      <c r="D1060" t="s">
        <v>89</v>
      </c>
      <c r="E1060" s="2">
        <v>25</v>
      </c>
    </row>
    <row r="1061" spans="1:5" x14ac:dyDescent="0.35">
      <c r="A1061">
        <v>112084</v>
      </c>
      <c r="B1061">
        <v>1</v>
      </c>
      <c r="C1061">
        <v>2410</v>
      </c>
      <c r="D1061" t="s">
        <v>86</v>
      </c>
      <c r="E1061" s="2">
        <v>14</v>
      </c>
    </row>
    <row r="1062" spans="1:5" x14ac:dyDescent="0.35">
      <c r="A1062">
        <v>58850</v>
      </c>
      <c r="B1062">
        <v>1</v>
      </c>
      <c r="C1062">
        <v>2201</v>
      </c>
      <c r="D1062" t="s">
        <v>84</v>
      </c>
      <c r="E1062" s="2">
        <v>6</v>
      </c>
    </row>
    <row r="1063" spans="1:5" x14ac:dyDescent="0.35">
      <c r="A1063">
        <v>185901</v>
      </c>
      <c r="B1063">
        <v>2</v>
      </c>
      <c r="C1063">
        <v>801</v>
      </c>
      <c r="D1063" t="s">
        <v>91</v>
      </c>
      <c r="E1063" s="2">
        <v>10</v>
      </c>
    </row>
    <row r="1064" spans="1:5" x14ac:dyDescent="0.35">
      <c r="A1064">
        <v>134566</v>
      </c>
      <c r="B1064">
        <v>0</v>
      </c>
      <c r="C1064">
        <v>0</v>
      </c>
      <c r="D1064" t="s">
        <v>85</v>
      </c>
      <c r="E1064" s="2">
        <v>10</v>
      </c>
    </row>
    <row r="1065" spans="1:5" x14ac:dyDescent="0.35">
      <c r="A1065">
        <v>185819</v>
      </c>
      <c r="B1065">
        <v>2</v>
      </c>
      <c r="C1065">
        <v>1601</v>
      </c>
      <c r="D1065" t="s">
        <v>88</v>
      </c>
      <c r="E1065" s="2">
        <v>13</v>
      </c>
    </row>
    <row r="1066" spans="1:5" x14ac:dyDescent="0.35">
      <c r="A1066">
        <v>3985</v>
      </c>
      <c r="B1066">
        <v>0</v>
      </c>
      <c r="C1066">
        <v>2612</v>
      </c>
      <c r="D1066" t="s">
        <v>94</v>
      </c>
      <c r="E1066" s="2">
        <v>12</v>
      </c>
    </row>
    <row r="1067" spans="1:5" x14ac:dyDescent="0.35">
      <c r="A1067">
        <v>23321</v>
      </c>
      <c r="B1067">
        <v>0</v>
      </c>
      <c r="C1067">
        <v>3011</v>
      </c>
      <c r="D1067" t="s">
        <v>89</v>
      </c>
      <c r="E1067" s="2">
        <v>10</v>
      </c>
    </row>
    <row r="1068" spans="1:5" x14ac:dyDescent="0.35">
      <c r="A1068">
        <v>158978</v>
      </c>
      <c r="B1068">
        <v>0</v>
      </c>
      <c r="C1068">
        <v>5009</v>
      </c>
      <c r="D1068" t="s">
        <v>85</v>
      </c>
      <c r="E1068" s="2">
        <v>15</v>
      </c>
    </row>
    <row r="1069" spans="1:5" x14ac:dyDescent="0.35">
      <c r="A1069">
        <v>14388</v>
      </c>
      <c r="B1069">
        <v>1002</v>
      </c>
      <c r="C1069">
        <v>6206</v>
      </c>
      <c r="D1069" t="s">
        <v>85</v>
      </c>
      <c r="E1069" s="2">
        <v>10</v>
      </c>
    </row>
    <row r="1070" spans="1:5" x14ac:dyDescent="0.35">
      <c r="A1070">
        <v>12779</v>
      </c>
      <c r="B1070">
        <v>1</v>
      </c>
      <c r="C1070">
        <v>1407</v>
      </c>
      <c r="D1070" t="s">
        <v>94</v>
      </c>
      <c r="E1070" s="2">
        <v>10</v>
      </c>
    </row>
    <row r="1071" spans="1:5" x14ac:dyDescent="0.35">
      <c r="A1071">
        <v>39667</v>
      </c>
      <c r="B1071">
        <v>0</v>
      </c>
      <c r="C1071">
        <v>2209</v>
      </c>
      <c r="D1071" t="s">
        <v>85</v>
      </c>
      <c r="E1071" s="2">
        <v>15</v>
      </c>
    </row>
    <row r="1072" spans="1:5" x14ac:dyDescent="0.35">
      <c r="A1072">
        <v>163731</v>
      </c>
      <c r="B1072">
        <v>1</v>
      </c>
      <c r="C1072">
        <v>5401</v>
      </c>
      <c r="D1072" t="s">
        <v>88</v>
      </c>
      <c r="E1072" s="2">
        <v>11</v>
      </c>
    </row>
    <row r="1073" spans="1:5" x14ac:dyDescent="0.35">
      <c r="A1073">
        <v>156457</v>
      </c>
      <c r="B1073">
        <v>0</v>
      </c>
      <c r="C1073">
        <v>5308</v>
      </c>
      <c r="D1073" t="s">
        <v>98</v>
      </c>
      <c r="E1073" s="2">
        <v>25</v>
      </c>
    </row>
    <row r="1074" spans="1:5" x14ac:dyDescent="0.35">
      <c r="A1074">
        <v>100369</v>
      </c>
      <c r="B1074">
        <v>2</v>
      </c>
      <c r="C1074">
        <v>7201</v>
      </c>
      <c r="D1074" t="s">
        <v>85</v>
      </c>
      <c r="E1074" s="2">
        <v>28</v>
      </c>
    </row>
    <row r="1075" spans="1:5" x14ac:dyDescent="0.35">
      <c r="A1075">
        <v>46201</v>
      </c>
      <c r="B1075">
        <v>1</v>
      </c>
      <c r="C1075">
        <v>3001</v>
      </c>
      <c r="D1075" t="s">
        <v>88</v>
      </c>
      <c r="E1075" s="2">
        <v>15</v>
      </c>
    </row>
    <row r="1076" spans="1:5" x14ac:dyDescent="0.35">
      <c r="A1076">
        <v>118182</v>
      </c>
      <c r="B1076">
        <v>0</v>
      </c>
      <c r="C1076">
        <v>2301</v>
      </c>
      <c r="D1076" t="s">
        <v>86</v>
      </c>
      <c r="E1076" s="2">
        <v>5</v>
      </c>
    </row>
    <row r="1077" spans="1:5" x14ac:dyDescent="0.35">
      <c r="A1077">
        <v>67</v>
      </c>
      <c r="B1077">
        <v>0</v>
      </c>
      <c r="C1077">
        <v>1801</v>
      </c>
      <c r="D1077" t="s">
        <v>83</v>
      </c>
      <c r="E1077" s="2">
        <v>5</v>
      </c>
    </row>
    <row r="1078" spans="1:5" x14ac:dyDescent="0.35">
      <c r="A1078">
        <v>116951</v>
      </c>
      <c r="B1078">
        <v>0</v>
      </c>
      <c r="C1078">
        <v>1404</v>
      </c>
      <c r="D1078" t="s">
        <v>96</v>
      </c>
      <c r="E1078" s="2">
        <v>6</v>
      </c>
    </row>
    <row r="1079" spans="1:5" x14ac:dyDescent="0.35">
      <c r="A1079">
        <v>160032</v>
      </c>
      <c r="B1079">
        <v>0</v>
      </c>
      <c r="C1079">
        <v>0</v>
      </c>
      <c r="D1079" t="s">
        <v>83</v>
      </c>
      <c r="E1079" s="2">
        <v>25</v>
      </c>
    </row>
    <row r="1080" spans="1:5" x14ac:dyDescent="0.35">
      <c r="A1080">
        <v>60694</v>
      </c>
      <c r="B1080">
        <v>0</v>
      </c>
      <c r="C1080">
        <v>0</v>
      </c>
      <c r="D1080" t="s">
        <v>95</v>
      </c>
      <c r="E1080" s="2">
        <v>25</v>
      </c>
    </row>
    <row r="1081" spans="1:5" x14ac:dyDescent="0.35">
      <c r="A1081">
        <v>80387</v>
      </c>
      <c r="B1081">
        <v>0</v>
      </c>
      <c r="C1081">
        <v>1401</v>
      </c>
      <c r="D1081" t="s">
        <v>99</v>
      </c>
      <c r="E1081" s="2">
        <v>5</v>
      </c>
    </row>
    <row r="1082" spans="1:5" x14ac:dyDescent="0.35">
      <c r="A1082">
        <v>158143</v>
      </c>
      <c r="B1082">
        <v>1</v>
      </c>
      <c r="C1082">
        <v>4007</v>
      </c>
      <c r="D1082" t="s">
        <v>88</v>
      </c>
      <c r="E1082" s="2">
        <v>16</v>
      </c>
    </row>
    <row r="1083" spans="1:5" x14ac:dyDescent="0.35">
      <c r="A1083">
        <v>25277</v>
      </c>
      <c r="B1083">
        <v>1</v>
      </c>
      <c r="C1083">
        <v>2101</v>
      </c>
      <c r="D1083" t="s">
        <v>89</v>
      </c>
      <c r="E1083" s="2">
        <v>17</v>
      </c>
    </row>
    <row r="1084" spans="1:5" x14ac:dyDescent="0.35">
      <c r="A1084">
        <v>179454</v>
      </c>
      <c r="B1084">
        <v>28</v>
      </c>
      <c r="C1084">
        <v>2501</v>
      </c>
      <c r="D1084" t="s">
        <v>96</v>
      </c>
      <c r="E1084" s="2">
        <v>20</v>
      </c>
    </row>
    <row r="1085" spans="1:5" x14ac:dyDescent="0.35">
      <c r="A1085">
        <v>145899</v>
      </c>
      <c r="B1085">
        <v>0</v>
      </c>
      <c r="C1085">
        <v>0</v>
      </c>
      <c r="D1085" t="s">
        <v>85</v>
      </c>
      <c r="E1085" s="2">
        <v>20</v>
      </c>
    </row>
    <row r="1086" spans="1:5" x14ac:dyDescent="0.35">
      <c r="A1086">
        <v>183790</v>
      </c>
      <c r="B1086">
        <v>0</v>
      </c>
      <c r="C1086">
        <v>0</v>
      </c>
      <c r="D1086" t="s">
        <v>86</v>
      </c>
      <c r="E1086" s="2">
        <v>14</v>
      </c>
    </row>
    <row r="1087" spans="1:5" x14ac:dyDescent="0.35">
      <c r="A1087">
        <v>119538</v>
      </c>
      <c r="B1087">
        <v>0</v>
      </c>
      <c r="C1087">
        <v>3602</v>
      </c>
      <c r="D1087" t="s">
        <v>92</v>
      </c>
      <c r="E1087" s="2">
        <v>16</v>
      </c>
    </row>
    <row r="1088" spans="1:5" x14ac:dyDescent="0.35">
      <c r="A1088">
        <v>24991</v>
      </c>
      <c r="B1088">
        <v>1</v>
      </c>
      <c r="C1088">
        <v>5201</v>
      </c>
      <c r="D1088" t="s">
        <v>84</v>
      </c>
      <c r="E1088" s="2">
        <v>11</v>
      </c>
    </row>
    <row r="1089" spans="1:5" x14ac:dyDescent="0.35">
      <c r="A1089">
        <v>113501</v>
      </c>
      <c r="B1089">
        <v>0</v>
      </c>
      <c r="C1089">
        <v>6201</v>
      </c>
      <c r="D1089" t="s">
        <v>83</v>
      </c>
      <c r="E1089" s="2">
        <v>5</v>
      </c>
    </row>
    <row r="1090" spans="1:5" x14ac:dyDescent="0.35">
      <c r="A1090">
        <v>185353</v>
      </c>
      <c r="B1090">
        <v>28</v>
      </c>
      <c r="C1090">
        <v>1801</v>
      </c>
      <c r="D1090" t="s">
        <v>97</v>
      </c>
      <c r="E1090" s="2">
        <v>3</v>
      </c>
    </row>
    <row r="1091" spans="1:5" x14ac:dyDescent="0.35">
      <c r="A1091">
        <v>72308</v>
      </c>
      <c r="B1091">
        <v>0</v>
      </c>
      <c r="C1091">
        <v>2002</v>
      </c>
      <c r="D1091" t="s">
        <v>84</v>
      </c>
      <c r="E1091" s="2">
        <v>46</v>
      </c>
    </row>
    <row r="1092" spans="1:5" x14ac:dyDescent="0.35">
      <c r="A1092">
        <v>110519</v>
      </c>
      <c r="B1092">
        <v>2</v>
      </c>
      <c r="C1092">
        <v>3801</v>
      </c>
      <c r="D1092" t="s">
        <v>95</v>
      </c>
      <c r="E1092" s="2">
        <v>17</v>
      </c>
    </row>
    <row r="1093" spans="1:5" x14ac:dyDescent="0.35">
      <c r="A1093">
        <v>124193</v>
      </c>
      <c r="B1093">
        <v>0</v>
      </c>
      <c r="C1093">
        <v>0</v>
      </c>
      <c r="D1093" t="s">
        <v>86</v>
      </c>
      <c r="E1093" s="2">
        <v>6</v>
      </c>
    </row>
    <row r="1094" spans="1:5" x14ac:dyDescent="0.35">
      <c r="A1094">
        <v>181526</v>
      </c>
      <c r="B1094">
        <v>0</v>
      </c>
      <c r="C1094">
        <v>0</v>
      </c>
      <c r="D1094" t="s">
        <v>84</v>
      </c>
      <c r="E1094" s="2">
        <v>13</v>
      </c>
    </row>
    <row r="1095" spans="1:5" x14ac:dyDescent="0.35">
      <c r="A1095">
        <v>2796</v>
      </c>
      <c r="B1095">
        <v>0</v>
      </c>
      <c r="C1095">
        <v>0</v>
      </c>
      <c r="D1095" t="s">
        <v>86</v>
      </c>
      <c r="E1095" s="2">
        <v>25</v>
      </c>
    </row>
    <row r="1096" spans="1:5" x14ac:dyDescent="0.35">
      <c r="A1096">
        <v>67954</v>
      </c>
      <c r="B1096">
        <v>0</v>
      </c>
      <c r="C1096">
        <v>3101</v>
      </c>
      <c r="D1096" t="s">
        <v>97</v>
      </c>
      <c r="E1096" s="2">
        <v>35</v>
      </c>
    </row>
    <row r="1097" spans="1:5" x14ac:dyDescent="0.35">
      <c r="A1097">
        <v>93809</v>
      </c>
      <c r="B1097">
        <v>1</v>
      </c>
      <c r="C1097">
        <v>2003</v>
      </c>
      <c r="D1097" t="s">
        <v>98</v>
      </c>
      <c r="E1097" s="2">
        <v>10</v>
      </c>
    </row>
    <row r="1098" spans="1:5" x14ac:dyDescent="0.35">
      <c r="A1098">
        <v>109520</v>
      </c>
      <c r="B1098">
        <v>1</v>
      </c>
      <c r="C1098">
        <v>4501</v>
      </c>
      <c r="D1098" t="s">
        <v>84</v>
      </c>
      <c r="E1098" s="2">
        <v>15</v>
      </c>
    </row>
    <row r="1099" spans="1:5" x14ac:dyDescent="0.35">
      <c r="A1099">
        <v>76051</v>
      </c>
      <c r="B1099">
        <v>1</v>
      </c>
      <c r="C1099">
        <v>4207</v>
      </c>
      <c r="D1099" t="s">
        <v>93</v>
      </c>
      <c r="E1099" s="2">
        <v>20</v>
      </c>
    </row>
    <row r="1100" spans="1:5" x14ac:dyDescent="0.35">
      <c r="A1100">
        <v>145521</v>
      </c>
      <c r="B1100">
        <v>0</v>
      </c>
      <c r="C1100">
        <v>0</v>
      </c>
      <c r="D1100" t="s">
        <v>90</v>
      </c>
      <c r="E1100" s="2">
        <v>16</v>
      </c>
    </row>
    <row r="1101" spans="1:5" x14ac:dyDescent="0.35">
      <c r="A1101">
        <v>87533</v>
      </c>
      <c r="B1101">
        <v>0</v>
      </c>
      <c r="C1101">
        <v>2401</v>
      </c>
      <c r="D1101" t="s">
        <v>95</v>
      </c>
      <c r="E1101" s="2">
        <v>5</v>
      </c>
    </row>
    <row r="1102" spans="1:5" x14ac:dyDescent="0.35">
      <c r="A1102">
        <v>82026</v>
      </c>
      <c r="B1102">
        <v>0</v>
      </c>
      <c r="C1102">
        <v>2201</v>
      </c>
      <c r="D1102" t="s">
        <v>84</v>
      </c>
      <c r="E1102" s="2">
        <v>12</v>
      </c>
    </row>
    <row r="1103" spans="1:5" x14ac:dyDescent="0.35">
      <c r="A1103">
        <v>97055</v>
      </c>
      <c r="B1103">
        <v>0</v>
      </c>
      <c r="C1103">
        <v>3001</v>
      </c>
      <c r="D1103" t="s">
        <v>86</v>
      </c>
      <c r="E1103" s="2">
        <v>22</v>
      </c>
    </row>
    <row r="1104" spans="1:5" x14ac:dyDescent="0.35">
      <c r="A1104">
        <v>74701</v>
      </c>
      <c r="B1104">
        <v>1</v>
      </c>
      <c r="C1104">
        <v>1901</v>
      </c>
      <c r="D1104" t="s">
        <v>94</v>
      </c>
      <c r="E1104" s="2">
        <v>20</v>
      </c>
    </row>
    <row r="1105" spans="1:5" x14ac:dyDescent="0.35">
      <c r="A1105">
        <v>183374</v>
      </c>
      <c r="B1105">
        <v>1</v>
      </c>
      <c r="C1105">
        <v>0</v>
      </c>
      <c r="D1105" t="s">
        <v>94</v>
      </c>
      <c r="E1105" s="2">
        <v>10</v>
      </c>
    </row>
    <row r="1106" spans="1:5" x14ac:dyDescent="0.35">
      <c r="A1106">
        <v>28565</v>
      </c>
      <c r="B1106">
        <v>2</v>
      </c>
      <c r="C1106">
        <v>0</v>
      </c>
      <c r="D1106" t="s">
        <v>92</v>
      </c>
      <c r="E1106" s="2">
        <v>7</v>
      </c>
    </row>
    <row r="1107" spans="1:5" x14ac:dyDescent="0.35">
      <c r="A1107">
        <v>139628</v>
      </c>
      <c r="B1107">
        <v>2</v>
      </c>
      <c r="C1107">
        <v>3801</v>
      </c>
      <c r="D1107" t="s">
        <v>98</v>
      </c>
      <c r="E1107" s="2">
        <v>20</v>
      </c>
    </row>
    <row r="1108" spans="1:5" x14ac:dyDescent="0.35">
      <c r="A1108">
        <v>113686</v>
      </c>
      <c r="B1108">
        <v>1002</v>
      </c>
      <c r="C1108">
        <v>5701</v>
      </c>
      <c r="D1108" t="s">
        <v>83</v>
      </c>
      <c r="E1108" s="2">
        <v>15</v>
      </c>
    </row>
    <row r="1109" spans="1:5" x14ac:dyDescent="0.35">
      <c r="A1109">
        <v>123862</v>
      </c>
      <c r="B1109">
        <v>0</v>
      </c>
      <c r="C1109">
        <v>7001</v>
      </c>
      <c r="D1109" t="s">
        <v>87</v>
      </c>
      <c r="E1109" s="2">
        <v>3</v>
      </c>
    </row>
    <row r="1110" spans="1:5" x14ac:dyDescent="0.35">
      <c r="A1110">
        <v>151629</v>
      </c>
      <c r="B1110">
        <v>0</v>
      </c>
      <c r="C1110">
        <v>3601</v>
      </c>
      <c r="D1110" t="s">
        <v>96</v>
      </c>
      <c r="E1110" s="2">
        <v>15</v>
      </c>
    </row>
    <row r="1111" spans="1:5" x14ac:dyDescent="0.35">
      <c r="A1111">
        <v>5404</v>
      </c>
      <c r="B1111">
        <v>0</v>
      </c>
      <c r="C1111">
        <v>3611</v>
      </c>
      <c r="D1111" t="s">
        <v>84</v>
      </c>
      <c r="E1111" s="2">
        <v>10</v>
      </c>
    </row>
    <row r="1112" spans="1:5" x14ac:dyDescent="0.35">
      <c r="A1112">
        <v>150516</v>
      </c>
      <c r="B1112">
        <v>28</v>
      </c>
      <c r="C1112">
        <v>1501</v>
      </c>
      <c r="D1112" t="s">
        <v>88</v>
      </c>
      <c r="E1112" s="2">
        <v>25</v>
      </c>
    </row>
    <row r="1113" spans="1:5" x14ac:dyDescent="0.35">
      <c r="A1113">
        <v>31911</v>
      </c>
      <c r="B1113">
        <v>0</v>
      </c>
      <c r="C1113">
        <v>0</v>
      </c>
      <c r="D1113" t="s">
        <v>88</v>
      </c>
      <c r="E1113" s="2">
        <v>5</v>
      </c>
    </row>
    <row r="1114" spans="1:5" x14ac:dyDescent="0.35">
      <c r="A1114">
        <v>2379</v>
      </c>
      <c r="B1114">
        <v>1</v>
      </c>
      <c r="C1114">
        <v>4809</v>
      </c>
      <c r="D1114" t="s">
        <v>89</v>
      </c>
      <c r="E1114" s="2">
        <v>10</v>
      </c>
    </row>
    <row r="1115" spans="1:5" x14ac:dyDescent="0.35">
      <c r="A1115">
        <v>151455</v>
      </c>
      <c r="B1115">
        <v>0</v>
      </c>
      <c r="C1115">
        <v>0</v>
      </c>
      <c r="D1115" t="s">
        <v>97</v>
      </c>
      <c r="E1115" s="2">
        <v>20</v>
      </c>
    </row>
    <row r="1116" spans="1:5" x14ac:dyDescent="0.35">
      <c r="A1116">
        <v>90499</v>
      </c>
      <c r="B1116">
        <v>0</v>
      </c>
      <c r="C1116">
        <v>5208</v>
      </c>
      <c r="D1116" t="s">
        <v>87</v>
      </c>
      <c r="E1116" s="2">
        <v>10</v>
      </c>
    </row>
    <row r="1117" spans="1:5" x14ac:dyDescent="0.35">
      <c r="A1117">
        <v>177307</v>
      </c>
      <c r="B1117">
        <v>28</v>
      </c>
      <c r="C1117">
        <v>0</v>
      </c>
      <c r="D1117" t="s">
        <v>92</v>
      </c>
      <c r="E1117" s="2">
        <v>10</v>
      </c>
    </row>
    <row r="1118" spans="1:5" x14ac:dyDescent="0.35">
      <c r="A1118">
        <v>65423</v>
      </c>
      <c r="B1118">
        <v>3</v>
      </c>
      <c r="C1118">
        <v>3401</v>
      </c>
      <c r="D1118" t="s">
        <v>88</v>
      </c>
      <c r="E1118" s="2">
        <v>10</v>
      </c>
    </row>
    <row r="1119" spans="1:5" x14ac:dyDescent="0.35">
      <c r="A1119">
        <v>95800</v>
      </c>
      <c r="B1119">
        <v>1</v>
      </c>
      <c r="C1119">
        <v>1004</v>
      </c>
      <c r="D1119" t="s">
        <v>93</v>
      </c>
      <c r="E1119" s="2">
        <v>20</v>
      </c>
    </row>
    <row r="1120" spans="1:5" x14ac:dyDescent="0.35">
      <c r="A1120">
        <v>91965</v>
      </c>
      <c r="B1120">
        <v>2</v>
      </c>
      <c r="C1120">
        <v>4505</v>
      </c>
      <c r="D1120" t="s">
        <v>85</v>
      </c>
      <c r="E1120" s="2">
        <v>16</v>
      </c>
    </row>
    <row r="1121" spans="1:5" x14ac:dyDescent="0.35">
      <c r="A1121">
        <v>104721</v>
      </c>
      <c r="B1121">
        <v>0</v>
      </c>
      <c r="C1121">
        <v>6701</v>
      </c>
      <c r="D1121" t="s">
        <v>85</v>
      </c>
      <c r="E1121" s="2">
        <v>10</v>
      </c>
    </row>
    <row r="1122" spans="1:5" x14ac:dyDescent="0.35">
      <c r="A1122">
        <v>165177</v>
      </c>
      <c r="B1122">
        <v>0</v>
      </c>
      <c r="C1122">
        <v>0</v>
      </c>
      <c r="D1122" t="s">
        <v>90</v>
      </c>
      <c r="E1122" s="2">
        <v>5</v>
      </c>
    </row>
    <row r="1123" spans="1:5" x14ac:dyDescent="0.35">
      <c r="A1123">
        <v>156929</v>
      </c>
      <c r="B1123">
        <v>0</v>
      </c>
      <c r="C1123">
        <v>0</v>
      </c>
      <c r="D1123" t="s">
        <v>98</v>
      </c>
      <c r="E1123" s="2">
        <v>15</v>
      </c>
    </row>
    <row r="1124" spans="1:5" x14ac:dyDescent="0.35">
      <c r="A1124">
        <v>52549</v>
      </c>
      <c r="B1124">
        <v>1</v>
      </c>
      <c r="C1124">
        <v>5501</v>
      </c>
      <c r="D1124" t="s">
        <v>86</v>
      </c>
      <c r="E1124" s="2">
        <v>30</v>
      </c>
    </row>
    <row r="1125" spans="1:5" x14ac:dyDescent="0.35">
      <c r="A1125">
        <v>51706</v>
      </c>
      <c r="B1125">
        <v>0</v>
      </c>
      <c r="C1125">
        <v>4808</v>
      </c>
      <c r="D1125" t="s">
        <v>84</v>
      </c>
      <c r="E1125" s="2">
        <v>15</v>
      </c>
    </row>
    <row r="1126" spans="1:5" x14ac:dyDescent="0.35">
      <c r="A1126">
        <v>117969</v>
      </c>
      <c r="B1126">
        <v>28</v>
      </c>
      <c r="C1126">
        <v>3001</v>
      </c>
      <c r="D1126" t="s">
        <v>87</v>
      </c>
      <c r="E1126" s="2">
        <v>9</v>
      </c>
    </row>
    <row r="1127" spans="1:5" x14ac:dyDescent="0.35">
      <c r="A1127">
        <v>2235</v>
      </c>
      <c r="B1127">
        <v>1</v>
      </c>
      <c r="C1127">
        <v>3204</v>
      </c>
      <c r="D1127" t="s">
        <v>83</v>
      </c>
      <c r="E1127" s="2">
        <v>12</v>
      </c>
    </row>
    <row r="1128" spans="1:5" x14ac:dyDescent="0.35">
      <c r="A1128">
        <v>161023</v>
      </c>
      <c r="B1128">
        <v>2</v>
      </c>
      <c r="C1128">
        <v>2801</v>
      </c>
      <c r="D1128" t="s">
        <v>95</v>
      </c>
      <c r="E1128" s="2">
        <v>20</v>
      </c>
    </row>
    <row r="1129" spans="1:5" x14ac:dyDescent="0.35">
      <c r="A1129">
        <v>139887</v>
      </c>
      <c r="B1129">
        <v>28</v>
      </c>
      <c r="C1129">
        <v>0</v>
      </c>
      <c r="D1129" t="s">
        <v>86</v>
      </c>
      <c r="E1129" s="2">
        <v>20</v>
      </c>
    </row>
    <row r="1130" spans="1:5" x14ac:dyDescent="0.35">
      <c r="A1130">
        <v>186212</v>
      </c>
      <c r="B1130">
        <v>1002</v>
      </c>
      <c r="C1130">
        <v>1008</v>
      </c>
      <c r="D1130" t="s">
        <v>87</v>
      </c>
      <c r="E1130" s="2">
        <v>7</v>
      </c>
    </row>
    <row r="1131" spans="1:5" x14ac:dyDescent="0.35">
      <c r="A1131">
        <v>162759</v>
      </c>
      <c r="B1131">
        <v>0</v>
      </c>
      <c r="C1131">
        <v>4001</v>
      </c>
      <c r="D1131" t="s">
        <v>88</v>
      </c>
      <c r="E1131" s="2">
        <v>18</v>
      </c>
    </row>
    <row r="1132" spans="1:5" x14ac:dyDescent="0.35">
      <c r="A1132">
        <v>95654</v>
      </c>
      <c r="B1132">
        <v>1</v>
      </c>
      <c r="C1132">
        <v>3308</v>
      </c>
      <c r="D1132" t="s">
        <v>85</v>
      </c>
      <c r="E1132" s="2">
        <v>20</v>
      </c>
    </row>
    <row r="1133" spans="1:5" x14ac:dyDescent="0.35">
      <c r="A1133">
        <v>101774</v>
      </c>
      <c r="B1133">
        <v>0</v>
      </c>
      <c r="C1133">
        <v>6201</v>
      </c>
      <c r="D1133" t="s">
        <v>92</v>
      </c>
      <c r="E1133" s="2">
        <v>8</v>
      </c>
    </row>
    <row r="1134" spans="1:5" x14ac:dyDescent="0.35">
      <c r="A1134">
        <v>21710</v>
      </c>
      <c r="B1134">
        <v>2</v>
      </c>
      <c r="C1134">
        <v>0</v>
      </c>
      <c r="D1134" t="s">
        <v>84</v>
      </c>
      <c r="E1134" s="2">
        <v>10</v>
      </c>
    </row>
    <row r="1135" spans="1:5" x14ac:dyDescent="0.35">
      <c r="A1135">
        <v>65565</v>
      </c>
      <c r="B1135">
        <v>2</v>
      </c>
      <c r="C1135">
        <v>701</v>
      </c>
      <c r="D1135" t="s">
        <v>98</v>
      </c>
      <c r="E1135" s="2">
        <v>10</v>
      </c>
    </row>
    <row r="1136" spans="1:5" x14ac:dyDescent="0.35">
      <c r="A1136">
        <v>171631</v>
      </c>
      <c r="B1136">
        <v>4</v>
      </c>
      <c r="C1136">
        <v>5302</v>
      </c>
      <c r="D1136" t="s">
        <v>88</v>
      </c>
      <c r="E1136" s="2">
        <v>10</v>
      </c>
    </row>
    <row r="1137" spans="1:5" x14ac:dyDescent="0.35">
      <c r="A1137">
        <v>24869</v>
      </c>
      <c r="B1137">
        <v>0</v>
      </c>
      <c r="C1137">
        <v>6001</v>
      </c>
      <c r="D1137" t="s">
        <v>84</v>
      </c>
      <c r="E1137" s="2">
        <v>8</v>
      </c>
    </row>
    <row r="1138" spans="1:5" x14ac:dyDescent="0.35">
      <c r="A1138">
        <v>129846</v>
      </c>
      <c r="B1138">
        <v>1</v>
      </c>
      <c r="C1138">
        <v>4201</v>
      </c>
      <c r="D1138" t="s">
        <v>89</v>
      </c>
      <c r="E1138" s="2">
        <v>11</v>
      </c>
    </row>
    <row r="1139" spans="1:5" x14ac:dyDescent="0.35">
      <c r="A1139">
        <v>150379</v>
      </c>
      <c r="B1139">
        <v>0</v>
      </c>
      <c r="C1139">
        <v>0</v>
      </c>
      <c r="D1139" t="s">
        <v>85</v>
      </c>
      <c r="E1139" s="2">
        <v>20</v>
      </c>
    </row>
    <row r="1140" spans="1:5" x14ac:dyDescent="0.35">
      <c r="A1140">
        <v>36590</v>
      </c>
      <c r="B1140">
        <v>1</v>
      </c>
      <c r="C1140">
        <v>4801</v>
      </c>
      <c r="D1140" t="s">
        <v>88</v>
      </c>
      <c r="E1140" s="2">
        <v>10</v>
      </c>
    </row>
    <row r="1141" spans="1:5" x14ac:dyDescent="0.35">
      <c r="A1141">
        <v>59744</v>
      </c>
      <c r="B1141">
        <v>28</v>
      </c>
      <c r="C1141">
        <v>5408</v>
      </c>
      <c r="D1141" t="s">
        <v>84</v>
      </c>
      <c r="E1141" s="2">
        <v>16</v>
      </c>
    </row>
    <row r="1142" spans="1:5" x14ac:dyDescent="0.35">
      <c r="A1142">
        <v>31893</v>
      </c>
      <c r="B1142">
        <v>0</v>
      </c>
      <c r="C1142">
        <v>0</v>
      </c>
      <c r="D1142" t="s">
        <v>84</v>
      </c>
      <c r="E1142" s="2">
        <v>20</v>
      </c>
    </row>
    <row r="1143" spans="1:5" x14ac:dyDescent="0.35">
      <c r="A1143">
        <v>46884</v>
      </c>
      <c r="B1143">
        <v>0</v>
      </c>
      <c r="C1143">
        <v>0</v>
      </c>
      <c r="D1143" t="s">
        <v>94</v>
      </c>
      <c r="E1143" s="2">
        <v>15</v>
      </c>
    </row>
    <row r="1144" spans="1:5" x14ac:dyDescent="0.35">
      <c r="A1144">
        <v>66745</v>
      </c>
      <c r="B1144">
        <v>28</v>
      </c>
      <c r="C1144">
        <v>7201</v>
      </c>
      <c r="D1144" t="s">
        <v>91</v>
      </c>
      <c r="E1144" s="2">
        <v>5</v>
      </c>
    </row>
    <row r="1145" spans="1:5" x14ac:dyDescent="0.35">
      <c r="A1145">
        <v>10709</v>
      </c>
      <c r="B1145">
        <v>0</v>
      </c>
      <c r="C1145">
        <v>0</v>
      </c>
      <c r="D1145" t="s">
        <v>91</v>
      </c>
      <c r="E1145" s="2">
        <v>23</v>
      </c>
    </row>
    <row r="1146" spans="1:5" x14ac:dyDescent="0.35">
      <c r="A1146">
        <v>73984</v>
      </c>
      <c r="B1146">
        <v>0</v>
      </c>
      <c r="C1146">
        <v>3305</v>
      </c>
      <c r="D1146" t="s">
        <v>94</v>
      </c>
      <c r="E1146" s="2">
        <v>10</v>
      </c>
    </row>
    <row r="1147" spans="1:5" x14ac:dyDescent="0.35">
      <c r="A1147">
        <v>27597</v>
      </c>
      <c r="B1147">
        <v>1</v>
      </c>
      <c r="C1147">
        <v>5801</v>
      </c>
      <c r="D1147" t="s">
        <v>89</v>
      </c>
      <c r="E1147" s="2">
        <v>9</v>
      </c>
    </row>
    <row r="1148" spans="1:5" x14ac:dyDescent="0.35">
      <c r="A1148">
        <v>150587</v>
      </c>
      <c r="B1148">
        <v>0</v>
      </c>
      <c r="C1148">
        <v>0</v>
      </c>
      <c r="D1148" t="s">
        <v>85</v>
      </c>
      <c r="E1148" s="2">
        <v>20</v>
      </c>
    </row>
    <row r="1149" spans="1:5" x14ac:dyDescent="0.35">
      <c r="A1149">
        <v>187191</v>
      </c>
      <c r="B1149">
        <v>0</v>
      </c>
      <c r="C1149">
        <v>0</v>
      </c>
      <c r="D1149" t="s">
        <v>87</v>
      </c>
      <c r="E1149" s="2">
        <v>25</v>
      </c>
    </row>
    <row r="1150" spans="1:5" x14ac:dyDescent="0.35">
      <c r="A1150">
        <v>85357</v>
      </c>
      <c r="B1150">
        <v>2</v>
      </c>
      <c r="C1150">
        <v>2908</v>
      </c>
      <c r="D1150" t="s">
        <v>86</v>
      </c>
      <c r="E1150" s="2">
        <v>15</v>
      </c>
    </row>
    <row r="1151" spans="1:5" x14ac:dyDescent="0.35">
      <c r="A1151">
        <v>156866</v>
      </c>
      <c r="B1151">
        <v>14</v>
      </c>
      <c r="C1151">
        <v>2201</v>
      </c>
      <c r="D1151" t="s">
        <v>90</v>
      </c>
      <c r="E1151" s="2">
        <v>25</v>
      </c>
    </row>
    <row r="1152" spans="1:5" x14ac:dyDescent="0.35">
      <c r="A1152">
        <v>164513</v>
      </c>
      <c r="B1152">
        <v>0</v>
      </c>
      <c r="C1152">
        <v>4701</v>
      </c>
      <c r="D1152" t="s">
        <v>87</v>
      </c>
      <c r="E1152" s="2">
        <v>50</v>
      </c>
    </row>
    <row r="1153" spans="1:5" x14ac:dyDescent="0.35">
      <c r="A1153">
        <v>163369</v>
      </c>
      <c r="B1153">
        <v>0</v>
      </c>
      <c r="C1153">
        <v>0</v>
      </c>
      <c r="D1153" t="s">
        <v>98</v>
      </c>
      <c r="E1153" s="2">
        <v>6</v>
      </c>
    </row>
    <row r="1154" spans="1:5" x14ac:dyDescent="0.35">
      <c r="A1154">
        <v>551</v>
      </c>
      <c r="B1154">
        <v>2</v>
      </c>
      <c r="C1154">
        <v>1201</v>
      </c>
      <c r="D1154" t="s">
        <v>84</v>
      </c>
      <c r="E1154" s="2">
        <v>20</v>
      </c>
    </row>
    <row r="1155" spans="1:5" x14ac:dyDescent="0.35">
      <c r="A1155">
        <v>18750</v>
      </c>
      <c r="B1155">
        <v>0</v>
      </c>
      <c r="C1155">
        <v>5201</v>
      </c>
      <c r="D1155" t="s">
        <v>84</v>
      </c>
      <c r="E1155" s="2">
        <v>20</v>
      </c>
    </row>
    <row r="1156" spans="1:5" x14ac:dyDescent="0.35">
      <c r="A1156">
        <v>81277</v>
      </c>
      <c r="B1156">
        <v>2</v>
      </c>
      <c r="C1156">
        <v>4401</v>
      </c>
      <c r="D1156" t="s">
        <v>95</v>
      </c>
      <c r="E1156" s="2">
        <v>25</v>
      </c>
    </row>
    <row r="1157" spans="1:5" x14ac:dyDescent="0.35">
      <c r="A1157">
        <v>128121</v>
      </c>
      <c r="B1157">
        <v>0</v>
      </c>
      <c r="C1157">
        <v>0</v>
      </c>
      <c r="D1157" t="s">
        <v>88</v>
      </c>
      <c r="E1157" s="2">
        <v>10</v>
      </c>
    </row>
    <row r="1158" spans="1:5" x14ac:dyDescent="0.35">
      <c r="A1158">
        <v>84199</v>
      </c>
      <c r="B1158">
        <v>0</v>
      </c>
      <c r="C1158">
        <v>2501</v>
      </c>
      <c r="D1158" t="s">
        <v>85</v>
      </c>
      <c r="E1158" s="2">
        <v>5</v>
      </c>
    </row>
    <row r="1159" spans="1:5" x14ac:dyDescent="0.35">
      <c r="A1159">
        <v>183476</v>
      </c>
      <c r="B1159">
        <v>2</v>
      </c>
      <c r="C1159">
        <v>5008</v>
      </c>
      <c r="D1159" t="s">
        <v>84</v>
      </c>
      <c r="E1159" s="2">
        <v>25</v>
      </c>
    </row>
    <row r="1160" spans="1:5" x14ac:dyDescent="0.35">
      <c r="A1160">
        <v>162994</v>
      </c>
      <c r="B1160">
        <v>1</v>
      </c>
      <c r="C1160">
        <v>0</v>
      </c>
      <c r="D1160" t="s">
        <v>90</v>
      </c>
      <c r="E1160" s="2">
        <v>10</v>
      </c>
    </row>
    <row r="1161" spans="1:5" x14ac:dyDescent="0.35">
      <c r="A1161">
        <v>32040</v>
      </c>
      <c r="B1161">
        <v>4</v>
      </c>
      <c r="C1161">
        <v>2801</v>
      </c>
      <c r="D1161" t="s">
        <v>87</v>
      </c>
      <c r="E1161" s="2">
        <v>20</v>
      </c>
    </row>
    <row r="1162" spans="1:5" x14ac:dyDescent="0.35">
      <c r="A1162">
        <v>65968</v>
      </c>
      <c r="B1162">
        <v>1</v>
      </c>
      <c r="C1162">
        <v>6105</v>
      </c>
      <c r="D1162" t="s">
        <v>87</v>
      </c>
      <c r="E1162" s="2">
        <v>9</v>
      </c>
    </row>
    <row r="1163" spans="1:5" x14ac:dyDescent="0.35">
      <c r="A1163">
        <v>135896</v>
      </c>
      <c r="B1163">
        <v>0</v>
      </c>
      <c r="C1163">
        <v>2501</v>
      </c>
      <c r="D1163" t="s">
        <v>92</v>
      </c>
      <c r="E1163" s="2">
        <v>2</v>
      </c>
    </row>
    <row r="1164" spans="1:5" x14ac:dyDescent="0.35">
      <c r="A1164">
        <v>46461</v>
      </c>
      <c r="B1164">
        <v>1</v>
      </c>
      <c r="C1164">
        <v>1801</v>
      </c>
      <c r="D1164" t="s">
        <v>83</v>
      </c>
      <c r="E1164" s="2">
        <v>12</v>
      </c>
    </row>
    <row r="1165" spans="1:5" x14ac:dyDescent="0.35">
      <c r="A1165">
        <v>2396</v>
      </c>
      <c r="B1165">
        <v>0</v>
      </c>
      <c r="C1165">
        <v>0</v>
      </c>
      <c r="D1165" t="s">
        <v>84</v>
      </c>
      <c r="E1165" s="2">
        <v>5</v>
      </c>
    </row>
    <row r="1166" spans="1:5" x14ac:dyDescent="0.35">
      <c r="A1166">
        <v>93500</v>
      </c>
      <c r="B1166">
        <v>0</v>
      </c>
      <c r="C1166">
        <v>3705</v>
      </c>
      <c r="D1166" t="s">
        <v>97</v>
      </c>
      <c r="E1166" s="2">
        <v>10</v>
      </c>
    </row>
    <row r="1167" spans="1:5" x14ac:dyDescent="0.35">
      <c r="A1167">
        <v>90899</v>
      </c>
      <c r="B1167">
        <v>28</v>
      </c>
      <c r="C1167">
        <v>3912</v>
      </c>
      <c r="D1167" t="s">
        <v>93</v>
      </c>
      <c r="E1167" s="2">
        <v>17</v>
      </c>
    </row>
    <row r="1168" spans="1:5" x14ac:dyDescent="0.35">
      <c r="A1168">
        <v>116542</v>
      </c>
      <c r="B1168">
        <v>0</v>
      </c>
      <c r="C1168">
        <v>0</v>
      </c>
      <c r="D1168" t="s">
        <v>94</v>
      </c>
      <c r="E1168" s="2">
        <v>20</v>
      </c>
    </row>
    <row r="1169" spans="1:5" x14ac:dyDescent="0.35">
      <c r="A1169">
        <v>29868</v>
      </c>
      <c r="B1169">
        <v>0</v>
      </c>
      <c r="C1169">
        <v>5901</v>
      </c>
      <c r="D1169" t="s">
        <v>84</v>
      </c>
      <c r="E1169" s="2">
        <v>25</v>
      </c>
    </row>
    <row r="1170" spans="1:5" x14ac:dyDescent="0.35">
      <c r="A1170">
        <v>171521</v>
      </c>
      <c r="B1170">
        <v>0</v>
      </c>
      <c r="C1170">
        <v>0</v>
      </c>
      <c r="D1170" t="s">
        <v>86</v>
      </c>
      <c r="E1170" s="2">
        <v>6</v>
      </c>
    </row>
    <row r="1171" spans="1:5" x14ac:dyDescent="0.35">
      <c r="A1171">
        <v>18953</v>
      </c>
      <c r="B1171">
        <v>0</v>
      </c>
      <c r="C1171">
        <v>4303</v>
      </c>
      <c r="D1171" t="s">
        <v>88</v>
      </c>
      <c r="E1171" s="2">
        <v>11</v>
      </c>
    </row>
    <row r="1172" spans="1:5" x14ac:dyDescent="0.35">
      <c r="A1172">
        <v>102780</v>
      </c>
      <c r="B1172">
        <v>0</v>
      </c>
      <c r="C1172">
        <v>1208</v>
      </c>
      <c r="D1172" t="s">
        <v>86</v>
      </c>
      <c r="E1172" s="2">
        <v>16</v>
      </c>
    </row>
    <row r="1173" spans="1:5" x14ac:dyDescent="0.35">
      <c r="A1173">
        <v>136372</v>
      </c>
      <c r="B1173">
        <v>1</v>
      </c>
      <c r="C1173">
        <v>1901</v>
      </c>
      <c r="D1173" t="s">
        <v>87</v>
      </c>
      <c r="E1173" s="2">
        <v>10</v>
      </c>
    </row>
    <row r="1174" spans="1:5" x14ac:dyDescent="0.35">
      <c r="A1174">
        <v>19581</v>
      </c>
      <c r="B1174">
        <v>2</v>
      </c>
      <c r="C1174">
        <v>3703</v>
      </c>
      <c r="D1174" t="s">
        <v>85</v>
      </c>
      <c r="E1174" s="2">
        <v>25</v>
      </c>
    </row>
    <row r="1175" spans="1:5" x14ac:dyDescent="0.35">
      <c r="A1175">
        <v>121410</v>
      </c>
      <c r="B1175">
        <v>1</v>
      </c>
      <c r="C1175">
        <v>3101</v>
      </c>
      <c r="D1175" t="s">
        <v>90</v>
      </c>
      <c r="E1175" s="2">
        <v>15</v>
      </c>
    </row>
    <row r="1176" spans="1:5" x14ac:dyDescent="0.35">
      <c r="A1176">
        <v>99736</v>
      </c>
      <c r="B1176">
        <v>0</v>
      </c>
      <c r="C1176">
        <v>5101</v>
      </c>
      <c r="D1176" t="s">
        <v>84</v>
      </c>
      <c r="E1176" s="2">
        <v>20</v>
      </c>
    </row>
    <row r="1177" spans="1:5" x14ac:dyDescent="0.35">
      <c r="A1177">
        <v>54441</v>
      </c>
      <c r="B1177">
        <v>2</v>
      </c>
      <c r="C1177">
        <v>4107</v>
      </c>
      <c r="D1177" t="s">
        <v>94</v>
      </c>
      <c r="E1177" s="2">
        <v>30</v>
      </c>
    </row>
    <row r="1178" spans="1:5" x14ac:dyDescent="0.35">
      <c r="A1178">
        <v>144735</v>
      </c>
      <c r="B1178">
        <v>0</v>
      </c>
      <c r="C1178">
        <v>2709</v>
      </c>
      <c r="D1178" t="s">
        <v>90</v>
      </c>
      <c r="E1178" s="2">
        <v>10</v>
      </c>
    </row>
    <row r="1179" spans="1:5" x14ac:dyDescent="0.35">
      <c r="A1179">
        <v>39257</v>
      </c>
      <c r="B1179">
        <v>1002</v>
      </c>
      <c r="C1179">
        <v>7001</v>
      </c>
      <c r="D1179" t="s">
        <v>85</v>
      </c>
      <c r="E1179" s="2">
        <v>25</v>
      </c>
    </row>
    <row r="1180" spans="1:5" x14ac:dyDescent="0.35">
      <c r="A1180">
        <v>136716</v>
      </c>
      <c r="B1180">
        <v>1</v>
      </c>
      <c r="C1180">
        <v>0</v>
      </c>
      <c r="D1180" t="s">
        <v>87</v>
      </c>
      <c r="E1180" s="2">
        <v>25</v>
      </c>
    </row>
    <row r="1181" spans="1:5" x14ac:dyDescent="0.35">
      <c r="A1181">
        <v>145310</v>
      </c>
      <c r="B1181">
        <v>0</v>
      </c>
      <c r="C1181">
        <v>4911</v>
      </c>
      <c r="D1181" t="s">
        <v>90</v>
      </c>
      <c r="E1181" s="2">
        <v>20</v>
      </c>
    </row>
    <row r="1182" spans="1:5" x14ac:dyDescent="0.35">
      <c r="A1182">
        <v>40351</v>
      </c>
      <c r="B1182">
        <v>0</v>
      </c>
      <c r="C1182">
        <v>0</v>
      </c>
      <c r="D1182" t="s">
        <v>85</v>
      </c>
      <c r="E1182" s="2">
        <v>30</v>
      </c>
    </row>
    <row r="1183" spans="1:5" x14ac:dyDescent="0.35">
      <c r="A1183">
        <v>43321</v>
      </c>
      <c r="B1183">
        <v>0</v>
      </c>
      <c r="C1183">
        <v>2301</v>
      </c>
      <c r="D1183" t="s">
        <v>87</v>
      </c>
      <c r="E1183" s="2">
        <v>25</v>
      </c>
    </row>
    <row r="1184" spans="1:5" x14ac:dyDescent="0.35">
      <c r="A1184">
        <v>14009</v>
      </c>
      <c r="B1184">
        <v>0</v>
      </c>
      <c r="C1184">
        <v>3401</v>
      </c>
      <c r="D1184" t="s">
        <v>91</v>
      </c>
      <c r="E1184" s="2">
        <v>3</v>
      </c>
    </row>
    <row r="1185" spans="1:5" x14ac:dyDescent="0.35">
      <c r="A1185">
        <v>187517</v>
      </c>
      <c r="B1185">
        <v>1</v>
      </c>
      <c r="C1185">
        <v>0</v>
      </c>
      <c r="D1185" t="s">
        <v>86</v>
      </c>
      <c r="E1185" s="2">
        <v>25</v>
      </c>
    </row>
    <row r="1186" spans="1:5" x14ac:dyDescent="0.35">
      <c r="A1186">
        <v>22924</v>
      </c>
      <c r="B1186">
        <v>2</v>
      </c>
      <c r="C1186">
        <v>2101</v>
      </c>
      <c r="D1186" t="s">
        <v>92</v>
      </c>
      <c r="E1186" s="2">
        <v>10</v>
      </c>
    </row>
    <row r="1187" spans="1:5" x14ac:dyDescent="0.35">
      <c r="A1187">
        <v>65124</v>
      </c>
      <c r="B1187">
        <v>0</v>
      </c>
      <c r="C1187">
        <v>0</v>
      </c>
      <c r="D1187" t="s">
        <v>84</v>
      </c>
      <c r="E1187" s="2">
        <v>5</v>
      </c>
    </row>
    <row r="1188" spans="1:5" x14ac:dyDescent="0.35">
      <c r="A1188">
        <v>98437</v>
      </c>
      <c r="B1188">
        <v>0</v>
      </c>
      <c r="C1188">
        <v>201</v>
      </c>
      <c r="D1188" t="s">
        <v>86</v>
      </c>
      <c r="E1188" s="2">
        <v>10</v>
      </c>
    </row>
    <row r="1189" spans="1:5" x14ac:dyDescent="0.35">
      <c r="A1189">
        <v>54369</v>
      </c>
      <c r="B1189">
        <v>1</v>
      </c>
      <c r="C1189">
        <v>0</v>
      </c>
      <c r="D1189" t="s">
        <v>86</v>
      </c>
      <c r="E1189" s="2">
        <v>6</v>
      </c>
    </row>
    <row r="1190" spans="1:5" x14ac:dyDescent="0.35">
      <c r="A1190">
        <v>155856</v>
      </c>
      <c r="B1190">
        <v>0</v>
      </c>
      <c r="C1190">
        <v>1501</v>
      </c>
      <c r="D1190" t="s">
        <v>83</v>
      </c>
      <c r="E1190" s="2">
        <v>10</v>
      </c>
    </row>
    <row r="1191" spans="1:5" x14ac:dyDescent="0.35">
      <c r="A1191">
        <v>107321</v>
      </c>
      <c r="B1191">
        <v>1</v>
      </c>
      <c r="C1191">
        <v>5201</v>
      </c>
      <c r="D1191" t="s">
        <v>84</v>
      </c>
      <c r="E1191" s="2">
        <v>20</v>
      </c>
    </row>
    <row r="1192" spans="1:5" x14ac:dyDescent="0.35">
      <c r="A1192">
        <v>139500</v>
      </c>
      <c r="B1192">
        <v>0</v>
      </c>
      <c r="C1192">
        <v>1610</v>
      </c>
      <c r="D1192" t="s">
        <v>98</v>
      </c>
      <c r="E1192" s="2">
        <v>20</v>
      </c>
    </row>
    <row r="1193" spans="1:5" x14ac:dyDescent="0.35">
      <c r="A1193">
        <v>108381</v>
      </c>
      <c r="B1193">
        <v>1</v>
      </c>
      <c r="C1193">
        <v>0</v>
      </c>
      <c r="D1193" t="s">
        <v>98</v>
      </c>
      <c r="E1193" s="2">
        <v>20</v>
      </c>
    </row>
    <row r="1194" spans="1:5" x14ac:dyDescent="0.35">
      <c r="A1194">
        <v>129653</v>
      </c>
      <c r="B1194">
        <v>1</v>
      </c>
      <c r="C1194">
        <v>5201</v>
      </c>
      <c r="D1194" t="s">
        <v>88</v>
      </c>
      <c r="E1194" s="2">
        <v>15</v>
      </c>
    </row>
    <row r="1195" spans="1:5" x14ac:dyDescent="0.35">
      <c r="A1195">
        <v>102795</v>
      </c>
      <c r="B1195">
        <v>1</v>
      </c>
      <c r="C1195">
        <v>2001</v>
      </c>
      <c r="D1195" t="s">
        <v>94</v>
      </c>
      <c r="E1195" s="2">
        <v>10</v>
      </c>
    </row>
    <row r="1196" spans="1:5" x14ac:dyDescent="0.35">
      <c r="A1196">
        <v>178085</v>
      </c>
      <c r="B1196">
        <v>2</v>
      </c>
      <c r="C1196">
        <v>4403</v>
      </c>
      <c r="D1196" t="s">
        <v>84</v>
      </c>
      <c r="E1196" s="2">
        <v>20</v>
      </c>
    </row>
    <row r="1197" spans="1:5" x14ac:dyDescent="0.35">
      <c r="A1197">
        <v>12819</v>
      </c>
      <c r="B1197">
        <v>3</v>
      </c>
      <c r="C1197">
        <v>1101</v>
      </c>
      <c r="D1197" t="s">
        <v>88</v>
      </c>
      <c r="E1197" s="2">
        <v>20</v>
      </c>
    </row>
    <row r="1198" spans="1:5" x14ac:dyDescent="0.35">
      <c r="A1198">
        <v>99543</v>
      </c>
      <c r="B1198">
        <v>0</v>
      </c>
      <c r="C1198">
        <v>2301</v>
      </c>
      <c r="D1198" t="s">
        <v>86</v>
      </c>
      <c r="E1198" s="2">
        <v>15</v>
      </c>
    </row>
    <row r="1199" spans="1:5" x14ac:dyDescent="0.35">
      <c r="A1199">
        <v>65804</v>
      </c>
      <c r="B1199">
        <v>0</v>
      </c>
      <c r="C1199">
        <v>0</v>
      </c>
      <c r="D1199" t="s">
        <v>85</v>
      </c>
      <c r="E1199" s="2">
        <v>10</v>
      </c>
    </row>
    <row r="1200" spans="1:5" x14ac:dyDescent="0.35">
      <c r="A1200">
        <v>35947</v>
      </c>
      <c r="B1200">
        <v>2</v>
      </c>
      <c r="C1200">
        <v>2505</v>
      </c>
      <c r="D1200" t="s">
        <v>85</v>
      </c>
      <c r="E1200" s="2">
        <v>14</v>
      </c>
    </row>
    <row r="1201" spans="1:5" x14ac:dyDescent="0.35">
      <c r="A1201">
        <v>152961</v>
      </c>
      <c r="B1201">
        <v>0</v>
      </c>
      <c r="C1201">
        <v>3401</v>
      </c>
      <c r="D1201" t="s">
        <v>87</v>
      </c>
      <c r="E1201" s="2">
        <v>8</v>
      </c>
    </row>
    <row r="1202" spans="1:5" x14ac:dyDescent="0.35">
      <c r="A1202">
        <v>161129</v>
      </c>
      <c r="B1202">
        <v>2</v>
      </c>
      <c r="C1202">
        <v>2201</v>
      </c>
      <c r="D1202" t="s">
        <v>86</v>
      </c>
      <c r="E1202" s="2">
        <v>20</v>
      </c>
    </row>
    <row r="1203" spans="1:5" x14ac:dyDescent="0.35">
      <c r="A1203">
        <v>177315</v>
      </c>
      <c r="B1203">
        <v>0</v>
      </c>
      <c r="C1203">
        <v>3805</v>
      </c>
      <c r="D1203" t="s">
        <v>84</v>
      </c>
      <c r="E1203" s="2">
        <v>15</v>
      </c>
    </row>
    <row r="1204" spans="1:5" x14ac:dyDescent="0.35">
      <c r="A1204">
        <v>104755</v>
      </c>
      <c r="B1204">
        <v>2</v>
      </c>
      <c r="C1204">
        <v>2001</v>
      </c>
      <c r="D1204" t="s">
        <v>88</v>
      </c>
      <c r="E1204" s="2">
        <v>16</v>
      </c>
    </row>
    <row r="1205" spans="1:5" x14ac:dyDescent="0.35">
      <c r="A1205">
        <v>147838</v>
      </c>
      <c r="B1205">
        <v>0</v>
      </c>
      <c r="C1205">
        <v>3001</v>
      </c>
      <c r="D1205" t="s">
        <v>88</v>
      </c>
      <c r="E1205" s="2">
        <v>20</v>
      </c>
    </row>
    <row r="1206" spans="1:5" x14ac:dyDescent="0.35">
      <c r="A1206">
        <v>182748</v>
      </c>
      <c r="B1206">
        <v>2</v>
      </c>
      <c r="C1206">
        <v>2501</v>
      </c>
      <c r="D1206" t="s">
        <v>83</v>
      </c>
      <c r="E1206" s="2">
        <v>12</v>
      </c>
    </row>
    <row r="1207" spans="1:5" x14ac:dyDescent="0.35">
      <c r="A1207">
        <v>177238</v>
      </c>
      <c r="B1207">
        <v>0</v>
      </c>
      <c r="C1207">
        <v>3207</v>
      </c>
      <c r="D1207" t="s">
        <v>84</v>
      </c>
      <c r="E1207" s="2">
        <v>12</v>
      </c>
    </row>
    <row r="1208" spans="1:5" x14ac:dyDescent="0.35">
      <c r="A1208">
        <v>191138</v>
      </c>
      <c r="B1208">
        <v>0</v>
      </c>
      <c r="C1208">
        <v>4201</v>
      </c>
      <c r="D1208" t="s">
        <v>84</v>
      </c>
      <c r="E1208" s="2">
        <v>15</v>
      </c>
    </row>
    <row r="1209" spans="1:5" x14ac:dyDescent="0.35">
      <c r="A1209">
        <v>133932</v>
      </c>
      <c r="B1209">
        <v>0</v>
      </c>
      <c r="C1209">
        <v>0</v>
      </c>
      <c r="D1209" t="s">
        <v>94</v>
      </c>
      <c r="E1209" s="2">
        <v>5</v>
      </c>
    </row>
    <row r="1210" spans="1:5" x14ac:dyDescent="0.35">
      <c r="A1210">
        <v>120608</v>
      </c>
      <c r="B1210">
        <v>0</v>
      </c>
      <c r="C1210">
        <v>0</v>
      </c>
      <c r="D1210" t="s">
        <v>92</v>
      </c>
      <c r="E1210" s="2">
        <v>15</v>
      </c>
    </row>
    <row r="1211" spans="1:5" x14ac:dyDescent="0.35">
      <c r="A1211">
        <v>11562</v>
      </c>
      <c r="B1211">
        <v>0</v>
      </c>
      <c r="C1211">
        <v>2501</v>
      </c>
      <c r="D1211" t="s">
        <v>88</v>
      </c>
      <c r="E1211" s="2">
        <v>50</v>
      </c>
    </row>
    <row r="1212" spans="1:5" x14ac:dyDescent="0.35">
      <c r="A1212">
        <v>87541</v>
      </c>
      <c r="B1212">
        <v>0</v>
      </c>
      <c r="C1212">
        <v>4501</v>
      </c>
      <c r="D1212" t="s">
        <v>86</v>
      </c>
      <c r="E1212" s="2">
        <v>5</v>
      </c>
    </row>
    <row r="1213" spans="1:5" x14ac:dyDescent="0.35">
      <c r="A1213">
        <v>1722</v>
      </c>
      <c r="B1213">
        <v>1002</v>
      </c>
      <c r="C1213">
        <v>5207</v>
      </c>
      <c r="D1213" t="s">
        <v>87</v>
      </c>
      <c r="E1213" s="2">
        <v>10</v>
      </c>
    </row>
    <row r="1214" spans="1:5" x14ac:dyDescent="0.35">
      <c r="A1214">
        <v>32843</v>
      </c>
      <c r="B1214">
        <v>1</v>
      </c>
      <c r="C1214">
        <v>5901</v>
      </c>
      <c r="D1214" t="s">
        <v>92</v>
      </c>
      <c r="E1214" s="2">
        <v>15</v>
      </c>
    </row>
    <row r="1215" spans="1:5" x14ac:dyDescent="0.35">
      <c r="A1215">
        <v>77439</v>
      </c>
      <c r="B1215">
        <v>2</v>
      </c>
      <c r="C1215">
        <v>3101</v>
      </c>
      <c r="D1215" t="s">
        <v>86</v>
      </c>
      <c r="E1215" s="2">
        <v>17</v>
      </c>
    </row>
    <row r="1216" spans="1:5" x14ac:dyDescent="0.35">
      <c r="A1216">
        <v>140457</v>
      </c>
      <c r="B1216">
        <v>1</v>
      </c>
      <c r="C1216">
        <v>2401</v>
      </c>
      <c r="D1216" t="s">
        <v>84</v>
      </c>
      <c r="E1216" s="2">
        <v>10</v>
      </c>
    </row>
    <row r="1217" spans="1:5" x14ac:dyDescent="0.35">
      <c r="A1217">
        <v>70144</v>
      </c>
      <c r="B1217">
        <v>0</v>
      </c>
      <c r="C1217">
        <v>1711</v>
      </c>
      <c r="D1217" t="s">
        <v>93</v>
      </c>
      <c r="E1217" s="2">
        <v>15</v>
      </c>
    </row>
    <row r="1218" spans="1:5" x14ac:dyDescent="0.35">
      <c r="A1218">
        <v>157947</v>
      </c>
      <c r="B1218">
        <v>0</v>
      </c>
      <c r="C1218">
        <v>0</v>
      </c>
      <c r="D1218" t="s">
        <v>90</v>
      </c>
      <c r="E1218" s="2">
        <v>5</v>
      </c>
    </row>
    <row r="1219" spans="1:5" x14ac:dyDescent="0.35">
      <c r="A1219">
        <v>137680</v>
      </c>
      <c r="B1219">
        <v>0</v>
      </c>
      <c r="C1219">
        <v>2308</v>
      </c>
      <c r="D1219" t="s">
        <v>86</v>
      </c>
      <c r="E1219" s="2">
        <v>5</v>
      </c>
    </row>
    <row r="1220" spans="1:5" x14ac:dyDescent="0.35">
      <c r="A1220">
        <v>153708</v>
      </c>
      <c r="B1220">
        <v>28</v>
      </c>
      <c r="C1220">
        <v>0</v>
      </c>
      <c r="D1220" t="s">
        <v>98</v>
      </c>
      <c r="E1220" s="2">
        <v>21</v>
      </c>
    </row>
    <row r="1221" spans="1:5" x14ac:dyDescent="0.35">
      <c r="A1221">
        <v>27217</v>
      </c>
      <c r="B1221">
        <v>0</v>
      </c>
      <c r="C1221">
        <v>0</v>
      </c>
      <c r="D1221" t="s">
        <v>86</v>
      </c>
      <c r="E1221" s="2">
        <v>15</v>
      </c>
    </row>
    <row r="1222" spans="1:5" x14ac:dyDescent="0.35">
      <c r="A1222">
        <v>1442</v>
      </c>
      <c r="B1222">
        <v>0</v>
      </c>
      <c r="C1222">
        <v>5901</v>
      </c>
      <c r="D1222" t="s">
        <v>87</v>
      </c>
      <c r="E1222" s="2">
        <v>24</v>
      </c>
    </row>
    <row r="1223" spans="1:5" x14ac:dyDescent="0.35">
      <c r="A1223">
        <v>38327</v>
      </c>
      <c r="B1223">
        <v>1</v>
      </c>
      <c r="C1223">
        <v>1103</v>
      </c>
      <c r="D1223" t="s">
        <v>85</v>
      </c>
      <c r="E1223" s="2">
        <v>11</v>
      </c>
    </row>
    <row r="1224" spans="1:5" x14ac:dyDescent="0.35">
      <c r="A1224">
        <v>109287</v>
      </c>
      <c r="B1224">
        <v>0</v>
      </c>
      <c r="C1224">
        <v>0</v>
      </c>
      <c r="D1224" t="s">
        <v>92</v>
      </c>
      <c r="E1224" s="2">
        <v>5</v>
      </c>
    </row>
    <row r="1225" spans="1:5" x14ac:dyDescent="0.35">
      <c r="A1225">
        <v>77784</v>
      </c>
      <c r="B1225">
        <v>0</v>
      </c>
      <c r="C1225">
        <v>7102</v>
      </c>
      <c r="D1225" t="s">
        <v>88</v>
      </c>
      <c r="E1225" s="2">
        <v>16</v>
      </c>
    </row>
    <row r="1226" spans="1:5" x14ac:dyDescent="0.35">
      <c r="A1226">
        <v>22098</v>
      </c>
      <c r="B1226">
        <v>2</v>
      </c>
      <c r="C1226">
        <v>2801</v>
      </c>
      <c r="D1226" t="s">
        <v>84</v>
      </c>
      <c r="E1226" s="2">
        <v>2</v>
      </c>
    </row>
    <row r="1227" spans="1:5" x14ac:dyDescent="0.35">
      <c r="A1227">
        <v>156224</v>
      </c>
      <c r="B1227">
        <v>0</v>
      </c>
      <c r="C1227">
        <v>4701</v>
      </c>
      <c r="D1227" t="s">
        <v>89</v>
      </c>
      <c r="E1227" s="2">
        <v>30</v>
      </c>
    </row>
    <row r="1228" spans="1:5" x14ac:dyDescent="0.35">
      <c r="A1228">
        <v>169224</v>
      </c>
      <c r="B1228">
        <v>0</v>
      </c>
      <c r="C1228">
        <v>2201</v>
      </c>
      <c r="D1228" t="s">
        <v>87</v>
      </c>
      <c r="E1228" s="2">
        <v>36</v>
      </c>
    </row>
    <row r="1229" spans="1:5" x14ac:dyDescent="0.35">
      <c r="A1229">
        <v>146341</v>
      </c>
      <c r="B1229">
        <v>1</v>
      </c>
      <c r="C1229">
        <v>1701</v>
      </c>
      <c r="D1229" t="s">
        <v>98</v>
      </c>
      <c r="E1229" s="2">
        <v>20</v>
      </c>
    </row>
    <row r="1230" spans="1:5" x14ac:dyDescent="0.35">
      <c r="A1230">
        <v>102630</v>
      </c>
      <c r="B1230">
        <v>2</v>
      </c>
      <c r="C1230">
        <v>0</v>
      </c>
      <c r="D1230" t="s">
        <v>86</v>
      </c>
      <c r="E1230" s="2">
        <v>5</v>
      </c>
    </row>
    <row r="1231" spans="1:5" x14ac:dyDescent="0.35">
      <c r="A1231">
        <v>119362</v>
      </c>
      <c r="B1231">
        <v>28</v>
      </c>
      <c r="C1231">
        <v>2001</v>
      </c>
      <c r="D1231" t="s">
        <v>87</v>
      </c>
      <c r="E1231" s="2">
        <v>45</v>
      </c>
    </row>
    <row r="1232" spans="1:5" x14ac:dyDescent="0.35">
      <c r="A1232">
        <v>92962</v>
      </c>
      <c r="B1232">
        <v>1</v>
      </c>
      <c r="C1232">
        <v>0</v>
      </c>
      <c r="D1232" t="s">
        <v>90</v>
      </c>
      <c r="E1232" s="2">
        <v>20</v>
      </c>
    </row>
    <row r="1233" spans="1:5" x14ac:dyDescent="0.35">
      <c r="A1233">
        <v>14420</v>
      </c>
      <c r="B1233">
        <v>0</v>
      </c>
      <c r="C1233">
        <v>403</v>
      </c>
      <c r="D1233" t="s">
        <v>84</v>
      </c>
      <c r="E1233" s="2">
        <v>10</v>
      </c>
    </row>
    <row r="1234" spans="1:5" x14ac:dyDescent="0.35">
      <c r="A1234">
        <v>157687</v>
      </c>
      <c r="B1234">
        <v>0</v>
      </c>
      <c r="C1234">
        <v>3801</v>
      </c>
      <c r="D1234" t="s">
        <v>89</v>
      </c>
      <c r="E1234" s="2">
        <v>15</v>
      </c>
    </row>
    <row r="1235" spans="1:5" x14ac:dyDescent="0.35">
      <c r="A1235">
        <v>145436</v>
      </c>
      <c r="B1235">
        <v>1</v>
      </c>
      <c r="C1235">
        <v>0</v>
      </c>
      <c r="D1235" t="s">
        <v>90</v>
      </c>
      <c r="E1235" s="2">
        <v>10</v>
      </c>
    </row>
    <row r="1236" spans="1:5" x14ac:dyDescent="0.35">
      <c r="A1236">
        <v>62795</v>
      </c>
      <c r="B1236">
        <v>0</v>
      </c>
      <c r="C1236">
        <v>0</v>
      </c>
      <c r="D1236" t="s">
        <v>86</v>
      </c>
      <c r="E1236" s="2">
        <v>20</v>
      </c>
    </row>
    <row r="1237" spans="1:5" x14ac:dyDescent="0.35">
      <c r="A1237">
        <v>80153</v>
      </c>
      <c r="B1237">
        <v>0</v>
      </c>
      <c r="C1237">
        <v>2301</v>
      </c>
      <c r="D1237" t="s">
        <v>92</v>
      </c>
      <c r="E1237" s="2">
        <v>5</v>
      </c>
    </row>
    <row r="1238" spans="1:5" x14ac:dyDescent="0.35">
      <c r="A1238">
        <v>21107</v>
      </c>
      <c r="B1238">
        <v>1</v>
      </c>
      <c r="C1238">
        <v>1907</v>
      </c>
      <c r="D1238" t="s">
        <v>84</v>
      </c>
      <c r="E1238" s="2">
        <v>7</v>
      </c>
    </row>
    <row r="1239" spans="1:5" x14ac:dyDescent="0.35">
      <c r="A1239">
        <v>164551</v>
      </c>
      <c r="B1239">
        <v>0</v>
      </c>
      <c r="C1239">
        <v>0</v>
      </c>
      <c r="D1239" t="s">
        <v>83</v>
      </c>
      <c r="E1239" s="2">
        <v>3</v>
      </c>
    </row>
    <row r="1240" spans="1:5" x14ac:dyDescent="0.35">
      <c r="A1240">
        <v>53485</v>
      </c>
      <c r="B1240">
        <v>28</v>
      </c>
      <c r="C1240">
        <v>0</v>
      </c>
      <c r="D1240" t="s">
        <v>85</v>
      </c>
      <c r="E1240" s="2">
        <v>7</v>
      </c>
    </row>
    <row r="1241" spans="1:5" x14ac:dyDescent="0.35">
      <c r="A1241">
        <v>25331</v>
      </c>
      <c r="B1241">
        <v>0</v>
      </c>
      <c r="C1241">
        <v>0</v>
      </c>
      <c r="D1241" t="s">
        <v>86</v>
      </c>
      <c r="E1241" s="2">
        <v>22</v>
      </c>
    </row>
    <row r="1242" spans="1:5" x14ac:dyDescent="0.35">
      <c r="A1242">
        <v>189130</v>
      </c>
      <c r="B1242">
        <v>1</v>
      </c>
      <c r="C1242">
        <v>2810</v>
      </c>
      <c r="D1242" t="s">
        <v>98</v>
      </c>
      <c r="E1242" s="2">
        <v>51</v>
      </c>
    </row>
    <row r="1243" spans="1:5" x14ac:dyDescent="0.35">
      <c r="A1243">
        <v>190840</v>
      </c>
      <c r="B1243">
        <v>1</v>
      </c>
      <c r="C1243">
        <v>4912</v>
      </c>
      <c r="D1243" t="s">
        <v>92</v>
      </c>
      <c r="E1243" s="2">
        <v>25</v>
      </c>
    </row>
    <row r="1244" spans="1:5" x14ac:dyDescent="0.35">
      <c r="A1244">
        <v>341</v>
      </c>
      <c r="B1244">
        <v>0</v>
      </c>
      <c r="C1244">
        <v>3011</v>
      </c>
      <c r="D1244" t="s">
        <v>86</v>
      </c>
      <c r="E1244" s="2">
        <v>25</v>
      </c>
    </row>
    <row r="1245" spans="1:5" x14ac:dyDescent="0.35">
      <c r="A1245">
        <v>109240</v>
      </c>
      <c r="B1245">
        <v>0</v>
      </c>
      <c r="C1245">
        <v>3711</v>
      </c>
      <c r="D1245" t="s">
        <v>99</v>
      </c>
      <c r="E1245" s="2">
        <v>7</v>
      </c>
    </row>
    <row r="1246" spans="1:5" x14ac:dyDescent="0.35">
      <c r="A1246">
        <v>6028</v>
      </c>
      <c r="B1246">
        <v>4</v>
      </c>
      <c r="C1246">
        <v>4912</v>
      </c>
      <c r="D1246" t="s">
        <v>88</v>
      </c>
      <c r="E1246" s="2">
        <v>15</v>
      </c>
    </row>
    <row r="1247" spans="1:5" x14ac:dyDescent="0.35">
      <c r="A1247">
        <v>169722</v>
      </c>
      <c r="B1247">
        <v>0</v>
      </c>
      <c r="C1247">
        <v>4701</v>
      </c>
      <c r="D1247" t="s">
        <v>83</v>
      </c>
      <c r="E1247" s="2">
        <v>20</v>
      </c>
    </row>
    <row r="1248" spans="1:5" x14ac:dyDescent="0.35">
      <c r="A1248">
        <v>91467</v>
      </c>
      <c r="B1248">
        <v>28</v>
      </c>
      <c r="C1248">
        <v>4106</v>
      </c>
      <c r="D1248" t="s">
        <v>84</v>
      </c>
      <c r="E1248" s="2">
        <v>8</v>
      </c>
    </row>
    <row r="1249" spans="1:5" x14ac:dyDescent="0.35">
      <c r="A1249">
        <v>88537</v>
      </c>
      <c r="B1249">
        <v>1</v>
      </c>
      <c r="C1249">
        <v>2106</v>
      </c>
      <c r="D1249" t="s">
        <v>84</v>
      </c>
      <c r="E1249" s="2">
        <v>5</v>
      </c>
    </row>
    <row r="1250" spans="1:5" x14ac:dyDescent="0.35">
      <c r="A1250">
        <v>162740</v>
      </c>
      <c r="B1250">
        <v>0</v>
      </c>
      <c r="C1250">
        <v>2201</v>
      </c>
      <c r="D1250" t="s">
        <v>85</v>
      </c>
      <c r="E1250" s="2">
        <v>14</v>
      </c>
    </row>
    <row r="1251" spans="1:5" x14ac:dyDescent="0.35">
      <c r="A1251">
        <v>123622</v>
      </c>
      <c r="B1251">
        <v>1</v>
      </c>
      <c r="C1251">
        <v>5401</v>
      </c>
      <c r="D1251" t="s">
        <v>93</v>
      </c>
      <c r="E1251" s="2">
        <v>25</v>
      </c>
    </row>
    <row r="1252" spans="1:5" x14ac:dyDescent="0.35">
      <c r="A1252">
        <v>12370</v>
      </c>
      <c r="B1252">
        <v>0</v>
      </c>
      <c r="C1252">
        <v>0</v>
      </c>
      <c r="D1252" t="s">
        <v>87</v>
      </c>
      <c r="E1252" s="2">
        <v>20</v>
      </c>
    </row>
    <row r="1253" spans="1:5" x14ac:dyDescent="0.35">
      <c r="A1253">
        <v>91453</v>
      </c>
      <c r="B1253">
        <v>0</v>
      </c>
      <c r="C1253">
        <v>0</v>
      </c>
      <c r="D1253" t="s">
        <v>84</v>
      </c>
      <c r="E1253" s="2">
        <v>21</v>
      </c>
    </row>
    <row r="1254" spans="1:5" x14ac:dyDescent="0.35">
      <c r="A1254">
        <v>42543</v>
      </c>
      <c r="B1254">
        <v>0</v>
      </c>
      <c r="C1254">
        <v>0</v>
      </c>
      <c r="D1254" t="s">
        <v>86</v>
      </c>
      <c r="E1254" s="2">
        <v>20</v>
      </c>
    </row>
    <row r="1255" spans="1:5" x14ac:dyDescent="0.35">
      <c r="A1255">
        <v>89768</v>
      </c>
      <c r="B1255">
        <v>2</v>
      </c>
      <c r="C1255">
        <v>0</v>
      </c>
      <c r="D1255" t="s">
        <v>85</v>
      </c>
      <c r="E1255" s="2">
        <v>11</v>
      </c>
    </row>
    <row r="1256" spans="1:5" x14ac:dyDescent="0.35">
      <c r="A1256">
        <v>139175</v>
      </c>
      <c r="B1256">
        <v>0</v>
      </c>
      <c r="C1256">
        <v>0</v>
      </c>
      <c r="D1256" t="s">
        <v>86</v>
      </c>
      <c r="E1256" s="2">
        <v>10</v>
      </c>
    </row>
    <row r="1257" spans="1:5" x14ac:dyDescent="0.35">
      <c r="A1257">
        <v>83559</v>
      </c>
      <c r="B1257">
        <v>1</v>
      </c>
      <c r="C1257">
        <v>5902</v>
      </c>
      <c r="D1257" t="s">
        <v>98</v>
      </c>
      <c r="E1257" s="2">
        <v>10</v>
      </c>
    </row>
    <row r="1258" spans="1:5" x14ac:dyDescent="0.35">
      <c r="A1258">
        <v>113312</v>
      </c>
      <c r="B1258">
        <v>2</v>
      </c>
      <c r="C1258">
        <v>2301</v>
      </c>
      <c r="D1258" t="s">
        <v>87</v>
      </c>
      <c r="E1258" s="2">
        <v>5</v>
      </c>
    </row>
    <row r="1259" spans="1:5" x14ac:dyDescent="0.35">
      <c r="A1259">
        <v>117329</v>
      </c>
      <c r="B1259">
        <v>28</v>
      </c>
      <c r="C1259">
        <v>2712</v>
      </c>
      <c r="D1259" t="s">
        <v>88</v>
      </c>
      <c r="E1259" s="2">
        <v>15</v>
      </c>
    </row>
    <row r="1260" spans="1:5" x14ac:dyDescent="0.35">
      <c r="A1260">
        <v>56674</v>
      </c>
      <c r="B1260">
        <v>1</v>
      </c>
      <c r="C1260">
        <v>2101</v>
      </c>
      <c r="D1260" t="s">
        <v>97</v>
      </c>
      <c r="E1260" s="2">
        <v>15</v>
      </c>
    </row>
    <row r="1261" spans="1:5" x14ac:dyDescent="0.35">
      <c r="A1261">
        <v>40105</v>
      </c>
      <c r="B1261">
        <v>0</v>
      </c>
      <c r="C1261">
        <v>4608</v>
      </c>
      <c r="D1261" t="s">
        <v>93</v>
      </c>
      <c r="E1261" s="2">
        <v>23</v>
      </c>
    </row>
    <row r="1262" spans="1:5" x14ac:dyDescent="0.35">
      <c r="A1262">
        <v>76914</v>
      </c>
      <c r="B1262">
        <v>0</v>
      </c>
      <c r="C1262">
        <v>0</v>
      </c>
      <c r="D1262" t="s">
        <v>86</v>
      </c>
      <c r="E1262" s="2">
        <v>15</v>
      </c>
    </row>
    <row r="1263" spans="1:5" x14ac:dyDescent="0.35">
      <c r="A1263">
        <v>7947</v>
      </c>
      <c r="B1263">
        <v>1</v>
      </c>
      <c r="C1263">
        <v>1612</v>
      </c>
      <c r="D1263" t="s">
        <v>86</v>
      </c>
      <c r="E1263" s="2">
        <v>11</v>
      </c>
    </row>
    <row r="1264" spans="1:5" x14ac:dyDescent="0.35">
      <c r="A1264">
        <v>166350</v>
      </c>
      <c r="B1264">
        <v>0</v>
      </c>
      <c r="C1264">
        <v>5201</v>
      </c>
      <c r="D1264" t="s">
        <v>88</v>
      </c>
      <c r="E1264" s="2">
        <v>25</v>
      </c>
    </row>
    <row r="1265" spans="1:5" x14ac:dyDescent="0.35">
      <c r="A1265">
        <v>2151</v>
      </c>
      <c r="B1265">
        <v>1</v>
      </c>
      <c r="C1265">
        <v>5001</v>
      </c>
      <c r="D1265" t="s">
        <v>92</v>
      </c>
      <c r="E1265" s="2">
        <v>25</v>
      </c>
    </row>
    <row r="1266" spans="1:5" x14ac:dyDescent="0.35">
      <c r="A1266">
        <v>107298</v>
      </c>
      <c r="B1266">
        <v>0</v>
      </c>
      <c r="C1266">
        <v>4401</v>
      </c>
      <c r="D1266" t="s">
        <v>85</v>
      </c>
      <c r="E1266" s="2">
        <v>43</v>
      </c>
    </row>
    <row r="1267" spans="1:5" x14ac:dyDescent="0.35">
      <c r="A1267">
        <v>37762</v>
      </c>
      <c r="B1267">
        <v>1</v>
      </c>
      <c r="C1267">
        <v>3401</v>
      </c>
      <c r="D1267" t="s">
        <v>87</v>
      </c>
      <c r="E1267" s="2">
        <v>30</v>
      </c>
    </row>
    <row r="1268" spans="1:5" x14ac:dyDescent="0.35">
      <c r="A1268">
        <v>117383</v>
      </c>
      <c r="B1268">
        <v>2</v>
      </c>
      <c r="C1268">
        <v>4801</v>
      </c>
      <c r="D1268" t="s">
        <v>85</v>
      </c>
      <c r="E1268" s="2">
        <v>21</v>
      </c>
    </row>
    <row r="1269" spans="1:5" x14ac:dyDescent="0.35">
      <c r="A1269">
        <v>174375</v>
      </c>
      <c r="B1269">
        <v>28</v>
      </c>
      <c r="C1269">
        <v>5801</v>
      </c>
      <c r="D1269" t="s">
        <v>85</v>
      </c>
      <c r="E1269" s="2">
        <v>25</v>
      </c>
    </row>
    <row r="1270" spans="1:5" x14ac:dyDescent="0.35">
      <c r="A1270">
        <v>102742</v>
      </c>
      <c r="B1270">
        <v>1</v>
      </c>
      <c r="C1270">
        <v>4401</v>
      </c>
      <c r="D1270" t="s">
        <v>86</v>
      </c>
      <c r="E1270" s="2">
        <v>9</v>
      </c>
    </row>
    <row r="1271" spans="1:5" x14ac:dyDescent="0.35">
      <c r="A1271">
        <v>53793</v>
      </c>
      <c r="B1271">
        <v>28</v>
      </c>
      <c r="C1271">
        <v>4901</v>
      </c>
      <c r="D1271" t="s">
        <v>88</v>
      </c>
      <c r="E1271" s="2">
        <v>5</v>
      </c>
    </row>
    <row r="1272" spans="1:5" x14ac:dyDescent="0.35">
      <c r="A1272">
        <v>59070</v>
      </c>
      <c r="B1272">
        <v>1</v>
      </c>
      <c r="C1272">
        <v>5003</v>
      </c>
      <c r="D1272" t="s">
        <v>94</v>
      </c>
      <c r="E1272" s="2">
        <v>10</v>
      </c>
    </row>
    <row r="1273" spans="1:5" x14ac:dyDescent="0.35">
      <c r="A1273">
        <v>107279</v>
      </c>
      <c r="B1273">
        <v>0</v>
      </c>
      <c r="C1273">
        <v>4701</v>
      </c>
      <c r="D1273" t="s">
        <v>88</v>
      </c>
      <c r="E1273" s="2">
        <v>4</v>
      </c>
    </row>
    <row r="1274" spans="1:5" x14ac:dyDescent="0.35">
      <c r="A1274">
        <v>88886</v>
      </c>
      <c r="B1274">
        <v>1</v>
      </c>
      <c r="C1274">
        <v>5411</v>
      </c>
      <c r="D1274" t="s">
        <v>86</v>
      </c>
      <c r="E1274" s="2">
        <v>40</v>
      </c>
    </row>
    <row r="1275" spans="1:5" x14ac:dyDescent="0.35">
      <c r="A1275">
        <v>190552</v>
      </c>
      <c r="B1275">
        <v>1</v>
      </c>
      <c r="C1275">
        <v>3501</v>
      </c>
      <c r="D1275" t="s">
        <v>91</v>
      </c>
      <c r="E1275" s="2">
        <v>7</v>
      </c>
    </row>
    <row r="1276" spans="1:5" x14ac:dyDescent="0.35">
      <c r="A1276">
        <v>148869</v>
      </c>
      <c r="B1276">
        <v>1</v>
      </c>
      <c r="C1276">
        <v>6401</v>
      </c>
      <c r="D1276" t="s">
        <v>87</v>
      </c>
      <c r="E1276" s="2">
        <v>15</v>
      </c>
    </row>
    <row r="1277" spans="1:5" x14ac:dyDescent="0.35">
      <c r="A1277">
        <v>146463</v>
      </c>
      <c r="B1277">
        <v>0</v>
      </c>
      <c r="C1277">
        <v>2601</v>
      </c>
      <c r="D1277" t="s">
        <v>98</v>
      </c>
      <c r="E1277" s="2">
        <v>5</v>
      </c>
    </row>
    <row r="1278" spans="1:5" x14ac:dyDescent="0.35">
      <c r="A1278">
        <v>85204</v>
      </c>
      <c r="B1278">
        <v>1</v>
      </c>
      <c r="C1278">
        <v>2210</v>
      </c>
      <c r="D1278" t="s">
        <v>86</v>
      </c>
      <c r="E1278" s="2">
        <v>20</v>
      </c>
    </row>
    <row r="1279" spans="1:5" x14ac:dyDescent="0.35">
      <c r="A1279">
        <v>143782</v>
      </c>
      <c r="B1279">
        <v>1</v>
      </c>
      <c r="C1279">
        <v>4801</v>
      </c>
      <c r="D1279" t="s">
        <v>88</v>
      </c>
      <c r="E1279" s="2">
        <v>25</v>
      </c>
    </row>
    <row r="1280" spans="1:5" x14ac:dyDescent="0.35">
      <c r="A1280">
        <v>17102</v>
      </c>
      <c r="B1280">
        <v>2</v>
      </c>
      <c r="C1280">
        <v>0</v>
      </c>
      <c r="D1280" t="s">
        <v>84</v>
      </c>
      <c r="E1280" s="2">
        <v>7</v>
      </c>
    </row>
    <row r="1281" spans="1:5" x14ac:dyDescent="0.35">
      <c r="A1281">
        <v>190157</v>
      </c>
      <c r="B1281">
        <v>0</v>
      </c>
      <c r="C1281">
        <v>0</v>
      </c>
      <c r="D1281" t="s">
        <v>84</v>
      </c>
      <c r="E1281" s="2">
        <v>15</v>
      </c>
    </row>
    <row r="1282" spans="1:5" x14ac:dyDescent="0.35">
      <c r="A1282">
        <v>93681</v>
      </c>
      <c r="B1282">
        <v>1</v>
      </c>
      <c r="C1282">
        <v>2309</v>
      </c>
      <c r="D1282" t="s">
        <v>96</v>
      </c>
      <c r="E1282" s="2">
        <v>16</v>
      </c>
    </row>
    <row r="1283" spans="1:5" x14ac:dyDescent="0.35">
      <c r="A1283">
        <v>105741</v>
      </c>
      <c r="B1283">
        <v>2</v>
      </c>
      <c r="C1283">
        <v>4401</v>
      </c>
      <c r="D1283" t="s">
        <v>85</v>
      </c>
      <c r="E1283" s="2">
        <v>20</v>
      </c>
    </row>
    <row r="1284" spans="1:5" x14ac:dyDescent="0.35">
      <c r="A1284">
        <v>98962</v>
      </c>
      <c r="B1284">
        <v>0</v>
      </c>
      <c r="C1284">
        <v>2308</v>
      </c>
      <c r="D1284" t="s">
        <v>86</v>
      </c>
      <c r="E1284" s="2">
        <v>25</v>
      </c>
    </row>
    <row r="1285" spans="1:5" x14ac:dyDescent="0.35">
      <c r="A1285">
        <v>32552</v>
      </c>
      <c r="B1285">
        <v>0</v>
      </c>
      <c r="C1285">
        <v>3802</v>
      </c>
      <c r="D1285" t="s">
        <v>89</v>
      </c>
      <c r="E1285" s="2">
        <v>20</v>
      </c>
    </row>
    <row r="1286" spans="1:5" x14ac:dyDescent="0.35">
      <c r="A1286">
        <v>23465</v>
      </c>
      <c r="B1286">
        <v>1</v>
      </c>
      <c r="C1286">
        <v>2701</v>
      </c>
      <c r="D1286" t="s">
        <v>85</v>
      </c>
      <c r="E1286" s="2">
        <v>15</v>
      </c>
    </row>
    <row r="1287" spans="1:5" x14ac:dyDescent="0.35">
      <c r="A1287">
        <v>155130</v>
      </c>
      <c r="B1287">
        <v>1</v>
      </c>
      <c r="C1287">
        <v>4901</v>
      </c>
      <c r="D1287" t="s">
        <v>88</v>
      </c>
      <c r="E1287" s="2">
        <v>45</v>
      </c>
    </row>
    <row r="1288" spans="1:5" x14ac:dyDescent="0.35">
      <c r="A1288">
        <v>15017</v>
      </c>
      <c r="B1288">
        <v>0</v>
      </c>
      <c r="C1288">
        <v>0</v>
      </c>
      <c r="D1288" t="s">
        <v>91</v>
      </c>
      <c r="E1288" s="2">
        <v>18</v>
      </c>
    </row>
    <row r="1289" spans="1:5" x14ac:dyDescent="0.35">
      <c r="A1289">
        <v>123438</v>
      </c>
      <c r="B1289">
        <v>0</v>
      </c>
      <c r="C1289">
        <v>6601</v>
      </c>
      <c r="D1289" t="s">
        <v>84</v>
      </c>
      <c r="E1289" s="2">
        <v>3</v>
      </c>
    </row>
    <row r="1290" spans="1:5" x14ac:dyDescent="0.35">
      <c r="A1290">
        <v>178796</v>
      </c>
      <c r="B1290">
        <v>28</v>
      </c>
      <c r="C1290">
        <v>3503</v>
      </c>
      <c r="D1290" t="s">
        <v>88</v>
      </c>
      <c r="E1290" s="2">
        <v>9</v>
      </c>
    </row>
    <row r="1291" spans="1:5" x14ac:dyDescent="0.35">
      <c r="A1291">
        <v>143790</v>
      </c>
      <c r="B1291">
        <v>2</v>
      </c>
      <c r="C1291">
        <v>4101</v>
      </c>
      <c r="D1291" t="s">
        <v>88</v>
      </c>
      <c r="E1291" s="2">
        <v>15</v>
      </c>
    </row>
    <row r="1292" spans="1:5" x14ac:dyDescent="0.35">
      <c r="A1292">
        <v>173737</v>
      </c>
      <c r="B1292">
        <v>1</v>
      </c>
      <c r="C1292">
        <v>1801</v>
      </c>
      <c r="D1292" t="s">
        <v>84</v>
      </c>
      <c r="E1292" s="2">
        <v>20</v>
      </c>
    </row>
    <row r="1293" spans="1:5" x14ac:dyDescent="0.35">
      <c r="A1293">
        <v>57017</v>
      </c>
      <c r="B1293">
        <v>0</v>
      </c>
      <c r="C1293">
        <v>0</v>
      </c>
      <c r="D1293" t="s">
        <v>84</v>
      </c>
      <c r="E1293" s="2">
        <v>20</v>
      </c>
    </row>
    <row r="1294" spans="1:5" x14ac:dyDescent="0.35">
      <c r="A1294">
        <v>131551</v>
      </c>
      <c r="B1294">
        <v>1</v>
      </c>
      <c r="C1294">
        <v>1710</v>
      </c>
      <c r="D1294" t="s">
        <v>83</v>
      </c>
      <c r="E1294" s="2">
        <v>10</v>
      </c>
    </row>
    <row r="1295" spans="1:5" x14ac:dyDescent="0.35">
      <c r="A1295">
        <v>72796</v>
      </c>
      <c r="B1295">
        <v>0</v>
      </c>
      <c r="C1295">
        <v>4905</v>
      </c>
      <c r="D1295" t="s">
        <v>86</v>
      </c>
      <c r="E1295" s="2">
        <v>15</v>
      </c>
    </row>
    <row r="1296" spans="1:5" x14ac:dyDescent="0.35">
      <c r="A1296">
        <v>178498</v>
      </c>
      <c r="B1296">
        <v>0</v>
      </c>
      <c r="C1296">
        <v>2802</v>
      </c>
      <c r="D1296" t="s">
        <v>85</v>
      </c>
      <c r="E1296" s="2">
        <v>15</v>
      </c>
    </row>
    <row r="1297" spans="1:5" x14ac:dyDescent="0.35">
      <c r="A1297">
        <v>77742</v>
      </c>
      <c r="B1297">
        <v>0</v>
      </c>
      <c r="C1297">
        <v>0</v>
      </c>
      <c r="D1297" t="s">
        <v>86</v>
      </c>
      <c r="E1297" s="2">
        <v>5</v>
      </c>
    </row>
    <row r="1298" spans="1:5" x14ac:dyDescent="0.35">
      <c r="A1298">
        <v>21204</v>
      </c>
      <c r="B1298">
        <v>2</v>
      </c>
      <c r="C1298">
        <v>4001</v>
      </c>
      <c r="D1298" t="s">
        <v>83</v>
      </c>
      <c r="E1298" s="2">
        <v>8</v>
      </c>
    </row>
    <row r="1299" spans="1:5" x14ac:dyDescent="0.35">
      <c r="A1299">
        <v>71146</v>
      </c>
      <c r="B1299">
        <v>0</v>
      </c>
      <c r="C1299">
        <v>7401</v>
      </c>
      <c r="D1299" t="s">
        <v>84</v>
      </c>
      <c r="E1299" s="2">
        <v>10</v>
      </c>
    </row>
    <row r="1300" spans="1:5" x14ac:dyDescent="0.35">
      <c r="A1300">
        <v>161230</v>
      </c>
      <c r="B1300">
        <v>0</v>
      </c>
      <c r="C1300">
        <v>5207</v>
      </c>
      <c r="D1300" t="s">
        <v>84</v>
      </c>
      <c r="E1300" s="2">
        <v>20</v>
      </c>
    </row>
    <row r="1301" spans="1:5" x14ac:dyDescent="0.35">
      <c r="A1301">
        <v>67712</v>
      </c>
      <c r="B1301">
        <v>0</v>
      </c>
      <c r="C1301">
        <v>801</v>
      </c>
      <c r="D1301" t="s">
        <v>98</v>
      </c>
      <c r="E1301" s="2">
        <v>100</v>
      </c>
    </row>
    <row r="1302" spans="1:5" x14ac:dyDescent="0.35">
      <c r="A1302">
        <v>178540</v>
      </c>
      <c r="B1302">
        <v>0</v>
      </c>
      <c r="C1302">
        <v>1501</v>
      </c>
      <c r="D1302" t="s">
        <v>84</v>
      </c>
      <c r="E1302" s="2">
        <v>15</v>
      </c>
    </row>
    <row r="1303" spans="1:5" x14ac:dyDescent="0.35">
      <c r="A1303">
        <v>35306</v>
      </c>
      <c r="B1303">
        <v>0</v>
      </c>
      <c r="C1303">
        <v>5610</v>
      </c>
      <c r="D1303" t="s">
        <v>83</v>
      </c>
      <c r="E1303" s="2">
        <v>25</v>
      </c>
    </row>
    <row r="1304" spans="1:5" x14ac:dyDescent="0.35">
      <c r="A1304">
        <v>14984</v>
      </c>
      <c r="B1304">
        <v>1</v>
      </c>
      <c r="C1304">
        <v>5401</v>
      </c>
      <c r="D1304" t="s">
        <v>91</v>
      </c>
      <c r="E1304" s="2">
        <v>15</v>
      </c>
    </row>
    <row r="1305" spans="1:5" x14ac:dyDescent="0.35">
      <c r="A1305">
        <v>53295</v>
      </c>
      <c r="B1305">
        <v>0</v>
      </c>
      <c r="C1305">
        <v>5401</v>
      </c>
      <c r="D1305" t="s">
        <v>96</v>
      </c>
      <c r="E1305" s="2">
        <v>15</v>
      </c>
    </row>
    <row r="1306" spans="1:5" x14ac:dyDescent="0.35">
      <c r="A1306">
        <v>115398</v>
      </c>
      <c r="B1306">
        <v>0</v>
      </c>
      <c r="C1306">
        <v>2901</v>
      </c>
      <c r="D1306" t="s">
        <v>86</v>
      </c>
      <c r="E1306" s="2">
        <v>5</v>
      </c>
    </row>
    <row r="1307" spans="1:5" x14ac:dyDescent="0.35">
      <c r="A1307">
        <v>24610</v>
      </c>
      <c r="B1307">
        <v>0</v>
      </c>
      <c r="C1307">
        <v>1701</v>
      </c>
      <c r="D1307" t="s">
        <v>94</v>
      </c>
      <c r="E1307" s="2">
        <v>4</v>
      </c>
    </row>
    <row r="1308" spans="1:5" x14ac:dyDescent="0.35">
      <c r="A1308">
        <v>116993</v>
      </c>
      <c r="B1308">
        <v>1</v>
      </c>
      <c r="C1308">
        <v>1</v>
      </c>
      <c r="D1308" t="s">
        <v>90</v>
      </c>
      <c r="E1308" s="2">
        <v>10</v>
      </c>
    </row>
    <row r="1309" spans="1:5" x14ac:dyDescent="0.35">
      <c r="A1309">
        <v>80800</v>
      </c>
      <c r="B1309">
        <v>2</v>
      </c>
      <c r="C1309">
        <v>3001</v>
      </c>
      <c r="D1309" t="s">
        <v>86</v>
      </c>
      <c r="E1309" s="2">
        <v>8</v>
      </c>
    </row>
    <row r="1310" spans="1:5" x14ac:dyDescent="0.35">
      <c r="A1310">
        <v>72757</v>
      </c>
      <c r="B1310">
        <v>2</v>
      </c>
      <c r="C1310">
        <v>1105</v>
      </c>
      <c r="D1310" t="s">
        <v>86</v>
      </c>
      <c r="E1310" s="2">
        <v>21</v>
      </c>
    </row>
    <row r="1311" spans="1:5" x14ac:dyDescent="0.35">
      <c r="A1311">
        <v>38642</v>
      </c>
      <c r="B1311">
        <v>0</v>
      </c>
      <c r="C1311">
        <v>7401</v>
      </c>
      <c r="D1311" t="s">
        <v>85</v>
      </c>
      <c r="E1311" s="2">
        <v>10</v>
      </c>
    </row>
    <row r="1312" spans="1:5" x14ac:dyDescent="0.35">
      <c r="A1312">
        <v>179293</v>
      </c>
      <c r="B1312">
        <v>2</v>
      </c>
      <c r="C1312">
        <v>0</v>
      </c>
      <c r="D1312" t="s">
        <v>85</v>
      </c>
      <c r="E1312" s="2">
        <v>10</v>
      </c>
    </row>
    <row r="1313" spans="1:5" x14ac:dyDescent="0.35">
      <c r="A1313">
        <v>79427</v>
      </c>
      <c r="B1313">
        <v>2</v>
      </c>
      <c r="C1313">
        <v>3508</v>
      </c>
      <c r="D1313" t="s">
        <v>84</v>
      </c>
      <c r="E1313" s="2">
        <v>10</v>
      </c>
    </row>
    <row r="1314" spans="1:5" x14ac:dyDescent="0.35">
      <c r="A1314">
        <v>99813</v>
      </c>
      <c r="B1314">
        <v>1</v>
      </c>
      <c r="C1314">
        <v>4701</v>
      </c>
      <c r="D1314" t="s">
        <v>94</v>
      </c>
      <c r="E1314" s="2">
        <v>20</v>
      </c>
    </row>
    <row r="1315" spans="1:5" x14ac:dyDescent="0.35">
      <c r="A1315">
        <v>368</v>
      </c>
      <c r="B1315">
        <v>1</v>
      </c>
      <c r="C1315">
        <v>2205</v>
      </c>
      <c r="D1315" t="s">
        <v>90</v>
      </c>
      <c r="E1315" s="2">
        <v>10</v>
      </c>
    </row>
    <row r="1316" spans="1:5" x14ac:dyDescent="0.35">
      <c r="A1316">
        <v>129200</v>
      </c>
      <c r="B1316">
        <v>2</v>
      </c>
      <c r="C1316">
        <v>4801</v>
      </c>
      <c r="D1316" t="s">
        <v>85</v>
      </c>
      <c r="E1316" s="2">
        <v>14</v>
      </c>
    </row>
    <row r="1317" spans="1:5" x14ac:dyDescent="0.35">
      <c r="A1317">
        <v>171215</v>
      </c>
      <c r="B1317">
        <v>1</v>
      </c>
      <c r="C1317">
        <v>4701</v>
      </c>
      <c r="D1317" t="s">
        <v>88</v>
      </c>
      <c r="E1317" s="2">
        <v>17</v>
      </c>
    </row>
    <row r="1318" spans="1:5" x14ac:dyDescent="0.35">
      <c r="A1318">
        <v>41222</v>
      </c>
      <c r="B1318">
        <v>1</v>
      </c>
      <c r="C1318">
        <v>6509</v>
      </c>
      <c r="D1318" t="s">
        <v>93</v>
      </c>
      <c r="E1318" s="2">
        <v>20</v>
      </c>
    </row>
    <row r="1319" spans="1:5" x14ac:dyDescent="0.35">
      <c r="A1319">
        <v>44410</v>
      </c>
      <c r="B1319">
        <v>1</v>
      </c>
      <c r="C1319">
        <v>2506</v>
      </c>
      <c r="D1319" t="s">
        <v>84</v>
      </c>
      <c r="E1319" s="2">
        <v>8</v>
      </c>
    </row>
    <row r="1320" spans="1:5" x14ac:dyDescent="0.35">
      <c r="A1320">
        <v>175057</v>
      </c>
      <c r="B1320">
        <v>1002</v>
      </c>
      <c r="C1320">
        <v>5109</v>
      </c>
      <c r="D1320" t="s">
        <v>84</v>
      </c>
      <c r="E1320" s="2">
        <v>19</v>
      </c>
    </row>
    <row r="1321" spans="1:5" x14ac:dyDescent="0.35">
      <c r="A1321">
        <v>83959</v>
      </c>
      <c r="B1321">
        <v>2</v>
      </c>
      <c r="C1321">
        <v>3805</v>
      </c>
      <c r="D1321" t="s">
        <v>88</v>
      </c>
      <c r="E1321" s="2">
        <v>16</v>
      </c>
    </row>
    <row r="1322" spans="1:5" x14ac:dyDescent="0.35">
      <c r="A1322">
        <v>35877</v>
      </c>
      <c r="B1322">
        <v>28</v>
      </c>
      <c r="C1322">
        <v>2401</v>
      </c>
      <c r="D1322" t="s">
        <v>93</v>
      </c>
      <c r="E1322" s="2">
        <v>5</v>
      </c>
    </row>
    <row r="1323" spans="1:5" x14ac:dyDescent="0.35">
      <c r="A1323">
        <v>96763</v>
      </c>
      <c r="B1323">
        <v>2</v>
      </c>
      <c r="C1323">
        <v>1805</v>
      </c>
      <c r="D1323" t="s">
        <v>83</v>
      </c>
      <c r="E1323" s="2">
        <v>20</v>
      </c>
    </row>
    <row r="1324" spans="1:5" x14ac:dyDescent="0.35">
      <c r="A1324">
        <v>144691</v>
      </c>
      <c r="B1324">
        <v>1</v>
      </c>
      <c r="C1324">
        <v>4701</v>
      </c>
      <c r="D1324" t="s">
        <v>89</v>
      </c>
      <c r="E1324" s="2">
        <v>20</v>
      </c>
    </row>
    <row r="1325" spans="1:5" x14ac:dyDescent="0.35">
      <c r="A1325">
        <v>180805</v>
      </c>
      <c r="B1325">
        <v>2</v>
      </c>
      <c r="C1325">
        <v>2401</v>
      </c>
      <c r="D1325" t="s">
        <v>86</v>
      </c>
      <c r="E1325" s="2">
        <v>20</v>
      </c>
    </row>
    <row r="1326" spans="1:5" x14ac:dyDescent="0.35">
      <c r="A1326">
        <v>180050</v>
      </c>
      <c r="B1326">
        <v>0</v>
      </c>
      <c r="C1326">
        <v>0</v>
      </c>
      <c r="D1326" t="s">
        <v>85</v>
      </c>
      <c r="E1326" s="2">
        <v>25</v>
      </c>
    </row>
    <row r="1327" spans="1:5" x14ac:dyDescent="0.35">
      <c r="A1327">
        <v>111592</v>
      </c>
      <c r="B1327">
        <v>1</v>
      </c>
      <c r="C1327">
        <v>2109</v>
      </c>
      <c r="D1327" t="s">
        <v>92</v>
      </c>
      <c r="E1327" s="2">
        <v>16</v>
      </c>
    </row>
    <row r="1328" spans="1:5" x14ac:dyDescent="0.35">
      <c r="A1328">
        <v>66087</v>
      </c>
      <c r="B1328">
        <v>0</v>
      </c>
      <c r="C1328">
        <v>4912</v>
      </c>
      <c r="D1328" t="s">
        <v>84</v>
      </c>
      <c r="E1328" s="2">
        <v>20</v>
      </c>
    </row>
    <row r="1329" spans="1:5" x14ac:dyDescent="0.35">
      <c r="A1329">
        <v>121554</v>
      </c>
      <c r="B1329">
        <v>28</v>
      </c>
      <c r="C1329">
        <v>6301</v>
      </c>
      <c r="D1329" t="s">
        <v>90</v>
      </c>
      <c r="E1329" s="2">
        <v>6</v>
      </c>
    </row>
    <row r="1330" spans="1:5" x14ac:dyDescent="0.35">
      <c r="A1330">
        <v>137429</v>
      </c>
      <c r="B1330">
        <v>1</v>
      </c>
      <c r="C1330">
        <v>1301</v>
      </c>
      <c r="D1330" t="s">
        <v>83</v>
      </c>
      <c r="E1330" s="2">
        <v>25</v>
      </c>
    </row>
    <row r="1331" spans="1:5" x14ac:dyDescent="0.35">
      <c r="A1331">
        <v>127171</v>
      </c>
      <c r="B1331">
        <v>0</v>
      </c>
      <c r="C1331">
        <v>1601</v>
      </c>
      <c r="D1331" t="s">
        <v>95</v>
      </c>
      <c r="E1331" s="2">
        <v>15</v>
      </c>
    </row>
    <row r="1332" spans="1:5" x14ac:dyDescent="0.35">
      <c r="A1332">
        <v>167517</v>
      </c>
      <c r="B1332">
        <v>0</v>
      </c>
      <c r="C1332">
        <v>0</v>
      </c>
      <c r="D1332" t="s">
        <v>95</v>
      </c>
      <c r="E1332" s="2">
        <v>25</v>
      </c>
    </row>
    <row r="1333" spans="1:5" x14ac:dyDescent="0.35">
      <c r="A1333">
        <v>14386</v>
      </c>
      <c r="B1333">
        <v>2</v>
      </c>
      <c r="C1333">
        <v>1101</v>
      </c>
      <c r="D1333" t="s">
        <v>88</v>
      </c>
      <c r="E1333" s="2">
        <v>10</v>
      </c>
    </row>
    <row r="1334" spans="1:5" x14ac:dyDescent="0.35">
      <c r="A1334">
        <v>184011</v>
      </c>
      <c r="B1334">
        <v>28</v>
      </c>
      <c r="C1334">
        <v>1502</v>
      </c>
      <c r="D1334" t="s">
        <v>87</v>
      </c>
      <c r="E1334" s="2">
        <v>25</v>
      </c>
    </row>
    <row r="1335" spans="1:5" x14ac:dyDescent="0.35">
      <c r="A1335">
        <v>121967</v>
      </c>
      <c r="B1335">
        <v>1</v>
      </c>
      <c r="C1335">
        <v>3801</v>
      </c>
      <c r="D1335" t="s">
        <v>85</v>
      </c>
      <c r="E1335" s="2">
        <v>15</v>
      </c>
    </row>
    <row r="1336" spans="1:5" x14ac:dyDescent="0.35">
      <c r="A1336">
        <v>20194</v>
      </c>
      <c r="B1336">
        <v>28</v>
      </c>
      <c r="C1336">
        <v>3601</v>
      </c>
      <c r="D1336" t="s">
        <v>99</v>
      </c>
      <c r="E1336" s="2">
        <v>10</v>
      </c>
    </row>
    <row r="1337" spans="1:5" x14ac:dyDescent="0.35">
      <c r="A1337">
        <v>84967</v>
      </c>
      <c r="B1337">
        <v>0</v>
      </c>
      <c r="C1337">
        <v>4805</v>
      </c>
      <c r="D1337" t="s">
        <v>84</v>
      </c>
      <c r="E1337" s="2">
        <v>15</v>
      </c>
    </row>
    <row r="1338" spans="1:5" x14ac:dyDescent="0.35">
      <c r="A1338">
        <v>93684</v>
      </c>
      <c r="B1338">
        <v>1</v>
      </c>
      <c r="C1338">
        <v>4202</v>
      </c>
      <c r="D1338" t="s">
        <v>98</v>
      </c>
      <c r="E1338" s="2">
        <v>11</v>
      </c>
    </row>
    <row r="1339" spans="1:5" x14ac:dyDescent="0.35">
      <c r="A1339">
        <v>92802</v>
      </c>
      <c r="B1339">
        <v>1</v>
      </c>
      <c r="C1339">
        <v>4210</v>
      </c>
      <c r="D1339" t="s">
        <v>90</v>
      </c>
      <c r="E1339" s="2">
        <v>10</v>
      </c>
    </row>
    <row r="1340" spans="1:5" x14ac:dyDescent="0.35">
      <c r="A1340">
        <v>24900</v>
      </c>
      <c r="B1340">
        <v>0</v>
      </c>
      <c r="C1340">
        <v>5201</v>
      </c>
      <c r="D1340" t="s">
        <v>84</v>
      </c>
      <c r="E1340" s="2">
        <v>25</v>
      </c>
    </row>
    <row r="1341" spans="1:5" x14ac:dyDescent="0.35">
      <c r="A1341">
        <v>121926</v>
      </c>
      <c r="B1341">
        <v>28</v>
      </c>
      <c r="C1341">
        <v>0</v>
      </c>
      <c r="D1341" t="s">
        <v>88</v>
      </c>
      <c r="E1341" s="2">
        <v>20</v>
      </c>
    </row>
    <row r="1342" spans="1:5" x14ac:dyDescent="0.35">
      <c r="A1342">
        <v>12003</v>
      </c>
      <c r="B1342">
        <v>28</v>
      </c>
      <c r="C1342">
        <v>2901</v>
      </c>
      <c r="D1342" t="s">
        <v>98</v>
      </c>
      <c r="E1342" s="2">
        <v>20</v>
      </c>
    </row>
    <row r="1343" spans="1:5" x14ac:dyDescent="0.35">
      <c r="A1343">
        <v>7852</v>
      </c>
      <c r="B1343">
        <v>2</v>
      </c>
      <c r="C1343">
        <v>0</v>
      </c>
      <c r="D1343" t="s">
        <v>84</v>
      </c>
      <c r="E1343" s="2">
        <v>10</v>
      </c>
    </row>
    <row r="1344" spans="1:5" x14ac:dyDescent="0.35">
      <c r="A1344">
        <v>111137</v>
      </c>
      <c r="B1344">
        <v>0</v>
      </c>
      <c r="C1344">
        <v>0</v>
      </c>
      <c r="D1344" t="s">
        <v>83</v>
      </c>
      <c r="E1344" s="2">
        <v>21</v>
      </c>
    </row>
    <row r="1345" spans="1:5" x14ac:dyDescent="0.35">
      <c r="A1345">
        <v>47688</v>
      </c>
      <c r="B1345">
        <v>0</v>
      </c>
      <c r="C1345">
        <v>0</v>
      </c>
      <c r="D1345" t="s">
        <v>86</v>
      </c>
      <c r="E1345" s="2">
        <v>10</v>
      </c>
    </row>
    <row r="1346" spans="1:5" x14ac:dyDescent="0.35">
      <c r="A1346">
        <v>25576</v>
      </c>
      <c r="B1346">
        <v>0</v>
      </c>
      <c r="C1346">
        <v>1401</v>
      </c>
      <c r="D1346" t="s">
        <v>88</v>
      </c>
      <c r="E1346" s="2">
        <v>21</v>
      </c>
    </row>
    <row r="1347" spans="1:5" x14ac:dyDescent="0.35">
      <c r="A1347">
        <v>127392</v>
      </c>
      <c r="B1347">
        <v>1</v>
      </c>
      <c r="C1347">
        <v>4108</v>
      </c>
      <c r="D1347" t="s">
        <v>87</v>
      </c>
      <c r="E1347" s="2">
        <v>23</v>
      </c>
    </row>
    <row r="1348" spans="1:5" x14ac:dyDescent="0.35">
      <c r="A1348">
        <v>77495</v>
      </c>
      <c r="B1348">
        <v>0</v>
      </c>
      <c r="C1348">
        <v>0</v>
      </c>
      <c r="D1348" t="s">
        <v>84</v>
      </c>
      <c r="E1348" s="2">
        <v>10</v>
      </c>
    </row>
    <row r="1349" spans="1:5" x14ac:dyDescent="0.35">
      <c r="A1349">
        <v>87210</v>
      </c>
      <c r="B1349">
        <v>0</v>
      </c>
      <c r="C1349">
        <v>0</v>
      </c>
      <c r="D1349" t="s">
        <v>86</v>
      </c>
      <c r="E1349" s="2">
        <v>20</v>
      </c>
    </row>
    <row r="1350" spans="1:5" x14ac:dyDescent="0.35">
      <c r="A1350">
        <v>93218</v>
      </c>
      <c r="B1350">
        <v>72</v>
      </c>
      <c r="C1350">
        <v>0</v>
      </c>
      <c r="D1350" t="s">
        <v>97</v>
      </c>
      <c r="E1350" s="2">
        <v>10</v>
      </c>
    </row>
    <row r="1351" spans="1:5" x14ac:dyDescent="0.35">
      <c r="A1351">
        <v>184974</v>
      </c>
      <c r="B1351">
        <v>0</v>
      </c>
      <c r="C1351">
        <v>2601</v>
      </c>
      <c r="D1351" t="s">
        <v>84</v>
      </c>
      <c r="E1351" s="2">
        <v>10</v>
      </c>
    </row>
    <row r="1352" spans="1:5" x14ac:dyDescent="0.35">
      <c r="A1352">
        <v>136768</v>
      </c>
      <c r="B1352">
        <v>0</v>
      </c>
      <c r="C1352">
        <v>5301</v>
      </c>
      <c r="D1352" t="s">
        <v>88</v>
      </c>
      <c r="E1352" s="2">
        <v>2</v>
      </c>
    </row>
    <row r="1353" spans="1:5" x14ac:dyDescent="0.35">
      <c r="A1353">
        <v>42724</v>
      </c>
      <c r="B1353">
        <v>1</v>
      </c>
      <c r="C1353">
        <v>3601</v>
      </c>
      <c r="D1353" t="s">
        <v>92</v>
      </c>
      <c r="E1353" s="2">
        <v>25</v>
      </c>
    </row>
    <row r="1354" spans="1:5" x14ac:dyDescent="0.35">
      <c r="A1354">
        <v>82313</v>
      </c>
      <c r="B1354">
        <v>0</v>
      </c>
      <c r="C1354">
        <v>2705</v>
      </c>
      <c r="D1354" t="s">
        <v>84</v>
      </c>
      <c r="E1354" s="2">
        <v>15</v>
      </c>
    </row>
    <row r="1355" spans="1:5" x14ac:dyDescent="0.35">
      <c r="A1355">
        <v>132820</v>
      </c>
      <c r="B1355">
        <v>0</v>
      </c>
      <c r="C1355">
        <v>5201</v>
      </c>
      <c r="D1355" t="s">
        <v>95</v>
      </c>
      <c r="E1355" s="2">
        <v>15</v>
      </c>
    </row>
    <row r="1356" spans="1:5" x14ac:dyDescent="0.35">
      <c r="A1356">
        <v>51683</v>
      </c>
      <c r="B1356">
        <v>1002</v>
      </c>
      <c r="C1356">
        <v>0</v>
      </c>
      <c r="D1356" t="s">
        <v>83</v>
      </c>
      <c r="E1356" s="2">
        <v>5</v>
      </c>
    </row>
    <row r="1357" spans="1:5" x14ac:dyDescent="0.35">
      <c r="A1357">
        <v>93538</v>
      </c>
      <c r="B1357">
        <v>0</v>
      </c>
      <c r="C1357">
        <v>2503</v>
      </c>
      <c r="D1357" t="s">
        <v>97</v>
      </c>
      <c r="E1357" s="2">
        <v>36</v>
      </c>
    </row>
    <row r="1358" spans="1:5" x14ac:dyDescent="0.35">
      <c r="A1358">
        <v>145407</v>
      </c>
      <c r="B1358">
        <v>0</v>
      </c>
      <c r="C1358">
        <v>0</v>
      </c>
      <c r="D1358" t="s">
        <v>85</v>
      </c>
      <c r="E1358" s="2">
        <v>10</v>
      </c>
    </row>
    <row r="1359" spans="1:5" x14ac:dyDescent="0.35">
      <c r="A1359">
        <v>55553</v>
      </c>
      <c r="B1359">
        <v>1</v>
      </c>
      <c r="C1359">
        <v>0</v>
      </c>
      <c r="D1359" t="s">
        <v>86</v>
      </c>
      <c r="E1359" s="2">
        <v>20</v>
      </c>
    </row>
    <row r="1360" spans="1:5" x14ac:dyDescent="0.35">
      <c r="A1360">
        <v>58447</v>
      </c>
      <c r="B1360">
        <v>0</v>
      </c>
      <c r="C1360">
        <v>3001</v>
      </c>
      <c r="D1360" t="s">
        <v>84</v>
      </c>
      <c r="E1360" s="2">
        <v>10</v>
      </c>
    </row>
    <row r="1361" spans="1:5" x14ac:dyDescent="0.35">
      <c r="A1361">
        <v>159424</v>
      </c>
      <c r="B1361">
        <v>1</v>
      </c>
      <c r="C1361">
        <v>2401</v>
      </c>
      <c r="D1361" t="s">
        <v>88</v>
      </c>
      <c r="E1361" s="2">
        <v>75</v>
      </c>
    </row>
    <row r="1362" spans="1:5" x14ac:dyDescent="0.35">
      <c r="A1362">
        <v>34649</v>
      </c>
      <c r="B1362">
        <v>0</v>
      </c>
      <c r="C1362">
        <v>2901</v>
      </c>
      <c r="D1362" t="s">
        <v>88</v>
      </c>
      <c r="E1362" s="2">
        <v>7</v>
      </c>
    </row>
    <row r="1363" spans="1:5" x14ac:dyDescent="0.35">
      <c r="A1363">
        <v>50154</v>
      </c>
      <c r="B1363">
        <v>1002</v>
      </c>
      <c r="C1363">
        <v>6801</v>
      </c>
      <c r="D1363" t="s">
        <v>89</v>
      </c>
      <c r="E1363" s="2">
        <v>15</v>
      </c>
    </row>
    <row r="1364" spans="1:5" x14ac:dyDescent="0.35">
      <c r="A1364">
        <v>77432</v>
      </c>
      <c r="B1364">
        <v>2</v>
      </c>
      <c r="C1364">
        <v>5401</v>
      </c>
      <c r="D1364" t="s">
        <v>84</v>
      </c>
      <c r="E1364" s="2">
        <v>15</v>
      </c>
    </row>
    <row r="1365" spans="1:5" x14ac:dyDescent="0.35">
      <c r="A1365">
        <v>152821</v>
      </c>
      <c r="B1365">
        <v>0</v>
      </c>
      <c r="C1365">
        <v>5401</v>
      </c>
      <c r="D1365" t="s">
        <v>85</v>
      </c>
      <c r="E1365" s="2">
        <v>11</v>
      </c>
    </row>
    <row r="1366" spans="1:5" x14ac:dyDescent="0.35">
      <c r="A1366">
        <v>57964</v>
      </c>
      <c r="B1366">
        <v>1</v>
      </c>
      <c r="C1366">
        <v>2601</v>
      </c>
      <c r="D1366" t="s">
        <v>92</v>
      </c>
      <c r="E1366" s="2">
        <v>12</v>
      </c>
    </row>
    <row r="1367" spans="1:5" x14ac:dyDescent="0.35">
      <c r="A1367">
        <v>188385</v>
      </c>
      <c r="B1367">
        <v>2</v>
      </c>
      <c r="C1367">
        <v>1601</v>
      </c>
      <c r="D1367" t="s">
        <v>99</v>
      </c>
      <c r="E1367" s="2">
        <v>5</v>
      </c>
    </row>
    <row r="1368" spans="1:5" x14ac:dyDescent="0.35">
      <c r="A1368">
        <v>65899</v>
      </c>
      <c r="B1368">
        <v>28</v>
      </c>
      <c r="C1368">
        <v>4301</v>
      </c>
      <c r="D1368" t="s">
        <v>85</v>
      </c>
      <c r="E1368" s="2">
        <v>10</v>
      </c>
    </row>
    <row r="1369" spans="1:5" x14ac:dyDescent="0.35">
      <c r="A1369">
        <v>171302</v>
      </c>
      <c r="B1369">
        <v>0</v>
      </c>
      <c r="C1369">
        <v>4701</v>
      </c>
      <c r="D1369" t="s">
        <v>88</v>
      </c>
      <c r="E1369" s="2">
        <v>15</v>
      </c>
    </row>
    <row r="1370" spans="1:5" x14ac:dyDescent="0.35">
      <c r="A1370">
        <v>38106</v>
      </c>
      <c r="B1370">
        <v>0</v>
      </c>
      <c r="C1370">
        <v>804</v>
      </c>
      <c r="D1370" t="s">
        <v>98</v>
      </c>
      <c r="E1370" s="2">
        <v>3</v>
      </c>
    </row>
    <row r="1371" spans="1:5" x14ac:dyDescent="0.35">
      <c r="A1371">
        <v>35906</v>
      </c>
      <c r="B1371">
        <v>0</v>
      </c>
      <c r="C1371">
        <v>5701</v>
      </c>
      <c r="D1371" t="s">
        <v>84</v>
      </c>
      <c r="E1371" s="2">
        <v>15</v>
      </c>
    </row>
    <row r="1372" spans="1:5" x14ac:dyDescent="0.35">
      <c r="A1372">
        <v>4513</v>
      </c>
      <c r="B1372">
        <v>1</v>
      </c>
      <c r="C1372">
        <v>2804</v>
      </c>
      <c r="D1372" t="s">
        <v>83</v>
      </c>
      <c r="E1372" s="2">
        <v>20</v>
      </c>
    </row>
    <row r="1373" spans="1:5" x14ac:dyDescent="0.35">
      <c r="A1373">
        <v>14272</v>
      </c>
      <c r="B1373">
        <v>0</v>
      </c>
      <c r="C1373">
        <v>4001</v>
      </c>
      <c r="D1373" t="s">
        <v>86</v>
      </c>
      <c r="E1373" s="2">
        <v>20</v>
      </c>
    </row>
    <row r="1374" spans="1:5" x14ac:dyDescent="0.35">
      <c r="A1374">
        <v>1779</v>
      </c>
      <c r="B1374">
        <v>0</v>
      </c>
      <c r="C1374">
        <v>0</v>
      </c>
      <c r="D1374" t="s">
        <v>99</v>
      </c>
      <c r="E1374" s="2">
        <v>125</v>
      </c>
    </row>
    <row r="1375" spans="1:5" x14ac:dyDescent="0.35">
      <c r="A1375">
        <v>180512</v>
      </c>
      <c r="B1375">
        <v>2</v>
      </c>
      <c r="C1375">
        <v>1312</v>
      </c>
      <c r="D1375" t="s">
        <v>84</v>
      </c>
      <c r="E1375" s="2">
        <v>10</v>
      </c>
    </row>
    <row r="1376" spans="1:5" x14ac:dyDescent="0.35">
      <c r="A1376">
        <v>41065</v>
      </c>
      <c r="B1376">
        <v>0</v>
      </c>
      <c r="C1376">
        <v>3401</v>
      </c>
      <c r="D1376" t="s">
        <v>92</v>
      </c>
      <c r="E1376" s="2">
        <v>15</v>
      </c>
    </row>
    <row r="1377" spans="1:5" x14ac:dyDescent="0.35">
      <c r="A1377">
        <v>111949</v>
      </c>
      <c r="B1377">
        <v>0</v>
      </c>
      <c r="C1377">
        <v>0</v>
      </c>
      <c r="D1377" t="s">
        <v>94</v>
      </c>
      <c r="E1377" s="2">
        <v>5</v>
      </c>
    </row>
    <row r="1378" spans="1:5" x14ac:dyDescent="0.35">
      <c r="A1378">
        <v>35043</v>
      </c>
      <c r="B1378">
        <v>1</v>
      </c>
      <c r="C1378">
        <v>4304</v>
      </c>
      <c r="D1378" t="s">
        <v>87</v>
      </c>
      <c r="E1378" s="2">
        <v>16</v>
      </c>
    </row>
    <row r="1379" spans="1:5" x14ac:dyDescent="0.35">
      <c r="A1379">
        <v>86311</v>
      </c>
      <c r="B1379">
        <v>0</v>
      </c>
      <c r="C1379">
        <v>0</v>
      </c>
      <c r="D1379" t="s">
        <v>86</v>
      </c>
      <c r="E1379" s="2">
        <v>6</v>
      </c>
    </row>
    <row r="1380" spans="1:5" x14ac:dyDescent="0.35">
      <c r="A1380">
        <v>182293</v>
      </c>
      <c r="B1380">
        <v>1</v>
      </c>
      <c r="C1380">
        <v>0</v>
      </c>
      <c r="D1380" t="s">
        <v>83</v>
      </c>
      <c r="E1380" s="2">
        <v>19</v>
      </c>
    </row>
    <row r="1381" spans="1:5" x14ac:dyDescent="0.35">
      <c r="A1381">
        <v>179023</v>
      </c>
      <c r="B1381">
        <v>1</v>
      </c>
      <c r="C1381">
        <v>0</v>
      </c>
      <c r="D1381" t="s">
        <v>85</v>
      </c>
      <c r="E1381" s="2">
        <v>35</v>
      </c>
    </row>
    <row r="1382" spans="1:5" x14ac:dyDescent="0.35">
      <c r="A1382">
        <v>65481</v>
      </c>
      <c r="B1382">
        <v>1</v>
      </c>
      <c r="C1382">
        <v>4401</v>
      </c>
      <c r="D1382" t="s">
        <v>98</v>
      </c>
      <c r="E1382" s="2">
        <v>20</v>
      </c>
    </row>
    <row r="1383" spans="1:5" x14ac:dyDescent="0.35">
      <c r="A1383">
        <v>21144</v>
      </c>
      <c r="B1383">
        <v>2</v>
      </c>
      <c r="C1383">
        <v>0</v>
      </c>
      <c r="D1383" t="s">
        <v>86</v>
      </c>
      <c r="E1383" s="2">
        <v>6</v>
      </c>
    </row>
    <row r="1384" spans="1:5" x14ac:dyDescent="0.35">
      <c r="A1384">
        <v>9390</v>
      </c>
      <c r="B1384">
        <v>3</v>
      </c>
      <c r="C1384">
        <v>4009</v>
      </c>
      <c r="D1384" t="s">
        <v>97</v>
      </c>
      <c r="E1384" s="2">
        <v>5</v>
      </c>
    </row>
    <row r="1385" spans="1:5" x14ac:dyDescent="0.35">
      <c r="A1385">
        <v>157973</v>
      </c>
      <c r="B1385">
        <v>1</v>
      </c>
      <c r="C1385">
        <v>2001</v>
      </c>
      <c r="D1385" t="s">
        <v>87</v>
      </c>
      <c r="E1385" s="2">
        <v>12</v>
      </c>
    </row>
    <row r="1386" spans="1:5" x14ac:dyDescent="0.35">
      <c r="A1386">
        <v>176890</v>
      </c>
      <c r="B1386">
        <v>0</v>
      </c>
      <c r="C1386">
        <v>3001</v>
      </c>
      <c r="D1386" t="s">
        <v>84</v>
      </c>
      <c r="E1386" s="2">
        <v>8</v>
      </c>
    </row>
    <row r="1387" spans="1:5" x14ac:dyDescent="0.35">
      <c r="A1387">
        <v>65181</v>
      </c>
      <c r="B1387">
        <v>2</v>
      </c>
      <c r="C1387">
        <v>3603</v>
      </c>
      <c r="D1387" t="s">
        <v>83</v>
      </c>
      <c r="E1387" s="2">
        <v>11</v>
      </c>
    </row>
    <row r="1388" spans="1:5" x14ac:dyDescent="0.35">
      <c r="A1388">
        <v>181083</v>
      </c>
      <c r="B1388">
        <v>1</v>
      </c>
      <c r="C1388">
        <v>5001</v>
      </c>
      <c r="D1388" t="s">
        <v>84</v>
      </c>
      <c r="E1388" s="2">
        <v>5</v>
      </c>
    </row>
    <row r="1389" spans="1:5" x14ac:dyDescent="0.35">
      <c r="A1389">
        <v>175951</v>
      </c>
      <c r="B1389">
        <v>2</v>
      </c>
      <c r="C1389">
        <v>4501</v>
      </c>
      <c r="D1389" t="s">
        <v>85</v>
      </c>
      <c r="E1389" s="2">
        <v>15</v>
      </c>
    </row>
    <row r="1390" spans="1:5" x14ac:dyDescent="0.35">
      <c r="A1390">
        <v>20966</v>
      </c>
      <c r="B1390">
        <v>28</v>
      </c>
      <c r="C1390">
        <v>4801</v>
      </c>
      <c r="D1390" t="s">
        <v>84</v>
      </c>
      <c r="E1390" s="2">
        <v>20</v>
      </c>
    </row>
    <row r="1391" spans="1:5" x14ac:dyDescent="0.35">
      <c r="A1391">
        <v>91779</v>
      </c>
      <c r="B1391">
        <v>0</v>
      </c>
      <c r="C1391">
        <v>6001</v>
      </c>
      <c r="D1391" t="s">
        <v>83</v>
      </c>
      <c r="E1391" s="2">
        <v>20</v>
      </c>
    </row>
    <row r="1392" spans="1:5" x14ac:dyDescent="0.35">
      <c r="A1392">
        <v>98099</v>
      </c>
      <c r="B1392">
        <v>0</v>
      </c>
      <c r="C1392">
        <v>6601</v>
      </c>
      <c r="D1392" t="s">
        <v>86</v>
      </c>
      <c r="E1392" s="2">
        <v>21</v>
      </c>
    </row>
    <row r="1393" spans="1:5" x14ac:dyDescent="0.35">
      <c r="A1393">
        <v>32485</v>
      </c>
      <c r="B1393">
        <v>0</v>
      </c>
      <c r="C1393">
        <v>3601</v>
      </c>
      <c r="D1393" t="s">
        <v>84</v>
      </c>
      <c r="E1393" s="2">
        <v>37</v>
      </c>
    </row>
    <row r="1394" spans="1:5" x14ac:dyDescent="0.35">
      <c r="A1394">
        <v>111284</v>
      </c>
      <c r="B1394">
        <v>2</v>
      </c>
      <c r="C1394">
        <v>3801</v>
      </c>
      <c r="D1394" t="s">
        <v>84</v>
      </c>
      <c r="E1394" s="2">
        <v>5</v>
      </c>
    </row>
    <row r="1395" spans="1:5" x14ac:dyDescent="0.35">
      <c r="A1395">
        <v>15651</v>
      </c>
      <c r="B1395">
        <v>0</v>
      </c>
      <c r="C1395">
        <v>5501</v>
      </c>
      <c r="D1395" t="s">
        <v>87</v>
      </c>
      <c r="E1395" s="2">
        <v>10</v>
      </c>
    </row>
    <row r="1396" spans="1:5" x14ac:dyDescent="0.35">
      <c r="A1396">
        <v>96220</v>
      </c>
      <c r="B1396">
        <v>0</v>
      </c>
      <c r="C1396">
        <v>3503</v>
      </c>
      <c r="D1396" t="s">
        <v>86</v>
      </c>
      <c r="E1396" s="2">
        <v>14</v>
      </c>
    </row>
    <row r="1397" spans="1:5" x14ac:dyDescent="0.35">
      <c r="A1397">
        <v>73221</v>
      </c>
      <c r="B1397">
        <v>2</v>
      </c>
      <c r="C1397">
        <v>0</v>
      </c>
      <c r="D1397" t="s">
        <v>83</v>
      </c>
      <c r="E1397" s="2">
        <v>10</v>
      </c>
    </row>
    <row r="1398" spans="1:5" x14ac:dyDescent="0.35">
      <c r="A1398">
        <v>170143</v>
      </c>
      <c r="B1398">
        <v>2</v>
      </c>
      <c r="C1398">
        <v>905</v>
      </c>
      <c r="D1398" t="s">
        <v>84</v>
      </c>
      <c r="E1398" s="2">
        <v>5</v>
      </c>
    </row>
    <row r="1399" spans="1:5" x14ac:dyDescent="0.35">
      <c r="A1399">
        <v>43884</v>
      </c>
      <c r="B1399">
        <v>1</v>
      </c>
      <c r="C1399">
        <v>3202</v>
      </c>
      <c r="D1399" t="s">
        <v>92</v>
      </c>
      <c r="E1399" s="2">
        <v>5</v>
      </c>
    </row>
    <row r="1400" spans="1:5" x14ac:dyDescent="0.35">
      <c r="A1400">
        <v>61338</v>
      </c>
      <c r="B1400">
        <v>1</v>
      </c>
      <c r="C1400">
        <v>5701</v>
      </c>
      <c r="D1400" t="s">
        <v>85</v>
      </c>
      <c r="E1400" s="2">
        <v>5</v>
      </c>
    </row>
    <row r="1401" spans="1:5" x14ac:dyDescent="0.35">
      <c r="A1401">
        <v>82636</v>
      </c>
      <c r="B1401">
        <v>0</v>
      </c>
      <c r="C1401">
        <v>4101</v>
      </c>
      <c r="D1401" t="s">
        <v>87</v>
      </c>
      <c r="E1401" s="2">
        <v>15</v>
      </c>
    </row>
    <row r="1402" spans="1:5" x14ac:dyDescent="0.35">
      <c r="A1402">
        <v>190730</v>
      </c>
      <c r="B1402">
        <v>2</v>
      </c>
      <c r="C1402">
        <v>1407</v>
      </c>
      <c r="D1402" t="s">
        <v>91</v>
      </c>
      <c r="E1402" s="2">
        <v>14</v>
      </c>
    </row>
    <row r="1403" spans="1:5" x14ac:dyDescent="0.35">
      <c r="A1403">
        <v>121071</v>
      </c>
      <c r="B1403">
        <v>28</v>
      </c>
      <c r="C1403">
        <v>4912</v>
      </c>
      <c r="D1403" t="s">
        <v>90</v>
      </c>
      <c r="E1403" s="2">
        <v>15</v>
      </c>
    </row>
    <row r="1404" spans="1:5" x14ac:dyDescent="0.35">
      <c r="A1404">
        <v>94386</v>
      </c>
      <c r="B1404">
        <v>1</v>
      </c>
      <c r="C1404">
        <v>3301</v>
      </c>
      <c r="D1404" t="s">
        <v>90</v>
      </c>
      <c r="E1404" s="2">
        <v>6</v>
      </c>
    </row>
    <row r="1405" spans="1:5" x14ac:dyDescent="0.35">
      <c r="A1405">
        <v>31094</v>
      </c>
      <c r="B1405">
        <v>0</v>
      </c>
      <c r="C1405">
        <v>2801</v>
      </c>
      <c r="D1405" t="s">
        <v>94</v>
      </c>
      <c r="E1405" s="2">
        <v>5</v>
      </c>
    </row>
    <row r="1406" spans="1:5" x14ac:dyDescent="0.35">
      <c r="A1406">
        <v>58463</v>
      </c>
      <c r="B1406">
        <v>2</v>
      </c>
      <c r="C1406">
        <v>1605</v>
      </c>
      <c r="D1406" t="s">
        <v>94</v>
      </c>
      <c r="E1406" s="2">
        <v>10</v>
      </c>
    </row>
    <row r="1407" spans="1:5" x14ac:dyDescent="0.35">
      <c r="A1407">
        <v>160716</v>
      </c>
      <c r="B1407">
        <v>28</v>
      </c>
      <c r="C1407">
        <v>0</v>
      </c>
      <c r="D1407" t="s">
        <v>83</v>
      </c>
      <c r="E1407" s="2">
        <v>7</v>
      </c>
    </row>
    <row r="1408" spans="1:5" x14ac:dyDescent="0.35">
      <c r="A1408">
        <v>156414</v>
      </c>
      <c r="B1408">
        <v>0</v>
      </c>
      <c r="C1408">
        <v>1601</v>
      </c>
      <c r="D1408" t="s">
        <v>90</v>
      </c>
      <c r="E1408" s="2">
        <v>20</v>
      </c>
    </row>
    <row r="1409" spans="1:5" x14ac:dyDescent="0.35">
      <c r="A1409">
        <v>137592</v>
      </c>
      <c r="B1409">
        <v>1</v>
      </c>
      <c r="C1409">
        <v>1201</v>
      </c>
      <c r="D1409" t="s">
        <v>92</v>
      </c>
      <c r="E1409" s="2">
        <v>25</v>
      </c>
    </row>
    <row r="1410" spans="1:5" x14ac:dyDescent="0.35">
      <c r="A1410">
        <v>130840</v>
      </c>
      <c r="B1410">
        <v>0</v>
      </c>
      <c r="C1410">
        <v>1805</v>
      </c>
      <c r="D1410" t="s">
        <v>89</v>
      </c>
      <c r="E1410" s="2">
        <v>20</v>
      </c>
    </row>
    <row r="1411" spans="1:5" x14ac:dyDescent="0.35">
      <c r="A1411">
        <v>133176</v>
      </c>
      <c r="B1411">
        <v>2</v>
      </c>
      <c r="C1411">
        <v>3601</v>
      </c>
      <c r="D1411" t="s">
        <v>95</v>
      </c>
      <c r="E1411" s="2">
        <v>50</v>
      </c>
    </row>
    <row r="1412" spans="1:5" x14ac:dyDescent="0.35">
      <c r="A1412">
        <v>164044</v>
      </c>
      <c r="B1412">
        <v>0</v>
      </c>
      <c r="C1412">
        <v>4201</v>
      </c>
      <c r="D1412" t="s">
        <v>89</v>
      </c>
      <c r="E1412" s="2">
        <v>15</v>
      </c>
    </row>
    <row r="1413" spans="1:5" x14ac:dyDescent="0.35">
      <c r="A1413">
        <v>190746</v>
      </c>
      <c r="B1413">
        <v>1</v>
      </c>
      <c r="C1413">
        <v>3701</v>
      </c>
      <c r="D1413" t="s">
        <v>89</v>
      </c>
      <c r="E1413" s="2">
        <v>11</v>
      </c>
    </row>
    <row r="1414" spans="1:5" x14ac:dyDescent="0.35">
      <c r="A1414">
        <v>52116</v>
      </c>
      <c r="B1414">
        <v>0</v>
      </c>
      <c r="C1414">
        <v>1703</v>
      </c>
      <c r="D1414" t="s">
        <v>84</v>
      </c>
      <c r="E1414" s="2">
        <v>10</v>
      </c>
    </row>
    <row r="1415" spans="1:5" x14ac:dyDescent="0.35">
      <c r="A1415">
        <v>42913</v>
      </c>
      <c r="B1415">
        <v>0</v>
      </c>
      <c r="C1415">
        <v>4601</v>
      </c>
      <c r="D1415" t="s">
        <v>83</v>
      </c>
      <c r="E1415" s="2">
        <v>5</v>
      </c>
    </row>
    <row r="1416" spans="1:5" x14ac:dyDescent="0.35">
      <c r="A1416">
        <v>124143</v>
      </c>
      <c r="B1416">
        <v>72</v>
      </c>
      <c r="C1416">
        <v>3803</v>
      </c>
      <c r="D1416" t="s">
        <v>87</v>
      </c>
      <c r="E1416" s="2">
        <v>6</v>
      </c>
    </row>
    <row r="1417" spans="1:5" x14ac:dyDescent="0.35">
      <c r="A1417">
        <v>47385</v>
      </c>
      <c r="B1417">
        <v>1</v>
      </c>
      <c r="C1417">
        <v>6001</v>
      </c>
      <c r="D1417" t="s">
        <v>88</v>
      </c>
      <c r="E1417" s="2">
        <v>15</v>
      </c>
    </row>
    <row r="1418" spans="1:5" x14ac:dyDescent="0.35">
      <c r="A1418">
        <v>92312</v>
      </c>
      <c r="B1418">
        <v>28</v>
      </c>
      <c r="C1418">
        <v>3202</v>
      </c>
      <c r="D1418" t="s">
        <v>88</v>
      </c>
      <c r="E1418" s="2">
        <v>24</v>
      </c>
    </row>
    <row r="1419" spans="1:5" x14ac:dyDescent="0.35">
      <c r="A1419">
        <v>114208</v>
      </c>
      <c r="B1419">
        <v>0</v>
      </c>
      <c r="C1419">
        <v>3401</v>
      </c>
      <c r="D1419" t="s">
        <v>99</v>
      </c>
      <c r="E1419" s="2">
        <v>50</v>
      </c>
    </row>
    <row r="1420" spans="1:5" x14ac:dyDescent="0.35">
      <c r="A1420">
        <v>127744</v>
      </c>
      <c r="B1420">
        <v>0</v>
      </c>
      <c r="C1420">
        <v>2104</v>
      </c>
      <c r="D1420" t="s">
        <v>89</v>
      </c>
      <c r="E1420" s="2">
        <v>15</v>
      </c>
    </row>
    <row r="1421" spans="1:5" x14ac:dyDescent="0.35">
      <c r="A1421">
        <v>86696</v>
      </c>
      <c r="B1421">
        <v>0</v>
      </c>
      <c r="C1421">
        <v>2307</v>
      </c>
      <c r="D1421" t="s">
        <v>89</v>
      </c>
      <c r="E1421" s="2">
        <v>25</v>
      </c>
    </row>
    <row r="1422" spans="1:5" x14ac:dyDescent="0.35">
      <c r="A1422">
        <v>177131</v>
      </c>
      <c r="B1422">
        <v>28</v>
      </c>
      <c r="C1422">
        <v>2101</v>
      </c>
      <c r="D1422" t="s">
        <v>83</v>
      </c>
      <c r="E1422" s="2">
        <v>10</v>
      </c>
    </row>
    <row r="1423" spans="1:5" x14ac:dyDescent="0.35">
      <c r="A1423">
        <v>42689</v>
      </c>
      <c r="B1423">
        <v>2</v>
      </c>
      <c r="C1423">
        <v>0</v>
      </c>
      <c r="D1423" t="s">
        <v>83</v>
      </c>
      <c r="E1423" s="2">
        <v>4</v>
      </c>
    </row>
    <row r="1424" spans="1:5" x14ac:dyDescent="0.35">
      <c r="A1424">
        <v>7879</v>
      </c>
      <c r="B1424">
        <v>2</v>
      </c>
      <c r="C1424">
        <v>3011</v>
      </c>
      <c r="D1424" t="s">
        <v>83</v>
      </c>
      <c r="E1424" s="2">
        <v>25</v>
      </c>
    </row>
    <row r="1425" spans="1:5" x14ac:dyDescent="0.35">
      <c r="A1425">
        <v>13089</v>
      </c>
      <c r="B1425">
        <v>0</v>
      </c>
      <c r="C1425">
        <v>6112</v>
      </c>
      <c r="D1425" t="s">
        <v>84</v>
      </c>
      <c r="E1425" s="2">
        <v>34</v>
      </c>
    </row>
    <row r="1426" spans="1:5" x14ac:dyDescent="0.35">
      <c r="A1426">
        <v>98085</v>
      </c>
      <c r="B1426">
        <v>1</v>
      </c>
      <c r="C1426">
        <v>0</v>
      </c>
      <c r="D1426" t="s">
        <v>86</v>
      </c>
      <c r="E1426" s="2">
        <v>10</v>
      </c>
    </row>
    <row r="1427" spans="1:5" x14ac:dyDescent="0.35">
      <c r="A1427">
        <v>5614</v>
      </c>
      <c r="B1427">
        <v>1</v>
      </c>
      <c r="C1427">
        <v>1908</v>
      </c>
      <c r="D1427" t="s">
        <v>83</v>
      </c>
      <c r="E1427" s="2">
        <v>19</v>
      </c>
    </row>
    <row r="1428" spans="1:5" x14ac:dyDescent="0.35">
      <c r="A1428">
        <v>122198</v>
      </c>
      <c r="B1428">
        <v>2</v>
      </c>
      <c r="C1428">
        <v>5601</v>
      </c>
      <c r="D1428" t="s">
        <v>87</v>
      </c>
      <c r="E1428" s="2">
        <v>6</v>
      </c>
    </row>
    <row r="1429" spans="1:5" x14ac:dyDescent="0.35">
      <c r="A1429">
        <v>131537</v>
      </c>
      <c r="B1429">
        <v>0</v>
      </c>
      <c r="C1429">
        <v>0</v>
      </c>
      <c r="D1429" t="s">
        <v>83</v>
      </c>
      <c r="E1429" s="2">
        <v>7</v>
      </c>
    </row>
    <row r="1430" spans="1:5" x14ac:dyDescent="0.35">
      <c r="A1430">
        <v>171609</v>
      </c>
      <c r="B1430">
        <v>0</v>
      </c>
      <c r="C1430">
        <v>4201</v>
      </c>
      <c r="D1430" t="s">
        <v>88</v>
      </c>
      <c r="E1430" s="2">
        <v>20</v>
      </c>
    </row>
    <row r="1431" spans="1:5" x14ac:dyDescent="0.35">
      <c r="A1431">
        <v>47914</v>
      </c>
      <c r="B1431">
        <v>30</v>
      </c>
      <c r="C1431">
        <v>1901</v>
      </c>
      <c r="D1431" t="s">
        <v>84</v>
      </c>
      <c r="E1431" s="2">
        <v>5</v>
      </c>
    </row>
    <row r="1432" spans="1:5" x14ac:dyDescent="0.35">
      <c r="A1432">
        <v>25226</v>
      </c>
      <c r="B1432">
        <v>1</v>
      </c>
      <c r="C1432">
        <v>2703</v>
      </c>
      <c r="D1432" t="s">
        <v>84</v>
      </c>
      <c r="E1432" s="2">
        <v>125</v>
      </c>
    </row>
    <row r="1433" spans="1:5" x14ac:dyDescent="0.35">
      <c r="A1433">
        <v>158567</v>
      </c>
      <c r="B1433">
        <v>0</v>
      </c>
      <c r="C1433">
        <v>1110</v>
      </c>
      <c r="D1433" t="s">
        <v>88</v>
      </c>
      <c r="E1433" s="2">
        <v>6</v>
      </c>
    </row>
    <row r="1434" spans="1:5" x14ac:dyDescent="0.35">
      <c r="A1434">
        <v>103535</v>
      </c>
      <c r="B1434">
        <v>2</v>
      </c>
      <c r="C1434">
        <v>3801</v>
      </c>
      <c r="D1434" t="s">
        <v>94</v>
      </c>
      <c r="E1434" s="2">
        <v>15</v>
      </c>
    </row>
    <row r="1435" spans="1:5" x14ac:dyDescent="0.35">
      <c r="A1435">
        <v>13394</v>
      </c>
      <c r="B1435">
        <v>0</v>
      </c>
      <c r="C1435">
        <v>3001</v>
      </c>
      <c r="D1435" t="s">
        <v>88</v>
      </c>
      <c r="E1435" s="2">
        <v>15</v>
      </c>
    </row>
    <row r="1436" spans="1:5" x14ac:dyDescent="0.35">
      <c r="A1436">
        <v>45870</v>
      </c>
      <c r="B1436">
        <v>1</v>
      </c>
      <c r="C1436">
        <v>3001</v>
      </c>
      <c r="D1436" t="s">
        <v>92</v>
      </c>
      <c r="E1436" s="2">
        <v>20</v>
      </c>
    </row>
    <row r="1437" spans="1:5" x14ac:dyDescent="0.35">
      <c r="A1437">
        <v>169703</v>
      </c>
      <c r="B1437">
        <v>0</v>
      </c>
      <c r="C1437">
        <v>1501</v>
      </c>
      <c r="D1437" t="s">
        <v>83</v>
      </c>
      <c r="E1437" s="2">
        <v>25</v>
      </c>
    </row>
    <row r="1438" spans="1:5" x14ac:dyDescent="0.35">
      <c r="A1438">
        <v>147484</v>
      </c>
      <c r="B1438">
        <v>0</v>
      </c>
      <c r="C1438">
        <v>1601</v>
      </c>
      <c r="D1438" t="s">
        <v>88</v>
      </c>
      <c r="E1438" s="2">
        <v>12</v>
      </c>
    </row>
    <row r="1439" spans="1:5" x14ac:dyDescent="0.35">
      <c r="A1439">
        <v>151907</v>
      </c>
      <c r="B1439">
        <v>0</v>
      </c>
      <c r="C1439">
        <v>5901</v>
      </c>
      <c r="D1439" t="s">
        <v>87</v>
      </c>
      <c r="E1439" s="2">
        <v>6</v>
      </c>
    </row>
    <row r="1440" spans="1:5" x14ac:dyDescent="0.35">
      <c r="A1440">
        <v>152283</v>
      </c>
      <c r="B1440">
        <v>0</v>
      </c>
      <c r="C1440">
        <v>3604</v>
      </c>
      <c r="D1440" t="s">
        <v>83</v>
      </c>
      <c r="E1440" s="2">
        <v>10</v>
      </c>
    </row>
    <row r="1441" spans="1:5" x14ac:dyDescent="0.35">
      <c r="A1441">
        <v>146742</v>
      </c>
      <c r="B1441">
        <v>1</v>
      </c>
      <c r="C1441">
        <v>3001</v>
      </c>
      <c r="D1441" t="s">
        <v>88</v>
      </c>
      <c r="E1441" s="2">
        <v>15</v>
      </c>
    </row>
    <row r="1442" spans="1:5" x14ac:dyDescent="0.35">
      <c r="A1442">
        <v>68240</v>
      </c>
      <c r="B1442">
        <v>0</v>
      </c>
      <c r="C1442">
        <v>3001</v>
      </c>
      <c r="D1442" t="s">
        <v>97</v>
      </c>
      <c r="E1442" s="2">
        <v>25</v>
      </c>
    </row>
    <row r="1443" spans="1:5" x14ac:dyDescent="0.35">
      <c r="A1443">
        <v>24975</v>
      </c>
      <c r="B1443">
        <v>0</v>
      </c>
      <c r="C1443">
        <v>4401</v>
      </c>
      <c r="D1443" t="s">
        <v>86</v>
      </c>
      <c r="E1443" s="2">
        <v>20</v>
      </c>
    </row>
    <row r="1444" spans="1:5" x14ac:dyDescent="0.35">
      <c r="A1444">
        <v>25027</v>
      </c>
      <c r="B1444">
        <v>0</v>
      </c>
      <c r="C1444">
        <v>5502</v>
      </c>
      <c r="D1444" t="s">
        <v>86</v>
      </c>
      <c r="E1444" s="2">
        <v>5</v>
      </c>
    </row>
    <row r="1445" spans="1:5" x14ac:dyDescent="0.35">
      <c r="A1445">
        <v>184269</v>
      </c>
      <c r="B1445">
        <v>0</v>
      </c>
      <c r="C1445">
        <v>1406</v>
      </c>
      <c r="D1445" t="s">
        <v>83</v>
      </c>
      <c r="E1445" s="2">
        <v>10</v>
      </c>
    </row>
    <row r="1446" spans="1:5" x14ac:dyDescent="0.35">
      <c r="A1446">
        <v>187915</v>
      </c>
      <c r="B1446">
        <v>0</v>
      </c>
      <c r="C1446">
        <v>0</v>
      </c>
      <c r="D1446" t="s">
        <v>84</v>
      </c>
      <c r="E1446" s="2">
        <v>20</v>
      </c>
    </row>
    <row r="1447" spans="1:5" x14ac:dyDescent="0.35">
      <c r="A1447">
        <v>16972</v>
      </c>
      <c r="B1447">
        <v>1</v>
      </c>
      <c r="C1447">
        <v>5801</v>
      </c>
      <c r="D1447" t="s">
        <v>86</v>
      </c>
      <c r="E1447" s="2">
        <v>12</v>
      </c>
    </row>
    <row r="1448" spans="1:5" x14ac:dyDescent="0.35">
      <c r="A1448">
        <v>126469</v>
      </c>
      <c r="B1448">
        <v>0</v>
      </c>
      <c r="C1448">
        <v>1808</v>
      </c>
      <c r="D1448" t="s">
        <v>87</v>
      </c>
      <c r="E1448" s="2">
        <v>15</v>
      </c>
    </row>
    <row r="1449" spans="1:5" x14ac:dyDescent="0.35">
      <c r="A1449">
        <v>42548</v>
      </c>
      <c r="B1449">
        <v>0</v>
      </c>
      <c r="C1449">
        <v>2401</v>
      </c>
      <c r="D1449" t="s">
        <v>99</v>
      </c>
      <c r="E1449" s="2">
        <v>11</v>
      </c>
    </row>
    <row r="1450" spans="1:5" x14ac:dyDescent="0.35">
      <c r="A1450">
        <v>72416</v>
      </c>
      <c r="B1450">
        <v>1002</v>
      </c>
      <c r="C1450">
        <v>1606</v>
      </c>
      <c r="D1450" t="s">
        <v>86</v>
      </c>
      <c r="E1450" s="2">
        <v>5</v>
      </c>
    </row>
    <row r="1451" spans="1:5" x14ac:dyDescent="0.35">
      <c r="A1451">
        <v>118163</v>
      </c>
      <c r="B1451">
        <v>2</v>
      </c>
      <c r="C1451">
        <v>0</v>
      </c>
      <c r="D1451" t="s">
        <v>86</v>
      </c>
      <c r="E1451" s="2">
        <v>5</v>
      </c>
    </row>
    <row r="1452" spans="1:5" x14ac:dyDescent="0.35">
      <c r="A1452">
        <v>174833</v>
      </c>
      <c r="B1452">
        <v>2</v>
      </c>
      <c r="C1452">
        <v>2002</v>
      </c>
      <c r="D1452" t="s">
        <v>85</v>
      </c>
      <c r="E1452" s="2">
        <v>20</v>
      </c>
    </row>
    <row r="1453" spans="1:5" x14ac:dyDescent="0.35">
      <c r="A1453">
        <v>19623</v>
      </c>
      <c r="B1453">
        <v>0</v>
      </c>
      <c r="C1453">
        <v>6201</v>
      </c>
      <c r="D1453" t="s">
        <v>89</v>
      </c>
      <c r="E1453" s="2">
        <v>14</v>
      </c>
    </row>
    <row r="1454" spans="1:5" x14ac:dyDescent="0.35">
      <c r="A1454">
        <v>159506</v>
      </c>
      <c r="B1454">
        <v>1</v>
      </c>
      <c r="C1454">
        <v>0</v>
      </c>
      <c r="D1454" t="s">
        <v>86</v>
      </c>
      <c r="E1454" s="2">
        <v>10</v>
      </c>
    </row>
    <row r="1455" spans="1:5" x14ac:dyDescent="0.35">
      <c r="A1455">
        <v>153743</v>
      </c>
      <c r="B1455">
        <v>0</v>
      </c>
      <c r="C1455">
        <v>5901</v>
      </c>
      <c r="D1455" t="s">
        <v>88</v>
      </c>
      <c r="E1455" s="2">
        <v>26</v>
      </c>
    </row>
    <row r="1456" spans="1:5" x14ac:dyDescent="0.35">
      <c r="A1456">
        <v>100447</v>
      </c>
      <c r="B1456">
        <v>0</v>
      </c>
      <c r="C1456">
        <v>5401</v>
      </c>
      <c r="D1456" t="s">
        <v>85</v>
      </c>
      <c r="E1456" s="2">
        <v>3</v>
      </c>
    </row>
    <row r="1457" spans="1:5" x14ac:dyDescent="0.35">
      <c r="A1457">
        <v>126403</v>
      </c>
      <c r="B1457">
        <v>2</v>
      </c>
      <c r="C1457">
        <v>2403</v>
      </c>
      <c r="D1457" t="s">
        <v>92</v>
      </c>
      <c r="E1457" s="2">
        <v>10</v>
      </c>
    </row>
    <row r="1458" spans="1:5" x14ac:dyDescent="0.35">
      <c r="A1458">
        <v>77695</v>
      </c>
      <c r="B1458">
        <v>1</v>
      </c>
      <c r="C1458">
        <v>5801</v>
      </c>
      <c r="D1458" t="s">
        <v>89</v>
      </c>
      <c r="E1458" s="2">
        <v>20</v>
      </c>
    </row>
    <row r="1459" spans="1:5" x14ac:dyDescent="0.35">
      <c r="A1459">
        <v>18266</v>
      </c>
      <c r="B1459">
        <v>0</v>
      </c>
      <c r="C1459">
        <v>2505</v>
      </c>
      <c r="D1459" t="s">
        <v>92</v>
      </c>
      <c r="E1459" s="2">
        <v>5</v>
      </c>
    </row>
    <row r="1460" spans="1:5" x14ac:dyDescent="0.35">
      <c r="A1460">
        <v>80893</v>
      </c>
      <c r="B1460">
        <v>1</v>
      </c>
      <c r="C1460">
        <v>1507</v>
      </c>
      <c r="D1460" t="s">
        <v>84</v>
      </c>
      <c r="E1460" s="2">
        <v>25</v>
      </c>
    </row>
    <row r="1461" spans="1:5" x14ac:dyDescent="0.35">
      <c r="A1461">
        <v>169553</v>
      </c>
      <c r="B1461">
        <v>28</v>
      </c>
      <c r="C1461">
        <v>5901</v>
      </c>
      <c r="D1461" t="s">
        <v>86</v>
      </c>
      <c r="E1461" s="2">
        <v>10</v>
      </c>
    </row>
    <row r="1462" spans="1:5" x14ac:dyDescent="0.35">
      <c r="A1462">
        <v>30450</v>
      </c>
      <c r="B1462">
        <v>2</v>
      </c>
      <c r="C1462">
        <v>2407</v>
      </c>
      <c r="D1462" t="s">
        <v>83</v>
      </c>
      <c r="E1462" s="2">
        <v>50</v>
      </c>
    </row>
    <row r="1463" spans="1:5" x14ac:dyDescent="0.35">
      <c r="A1463">
        <v>98220</v>
      </c>
      <c r="B1463">
        <v>0</v>
      </c>
      <c r="C1463">
        <v>3601</v>
      </c>
      <c r="D1463" t="s">
        <v>94</v>
      </c>
      <c r="E1463" s="2">
        <v>10</v>
      </c>
    </row>
    <row r="1464" spans="1:5" x14ac:dyDescent="0.35">
      <c r="A1464">
        <v>134833</v>
      </c>
      <c r="B1464">
        <v>1</v>
      </c>
      <c r="C1464">
        <v>3901</v>
      </c>
      <c r="D1464" t="s">
        <v>86</v>
      </c>
      <c r="E1464" s="2">
        <v>6</v>
      </c>
    </row>
    <row r="1465" spans="1:5" x14ac:dyDescent="0.35">
      <c r="A1465">
        <v>179014</v>
      </c>
      <c r="B1465">
        <v>2</v>
      </c>
      <c r="C1465">
        <v>1001</v>
      </c>
      <c r="D1465" t="s">
        <v>89</v>
      </c>
      <c r="E1465" s="2">
        <v>23</v>
      </c>
    </row>
    <row r="1466" spans="1:5" x14ac:dyDescent="0.35">
      <c r="A1466">
        <v>77023</v>
      </c>
      <c r="B1466">
        <v>1</v>
      </c>
      <c r="C1466">
        <v>4301</v>
      </c>
      <c r="D1466" t="s">
        <v>92</v>
      </c>
      <c r="E1466" s="2">
        <v>15</v>
      </c>
    </row>
    <row r="1467" spans="1:5" x14ac:dyDescent="0.35">
      <c r="A1467">
        <v>10028</v>
      </c>
      <c r="B1467">
        <v>1</v>
      </c>
      <c r="C1467">
        <v>0</v>
      </c>
      <c r="D1467" t="s">
        <v>83</v>
      </c>
      <c r="E1467" s="2">
        <v>20</v>
      </c>
    </row>
    <row r="1468" spans="1:5" x14ac:dyDescent="0.35">
      <c r="A1468">
        <v>20522</v>
      </c>
      <c r="B1468">
        <v>1</v>
      </c>
      <c r="C1468">
        <v>5001</v>
      </c>
      <c r="D1468" t="s">
        <v>89</v>
      </c>
      <c r="E1468" s="2">
        <v>15</v>
      </c>
    </row>
    <row r="1469" spans="1:5" x14ac:dyDescent="0.35">
      <c r="A1469">
        <v>82065</v>
      </c>
      <c r="B1469">
        <v>0</v>
      </c>
      <c r="C1469">
        <v>3601</v>
      </c>
      <c r="D1469" t="s">
        <v>84</v>
      </c>
      <c r="E1469" s="2">
        <v>10</v>
      </c>
    </row>
    <row r="1470" spans="1:5" x14ac:dyDescent="0.35">
      <c r="A1470">
        <v>20769</v>
      </c>
      <c r="B1470">
        <v>2</v>
      </c>
      <c r="C1470">
        <v>4601</v>
      </c>
      <c r="D1470" t="s">
        <v>84</v>
      </c>
      <c r="E1470" s="2">
        <v>5</v>
      </c>
    </row>
    <row r="1471" spans="1:5" x14ac:dyDescent="0.35">
      <c r="A1471">
        <v>160970</v>
      </c>
      <c r="B1471">
        <v>1</v>
      </c>
      <c r="C1471">
        <v>2111</v>
      </c>
      <c r="D1471" t="s">
        <v>89</v>
      </c>
      <c r="E1471" s="2">
        <v>5</v>
      </c>
    </row>
    <row r="1472" spans="1:5" x14ac:dyDescent="0.35">
      <c r="A1472">
        <v>174609</v>
      </c>
      <c r="B1472">
        <v>0</v>
      </c>
      <c r="C1472">
        <v>0</v>
      </c>
      <c r="D1472" t="s">
        <v>84</v>
      </c>
      <c r="E1472" s="2">
        <v>10</v>
      </c>
    </row>
    <row r="1473" spans="1:5" x14ac:dyDescent="0.35">
      <c r="A1473">
        <v>127166</v>
      </c>
      <c r="B1473">
        <v>1002</v>
      </c>
      <c r="C1473">
        <v>2512</v>
      </c>
      <c r="D1473" t="s">
        <v>88</v>
      </c>
      <c r="E1473" s="2">
        <v>30</v>
      </c>
    </row>
    <row r="1474" spans="1:5" x14ac:dyDescent="0.35">
      <c r="A1474">
        <v>155967</v>
      </c>
      <c r="B1474">
        <v>0</v>
      </c>
      <c r="C1474">
        <v>2001</v>
      </c>
      <c r="D1474" t="s">
        <v>83</v>
      </c>
      <c r="E1474" s="2">
        <v>5</v>
      </c>
    </row>
    <row r="1475" spans="1:5" x14ac:dyDescent="0.35">
      <c r="A1475">
        <v>14790</v>
      </c>
      <c r="B1475">
        <v>1</v>
      </c>
      <c r="C1475">
        <v>2104</v>
      </c>
      <c r="D1475" t="s">
        <v>90</v>
      </c>
      <c r="E1475" s="2">
        <v>15</v>
      </c>
    </row>
    <row r="1476" spans="1:5" x14ac:dyDescent="0.35">
      <c r="A1476">
        <v>20583</v>
      </c>
      <c r="B1476">
        <v>28</v>
      </c>
      <c r="C1476">
        <v>2801</v>
      </c>
      <c r="D1476" t="s">
        <v>87</v>
      </c>
      <c r="E1476" s="2">
        <v>14</v>
      </c>
    </row>
    <row r="1477" spans="1:5" x14ac:dyDescent="0.35">
      <c r="A1477">
        <v>185934</v>
      </c>
      <c r="B1477">
        <v>2</v>
      </c>
      <c r="C1477">
        <v>0</v>
      </c>
      <c r="D1477" t="s">
        <v>97</v>
      </c>
      <c r="E1477" s="2">
        <v>25</v>
      </c>
    </row>
    <row r="1478" spans="1:5" x14ac:dyDescent="0.35">
      <c r="A1478">
        <v>109449</v>
      </c>
      <c r="B1478">
        <v>2</v>
      </c>
      <c r="C1478">
        <v>2211</v>
      </c>
      <c r="D1478" t="s">
        <v>84</v>
      </c>
      <c r="E1478" s="2">
        <v>12</v>
      </c>
    </row>
    <row r="1479" spans="1:5" x14ac:dyDescent="0.35">
      <c r="A1479">
        <v>64115</v>
      </c>
      <c r="B1479">
        <v>1</v>
      </c>
      <c r="C1479">
        <v>2506</v>
      </c>
      <c r="D1479" t="s">
        <v>83</v>
      </c>
      <c r="E1479" s="2">
        <v>15</v>
      </c>
    </row>
    <row r="1480" spans="1:5" x14ac:dyDescent="0.35">
      <c r="A1480">
        <v>154202</v>
      </c>
      <c r="B1480">
        <v>0</v>
      </c>
      <c r="C1480">
        <v>0</v>
      </c>
      <c r="D1480" t="s">
        <v>84</v>
      </c>
      <c r="E1480" s="2">
        <v>50</v>
      </c>
    </row>
    <row r="1481" spans="1:5" x14ac:dyDescent="0.35">
      <c r="A1481">
        <v>153001</v>
      </c>
      <c r="B1481">
        <v>1</v>
      </c>
      <c r="C1481">
        <v>5203</v>
      </c>
      <c r="D1481" t="s">
        <v>85</v>
      </c>
      <c r="E1481" s="2">
        <v>5</v>
      </c>
    </row>
    <row r="1482" spans="1:5" x14ac:dyDescent="0.35">
      <c r="A1482">
        <v>154216</v>
      </c>
      <c r="B1482">
        <v>2</v>
      </c>
      <c r="C1482">
        <v>1301</v>
      </c>
      <c r="D1482" t="s">
        <v>84</v>
      </c>
      <c r="E1482" s="2">
        <v>13</v>
      </c>
    </row>
    <row r="1483" spans="1:5" x14ac:dyDescent="0.35">
      <c r="A1483">
        <v>174976</v>
      </c>
      <c r="B1483">
        <v>0</v>
      </c>
      <c r="C1483">
        <v>5901</v>
      </c>
      <c r="D1483" t="s">
        <v>86</v>
      </c>
      <c r="E1483" s="2">
        <v>15</v>
      </c>
    </row>
    <row r="1484" spans="1:5" x14ac:dyDescent="0.35">
      <c r="A1484">
        <v>140547</v>
      </c>
      <c r="B1484">
        <v>0</v>
      </c>
      <c r="C1484">
        <v>0</v>
      </c>
      <c r="D1484" t="s">
        <v>86</v>
      </c>
      <c r="E1484" s="2">
        <v>20</v>
      </c>
    </row>
    <row r="1485" spans="1:5" x14ac:dyDescent="0.35">
      <c r="A1485">
        <v>169371</v>
      </c>
      <c r="B1485">
        <v>0</v>
      </c>
      <c r="C1485">
        <v>1601</v>
      </c>
      <c r="D1485" t="s">
        <v>84</v>
      </c>
      <c r="E1485" s="2">
        <v>20</v>
      </c>
    </row>
    <row r="1486" spans="1:5" x14ac:dyDescent="0.35">
      <c r="A1486">
        <v>167100</v>
      </c>
      <c r="B1486">
        <v>0</v>
      </c>
      <c r="C1486">
        <v>1704</v>
      </c>
      <c r="D1486" t="s">
        <v>88</v>
      </c>
      <c r="E1486" s="2">
        <v>10</v>
      </c>
    </row>
    <row r="1487" spans="1:5" x14ac:dyDescent="0.35">
      <c r="A1487">
        <v>157295</v>
      </c>
      <c r="B1487">
        <v>2</v>
      </c>
      <c r="C1487">
        <v>1501</v>
      </c>
      <c r="D1487" t="s">
        <v>88</v>
      </c>
      <c r="E1487" s="2">
        <v>35</v>
      </c>
    </row>
    <row r="1488" spans="1:5" x14ac:dyDescent="0.35">
      <c r="A1488">
        <v>19020</v>
      </c>
      <c r="B1488">
        <v>2</v>
      </c>
      <c r="C1488">
        <v>2801</v>
      </c>
      <c r="D1488" t="s">
        <v>89</v>
      </c>
      <c r="E1488" s="2">
        <v>19</v>
      </c>
    </row>
    <row r="1489" spans="1:5" x14ac:dyDescent="0.35">
      <c r="A1489">
        <v>105325</v>
      </c>
      <c r="B1489">
        <v>28</v>
      </c>
      <c r="C1489">
        <v>0</v>
      </c>
      <c r="D1489" t="s">
        <v>84</v>
      </c>
      <c r="E1489" s="2">
        <v>6</v>
      </c>
    </row>
    <row r="1490" spans="1:5" x14ac:dyDescent="0.35">
      <c r="A1490">
        <v>30117</v>
      </c>
      <c r="B1490">
        <v>1</v>
      </c>
      <c r="C1490">
        <v>7101</v>
      </c>
      <c r="D1490" t="s">
        <v>84</v>
      </c>
      <c r="E1490" s="2">
        <v>16</v>
      </c>
    </row>
    <row r="1491" spans="1:5" x14ac:dyDescent="0.35">
      <c r="A1491">
        <v>121798</v>
      </c>
      <c r="B1491">
        <v>1</v>
      </c>
      <c r="C1491">
        <v>3601</v>
      </c>
      <c r="D1491" t="s">
        <v>90</v>
      </c>
      <c r="E1491" s="2">
        <v>15</v>
      </c>
    </row>
    <row r="1492" spans="1:5" x14ac:dyDescent="0.35">
      <c r="A1492">
        <v>86322</v>
      </c>
      <c r="B1492">
        <v>0</v>
      </c>
      <c r="C1492">
        <v>6701</v>
      </c>
      <c r="D1492" t="s">
        <v>84</v>
      </c>
      <c r="E1492" s="2">
        <v>5</v>
      </c>
    </row>
    <row r="1493" spans="1:5" x14ac:dyDescent="0.35">
      <c r="A1493">
        <v>56886</v>
      </c>
      <c r="B1493">
        <v>1</v>
      </c>
      <c r="C1493">
        <v>2601</v>
      </c>
      <c r="D1493" t="s">
        <v>88</v>
      </c>
      <c r="E1493" s="2">
        <v>12</v>
      </c>
    </row>
    <row r="1494" spans="1:5" x14ac:dyDescent="0.35">
      <c r="A1494">
        <v>177613</v>
      </c>
      <c r="B1494">
        <v>0</v>
      </c>
      <c r="C1494">
        <v>0</v>
      </c>
      <c r="D1494" t="s">
        <v>86</v>
      </c>
      <c r="E1494" s="2">
        <v>20</v>
      </c>
    </row>
    <row r="1495" spans="1:5" x14ac:dyDescent="0.35">
      <c r="A1495">
        <v>43492</v>
      </c>
      <c r="B1495">
        <v>0</v>
      </c>
      <c r="C1495">
        <v>0</v>
      </c>
      <c r="D1495" t="s">
        <v>85</v>
      </c>
      <c r="E1495" s="2">
        <v>12</v>
      </c>
    </row>
    <row r="1496" spans="1:5" x14ac:dyDescent="0.35">
      <c r="A1496">
        <v>931</v>
      </c>
      <c r="B1496">
        <v>1002</v>
      </c>
      <c r="C1496">
        <v>4711</v>
      </c>
      <c r="D1496" t="s">
        <v>86</v>
      </c>
      <c r="E1496" s="2">
        <v>12</v>
      </c>
    </row>
    <row r="1497" spans="1:5" x14ac:dyDescent="0.35">
      <c r="A1497">
        <v>19510</v>
      </c>
      <c r="B1497">
        <v>0</v>
      </c>
      <c r="C1497">
        <v>2001</v>
      </c>
      <c r="D1497" t="s">
        <v>87</v>
      </c>
      <c r="E1497" s="2">
        <v>125</v>
      </c>
    </row>
    <row r="1498" spans="1:5" x14ac:dyDescent="0.35">
      <c r="A1498">
        <v>38165</v>
      </c>
      <c r="B1498">
        <v>1002</v>
      </c>
      <c r="C1498">
        <v>4607</v>
      </c>
      <c r="D1498" t="s">
        <v>98</v>
      </c>
      <c r="E1498" s="2">
        <v>14</v>
      </c>
    </row>
    <row r="1499" spans="1:5" x14ac:dyDescent="0.35">
      <c r="A1499">
        <v>171879</v>
      </c>
      <c r="B1499">
        <v>0</v>
      </c>
      <c r="C1499">
        <v>0</v>
      </c>
      <c r="D1499" t="s">
        <v>96</v>
      </c>
      <c r="E1499" s="2">
        <v>20</v>
      </c>
    </row>
    <row r="1500" spans="1:5" x14ac:dyDescent="0.35">
      <c r="A1500">
        <v>135248</v>
      </c>
      <c r="B1500">
        <v>1</v>
      </c>
      <c r="C1500">
        <v>1612</v>
      </c>
      <c r="D1500" t="s">
        <v>98</v>
      </c>
      <c r="E1500" s="2">
        <v>20</v>
      </c>
    </row>
    <row r="1501" spans="1:5" x14ac:dyDescent="0.35">
      <c r="A1501">
        <v>187171</v>
      </c>
      <c r="B1501">
        <v>1</v>
      </c>
      <c r="C1501">
        <v>0</v>
      </c>
      <c r="D1501" t="s">
        <v>83</v>
      </c>
      <c r="E1501" s="2">
        <v>15</v>
      </c>
    </row>
    <row r="1502" spans="1:5" x14ac:dyDescent="0.35">
      <c r="A1502">
        <v>77915</v>
      </c>
      <c r="B1502">
        <v>0</v>
      </c>
      <c r="C1502">
        <v>2212</v>
      </c>
      <c r="D1502" t="s">
        <v>93</v>
      </c>
      <c r="E1502" s="2">
        <v>15</v>
      </c>
    </row>
    <row r="1503" spans="1:5" x14ac:dyDescent="0.35">
      <c r="A1503">
        <v>64419</v>
      </c>
      <c r="B1503">
        <v>1</v>
      </c>
      <c r="C1503">
        <v>0</v>
      </c>
      <c r="D1503" t="s">
        <v>86</v>
      </c>
      <c r="E1503" s="2">
        <v>14</v>
      </c>
    </row>
    <row r="1504" spans="1:5" x14ac:dyDescent="0.35">
      <c r="A1504">
        <v>51185</v>
      </c>
      <c r="B1504">
        <v>1</v>
      </c>
      <c r="C1504">
        <v>0</v>
      </c>
      <c r="D1504" t="s">
        <v>86</v>
      </c>
      <c r="E1504" s="2">
        <v>10</v>
      </c>
    </row>
    <row r="1505" spans="1:5" x14ac:dyDescent="0.35">
      <c r="A1505">
        <v>79116</v>
      </c>
      <c r="B1505">
        <v>0</v>
      </c>
      <c r="C1505">
        <v>3601</v>
      </c>
      <c r="D1505" t="s">
        <v>83</v>
      </c>
      <c r="E1505" s="2">
        <v>10</v>
      </c>
    </row>
    <row r="1506" spans="1:5" x14ac:dyDescent="0.35">
      <c r="A1506">
        <v>68951</v>
      </c>
      <c r="B1506">
        <v>1</v>
      </c>
      <c r="C1506">
        <v>7107</v>
      </c>
      <c r="D1506" t="s">
        <v>88</v>
      </c>
      <c r="E1506" s="2">
        <v>25</v>
      </c>
    </row>
    <row r="1507" spans="1:5" x14ac:dyDescent="0.35">
      <c r="A1507">
        <v>50570</v>
      </c>
      <c r="B1507">
        <v>1</v>
      </c>
      <c r="C1507">
        <v>0</v>
      </c>
      <c r="D1507" t="s">
        <v>94</v>
      </c>
      <c r="E1507" s="2">
        <v>10</v>
      </c>
    </row>
    <row r="1508" spans="1:5" x14ac:dyDescent="0.35">
      <c r="A1508">
        <v>90775</v>
      </c>
      <c r="B1508">
        <v>1</v>
      </c>
      <c r="C1508">
        <v>5103</v>
      </c>
      <c r="D1508" t="s">
        <v>85</v>
      </c>
      <c r="E1508" s="2">
        <v>17</v>
      </c>
    </row>
    <row r="1509" spans="1:5" x14ac:dyDescent="0.35">
      <c r="A1509">
        <v>186375</v>
      </c>
      <c r="B1509">
        <v>0</v>
      </c>
      <c r="C1509">
        <v>0</v>
      </c>
      <c r="D1509" t="s">
        <v>87</v>
      </c>
      <c r="E1509" s="2">
        <v>10</v>
      </c>
    </row>
    <row r="1510" spans="1:5" x14ac:dyDescent="0.35">
      <c r="A1510">
        <v>90765</v>
      </c>
      <c r="B1510">
        <v>3</v>
      </c>
      <c r="C1510">
        <v>0</v>
      </c>
      <c r="D1510" t="s">
        <v>98</v>
      </c>
      <c r="E1510" s="2">
        <v>20</v>
      </c>
    </row>
    <row r="1511" spans="1:5" x14ac:dyDescent="0.35">
      <c r="A1511">
        <v>76128</v>
      </c>
      <c r="B1511">
        <v>0</v>
      </c>
      <c r="C1511">
        <v>3201</v>
      </c>
      <c r="D1511" t="s">
        <v>86</v>
      </c>
      <c r="E1511" s="2">
        <v>5</v>
      </c>
    </row>
    <row r="1512" spans="1:5" x14ac:dyDescent="0.35">
      <c r="A1512">
        <v>28082</v>
      </c>
      <c r="B1512">
        <v>0</v>
      </c>
      <c r="C1512">
        <v>0</v>
      </c>
      <c r="D1512" t="s">
        <v>84</v>
      </c>
      <c r="E1512" s="2">
        <v>20</v>
      </c>
    </row>
    <row r="1513" spans="1:5" x14ac:dyDescent="0.35">
      <c r="A1513">
        <v>47869</v>
      </c>
      <c r="B1513">
        <v>2</v>
      </c>
      <c r="C1513">
        <v>2401</v>
      </c>
      <c r="D1513" t="s">
        <v>92</v>
      </c>
      <c r="E1513" s="2">
        <v>20</v>
      </c>
    </row>
    <row r="1514" spans="1:5" x14ac:dyDescent="0.35">
      <c r="A1514">
        <v>176740</v>
      </c>
      <c r="B1514">
        <v>1</v>
      </c>
      <c r="C1514">
        <v>0</v>
      </c>
      <c r="D1514" t="s">
        <v>87</v>
      </c>
      <c r="E1514" s="2">
        <v>30</v>
      </c>
    </row>
    <row r="1515" spans="1:5" x14ac:dyDescent="0.35">
      <c r="A1515">
        <v>48487</v>
      </c>
      <c r="B1515">
        <v>0</v>
      </c>
      <c r="C1515">
        <v>4601</v>
      </c>
      <c r="D1515" t="s">
        <v>94</v>
      </c>
      <c r="E1515" s="2">
        <v>25</v>
      </c>
    </row>
    <row r="1516" spans="1:5" x14ac:dyDescent="0.35">
      <c r="A1516">
        <v>2490</v>
      </c>
      <c r="B1516">
        <v>0</v>
      </c>
      <c r="C1516">
        <v>2901</v>
      </c>
      <c r="D1516" t="s">
        <v>84</v>
      </c>
      <c r="E1516" s="2">
        <v>3</v>
      </c>
    </row>
    <row r="1517" spans="1:5" x14ac:dyDescent="0.35">
      <c r="A1517">
        <v>41312</v>
      </c>
      <c r="B1517">
        <v>2</v>
      </c>
      <c r="C1517">
        <v>2912</v>
      </c>
      <c r="D1517" t="s">
        <v>96</v>
      </c>
      <c r="E1517" s="2">
        <v>23</v>
      </c>
    </row>
    <row r="1518" spans="1:5" x14ac:dyDescent="0.35">
      <c r="A1518">
        <v>17094</v>
      </c>
      <c r="B1518">
        <v>0</v>
      </c>
      <c r="C1518">
        <v>4001</v>
      </c>
      <c r="D1518" t="s">
        <v>89</v>
      </c>
      <c r="E1518" s="2">
        <v>15</v>
      </c>
    </row>
    <row r="1519" spans="1:5" x14ac:dyDescent="0.35">
      <c r="A1519">
        <v>56787</v>
      </c>
      <c r="B1519">
        <v>1</v>
      </c>
      <c r="C1519">
        <v>6508</v>
      </c>
      <c r="D1519" t="s">
        <v>85</v>
      </c>
      <c r="E1519" s="2">
        <v>13</v>
      </c>
    </row>
    <row r="1520" spans="1:5" x14ac:dyDescent="0.35">
      <c r="A1520">
        <v>164167</v>
      </c>
      <c r="B1520">
        <v>0</v>
      </c>
      <c r="C1520">
        <v>5301</v>
      </c>
      <c r="D1520" t="s">
        <v>88</v>
      </c>
      <c r="E1520" s="2">
        <v>13</v>
      </c>
    </row>
    <row r="1521" spans="1:5" x14ac:dyDescent="0.35">
      <c r="A1521">
        <v>41785</v>
      </c>
      <c r="B1521">
        <v>0</v>
      </c>
      <c r="C1521">
        <v>2811</v>
      </c>
      <c r="D1521" t="s">
        <v>87</v>
      </c>
      <c r="E1521" s="2">
        <v>17</v>
      </c>
    </row>
    <row r="1522" spans="1:5" x14ac:dyDescent="0.35">
      <c r="A1522">
        <v>126959</v>
      </c>
      <c r="B1522">
        <v>1</v>
      </c>
      <c r="C1522">
        <v>5601</v>
      </c>
      <c r="D1522" t="s">
        <v>95</v>
      </c>
      <c r="E1522" s="2">
        <v>15</v>
      </c>
    </row>
    <row r="1523" spans="1:5" x14ac:dyDescent="0.35">
      <c r="A1523">
        <v>29526</v>
      </c>
      <c r="B1523">
        <v>28</v>
      </c>
      <c r="C1523">
        <v>4001</v>
      </c>
      <c r="D1523" t="s">
        <v>94</v>
      </c>
      <c r="E1523" s="2">
        <v>10</v>
      </c>
    </row>
    <row r="1524" spans="1:5" x14ac:dyDescent="0.35">
      <c r="A1524">
        <v>142901</v>
      </c>
      <c r="B1524">
        <v>2</v>
      </c>
      <c r="C1524">
        <v>2101</v>
      </c>
      <c r="D1524" t="s">
        <v>90</v>
      </c>
      <c r="E1524" s="2">
        <v>10</v>
      </c>
    </row>
    <row r="1525" spans="1:5" x14ac:dyDescent="0.35">
      <c r="A1525">
        <v>105827</v>
      </c>
      <c r="B1525">
        <v>0</v>
      </c>
      <c r="C1525">
        <v>5001</v>
      </c>
      <c r="D1525" t="s">
        <v>92</v>
      </c>
      <c r="E1525" s="2">
        <v>20</v>
      </c>
    </row>
    <row r="1526" spans="1:5" x14ac:dyDescent="0.35">
      <c r="A1526">
        <v>159439</v>
      </c>
      <c r="B1526">
        <v>1</v>
      </c>
      <c r="C1526">
        <v>0</v>
      </c>
      <c r="D1526" t="s">
        <v>94</v>
      </c>
      <c r="E1526" s="2">
        <v>5</v>
      </c>
    </row>
    <row r="1527" spans="1:5" x14ac:dyDescent="0.35">
      <c r="A1527">
        <v>11459</v>
      </c>
      <c r="B1527">
        <v>1</v>
      </c>
      <c r="C1527">
        <v>0</v>
      </c>
      <c r="D1527" t="s">
        <v>84</v>
      </c>
      <c r="E1527" s="2">
        <v>7</v>
      </c>
    </row>
    <row r="1528" spans="1:5" x14ac:dyDescent="0.35">
      <c r="A1528">
        <v>129268</v>
      </c>
      <c r="B1528">
        <v>2</v>
      </c>
      <c r="C1528">
        <v>3109</v>
      </c>
      <c r="D1528" t="s">
        <v>88</v>
      </c>
      <c r="E1528" s="2">
        <v>10</v>
      </c>
    </row>
    <row r="1529" spans="1:5" x14ac:dyDescent="0.35">
      <c r="A1529">
        <v>122256</v>
      </c>
      <c r="B1529">
        <v>0</v>
      </c>
      <c r="C1529">
        <v>5401</v>
      </c>
      <c r="D1529" t="s">
        <v>90</v>
      </c>
      <c r="E1529" s="2">
        <v>20</v>
      </c>
    </row>
    <row r="1530" spans="1:5" x14ac:dyDescent="0.35">
      <c r="A1530">
        <v>92355</v>
      </c>
      <c r="B1530">
        <v>1</v>
      </c>
      <c r="C1530">
        <v>2601</v>
      </c>
      <c r="D1530" t="s">
        <v>87</v>
      </c>
      <c r="E1530" s="2">
        <v>25</v>
      </c>
    </row>
    <row r="1531" spans="1:5" x14ac:dyDescent="0.35">
      <c r="A1531">
        <v>59811</v>
      </c>
      <c r="B1531">
        <v>0</v>
      </c>
      <c r="C1531">
        <v>0</v>
      </c>
      <c r="D1531" t="s">
        <v>99</v>
      </c>
      <c r="E1531" s="2">
        <v>5</v>
      </c>
    </row>
    <row r="1532" spans="1:5" x14ac:dyDescent="0.35">
      <c r="A1532">
        <v>173497</v>
      </c>
      <c r="B1532">
        <v>2</v>
      </c>
      <c r="C1532">
        <v>2801</v>
      </c>
      <c r="D1532" t="s">
        <v>88</v>
      </c>
      <c r="E1532" s="2">
        <v>5</v>
      </c>
    </row>
    <row r="1533" spans="1:5" x14ac:dyDescent="0.35">
      <c r="A1533">
        <v>177017</v>
      </c>
      <c r="B1533">
        <v>1</v>
      </c>
      <c r="C1533">
        <v>0</v>
      </c>
      <c r="D1533" t="s">
        <v>86</v>
      </c>
      <c r="E1533" s="2">
        <v>15</v>
      </c>
    </row>
    <row r="1534" spans="1:5" x14ac:dyDescent="0.35">
      <c r="A1534">
        <v>15350</v>
      </c>
      <c r="B1534">
        <v>28</v>
      </c>
      <c r="C1534">
        <v>2701</v>
      </c>
      <c r="D1534" t="s">
        <v>87</v>
      </c>
      <c r="E1534" s="2">
        <v>15</v>
      </c>
    </row>
    <row r="1535" spans="1:5" x14ac:dyDescent="0.35">
      <c r="A1535">
        <v>4629</v>
      </c>
      <c r="B1535">
        <v>1</v>
      </c>
      <c r="C1535">
        <v>2302</v>
      </c>
      <c r="D1535" t="s">
        <v>87</v>
      </c>
      <c r="E1535" s="2">
        <v>15</v>
      </c>
    </row>
    <row r="1536" spans="1:5" x14ac:dyDescent="0.35">
      <c r="A1536">
        <v>162598</v>
      </c>
      <c r="B1536">
        <v>2</v>
      </c>
      <c r="C1536">
        <v>2001</v>
      </c>
      <c r="D1536" t="s">
        <v>88</v>
      </c>
      <c r="E1536" s="2">
        <v>20</v>
      </c>
    </row>
    <row r="1537" spans="1:5" x14ac:dyDescent="0.35">
      <c r="A1537">
        <v>178949</v>
      </c>
      <c r="B1537">
        <v>1</v>
      </c>
      <c r="C1537">
        <v>3901</v>
      </c>
      <c r="D1537" t="s">
        <v>88</v>
      </c>
      <c r="E1537" s="2">
        <v>15</v>
      </c>
    </row>
    <row r="1538" spans="1:5" x14ac:dyDescent="0.35">
      <c r="A1538">
        <v>189880</v>
      </c>
      <c r="B1538">
        <v>2</v>
      </c>
      <c r="C1538">
        <v>1801</v>
      </c>
      <c r="D1538" t="s">
        <v>84</v>
      </c>
      <c r="E1538" s="2">
        <v>10</v>
      </c>
    </row>
    <row r="1539" spans="1:5" x14ac:dyDescent="0.35">
      <c r="A1539">
        <v>132031</v>
      </c>
      <c r="B1539">
        <v>1</v>
      </c>
      <c r="C1539">
        <v>2301</v>
      </c>
      <c r="D1539" t="s">
        <v>86</v>
      </c>
      <c r="E1539" s="2">
        <v>23</v>
      </c>
    </row>
    <row r="1540" spans="1:5" x14ac:dyDescent="0.35">
      <c r="A1540">
        <v>38111</v>
      </c>
      <c r="B1540">
        <v>1</v>
      </c>
      <c r="C1540">
        <v>1311</v>
      </c>
      <c r="D1540" t="s">
        <v>87</v>
      </c>
      <c r="E1540" s="2">
        <v>7</v>
      </c>
    </row>
    <row r="1541" spans="1:5" x14ac:dyDescent="0.35">
      <c r="A1541">
        <v>21375</v>
      </c>
      <c r="B1541">
        <v>0</v>
      </c>
      <c r="C1541">
        <v>5401</v>
      </c>
      <c r="D1541" t="s">
        <v>84</v>
      </c>
      <c r="E1541" s="2">
        <v>25</v>
      </c>
    </row>
    <row r="1542" spans="1:5" x14ac:dyDescent="0.35">
      <c r="A1542">
        <v>31735</v>
      </c>
      <c r="B1542">
        <v>28</v>
      </c>
      <c r="C1542">
        <v>0</v>
      </c>
      <c r="D1542" t="s">
        <v>89</v>
      </c>
      <c r="E1542" s="2">
        <v>19</v>
      </c>
    </row>
    <row r="1543" spans="1:5" x14ac:dyDescent="0.35">
      <c r="A1543">
        <v>132456</v>
      </c>
      <c r="B1543">
        <v>2</v>
      </c>
      <c r="C1543">
        <v>2201</v>
      </c>
      <c r="D1543" t="s">
        <v>95</v>
      </c>
      <c r="E1543" s="2">
        <v>7</v>
      </c>
    </row>
    <row r="1544" spans="1:5" x14ac:dyDescent="0.35">
      <c r="A1544">
        <v>121165</v>
      </c>
      <c r="B1544">
        <v>1</v>
      </c>
      <c r="C1544">
        <v>6601</v>
      </c>
      <c r="D1544" t="s">
        <v>90</v>
      </c>
      <c r="E1544" s="2">
        <v>10</v>
      </c>
    </row>
    <row r="1545" spans="1:5" x14ac:dyDescent="0.35">
      <c r="A1545">
        <v>175226</v>
      </c>
      <c r="B1545">
        <v>1</v>
      </c>
      <c r="C1545">
        <v>1809</v>
      </c>
      <c r="D1545" t="s">
        <v>86</v>
      </c>
      <c r="E1545" s="2">
        <v>11</v>
      </c>
    </row>
    <row r="1546" spans="1:5" x14ac:dyDescent="0.35">
      <c r="A1546">
        <v>190534</v>
      </c>
      <c r="B1546">
        <v>0</v>
      </c>
      <c r="C1546">
        <v>501</v>
      </c>
      <c r="D1546" t="s">
        <v>96</v>
      </c>
      <c r="E1546" s="2">
        <v>6</v>
      </c>
    </row>
    <row r="1547" spans="1:5" x14ac:dyDescent="0.35">
      <c r="A1547">
        <v>33383</v>
      </c>
      <c r="B1547">
        <v>28</v>
      </c>
      <c r="C1547">
        <v>0</v>
      </c>
      <c r="D1547" t="s">
        <v>89</v>
      </c>
      <c r="E1547" s="2">
        <v>11</v>
      </c>
    </row>
    <row r="1548" spans="1:5" x14ac:dyDescent="0.35">
      <c r="A1548">
        <v>64261</v>
      </c>
      <c r="B1548">
        <v>2</v>
      </c>
      <c r="C1548">
        <v>0</v>
      </c>
      <c r="D1548" t="s">
        <v>84</v>
      </c>
      <c r="E1548" s="2">
        <v>10</v>
      </c>
    </row>
    <row r="1549" spans="1:5" x14ac:dyDescent="0.35">
      <c r="A1549">
        <v>106854</v>
      </c>
      <c r="B1549">
        <v>2</v>
      </c>
      <c r="C1549">
        <v>0</v>
      </c>
      <c r="D1549" t="s">
        <v>89</v>
      </c>
      <c r="E1549" s="2">
        <v>8</v>
      </c>
    </row>
    <row r="1550" spans="1:5" x14ac:dyDescent="0.35">
      <c r="A1550">
        <v>115676</v>
      </c>
      <c r="B1550">
        <v>4</v>
      </c>
      <c r="C1550">
        <v>0</v>
      </c>
      <c r="D1550" t="s">
        <v>84</v>
      </c>
      <c r="E1550" s="2">
        <v>20</v>
      </c>
    </row>
    <row r="1551" spans="1:5" x14ac:dyDescent="0.35">
      <c r="A1551">
        <v>60195</v>
      </c>
      <c r="B1551">
        <v>0</v>
      </c>
      <c r="C1551">
        <v>5501</v>
      </c>
      <c r="D1551" t="s">
        <v>88</v>
      </c>
      <c r="E1551" s="2">
        <v>25</v>
      </c>
    </row>
    <row r="1552" spans="1:5" x14ac:dyDescent="0.35">
      <c r="A1552">
        <v>6308</v>
      </c>
      <c r="B1552">
        <v>0</v>
      </c>
      <c r="C1552">
        <v>1803</v>
      </c>
      <c r="D1552" t="s">
        <v>86</v>
      </c>
      <c r="E1552" s="2">
        <v>12</v>
      </c>
    </row>
    <row r="1553" spans="1:5" x14ac:dyDescent="0.35">
      <c r="A1553">
        <v>93883</v>
      </c>
      <c r="B1553">
        <v>0</v>
      </c>
      <c r="C1553">
        <v>4601</v>
      </c>
      <c r="D1553" t="s">
        <v>96</v>
      </c>
      <c r="E1553" s="2">
        <v>4</v>
      </c>
    </row>
    <row r="1554" spans="1:5" x14ac:dyDescent="0.35">
      <c r="A1554">
        <v>38812</v>
      </c>
      <c r="B1554">
        <v>2</v>
      </c>
      <c r="C1554">
        <v>2310</v>
      </c>
      <c r="D1554" t="s">
        <v>90</v>
      </c>
      <c r="E1554" s="2">
        <v>17</v>
      </c>
    </row>
    <row r="1555" spans="1:5" x14ac:dyDescent="0.35">
      <c r="A1555">
        <v>15219</v>
      </c>
      <c r="B1555">
        <v>0</v>
      </c>
      <c r="C1555">
        <v>0</v>
      </c>
      <c r="D1555" t="s">
        <v>84</v>
      </c>
      <c r="E1555" s="2">
        <v>25</v>
      </c>
    </row>
    <row r="1556" spans="1:5" x14ac:dyDescent="0.35">
      <c r="A1556">
        <v>76442</v>
      </c>
      <c r="B1556">
        <v>1</v>
      </c>
      <c r="C1556">
        <v>3801</v>
      </c>
      <c r="D1556" t="s">
        <v>86</v>
      </c>
      <c r="E1556" s="2">
        <v>5</v>
      </c>
    </row>
    <row r="1557" spans="1:5" x14ac:dyDescent="0.35">
      <c r="A1557">
        <v>175659</v>
      </c>
      <c r="B1557">
        <v>2</v>
      </c>
      <c r="C1557">
        <v>1504</v>
      </c>
      <c r="D1557" t="s">
        <v>88</v>
      </c>
      <c r="E1557" s="2">
        <v>10</v>
      </c>
    </row>
    <row r="1558" spans="1:5" x14ac:dyDescent="0.35">
      <c r="A1558">
        <v>21859</v>
      </c>
      <c r="B1558">
        <v>0</v>
      </c>
      <c r="C1558">
        <v>3901</v>
      </c>
      <c r="D1558" t="s">
        <v>86</v>
      </c>
      <c r="E1558" s="2">
        <v>10</v>
      </c>
    </row>
    <row r="1559" spans="1:5" x14ac:dyDescent="0.35">
      <c r="A1559">
        <v>32892</v>
      </c>
      <c r="B1559">
        <v>0</v>
      </c>
      <c r="C1559">
        <v>5010</v>
      </c>
      <c r="D1559" t="s">
        <v>88</v>
      </c>
      <c r="E1559" s="2">
        <v>10</v>
      </c>
    </row>
    <row r="1560" spans="1:5" x14ac:dyDescent="0.35">
      <c r="A1560">
        <v>65740</v>
      </c>
      <c r="B1560">
        <v>0</v>
      </c>
      <c r="C1560">
        <v>6901</v>
      </c>
      <c r="D1560" t="s">
        <v>85</v>
      </c>
      <c r="E1560" s="2">
        <v>12</v>
      </c>
    </row>
    <row r="1561" spans="1:5" x14ac:dyDescent="0.35">
      <c r="A1561">
        <v>117264</v>
      </c>
      <c r="B1561">
        <v>2</v>
      </c>
      <c r="C1561">
        <v>5208</v>
      </c>
      <c r="D1561" t="s">
        <v>96</v>
      </c>
      <c r="E1561" s="2">
        <v>17</v>
      </c>
    </row>
    <row r="1562" spans="1:5" x14ac:dyDescent="0.35">
      <c r="A1562">
        <v>156344</v>
      </c>
      <c r="B1562">
        <v>1</v>
      </c>
      <c r="C1562">
        <v>0</v>
      </c>
      <c r="D1562" t="s">
        <v>88</v>
      </c>
      <c r="E1562" s="2">
        <v>10</v>
      </c>
    </row>
    <row r="1563" spans="1:5" x14ac:dyDescent="0.35">
      <c r="A1563">
        <v>152816</v>
      </c>
      <c r="B1563">
        <v>2</v>
      </c>
      <c r="C1563">
        <v>3201</v>
      </c>
      <c r="D1563" t="s">
        <v>85</v>
      </c>
      <c r="E1563" s="2">
        <v>35</v>
      </c>
    </row>
    <row r="1564" spans="1:5" x14ac:dyDescent="0.35">
      <c r="A1564">
        <v>133042</v>
      </c>
      <c r="B1564">
        <v>1</v>
      </c>
      <c r="C1564">
        <v>1301</v>
      </c>
      <c r="D1564" t="s">
        <v>94</v>
      </c>
      <c r="E1564" s="2">
        <v>40</v>
      </c>
    </row>
    <row r="1565" spans="1:5" x14ac:dyDescent="0.35">
      <c r="A1565">
        <v>9063</v>
      </c>
      <c r="B1565">
        <v>1</v>
      </c>
      <c r="C1565">
        <v>1601</v>
      </c>
      <c r="D1565" t="s">
        <v>91</v>
      </c>
      <c r="E1565" s="2">
        <v>10</v>
      </c>
    </row>
    <row r="1566" spans="1:5" x14ac:dyDescent="0.35">
      <c r="A1566">
        <v>127527</v>
      </c>
      <c r="B1566">
        <v>1002</v>
      </c>
      <c r="C1566">
        <v>6002</v>
      </c>
      <c r="D1566" t="s">
        <v>95</v>
      </c>
      <c r="E1566" s="2">
        <v>12</v>
      </c>
    </row>
    <row r="1567" spans="1:5" x14ac:dyDescent="0.35">
      <c r="A1567">
        <v>24940</v>
      </c>
      <c r="B1567">
        <v>0</v>
      </c>
      <c r="C1567">
        <v>0</v>
      </c>
      <c r="D1567" t="s">
        <v>89</v>
      </c>
      <c r="E1567" s="2">
        <v>15</v>
      </c>
    </row>
    <row r="1568" spans="1:5" x14ac:dyDescent="0.35">
      <c r="A1568">
        <v>40520</v>
      </c>
      <c r="B1568">
        <v>0</v>
      </c>
      <c r="C1568">
        <v>1012</v>
      </c>
      <c r="D1568" t="s">
        <v>88</v>
      </c>
      <c r="E1568" s="2">
        <v>10</v>
      </c>
    </row>
    <row r="1569" spans="1:5" x14ac:dyDescent="0.35">
      <c r="A1569">
        <v>101263</v>
      </c>
      <c r="B1569">
        <v>28</v>
      </c>
      <c r="C1569">
        <v>1601</v>
      </c>
      <c r="D1569" t="s">
        <v>94</v>
      </c>
      <c r="E1569" s="2">
        <v>10</v>
      </c>
    </row>
    <row r="1570" spans="1:5" x14ac:dyDescent="0.35">
      <c r="A1570">
        <v>130185</v>
      </c>
      <c r="B1570">
        <v>2</v>
      </c>
      <c r="C1570">
        <v>1601</v>
      </c>
      <c r="D1570" t="s">
        <v>96</v>
      </c>
      <c r="E1570" s="2">
        <v>3</v>
      </c>
    </row>
    <row r="1571" spans="1:5" x14ac:dyDescent="0.35">
      <c r="A1571">
        <v>84599</v>
      </c>
      <c r="B1571">
        <v>28</v>
      </c>
      <c r="C1571">
        <v>5801</v>
      </c>
      <c r="D1571" t="s">
        <v>83</v>
      </c>
      <c r="E1571" s="2">
        <v>11</v>
      </c>
    </row>
    <row r="1572" spans="1:5" x14ac:dyDescent="0.35">
      <c r="A1572">
        <v>95208</v>
      </c>
      <c r="B1572">
        <v>0</v>
      </c>
      <c r="C1572">
        <v>2312</v>
      </c>
      <c r="D1572" t="s">
        <v>86</v>
      </c>
      <c r="E1572" s="2">
        <v>10</v>
      </c>
    </row>
    <row r="1573" spans="1:5" x14ac:dyDescent="0.35">
      <c r="A1573">
        <v>129822</v>
      </c>
      <c r="B1573">
        <v>28</v>
      </c>
      <c r="C1573">
        <v>4701</v>
      </c>
      <c r="D1573" t="s">
        <v>88</v>
      </c>
      <c r="E1573" s="2">
        <v>20</v>
      </c>
    </row>
    <row r="1574" spans="1:5" x14ac:dyDescent="0.35">
      <c r="A1574">
        <v>97026</v>
      </c>
      <c r="B1574">
        <v>0</v>
      </c>
      <c r="C1574">
        <v>4701</v>
      </c>
      <c r="D1574" t="s">
        <v>87</v>
      </c>
      <c r="E1574" s="2">
        <v>10</v>
      </c>
    </row>
    <row r="1575" spans="1:5" x14ac:dyDescent="0.35">
      <c r="A1575">
        <v>165378</v>
      </c>
      <c r="B1575">
        <v>0</v>
      </c>
      <c r="C1575">
        <v>6006</v>
      </c>
      <c r="D1575" t="s">
        <v>88</v>
      </c>
      <c r="E1575" s="2">
        <v>23</v>
      </c>
    </row>
    <row r="1576" spans="1:5" x14ac:dyDescent="0.35">
      <c r="A1576">
        <v>160196</v>
      </c>
      <c r="B1576">
        <v>0</v>
      </c>
      <c r="C1576">
        <v>5101</v>
      </c>
      <c r="D1576" t="s">
        <v>89</v>
      </c>
      <c r="E1576" s="2">
        <v>10</v>
      </c>
    </row>
    <row r="1577" spans="1:5" x14ac:dyDescent="0.35">
      <c r="A1577">
        <v>57052</v>
      </c>
      <c r="B1577">
        <v>0</v>
      </c>
      <c r="C1577">
        <v>4701</v>
      </c>
      <c r="D1577" t="s">
        <v>86</v>
      </c>
      <c r="E1577" s="2">
        <v>29</v>
      </c>
    </row>
    <row r="1578" spans="1:5" x14ac:dyDescent="0.35">
      <c r="A1578">
        <v>144577</v>
      </c>
      <c r="B1578">
        <v>1</v>
      </c>
      <c r="C1578">
        <v>1603</v>
      </c>
      <c r="D1578" t="s">
        <v>90</v>
      </c>
      <c r="E1578" s="2">
        <v>15</v>
      </c>
    </row>
    <row r="1579" spans="1:5" x14ac:dyDescent="0.35">
      <c r="A1579">
        <v>103591</v>
      </c>
      <c r="B1579">
        <v>39002</v>
      </c>
      <c r="C1579">
        <v>0</v>
      </c>
      <c r="D1579" t="s">
        <v>86</v>
      </c>
      <c r="E1579" s="2">
        <v>3</v>
      </c>
    </row>
    <row r="1580" spans="1:5" x14ac:dyDescent="0.35">
      <c r="A1580">
        <v>111708</v>
      </c>
      <c r="B1580">
        <v>0</v>
      </c>
      <c r="C1580">
        <v>0</v>
      </c>
      <c r="D1580" t="s">
        <v>88</v>
      </c>
      <c r="E1580" s="2">
        <v>15</v>
      </c>
    </row>
    <row r="1581" spans="1:5" x14ac:dyDescent="0.35">
      <c r="A1581">
        <v>89030</v>
      </c>
      <c r="B1581">
        <v>0</v>
      </c>
      <c r="C1581">
        <v>2501</v>
      </c>
      <c r="D1581" t="s">
        <v>96</v>
      </c>
      <c r="E1581" s="2">
        <v>11</v>
      </c>
    </row>
    <row r="1582" spans="1:5" x14ac:dyDescent="0.35">
      <c r="A1582">
        <v>169678</v>
      </c>
      <c r="B1582">
        <v>0</v>
      </c>
      <c r="C1582">
        <v>2401</v>
      </c>
      <c r="D1582" t="s">
        <v>88</v>
      </c>
      <c r="E1582" s="2">
        <v>20</v>
      </c>
    </row>
    <row r="1583" spans="1:5" x14ac:dyDescent="0.35">
      <c r="A1583">
        <v>95831</v>
      </c>
      <c r="B1583">
        <v>1</v>
      </c>
      <c r="C1583">
        <v>2701</v>
      </c>
      <c r="D1583" t="s">
        <v>86</v>
      </c>
      <c r="E1583" s="2">
        <v>10</v>
      </c>
    </row>
    <row r="1584" spans="1:5" x14ac:dyDescent="0.35">
      <c r="A1584">
        <v>48047</v>
      </c>
      <c r="B1584">
        <v>0</v>
      </c>
      <c r="C1584">
        <v>0</v>
      </c>
      <c r="D1584" t="s">
        <v>89</v>
      </c>
      <c r="E1584" s="2">
        <v>6</v>
      </c>
    </row>
    <row r="1585" spans="1:5" x14ac:dyDescent="0.35">
      <c r="A1585">
        <v>156378</v>
      </c>
      <c r="B1585">
        <v>0</v>
      </c>
      <c r="C1585">
        <v>2807</v>
      </c>
      <c r="D1585" t="s">
        <v>88</v>
      </c>
      <c r="E1585" s="2">
        <v>13</v>
      </c>
    </row>
    <row r="1586" spans="1:5" x14ac:dyDescent="0.35">
      <c r="A1586">
        <v>58130</v>
      </c>
      <c r="B1586">
        <v>0</v>
      </c>
      <c r="C1586">
        <v>0</v>
      </c>
      <c r="D1586" t="s">
        <v>94</v>
      </c>
      <c r="E1586" s="2">
        <v>7</v>
      </c>
    </row>
    <row r="1587" spans="1:5" x14ac:dyDescent="0.35">
      <c r="A1587">
        <v>111459</v>
      </c>
      <c r="B1587">
        <v>28</v>
      </c>
      <c r="C1587">
        <v>5801</v>
      </c>
      <c r="D1587" t="s">
        <v>87</v>
      </c>
      <c r="E1587" s="2">
        <v>20</v>
      </c>
    </row>
    <row r="1588" spans="1:5" x14ac:dyDescent="0.35">
      <c r="A1588">
        <v>77574</v>
      </c>
      <c r="B1588">
        <v>2</v>
      </c>
      <c r="C1588">
        <v>2301</v>
      </c>
      <c r="D1588" t="s">
        <v>83</v>
      </c>
      <c r="E1588" s="2">
        <v>5</v>
      </c>
    </row>
    <row r="1589" spans="1:5" x14ac:dyDescent="0.35">
      <c r="A1589">
        <v>157536</v>
      </c>
      <c r="B1589">
        <v>2</v>
      </c>
      <c r="C1589">
        <v>1901</v>
      </c>
      <c r="D1589" t="s">
        <v>83</v>
      </c>
      <c r="E1589" s="2">
        <v>17</v>
      </c>
    </row>
    <row r="1590" spans="1:5" x14ac:dyDescent="0.35">
      <c r="A1590">
        <v>86270</v>
      </c>
      <c r="B1590">
        <v>2</v>
      </c>
      <c r="C1590">
        <v>5501</v>
      </c>
      <c r="D1590" t="s">
        <v>83</v>
      </c>
      <c r="E1590" s="2">
        <v>16</v>
      </c>
    </row>
    <row r="1591" spans="1:5" x14ac:dyDescent="0.35">
      <c r="A1591">
        <v>71882</v>
      </c>
      <c r="B1591">
        <v>0</v>
      </c>
      <c r="C1591">
        <v>0</v>
      </c>
      <c r="D1591" t="s">
        <v>83</v>
      </c>
      <c r="E1591" s="2">
        <v>14</v>
      </c>
    </row>
    <row r="1592" spans="1:5" x14ac:dyDescent="0.35">
      <c r="A1592">
        <v>53213</v>
      </c>
      <c r="B1592">
        <v>0</v>
      </c>
      <c r="C1592">
        <v>4401</v>
      </c>
      <c r="D1592" t="s">
        <v>94</v>
      </c>
      <c r="E1592" s="2">
        <v>15</v>
      </c>
    </row>
    <row r="1593" spans="1:5" x14ac:dyDescent="0.35">
      <c r="A1593">
        <v>121292</v>
      </c>
      <c r="B1593">
        <v>3</v>
      </c>
      <c r="C1593">
        <v>0</v>
      </c>
      <c r="D1593" t="s">
        <v>96</v>
      </c>
      <c r="E1593" s="2">
        <v>16</v>
      </c>
    </row>
    <row r="1594" spans="1:5" x14ac:dyDescent="0.35">
      <c r="A1594">
        <v>101614</v>
      </c>
      <c r="B1594">
        <v>0</v>
      </c>
      <c r="C1594">
        <v>4401</v>
      </c>
      <c r="D1594" t="s">
        <v>86</v>
      </c>
      <c r="E1594" s="2">
        <v>21</v>
      </c>
    </row>
    <row r="1595" spans="1:5" x14ac:dyDescent="0.35">
      <c r="A1595">
        <v>161479</v>
      </c>
      <c r="B1595">
        <v>2</v>
      </c>
      <c r="C1595">
        <v>2101</v>
      </c>
      <c r="D1595" t="s">
        <v>85</v>
      </c>
      <c r="E1595" s="2">
        <v>11</v>
      </c>
    </row>
    <row r="1596" spans="1:5" x14ac:dyDescent="0.35">
      <c r="A1596">
        <v>74183</v>
      </c>
      <c r="B1596">
        <v>2</v>
      </c>
      <c r="C1596">
        <v>0</v>
      </c>
      <c r="D1596" t="s">
        <v>91</v>
      </c>
      <c r="E1596" s="2">
        <v>5</v>
      </c>
    </row>
    <row r="1597" spans="1:5" x14ac:dyDescent="0.35">
      <c r="A1597">
        <v>53611</v>
      </c>
      <c r="B1597">
        <v>28</v>
      </c>
      <c r="C1597">
        <v>5401</v>
      </c>
      <c r="D1597" t="s">
        <v>93</v>
      </c>
      <c r="E1597" s="2">
        <v>1825</v>
      </c>
    </row>
    <row r="1598" spans="1:5" x14ac:dyDescent="0.35">
      <c r="A1598">
        <v>143610</v>
      </c>
      <c r="B1598">
        <v>0</v>
      </c>
      <c r="C1598">
        <v>0</v>
      </c>
      <c r="D1598" t="s">
        <v>90</v>
      </c>
      <c r="E1598" s="2">
        <v>525</v>
      </c>
    </row>
    <row r="1599" spans="1:5" x14ac:dyDescent="0.35">
      <c r="A1599">
        <v>158534</v>
      </c>
      <c r="B1599">
        <v>0</v>
      </c>
      <c r="C1599">
        <v>4801</v>
      </c>
      <c r="D1599" t="s">
        <v>88</v>
      </c>
      <c r="E1599" s="2">
        <v>25</v>
      </c>
    </row>
    <row r="1600" spans="1:5" x14ac:dyDescent="0.35">
      <c r="A1600">
        <v>66265</v>
      </c>
      <c r="B1600">
        <v>1</v>
      </c>
      <c r="C1600">
        <v>4511</v>
      </c>
      <c r="D1600" t="s">
        <v>93</v>
      </c>
      <c r="E1600" s="2">
        <v>40</v>
      </c>
    </row>
    <row r="1601" spans="1:5" x14ac:dyDescent="0.35">
      <c r="A1601">
        <v>141468</v>
      </c>
      <c r="B1601">
        <v>0</v>
      </c>
      <c r="C1601">
        <v>1801</v>
      </c>
      <c r="D1601" t="s">
        <v>85</v>
      </c>
      <c r="E1601" s="2">
        <v>25</v>
      </c>
    </row>
    <row r="1602" spans="1:5" x14ac:dyDescent="0.35">
      <c r="A1602">
        <v>121683</v>
      </c>
      <c r="B1602">
        <v>1</v>
      </c>
      <c r="C1602">
        <v>5101</v>
      </c>
      <c r="D1602" t="s">
        <v>88</v>
      </c>
      <c r="E1602" s="2">
        <v>10</v>
      </c>
    </row>
    <row r="1603" spans="1:5" x14ac:dyDescent="0.35">
      <c r="A1603">
        <v>130239</v>
      </c>
      <c r="B1603">
        <v>0</v>
      </c>
      <c r="C1603">
        <v>5601</v>
      </c>
      <c r="D1603" t="s">
        <v>85</v>
      </c>
      <c r="E1603" s="2">
        <v>20</v>
      </c>
    </row>
    <row r="1604" spans="1:5" x14ac:dyDescent="0.35">
      <c r="A1604">
        <v>987</v>
      </c>
      <c r="B1604">
        <v>0</v>
      </c>
      <c r="C1604">
        <v>4301</v>
      </c>
      <c r="D1604" t="s">
        <v>88</v>
      </c>
      <c r="E1604" s="2">
        <v>3</v>
      </c>
    </row>
    <row r="1605" spans="1:5" x14ac:dyDescent="0.35">
      <c r="A1605">
        <v>76585</v>
      </c>
      <c r="B1605">
        <v>0</v>
      </c>
      <c r="C1605">
        <v>3110</v>
      </c>
      <c r="D1605" t="s">
        <v>87</v>
      </c>
      <c r="E1605" s="2">
        <v>5</v>
      </c>
    </row>
    <row r="1606" spans="1:5" x14ac:dyDescent="0.35">
      <c r="A1606">
        <v>155240</v>
      </c>
      <c r="B1606">
        <v>28</v>
      </c>
      <c r="C1606">
        <v>2201</v>
      </c>
      <c r="D1606" t="s">
        <v>83</v>
      </c>
      <c r="E1606" s="2">
        <v>15</v>
      </c>
    </row>
    <row r="1607" spans="1:5" x14ac:dyDescent="0.35">
      <c r="A1607">
        <v>147841</v>
      </c>
      <c r="B1607">
        <v>0</v>
      </c>
      <c r="C1607">
        <v>1706</v>
      </c>
      <c r="D1607" t="s">
        <v>88</v>
      </c>
      <c r="E1607" s="2">
        <v>100</v>
      </c>
    </row>
    <row r="1608" spans="1:5" x14ac:dyDescent="0.35">
      <c r="A1608">
        <v>140481</v>
      </c>
      <c r="B1608">
        <v>2</v>
      </c>
      <c r="C1608">
        <v>5201</v>
      </c>
      <c r="D1608" t="s">
        <v>99</v>
      </c>
      <c r="E1608" s="2">
        <v>20</v>
      </c>
    </row>
    <row r="1609" spans="1:5" x14ac:dyDescent="0.35">
      <c r="A1609">
        <v>159034</v>
      </c>
      <c r="B1609">
        <v>1</v>
      </c>
      <c r="C1609">
        <v>1601</v>
      </c>
      <c r="D1609" t="s">
        <v>98</v>
      </c>
      <c r="E1609" s="2">
        <v>21</v>
      </c>
    </row>
    <row r="1610" spans="1:5" x14ac:dyDescent="0.35">
      <c r="A1610">
        <v>3933</v>
      </c>
      <c r="B1610">
        <v>1</v>
      </c>
      <c r="C1610">
        <v>6606</v>
      </c>
      <c r="D1610" t="s">
        <v>98</v>
      </c>
      <c r="E1610" s="2">
        <v>20</v>
      </c>
    </row>
    <row r="1611" spans="1:5" x14ac:dyDescent="0.35">
      <c r="A1611">
        <v>167138</v>
      </c>
      <c r="B1611">
        <v>0</v>
      </c>
      <c r="C1611">
        <v>5301</v>
      </c>
      <c r="D1611" t="s">
        <v>90</v>
      </c>
      <c r="E1611" s="2">
        <v>30</v>
      </c>
    </row>
    <row r="1612" spans="1:5" x14ac:dyDescent="0.35">
      <c r="A1612">
        <v>100900</v>
      </c>
      <c r="B1612">
        <v>2</v>
      </c>
      <c r="C1612">
        <v>0</v>
      </c>
      <c r="D1612" t="s">
        <v>87</v>
      </c>
      <c r="E1612" s="2">
        <v>5</v>
      </c>
    </row>
    <row r="1613" spans="1:5" x14ac:dyDescent="0.35">
      <c r="A1613">
        <v>161634</v>
      </c>
      <c r="B1613">
        <v>28</v>
      </c>
      <c r="C1613">
        <v>6302</v>
      </c>
      <c r="D1613" t="s">
        <v>83</v>
      </c>
      <c r="E1613" s="2">
        <v>15</v>
      </c>
    </row>
    <row r="1614" spans="1:5" x14ac:dyDescent="0.35">
      <c r="A1614">
        <v>162945</v>
      </c>
      <c r="B1614">
        <v>0</v>
      </c>
      <c r="C1614">
        <v>1201</v>
      </c>
      <c r="D1614" t="s">
        <v>97</v>
      </c>
      <c r="E1614" s="2">
        <v>5</v>
      </c>
    </row>
    <row r="1615" spans="1:5" x14ac:dyDescent="0.35">
      <c r="A1615">
        <v>12626</v>
      </c>
      <c r="B1615">
        <v>2</v>
      </c>
      <c r="C1615">
        <v>0</v>
      </c>
      <c r="D1615" t="s">
        <v>86</v>
      </c>
      <c r="E1615" s="2">
        <v>9</v>
      </c>
    </row>
    <row r="1616" spans="1:5" x14ac:dyDescent="0.35">
      <c r="A1616">
        <v>134005</v>
      </c>
      <c r="B1616">
        <v>13</v>
      </c>
      <c r="C1616">
        <v>1409</v>
      </c>
      <c r="D1616" t="s">
        <v>83</v>
      </c>
      <c r="E1616" s="2">
        <v>10</v>
      </c>
    </row>
    <row r="1617" spans="1:5" x14ac:dyDescent="0.35">
      <c r="A1617">
        <v>176948</v>
      </c>
      <c r="B1617">
        <v>1</v>
      </c>
      <c r="C1617">
        <v>2401</v>
      </c>
      <c r="D1617" t="s">
        <v>84</v>
      </c>
      <c r="E1617" s="2">
        <v>20</v>
      </c>
    </row>
    <row r="1618" spans="1:5" x14ac:dyDescent="0.35">
      <c r="A1618">
        <v>123270</v>
      </c>
      <c r="B1618">
        <v>0</v>
      </c>
      <c r="C1618">
        <v>3508</v>
      </c>
      <c r="D1618" t="s">
        <v>92</v>
      </c>
      <c r="E1618" s="2">
        <v>10</v>
      </c>
    </row>
    <row r="1619" spans="1:5" x14ac:dyDescent="0.35">
      <c r="A1619">
        <v>133884</v>
      </c>
      <c r="B1619">
        <v>0</v>
      </c>
      <c r="C1619">
        <v>0</v>
      </c>
      <c r="D1619" t="s">
        <v>84</v>
      </c>
      <c r="E1619" s="2">
        <v>50</v>
      </c>
    </row>
    <row r="1620" spans="1:5" x14ac:dyDescent="0.35">
      <c r="A1620">
        <v>21815</v>
      </c>
      <c r="B1620">
        <v>0</v>
      </c>
      <c r="C1620">
        <v>7101</v>
      </c>
      <c r="D1620" t="s">
        <v>84</v>
      </c>
      <c r="E1620" s="2">
        <v>5</v>
      </c>
    </row>
    <row r="1621" spans="1:5" x14ac:dyDescent="0.35">
      <c r="A1621">
        <v>56700</v>
      </c>
      <c r="B1621">
        <v>1</v>
      </c>
      <c r="C1621">
        <v>0</v>
      </c>
      <c r="D1621" t="s">
        <v>92</v>
      </c>
      <c r="E1621" s="2">
        <v>20</v>
      </c>
    </row>
    <row r="1622" spans="1:5" x14ac:dyDescent="0.35">
      <c r="A1622">
        <v>41920</v>
      </c>
      <c r="B1622">
        <v>0</v>
      </c>
      <c r="C1622">
        <v>4201</v>
      </c>
      <c r="D1622" t="s">
        <v>97</v>
      </c>
      <c r="E1622" s="2">
        <v>15</v>
      </c>
    </row>
    <row r="1623" spans="1:5" x14ac:dyDescent="0.35">
      <c r="A1623">
        <v>68440</v>
      </c>
      <c r="B1623">
        <v>2</v>
      </c>
      <c r="C1623">
        <v>3101</v>
      </c>
      <c r="D1623" t="s">
        <v>97</v>
      </c>
      <c r="E1623" s="2">
        <v>15</v>
      </c>
    </row>
    <row r="1624" spans="1:5" x14ac:dyDescent="0.35">
      <c r="A1624">
        <v>8013</v>
      </c>
      <c r="B1624">
        <v>0</v>
      </c>
      <c r="C1624">
        <v>3701</v>
      </c>
      <c r="D1624" t="s">
        <v>88</v>
      </c>
      <c r="E1624" s="2">
        <v>10</v>
      </c>
    </row>
    <row r="1625" spans="1:5" x14ac:dyDescent="0.35">
      <c r="A1625">
        <v>12801</v>
      </c>
      <c r="B1625">
        <v>28</v>
      </c>
      <c r="C1625">
        <v>2001</v>
      </c>
      <c r="D1625" t="s">
        <v>88</v>
      </c>
      <c r="E1625" s="2">
        <v>15</v>
      </c>
    </row>
    <row r="1626" spans="1:5" x14ac:dyDescent="0.35">
      <c r="A1626">
        <v>36495</v>
      </c>
      <c r="B1626">
        <v>0</v>
      </c>
      <c r="C1626">
        <v>401</v>
      </c>
      <c r="D1626" t="s">
        <v>96</v>
      </c>
      <c r="E1626" s="2">
        <v>10</v>
      </c>
    </row>
    <row r="1627" spans="1:5" x14ac:dyDescent="0.35">
      <c r="A1627">
        <v>151730</v>
      </c>
      <c r="B1627">
        <v>0</v>
      </c>
      <c r="C1627">
        <v>0</v>
      </c>
      <c r="D1627" t="s">
        <v>98</v>
      </c>
      <c r="E1627" s="2">
        <v>5</v>
      </c>
    </row>
    <row r="1628" spans="1:5" x14ac:dyDescent="0.35">
      <c r="A1628">
        <v>89174</v>
      </c>
      <c r="B1628">
        <v>1</v>
      </c>
      <c r="C1628">
        <v>805</v>
      </c>
      <c r="D1628" t="s">
        <v>88</v>
      </c>
      <c r="E1628" s="2">
        <v>20</v>
      </c>
    </row>
    <row r="1629" spans="1:5" x14ac:dyDescent="0.35">
      <c r="A1629">
        <v>5123</v>
      </c>
      <c r="B1629">
        <v>2</v>
      </c>
      <c r="C1629">
        <v>0</v>
      </c>
      <c r="D1629" t="s">
        <v>84</v>
      </c>
      <c r="E1629" s="2">
        <v>6</v>
      </c>
    </row>
    <row r="1630" spans="1:5" x14ac:dyDescent="0.35">
      <c r="A1630">
        <v>3931</v>
      </c>
      <c r="B1630">
        <v>2</v>
      </c>
      <c r="C1630">
        <v>0</v>
      </c>
      <c r="D1630" t="s">
        <v>83</v>
      </c>
      <c r="E1630" s="2">
        <v>10</v>
      </c>
    </row>
    <row r="1631" spans="1:5" x14ac:dyDescent="0.35">
      <c r="A1631">
        <v>8330</v>
      </c>
      <c r="B1631">
        <v>28</v>
      </c>
      <c r="C1631">
        <v>2501</v>
      </c>
      <c r="D1631" t="s">
        <v>83</v>
      </c>
      <c r="E1631" s="2">
        <v>5</v>
      </c>
    </row>
    <row r="1632" spans="1:5" x14ac:dyDescent="0.35">
      <c r="A1632">
        <v>113354</v>
      </c>
      <c r="B1632">
        <v>0</v>
      </c>
      <c r="C1632">
        <v>5501</v>
      </c>
      <c r="D1632" t="s">
        <v>85</v>
      </c>
      <c r="E1632" s="2">
        <v>20</v>
      </c>
    </row>
    <row r="1633" spans="1:5" x14ac:dyDescent="0.35">
      <c r="A1633">
        <v>164296</v>
      </c>
      <c r="B1633">
        <v>2</v>
      </c>
      <c r="C1633">
        <v>3601</v>
      </c>
      <c r="D1633" t="s">
        <v>85</v>
      </c>
      <c r="E1633" s="2">
        <v>10</v>
      </c>
    </row>
    <row r="1634" spans="1:5" x14ac:dyDescent="0.35">
      <c r="A1634">
        <v>184017</v>
      </c>
      <c r="B1634">
        <v>1002</v>
      </c>
      <c r="C1634">
        <v>3501</v>
      </c>
      <c r="D1634" t="s">
        <v>95</v>
      </c>
      <c r="E1634" s="2">
        <v>20</v>
      </c>
    </row>
    <row r="1635" spans="1:5" x14ac:dyDescent="0.35">
      <c r="A1635">
        <v>37852</v>
      </c>
      <c r="B1635">
        <v>0</v>
      </c>
      <c r="C1635">
        <v>6009</v>
      </c>
      <c r="D1635" t="s">
        <v>96</v>
      </c>
      <c r="E1635" s="2">
        <v>20</v>
      </c>
    </row>
    <row r="1636" spans="1:5" x14ac:dyDescent="0.35">
      <c r="A1636">
        <v>64170</v>
      </c>
      <c r="B1636">
        <v>0</v>
      </c>
      <c r="C1636">
        <v>3001</v>
      </c>
      <c r="D1636" t="s">
        <v>84</v>
      </c>
      <c r="E1636" s="2">
        <v>15</v>
      </c>
    </row>
    <row r="1637" spans="1:5" x14ac:dyDescent="0.35">
      <c r="A1637">
        <v>152118</v>
      </c>
      <c r="B1637">
        <v>2</v>
      </c>
      <c r="C1637">
        <v>2209</v>
      </c>
      <c r="D1637" t="s">
        <v>85</v>
      </c>
      <c r="E1637" s="2">
        <v>4</v>
      </c>
    </row>
    <row r="1638" spans="1:5" x14ac:dyDescent="0.35">
      <c r="A1638">
        <v>190281</v>
      </c>
      <c r="B1638">
        <v>2</v>
      </c>
      <c r="C1638">
        <v>0</v>
      </c>
      <c r="D1638" t="s">
        <v>93</v>
      </c>
      <c r="E1638" s="2">
        <v>25</v>
      </c>
    </row>
    <row r="1639" spans="1:5" x14ac:dyDescent="0.35">
      <c r="A1639">
        <v>28786</v>
      </c>
      <c r="B1639">
        <v>0</v>
      </c>
      <c r="C1639">
        <v>0</v>
      </c>
      <c r="D1639" t="s">
        <v>94</v>
      </c>
      <c r="E1639" s="2">
        <v>10</v>
      </c>
    </row>
    <row r="1640" spans="1:5" x14ac:dyDescent="0.35">
      <c r="A1640">
        <v>45551</v>
      </c>
      <c r="B1640">
        <v>2</v>
      </c>
      <c r="C1640">
        <v>0</v>
      </c>
      <c r="D1640" t="s">
        <v>93</v>
      </c>
      <c r="E1640" s="2">
        <v>15</v>
      </c>
    </row>
    <row r="1641" spans="1:5" x14ac:dyDescent="0.35">
      <c r="A1641">
        <v>181931</v>
      </c>
      <c r="B1641">
        <v>0</v>
      </c>
      <c r="C1641">
        <v>1909</v>
      </c>
      <c r="D1641" t="s">
        <v>90</v>
      </c>
      <c r="E1641" s="2">
        <v>13</v>
      </c>
    </row>
    <row r="1642" spans="1:5" x14ac:dyDescent="0.35">
      <c r="A1642">
        <v>45431</v>
      </c>
      <c r="B1642">
        <v>1</v>
      </c>
      <c r="C1642">
        <v>2609</v>
      </c>
      <c r="D1642" t="s">
        <v>92</v>
      </c>
      <c r="E1642" s="2">
        <v>20</v>
      </c>
    </row>
    <row r="1643" spans="1:5" x14ac:dyDescent="0.35">
      <c r="A1643">
        <v>25635</v>
      </c>
      <c r="B1643">
        <v>1</v>
      </c>
      <c r="C1643">
        <v>2001</v>
      </c>
      <c r="D1643" t="s">
        <v>85</v>
      </c>
      <c r="E1643" s="2">
        <v>11</v>
      </c>
    </row>
    <row r="1644" spans="1:5" x14ac:dyDescent="0.35">
      <c r="A1644">
        <v>135112</v>
      </c>
      <c r="B1644">
        <v>0</v>
      </c>
      <c r="C1644">
        <v>3001</v>
      </c>
      <c r="D1644" t="s">
        <v>98</v>
      </c>
      <c r="E1644" s="2">
        <v>8</v>
      </c>
    </row>
    <row r="1645" spans="1:5" x14ac:dyDescent="0.35">
      <c r="A1645">
        <v>179111</v>
      </c>
      <c r="B1645">
        <v>0</v>
      </c>
      <c r="C1645">
        <v>4201</v>
      </c>
      <c r="D1645" t="s">
        <v>88</v>
      </c>
      <c r="E1645" s="2">
        <v>20</v>
      </c>
    </row>
    <row r="1646" spans="1:5" x14ac:dyDescent="0.35">
      <c r="A1646">
        <v>65596</v>
      </c>
      <c r="B1646">
        <v>1002</v>
      </c>
      <c r="C1646">
        <v>5801</v>
      </c>
      <c r="D1646" t="s">
        <v>85</v>
      </c>
      <c r="E1646" s="2">
        <v>9</v>
      </c>
    </row>
    <row r="1647" spans="1:5" x14ac:dyDescent="0.35">
      <c r="A1647">
        <v>73282</v>
      </c>
      <c r="B1647">
        <v>1</v>
      </c>
      <c r="C1647">
        <v>2201</v>
      </c>
      <c r="D1647" t="s">
        <v>85</v>
      </c>
      <c r="E1647" s="2">
        <v>25</v>
      </c>
    </row>
    <row r="1648" spans="1:5" x14ac:dyDescent="0.35">
      <c r="A1648">
        <v>146241</v>
      </c>
      <c r="B1648">
        <v>1</v>
      </c>
      <c r="C1648">
        <v>3401</v>
      </c>
      <c r="D1648" t="s">
        <v>90</v>
      </c>
      <c r="E1648" s="2">
        <v>50</v>
      </c>
    </row>
    <row r="1649" spans="1:5" x14ac:dyDescent="0.35">
      <c r="A1649">
        <v>60098</v>
      </c>
      <c r="B1649">
        <v>1</v>
      </c>
      <c r="C1649">
        <v>4106</v>
      </c>
      <c r="D1649" t="s">
        <v>85</v>
      </c>
      <c r="E1649" s="2">
        <v>25</v>
      </c>
    </row>
    <row r="1650" spans="1:5" x14ac:dyDescent="0.35">
      <c r="A1650">
        <v>74361</v>
      </c>
      <c r="B1650">
        <v>0</v>
      </c>
      <c r="C1650">
        <v>7012</v>
      </c>
      <c r="D1650" t="s">
        <v>86</v>
      </c>
      <c r="E1650" s="2">
        <v>10</v>
      </c>
    </row>
    <row r="1651" spans="1:5" x14ac:dyDescent="0.35">
      <c r="A1651">
        <v>82857</v>
      </c>
      <c r="B1651">
        <v>1</v>
      </c>
      <c r="C1651">
        <v>3804</v>
      </c>
      <c r="D1651" t="s">
        <v>88</v>
      </c>
      <c r="E1651" s="2">
        <v>10</v>
      </c>
    </row>
    <row r="1652" spans="1:5" x14ac:dyDescent="0.35">
      <c r="A1652">
        <v>38580</v>
      </c>
      <c r="B1652">
        <v>0</v>
      </c>
      <c r="C1652">
        <v>3607</v>
      </c>
      <c r="D1652" t="s">
        <v>85</v>
      </c>
      <c r="E1652" s="2">
        <v>10</v>
      </c>
    </row>
    <row r="1653" spans="1:5" x14ac:dyDescent="0.35">
      <c r="A1653">
        <v>36471</v>
      </c>
      <c r="B1653">
        <v>28</v>
      </c>
      <c r="C1653">
        <v>2710</v>
      </c>
      <c r="D1653" t="s">
        <v>96</v>
      </c>
      <c r="E1653" s="2">
        <v>20</v>
      </c>
    </row>
    <row r="1654" spans="1:5" x14ac:dyDescent="0.35">
      <c r="A1654">
        <v>140135</v>
      </c>
      <c r="B1654">
        <v>28</v>
      </c>
      <c r="C1654">
        <v>3901</v>
      </c>
      <c r="D1654" t="s">
        <v>86</v>
      </c>
      <c r="E1654" s="2">
        <v>20</v>
      </c>
    </row>
    <row r="1655" spans="1:5" x14ac:dyDescent="0.35">
      <c r="A1655">
        <v>133029</v>
      </c>
      <c r="B1655">
        <v>0</v>
      </c>
      <c r="C1655">
        <v>3801</v>
      </c>
      <c r="D1655" t="s">
        <v>83</v>
      </c>
      <c r="E1655" s="2">
        <v>5</v>
      </c>
    </row>
    <row r="1656" spans="1:5" x14ac:dyDescent="0.35">
      <c r="A1656">
        <v>161829</v>
      </c>
      <c r="B1656">
        <v>0</v>
      </c>
      <c r="C1656">
        <v>3402</v>
      </c>
      <c r="D1656" t="s">
        <v>85</v>
      </c>
      <c r="E1656" s="2">
        <v>10</v>
      </c>
    </row>
    <row r="1657" spans="1:5" x14ac:dyDescent="0.35">
      <c r="A1657">
        <v>168268</v>
      </c>
      <c r="B1657">
        <v>0</v>
      </c>
      <c r="C1657">
        <v>2207</v>
      </c>
      <c r="D1657" t="s">
        <v>98</v>
      </c>
      <c r="E1657" s="2">
        <v>15</v>
      </c>
    </row>
    <row r="1658" spans="1:5" x14ac:dyDescent="0.35">
      <c r="A1658">
        <v>19490</v>
      </c>
      <c r="B1658">
        <v>28</v>
      </c>
      <c r="C1658">
        <v>4201</v>
      </c>
      <c r="D1658" t="s">
        <v>83</v>
      </c>
      <c r="E1658" s="2">
        <v>10</v>
      </c>
    </row>
    <row r="1659" spans="1:5" x14ac:dyDescent="0.35">
      <c r="A1659">
        <v>166899</v>
      </c>
      <c r="B1659">
        <v>2</v>
      </c>
      <c r="C1659">
        <v>3601</v>
      </c>
      <c r="D1659" t="s">
        <v>85</v>
      </c>
      <c r="E1659" s="2">
        <v>35</v>
      </c>
    </row>
    <row r="1660" spans="1:5" x14ac:dyDescent="0.35">
      <c r="A1660">
        <v>145982</v>
      </c>
      <c r="B1660">
        <v>0</v>
      </c>
      <c r="C1660">
        <v>5801</v>
      </c>
      <c r="D1660" t="s">
        <v>85</v>
      </c>
      <c r="E1660" s="2">
        <v>30</v>
      </c>
    </row>
    <row r="1661" spans="1:5" x14ac:dyDescent="0.35">
      <c r="A1661">
        <v>187764</v>
      </c>
      <c r="B1661">
        <v>0</v>
      </c>
      <c r="C1661">
        <v>0</v>
      </c>
      <c r="D1661" t="s">
        <v>91</v>
      </c>
      <c r="E1661" s="2">
        <v>25</v>
      </c>
    </row>
    <row r="1662" spans="1:5" x14ac:dyDescent="0.35">
      <c r="A1662">
        <v>171227</v>
      </c>
      <c r="B1662">
        <v>1</v>
      </c>
      <c r="C1662">
        <v>0</v>
      </c>
      <c r="D1662" t="s">
        <v>85</v>
      </c>
      <c r="E1662" s="2">
        <v>7</v>
      </c>
    </row>
    <row r="1663" spans="1:5" x14ac:dyDescent="0.35">
      <c r="A1663">
        <v>27419</v>
      </c>
      <c r="B1663">
        <v>1</v>
      </c>
      <c r="C1663">
        <v>0</v>
      </c>
      <c r="D1663" t="s">
        <v>94</v>
      </c>
      <c r="E1663" s="2">
        <v>20</v>
      </c>
    </row>
    <row r="1664" spans="1:5" x14ac:dyDescent="0.35">
      <c r="A1664">
        <v>106488</v>
      </c>
      <c r="B1664">
        <v>0</v>
      </c>
      <c r="C1664">
        <v>0</v>
      </c>
      <c r="D1664" t="s">
        <v>86</v>
      </c>
      <c r="E1664" s="2">
        <v>26</v>
      </c>
    </row>
    <row r="1665" spans="1:5" x14ac:dyDescent="0.35">
      <c r="A1665">
        <v>70722</v>
      </c>
      <c r="B1665">
        <v>0</v>
      </c>
      <c r="C1665">
        <v>907</v>
      </c>
      <c r="D1665" t="s">
        <v>92</v>
      </c>
      <c r="E1665" s="2">
        <v>16</v>
      </c>
    </row>
    <row r="1666" spans="1:5" x14ac:dyDescent="0.35">
      <c r="A1666">
        <v>187495</v>
      </c>
      <c r="B1666">
        <v>1</v>
      </c>
      <c r="C1666">
        <v>0</v>
      </c>
      <c r="D1666" t="s">
        <v>89</v>
      </c>
      <c r="E1666" s="2">
        <v>17</v>
      </c>
    </row>
    <row r="1667" spans="1:5" x14ac:dyDescent="0.35">
      <c r="A1667">
        <v>18543</v>
      </c>
      <c r="B1667">
        <v>0</v>
      </c>
      <c r="C1667">
        <v>6001</v>
      </c>
      <c r="D1667" t="s">
        <v>84</v>
      </c>
      <c r="E1667" s="2">
        <v>14</v>
      </c>
    </row>
    <row r="1668" spans="1:5" x14ac:dyDescent="0.35">
      <c r="A1668">
        <v>38707</v>
      </c>
      <c r="B1668">
        <v>1</v>
      </c>
      <c r="C1668">
        <v>0</v>
      </c>
      <c r="D1668" t="s">
        <v>87</v>
      </c>
      <c r="E1668" s="2">
        <v>17</v>
      </c>
    </row>
    <row r="1669" spans="1:5" x14ac:dyDescent="0.35">
      <c r="A1669">
        <v>138528</v>
      </c>
      <c r="B1669">
        <v>1</v>
      </c>
      <c r="C1669">
        <v>2406</v>
      </c>
      <c r="D1669" t="s">
        <v>85</v>
      </c>
      <c r="E1669" s="2">
        <v>26</v>
      </c>
    </row>
    <row r="1670" spans="1:5" x14ac:dyDescent="0.35">
      <c r="A1670">
        <v>177960</v>
      </c>
      <c r="B1670">
        <v>1</v>
      </c>
      <c r="C1670">
        <v>3803</v>
      </c>
      <c r="D1670" t="s">
        <v>84</v>
      </c>
      <c r="E1670" s="2">
        <v>25</v>
      </c>
    </row>
    <row r="1671" spans="1:5" x14ac:dyDescent="0.35">
      <c r="A1671">
        <v>97221</v>
      </c>
      <c r="B1671">
        <v>0</v>
      </c>
      <c r="C1671">
        <v>3101</v>
      </c>
      <c r="D1671" t="s">
        <v>86</v>
      </c>
      <c r="E1671" s="2">
        <v>25</v>
      </c>
    </row>
    <row r="1672" spans="1:5" x14ac:dyDescent="0.35">
      <c r="A1672">
        <v>158816</v>
      </c>
      <c r="B1672">
        <v>2</v>
      </c>
      <c r="C1672">
        <v>3601</v>
      </c>
      <c r="D1672" t="s">
        <v>87</v>
      </c>
      <c r="E1672" s="2">
        <v>11</v>
      </c>
    </row>
    <row r="1673" spans="1:5" x14ac:dyDescent="0.35">
      <c r="A1673">
        <v>93713</v>
      </c>
      <c r="B1673">
        <v>0</v>
      </c>
      <c r="C1673">
        <v>3101</v>
      </c>
      <c r="D1673" t="s">
        <v>96</v>
      </c>
      <c r="E1673" s="2">
        <v>20</v>
      </c>
    </row>
    <row r="1674" spans="1:5" x14ac:dyDescent="0.35">
      <c r="A1674">
        <v>135535</v>
      </c>
      <c r="B1674">
        <v>28</v>
      </c>
      <c r="C1674">
        <v>4707</v>
      </c>
      <c r="D1674" t="s">
        <v>90</v>
      </c>
      <c r="E1674" s="2">
        <v>13</v>
      </c>
    </row>
    <row r="1675" spans="1:5" x14ac:dyDescent="0.35">
      <c r="A1675">
        <v>91194</v>
      </c>
      <c r="B1675">
        <v>0</v>
      </c>
      <c r="C1675">
        <v>5001</v>
      </c>
      <c r="D1675" t="s">
        <v>92</v>
      </c>
      <c r="E1675" s="2">
        <v>7</v>
      </c>
    </row>
    <row r="1676" spans="1:5" x14ac:dyDescent="0.35">
      <c r="A1676">
        <v>62232</v>
      </c>
      <c r="B1676">
        <v>0</v>
      </c>
      <c r="C1676">
        <v>4206</v>
      </c>
      <c r="D1676" t="s">
        <v>89</v>
      </c>
      <c r="E1676" s="2">
        <v>19</v>
      </c>
    </row>
    <row r="1677" spans="1:5" x14ac:dyDescent="0.35">
      <c r="A1677">
        <v>91507</v>
      </c>
      <c r="B1677">
        <v>0</v>
      </c>
      <c r="C1677">
        <v>3601</v>
      </c>
      <c r="D1677" t="s">
        <v>88</v>
      </c>
      <c r="E1677" s="2">
        <v>14</v>
      </c>
    </row>
    <row r="1678" spans="1:5" x14ac:dyDescent="0.35">
      <c r="A1678">
        <v>153467</v>
      </c>
      <c r="B1678">
        <v>1</v>
      </c>
      <c r="C1678">
        <v>2301</v>
      </c>
      <c r="D1678" t="s">
        <v>88</v>
      </c>
      <c r="E1678" s="2">
        <v>21</v>
      </c>
    </row>
    <row r="1679" spans="1:5" x14ac:dyDescent="0.35">
      <c r="A1679">
        <v>28718</v>
      </c>
      <c r="B1679">
        <v>1</v>
      </c>
      <c r="C1679">
        <v>2201</v>
      </c>
      <c r="D1679" t="s">
        <v>92</v>
      </c>
      <c r="E1679" s="2">
        <v>20</v>
      </c>
    </row>
    <row r="1680" spans="1:5" x14ac:dyDescent="0.35">
      <c r="A1680">
        <v>119902</v>
      </c>
      <c r="B1680">
        <v>1</v>
      </c>
      <c r="C1680">
        <v>2201</v>
      </c>
      <c r="D1680" t="s">
        <v>94</v>
      </c>
      <c r="E1680" s="2">
        <v>5</v>
      </c>
    </row>
    <row r="1681" spans="1:5" x14ac:dyDescent="0.35">
      <c r="A1681">
        <v>179339</v>
      </c>
      <c r="B1681">
        <v>0</v>
      </c>
      <c r="C1681">
        <v>9310</v>
      </c>
      <c r="D1681" t="s">
        <v>89</v>
      </c>
      <c r="E1681" s="2">
        <v>13</v>
      </c>
    </row>
    <row r="1682" spans="1:5" x14ac:dyDescent="0.35">
      <c r="A1682">
        <v>74880</v>
      </c>
      <c r="B1682">
        <v>0</v>
      </c>
      <c r="C1682">
        <v>2201</v>
      </c>
      <c r="D1682" t="s">
        <v>84</v>
      </c>
      <c r="E1682" s="2">
        <v>25</v>
      </c>
    </row>
    <row r="1683" spans="1:5" x14ac:dyDescent="0.35">
      <c r="A1683">
        <v>29988</v>
      </c>
      <c r="B1683">
        <v>1</v>
      </c>
      <c r="C1683">
        <v>0</v>
      </c>
      <c r="D1683" t="s">
        <v>95</v>
      </c>
      <c r="E1683" s="2">
        <v>25</v>
      </c>
    </row>
    <row r="1684" spans="1:5" x14ac:dyDescent="0.35">
      <c r="A1684">
        <v>132508</v>
      </c>
      <c r="B1684">
        <v>28</v>
      </c>
      <c r="C1684">
        <v>0</v>
      </c>
      <c r="D1684" t="s">
        <v>83</v>
      </c>
      <c r="E1684" s="2">
        <v>10</v>
      </c>
    </row>
    <row r="1685" spans="1:5" x14ac:dyDescent="0.35">
      <c r="A1685">
        <v>144351</v>
      </c>
      <c r="B1685">
        <v>0</v>
      </c>
      <c r="C1685">
        <v>3609</v>
      </c>
      <c r="D1685" t="s">
        <v>98</v>
      </c>
      <c r="E1685" s="2">
        <v>40</v>
      </c>
    </row>
    <row r="1686" spans="1:5" x14ac:dyDescent="0.35">
      <c r="A1686">
        <v>38388</v>
      </c>
      <c r="B1686">
        <v>2</v>
      </c>
      <c r="C1686">
        <v>4810</v>
      </c>
      <c r="D1686" t="s">
        <v>98</v>
      </c>
      <c r="E1686" s="2">
        <v>10</v>
      </c>
    </row>
    <row r="1687" spans="1:5" x14ac:dyDescent="0.35">
      <c r="A1687">
        <v>176863</v>
      </c>
      <c r="B1687">
        <v>1</v>
      </c>
      <c r="C1687">
        <v>6101</v>
      </c>
      <c r="D1687" t="s">
        <v>94</v>
      </c>
      <c r="E1687" s="2">
        <v>20</v>
      </c>
    </row>
    <row r="1688" spans="1:5" x14ac:dyDescent="0.35">
      <c r="A1688">
        <v>70696</v>
      </c>
      <c r="B1688">
        <v>0</v>
      </c>
      <c r="C1688">
        <v>4701</v>
      </c>
      <c r="D1688" t="s">
        <v>83</v>
      </c>
      <c r="E1688" s="2">
        <v>12</v>
      </c>
    </row>
    <row r="1689" spans="1:5" x14ac:dyDescent="0.35">
      <c r="A1689">
        <v>151819</v>
      </c>
      <c r="B1689">
        <v>0</v>
      </c>
      <c r="C1689">
        <v>4601</v>
      </c>
      <c r="D1689" t="s">
        <v>97</v>
      </c>
      <c r="E1689" s="2">
        <v>6</v>
      </c>
    </row>
    <row r="1690" spans="1:5" x14ac:dyDescent="0.35">
      <c r="A1690">
        <v>146500</v>
      </c>
      <c r="B1690">
        <v>28</v>
      </c>
      <c r="C1690">
        <v>2201</v>
      </c>
      <c r="D1690" t="s">
        <v>85</v>
      </c>
      <c r="E1690" s="2">
        <v>25</v>
      </c>
    </row>
    <row r="1691" spans="1:5" x14ac:dyDescent="0.35">
      <c r="A1691">
        <v>72679</v>
      </c>
      <c r="B1691">
        <v>0</v>
      </c>
      <c r="C1691">
        <v>6401</v>
      </c>
      <c r="D1691" t="s">
        <v>86</v>
      </c>
      <c r="E1691" s="2">
        <v>10</v>
      </c>
    </row>
    <row r="1692" spans="1:5" x14ac:dyDescent="0.35">
      <c r="A1692">
        <v>61805</v>
      </c>
      <c r="B1692">
        <v>0</v>
      </c>
      <c r="C1692">
        <v>0</v>
      </c>
      <c r="D1692" t="s">
        <v>86</v>
      </c>
      <c r="E1692" s="2">
        <v>5</v>
      </c>
    </row>
    <row r="1693" spans="1:5" x14ac:dyDescent="0.35">
      <c r="A1693">
        <v>142742</v>
      </c>
      <c r="B1693">
        <v>2</v>
      </c>
      <c r="C1693">
        <v>4801</v>
      </c>
      <c r="D1693" t="s">
        <v>96</v>
      </c>
      <c r="E1693" s="2">
        <v>15</v>
      </c>
    </row>
    <row r="1694" spans="1:5" x14ac:dyDescent="0.35">
      <c r="A1694">
        <v>29342</v>
      </c>
      <c r="B1694">
        <v>0</v>
      </c>
      <c r="C1694">
        <v>0</v>
      </c>
      <c r="D1694" t="s">
        <v>91</v>
      </c>
      <c r="E1694" s="2">
        <v>10</v>
      </c>
    </row>
    <row r="1695" spans="1:5" x14ac:dyDescent="0.35">
      <c r="A1695">
        <v>49712</v>
      </c>
      <c r="B1695">
        <v>1</v>
      </c>
      <c r="C1695">
        <v>0</v>
      </c>
      <c r="D1695" t="s">
        <v>94</v>
      </c>
      <c r="E1695" s="2">
        <v>17</v>
      </c>
    </row>
    <row r="1696" spans="1:5" x14ac:dyDescent="0.35">
      <c r="A1696">
        <v>53529</v>
      </c>
      <c r="B1696">
        <v>0</v>
      </c>
      <c r="C1696">
        <v>0</v>
      </c>
      <c r="D1696" t="s">
        <v>88</v>
      </c>
      <c r="E1696" s="2">
        <v>5</v>
      </c>
    </row>
    <row r="1697" spans="1:5" x14ac:dyDescent="0.35">
      <c r="A1697">
        <v>70803</v>
      </c>
      <c r="B1697">
        <v>1</v>
      </c>
      <c r="C1697">
        <v>1112</v>
      </c>
      <c r="D1697" t="s">
        <v>94</v>
      </c>
      <c r="E1697" s="2">
        <v>4</v>
      </c>
    </row>
    <row r="1698" spans="1:5" x14ac:dyDescent="0.35">
      <c r="A1698">
        <v>20721</v>
      </c>
      <c r="B1698">
        <v>0</v>
      </c>
      <c r="C1698">
        <v>5805</v>
      </c>
      <c r="D1698" t="s">
        <v>86</v>
      </c>
      <c r="E1698" s="2">
        <v>10</v>
      </c>
    </row>
    <row r="1699" spans="1:5" x14ac:dyDescent="0.35">
      <c r="A1699">
        <v>15445</v>
      </c>
      <c r="B1699">
        <v>1</v>
      </c>
      <c r="C1699">
        <v>5501</v>
      </c>
      <c r="D1699" t="s">
        <v>83</v>
      </c>
      <c r="E1699" s="2">
        <v>20</v>
      </c>
    </row>
    <row r="1700" spans="1:5" x14ac:dyDescent="0.35">
      <c r="A1700">
        <v>24030</v>
      </c>
      <c r="B1700">
        <v>0</v>
      </c>
      <c r="C1700">
        <v>3306</v>
      </c>
      <c r="D1700" t="s">
        <v>99</v>
      </c>
      <c r="E1700" s="2">
        <v>20</v>
      </c>
    </row>
    <row r="1701" spans="1:5" x14ac:dyDescent="0.35">
      <c r="A1701">
        <v>150177</v>
      </c>
      <c r="B1701">
        <v>0</v>
      </c>
      <c r="C1701">
        <v>2001</v>
      </c>
      <c r="D1701" t="s">
        <v>85</v>
      </c>
      <c r="E1701" s="2">
        <v>20</v>
      </c>
    </row>
    <row r="1702" spans="1:5" x14ac:dyDescent="0.35">
      <c r="A1702">
        <v>137540</v>
      </c>
      <c r="B1702">
        <v>2</v>
      </c>
      <c r="C1702">
        <v>4801</v>
      </c>
      <c r="D1702" t="s">
        <v>87</v>
      </c>
      <c r="E1702" s="2">
        <v>10</v>
      </c>
    </row>
    <row r="1703" spans="1:5" x14ac:dyDescent="0.35">
      <c r="A1703">
        <v>13496</v>
      </c>
      <c r="B1703">
        <v>28</v>
      </c>
      <c r="C1703">
        <v>2801</v>
      </c>
      <c r="D1703" t="s">
        <v>90</v>
      </c>
      <c r="E1703" s="2">
        <v>25</v>
      </c>
    </row>
    <row r="1704" spans="1:5" x14ac:dyDescent="0.35">
      <c r="A1704">
        <v>28040</v>
      </c>
      <c r="B1704">
        <v>1</v>
      </c>
      <c r="C1704">
        <v>2901</v>
      </c>
      <c r="D1704" t="s">
        <v>84</v>
      </c>
      <c r="E1704" s="2">
        <v>11</v>
      </c>
    </row>
    <row r="1705" spans="1:5" x14ac:dyDescent="0.35">
      <c r="A1705">
        <v>156174</v>
      </c>
      <c r="B1705">
        <v>1</v>
      </c>
      <c r="C1705">
        <v>2601</v>
      </c>
      <c r="D1705" t="s">
        <v>83</v>
      </c>
      <c r="E1705" s="2">
        <v>10</v>
      </c>
    </row>
    <row r="1706" spans="1:5" x14ac:dyDescent="0.35">
      <c r="A1706">
        <v>75461</v>
      </c>
      <c r="B1706">
        <v>2</v>
      </c>
      <c r="C1706">
        <v>1612</v>
      </c>
      <c r="D1706" t="s">
        <v>91</v>
      </c>
      <c r="E1706" s="2">
        <v>15</v>
      </c>
    </row>
    <row r="1707" spans="1:5" x14ac:dyDescent="0.35">
      <c r="A1707">
        <v>2781</v>
      </c>
      <c r="B1707">
        <v>0</v>
      </c>
      <c r="C1707">
        <v>4501</v>
      </c>
      <c r="D1707" t="s">
        <v>98</v>
      </c>
      <c r="E1707" s="2">
        <v>20</v>
      </c>
    </row>
    <row r="1708" spans="1:5" x14ac:dyDescent="0.35">
      <c r="A1708">
        <v>85476</v>
      </c>
      <c r="B1708">
        <v>2</v>
      </c>
      <c r="C1708">
        <v>3801</v>
      </c>
      <c r="D1708" t="s">
        <v>94</v>
      </c>
      <c r="E1708" s="2">
        <v>5</v>
      </c>
    </row>
    <row r="1709" spans="1:5" x14ac:dyDescent="0.35">
      <c r="A1709">
        <v>177640</v>
      </c>
      <c r="B1709">
        <v>1</v>
      </c>
      <c r="C1709">
        <v>4911</v>
      </c>
      <c r="D1709" t="s">
        <v>86</v>
      </c>
      <c r="E1709" s="2">
        <v>30</v>
      </c>
    </row>
    <row r="1710" spans="1:5" x14ac:dyDescent="0.35">
      <c r="A1710">
        <v>183052</v>
      </c>
      <c r="B1710">
        <v>1</v>
      </c>
      <c r="C1710">
        <v>3511</v>
      </c>
      <c r="D1710" t="s">
        <v>84</v>
      </c>
      <c r="E1710" s="2">
        <v>5</v>
      </c>
    </row>
    <row r="1711" spans="1:5" x14ac:dyDescent="0.35">
      <c r="A1711">
        <v>115935</v>
      </c>
      <c r="B1711">
        <v>28</v>
      </c>
      <c r="C1711">
        <v>0</v>
      </c>
      <c r="D1711" t="s">
        <v>83</v>
      </c>
      <c r="E1711" s="2">
        <v>20</v>
      </c>
    </row>
    <row r="1712" spans="1:5" x14ac:dyDescent="0.35">
      <c r="A1712">
        <v>103872</v>
      </c>
      <c r="B1712">
        <v>2</v>
      </c>
      <c r="C1712">
        <v>3401</v>
      </c>
      <c r="D1712" t="s">
        <v>94</v>
      </c>
      <c r="E1712" s="2">
        <v>20</v>
      </c>
    </row>
    <row r="1713" spans="1:5" x14ac:dyDescent="0.35">
      <c r="A1713">
        <v>10064</v>
      </c>
      <c r="B1713">
        <v>0</v>
      </c>
      <c r="C1713">
        <v>0</v>
      </c>
      <c r="D1713" t="s">
        <v>99</v>
      </c>
      <c r="E1713" s="2">
        <v>18</v>
      </c>
    </row>
    <row r="1714" spans="1:5" x14ac:dyDescent="0.35">
      <c r="A1714">
        <v>84854</v>
      </c>
      <c r="B1714">
        <v>0</v>
      </c>
      <c r="C1714">
        <v>3701</v>
      </c>
      <c r="D1714" t="s">
        <v>83</v>
      </c>
      <c r="E1714" s="2">
        <v>3</v>
      </c>
    </row>
    <row r="1715" spans="1:5" x14ac:dyDescent="0.35">
      <c r="A1715">
        <v>106430</v>
      </c>
      <c r="B1715">
        <v>3</v>
      </c>
      <c r="C1715">
        <v>5104</v>
      </c>
      <c r="D1715" t="s">
        <v>84</v>
      </c>
      <c r="E1715" s="2">
        <v>14</v>
      </c>
    </row>
    <row r="1716" spans="1:5" x14ac:dyDescent="0.35">
      <c r="A1716">
        <v>18438</v>
      </c>
      <c r="B1716">
        <v>1</v>
      </c>
      <c r="C1716">
        <v>2806</v>
      </c>
      <c r="D1716" t="s">
        <v>86</v>
      </c>
      <c r="E1716" s="2">
        <v>5</v>
      </c>
    </row>
    <row r="1717" spans="1:5" x14ac:dyDescent="0.35">
      <c r="A1717">
        <v>49519</v>
      </c>
      <c r="B1717">
        <v>2</v>
      </c>
      <c r="C1717">
        <v>4007</v>
      </c>
      <c r="D1717" t="s">
        <v>93</v>
      </c>
      <c r="E1717" s="2">
        <v>5</v>
      </c>
    </row>
    <row r="1718" spans="1:5" x14ac:dyDescent="0.35">
      <c r="A1718">
        <v>63971</v>
      </c>
      <c r="B1718">
        <v>1002</v>
      </c>
      <c r="C1718">
        <v>4201</v>
      </c>
      <c r="D1718" t="s">
        <v>86</v>
      </c>
      <c r="E1718" s="2">
        <v>4</v>
      </c>
    </row>
    <row r="1719" spans="1:5" x14ac:dyDescent="0.35">
      <c r="A1719">
        <v>34079</v>
      </c>
      <c r="B1719">
        <v>0</v>
      </c>
      <c r="C1719">
        <v>2201</v>
      </c>
      <c r="D1719" t="s">
        <v>83</v>
      </c>
      <c r="E1719" s="2">
        <v>5</v>
      </c>
    </row>
    <row r="1720" spans="1:5" x14ac:dyDescent="0.35">
      <c r="A1720">
        <v>120509</v>
      </c>
      <c r="B1720">
        <v>2</v>
      </c>
      <c r="C1720">
        <v>1502</v>
      </c>
      <c r="D1720" t="s">
        <v>94</v>
      </c>
      <c r="E1720" s="2">
        <v>10</v>
      </c>
    </row>
    <row r="1721" spans="1:5" x14ac:dyDescent="0.35">
      <c r="A1721">
        <v>66244</v>
      </c>
      <c r="B1721">
        <v>1002</v>
      </c>
      <c r="C1721">
        <v>0</v>
      </c>
      <c r="D1721" t="s">
        <v>93</v>
      </c>
      <c r="E1721" s="2">
        <v>10</v>
      </c>
    </row>
    <row r="1722" spans="1:5" x14ac:dyDescent="0.35">
      <c r="A1722">
        <v>44715</v>
      </c>
      <c r="B1722">
        <v>28</v>
      </c>
      <c r="C1722">
        <v>2601</v>
      </c>
      <c r="D1722" t="s">
        <v>83</v>
      </c>
      <c r="E1722" s="2">
        <v>12</v>
      </c>
    </row>
    <row r="1723" spans="1:5" x14ac:dyDescent="0.35">
      <c r="A1723">
        <v>104891</v>
      </c>
      <c r="B1723">
        <v>0</v>
      </c>
      <c r="C1723">
        <v>1706</v>
      </c>
      <c r="D1723" t="s">
        <v>85</v>
      </c>
      <c r="E1723" s="2">
        <v>23</v>
      </c>
    </row>
    <row r="1724" spans="1:5" x14ac:dyDescent="0.35">
      <c r="A1724">
        <v>30988</v>
      </c>
      <c r="B1724">
        <v>0</v>
      </c>
      <c r="C1724">
        <v>5401</v>
      </c>
      <c r="D1724" t="s">
        <v>86</v>
      </c>
      <c r="E1724" s="2">
        <v>10</v>
      </c>
    </row>
    <row r="1725" spans="1:5" x14ac:dyDescent="0.35">
      <c r="A1725">
        <v>158389</v>
      </c>
      <c r="B1725">
        <v>1</v>
      </c>
      <c r="C1725">
        <v>1101</v>
      </c>
      <c r="D1725" t="s">
        <v>93</v>
      </c>
      <c r="E1725" s="2">
        <v>12</v>
      </c>
    </row>
    <row r="1726" spans="1:5" x14ac:dyDescent="0.35">
      <c r="A1726">
        <v>97020</v>
      </c>
      <c r="B1726">
        <v>0</v>
      </c>
      <c r="C1726">
        <v>3901</v>
      </c>
      <c r="D1726" t="s">
        <v>87</v>
      </c>
      <c r="E1726" s="2">
        <v>17</v>
      </c>
    </row>
    <row r="1727" spans="1:5" x14ac:dyDescent="0.35">
      <c r="A1727">
        <v>92801</v>
      </c>
      <c r="B1727">
        <v>1</v>
      </c>
      <c r="C1727">
        <v>3503</v>
      </c>
      <c r="D1727" t="s">
        <v>90</v>
      </c>
      <c r="E1727" s="2">
        <v>15</v>
      </c>
    </row>
    <row r="1728" spans="1:5" x14ac:dyDescent="0.35">
      <c r="A1728">
        <v>28960</v>
      </c>
      <c r="B1728">
        <v>0</v>
      </c>
      <c r="C1728">
        <v>0</v>
      </c>
      <c r="D1728" t="s">
        <v>84</v>
      </c>
      <c r="E1728" s="2">
        <v>10</v>
      </c>
    </row>
    <row r="1729" spans="1:5" x14ac:dyDescent="0.35">
      <c r="A1729">
        <v>121969</v>
      </c>
      <c r="B1729">
        <v>0</v>
      </c>
      <c r="C1729">
        <v>5005</v>
      </c>
      <c r="D1729" t="s">
        <v>85</v>
      </c>
      <c r="E1729" s="2">
        <v>8</v>
      </c>
    </row>
    <row r="1730" spans="1:5" x14ac:dyDescent="0.35">
      <c r="A1730">
        <v>52330</v>
      </c>
      <c r="B1730">
        <v>0</v>
      </c>
      <c r="C1730">
        <v>2801</v>
      </c>
      <c r="D1730" t="s">
        <v>84</v>
      </c>
      <c r="E1730" s="2">
        <v>3</v>
      </c>
    </row>
    <row r="1731" spans="1:5" x14ac:dyDescent="0.35">
      <c r="A1731">
        <v>105709</v>
      </c>
      <c r="B1731">
        <v>1</v>
      </c>
      <c r="C1731">
        <v>3501</v>
      </c>
      <c r="D1731" t="s">
        <v>84</v>
      </c>
      <c r="E1731" s="2">
        <v>5</v>
      </c>
    </row>
    <row r="1732" spans="1:5" x14ac:dyDescent="0.35">
      <c r="A1732">
        <v>177329</v>
      </c>
      <c r="B1732">
        <v>2</v>
      </c>
      <c r="C1732">
        <v>4801</v>
      </c>
      <c r="D1732" t="s">
        <v>99</v>
      </c>
      <c r="E1732" s="2">
        <v>20</v>
      </c>
    </row>
    <row r="1733" spans="1:5" x14ac:dyDescent="0.35">
      <c r="A1733">
        <v>18196</v>
      </c>
      <c r="B1733">
        <v>2</v>
      </c>
      <c r="C1733">
        <v>0</v>
      </c>
      <c r="D1733" t="s">
        <v>84</v>
      </c>
      <c r="E1733" s="2">
        <v>12</v>
      </c>
    </row>
    <row r="1734" spans="1:5" x14ac:dyDescent="0.35">
      <c r="A1734">
        <v>185572</v>
      </c>
      <c r="B1734">
        <v>1</v>
      </c>
      <c r="C1734">
        <v>0</v>
      </c>
      <c r="D1734" t="s">
        <v>88</v>
      </c>
      <c r="E1734" s="2">
        <v>5</v>
      </c>
    </row>
    <row r="1735" spans="1:5" x14ac:dyDescent="0.35">
      <c r="A1735">
        <v>103613</v>
      </c>
      <c r="B1735">
        <v>28</v>
      </c>
      <c r="C1735">
        <v>3801</v>
      </c>
      <c r="D1735" t="s">
        <v>86</v>
      </c>
      <c r="E1735" s="2">
        <v>15</v>
      </c>
    </row>
    <row r="1736" spans="1:5" x14ac:dyDescent="0.35">
      <c r="A1736">
        <v>84144</v>
      </c>
      <c r="B1736">
        <v>0</v>
      </c>
      <c r="C1736">
        <v>6408</v>
      </c>
      <c r="D1736" t="s">
        <v>88</v>
      </c>
      <c r="E1736" s="2">
        <v>20</v>
      </c>
    </row>
    <row r="1737" spans="1:5" x14ac:dyDescent="0.35">
      <c r="A1737">
        <v>83530</v>
      </c>
      <c r="B1737">
        <v>0</v>
      </c>
      <c r="C1737">
        <v>2207</v>
      </c>
      <c r="D1737" t="s">
        <v>96</v>
      </c>
      <c r="E1737" s="2">
        <v>5</v>
      </c>
    </row>
    <row r="1738" spans="1:5" x14ac:dyDescent="0.35">
      <c r="A1738">
        <v>46495</v>
      </c>
      <c r="B1738">
        <v>0</v>
      </c>
      <c r="C1738">
        <v>3005</v>
      </c>
      <c r="D1738" t="s">
        <v>83</v>
      </c>
      <c r="E1738" s="2">
        <v>15</v>
      </c>
    </row>
    <row r="1739" spans="1:5" x14ac:dyDescent="0.35">
      <c r="A1739">
        <v>186458</v>
      </c>
      <c r="B1739">
        <v>2</v>
      </c>
      <c r="C1739">
        <v>0</v>
      </c>
      <c r="D1739" t="s">
        <v>83</v>
      </c>
      <c r="E1739" s="2">
        <v>3</v>
      </c>
    </row>
    <row r="1740" spans="1:5" x14ac:dyDescent="0.35">
      <c r="A1740">
        <v>162253</v>
      </c>
      <c r="B1740">
        <v>0</v>
      </c>
      <c r="C1740">
        <v>0</v>
      </c>
      <c r="D1740" t="s">
        <v>88</v>
      </c>
      <c r="E1740" s="2">
        <v>5</v>
      </c>
    </row>
    <row r="1741" spans="1:5" x14ac:dyDescent="0.35">
      <c r="A1741">
        <v>24915</v>
      </c>
      <c r="B1741">
        <v>0</v>
      </c>
      <c r="C1741">
        <v>5301</v>
      </c>
      <c r="D1741" t="s">
        <v>91</v>
      </c>
      <c r="E1741" s="2">
        <v>10</v>
      </c>
    </row>
    <row r="1742" spans="1:5" x14ac:dyDescent="0.35">
      <c r="A1742">
        <v>2081</v>
      </c>
      <c r="B1742">
        <v>0</v>
      </c>
      <c r="C1742">
        <v>0</v>
      </c>
      <c r="D1742" t="s">
        <v>91</v>
      </c>
      <c r="E1742" s="2">
        <v>7</v>
      </c>
    </row>
    <row r="1743" spans="1:5" x14ac:dyDescent="0.35">
      <c r="A1743">
        <v>121654</v>
      </c>
      <c r="B1743">
        <v>2</v>
      </c>
      <c r="C1743">
        <v>4710</v>
      </c>
      <c r="D1743" t="s">
        <v>87</v>
      </c>
      <c r="E1743" s="2">
        <v>21</v>
      </c>
    </row>
    <row r="1744" spans="1:5" x14ac:dyDescent="0.35">
      <c r="A1744">
        <v>132627</v>
      </c>
      <c r="B1744">
        <v>0</v>
      </c>
      <c r="C1744">
        <v>3601</v>
      </c>
      <c r="D1744" t="s">
        <v>86</v>
      </c>
      <c r="E1744" s="2">
        <v>10</v>
      </c>
    </row>
    <row r="1745" spans="1:5" x14ac:dyDescent="0.35">
      <c r="A1745">
        <v>149089</v>
      </c>
      <c r="B1745">
        <v>2</v>
      </c>
      <c r="C1745">
        <v>2601</v>
      </c>
      <c r="D1745" t="s">
        <v>89</v>
      </c>
      <c r="E1745" s="2">
        <v>20</v>
      </c>
    </row>
    <row r="1746" spans="1:5" x14ac:dyDescent="0.35">
      <c r="A1746">
        <v>150497</v>
      </c>
      <c r="B1746">
        <v>0</v>
      </c>
      <c r="C1746">
        <v>7701</v>
      </c>
      <c r="D1746" t="s">
        <v>88</v>
      </c>
      <c r="E1746" s="2">
        <v>40</v>
      </c>
    </row>
    <row r="1747" spans="1:5" x14ac:dyDescent="0.35">
      <c r="A1747">
        <v>180633</v>
      </c>
      <c r="B1747">
        <v>2</v>
      </c>
      <c r="C1747">
        <v>2102</v>
      </c>
      <c r="D1747" t="s">
        <v>84</v>
      </c>
      <c r="E1747" s="2">
        <v>15</v>
      </c>
    </row>
    <row r="1748" spans="1:5" x14ac:dyDescent="0.35">
      <c r="A1748">
        <v>50200</v>
      </c>
      <c r="B1748">
        <v>2</v>
      </c>
      <c r="C1748">
        <v>2201</v>
      </c>
      <c r="D1748" t="s">
        <v>87</v>
      </c>
      <c r="E1748" s="2">
        <v>10</v>
      </c>
    </row>
    <row r="1749" spans="1:5" x14ac:dyDescent="0.35">
      <c r="A1749">
        <v>172176</v>
      </c>
      <c r="B1749">
        <v>28</v>
      </c>
      <c r="C1749">
        <v>0</v>
      </c>
      <c r="D1749" t="s">
        <v>88</v>
      </c>
      <c r="E1749" s="2">
        <v>20</v>
      </c>
    </row>
    <row r="1750" spans="1:5" x14ac:dyDescent="0.35">
      <c r="A1750">
        <v>130884</v>
      </c>
      <c r="B1750">
        <v>0</v>
      </c>
      <c r="C1750">
        <v>2711</v>
      </c>
      <c r="D1750" t="s">
        <v>89</v>
      </c>
      <c r="E1750" s="2">
        <v>7</v>
      </c>
    </row>
    <row r="1751" spans="1:5" x14ac:dyDescent="0.35">
      <c r="A1751">
        <v>139857</v>
      </c>
      <c r="B1751">
        <v>0</v>
      </c>
      <c r="C1751">
        <v>1701</v>
      </c>
      <c r="D1751" t="s">
        <v>84</v>
      </c>
      <c r="E1751" s="2">
        <v>5</v>
      </c>
    </row>
    <row r="1752" spans="1:5" x14ac:dyDescent="0.35">
      <c r="A1752">
        <v>152325</v>
      </c>
      <c r="B1752">
        <v>1</v>
      </c>
      <c r="C1752">
        <v>4601</v>
      </c>
      <c r="D1752" t="s">
        <v>85</v>
      </c>
      <c r="E1752" s="2">
        <v>25</v>
      </c>
    </row>
    <row r="1753" spans="1:5" x14ac:dyDescent="0.35">
      <c r="A1753">
        <v>43559</v>
      </c>
      <c r="B1753">
        <v>0</v>
      </c>
      <c r="C1753">
        <v>1301</v>
      </c>
      <c r="D1753" t="s">
        <v>95</v>
      </c>
      <c r="E1753" s="2">
        <v>2</v>
      </c>
    </row>
    <row r="1754" spans="1:5" x14ac:dyDescent="0.35">
      <c r="A1754">
        <v>81527</v>
      </c>
      <c r="B1754">
        <v>2</v>
      </c>
      <c r="C1754">
        <v>1501</v>
      </c>
      <c r="D1754" t="s">
        <v>86</v>
      </c>
      <c r="E1754" s="2">
        <v>3</v>
      </c>
    </row>
    <row r="1755" spans="1:5" x14ac:dyDescent="0.35">
      <c r="A1755">
        <v>146913</v>
      </c>
      <c r="B1755">
        <v>28</v>
      </c>
      <c r="C1755">
        <v>3201</v>
      </c>
      <c r="D1755" t="s">
        <v>88</v>
      </c>
      <c r="E1755" s="2">
        <v>25</v>
      </c>
    </row>
    <row r="1756" spans="1:5" x14ac:dyDescent="0.35">
      <c r="A1756">
        <v>5968</v>
      </c>
      <c r="B1756">
        <v>0</v>
      </c>
      <c r="C1756">
        <v>0</v>
      </c>
      <c r="D1756" t="s">
        <v>90</v>
      </c>
      <c r="E1756" s="2">
        <v>12</v>
      </c>
    </row>
    <row r="1757" spans="1:5" x14ac:dyDescent="0.35">
      <c r="A1757">
        <v>3953</v>
      </c>
      <c r="B1757">
        <v>0</v>
      </c>
      <c r="C1757">
        <v>0</v>
      </c>
      <c r="D1757" t="s">
        <v>85</v>
      </c>
      <c r="E1757" s="2">
        <v>20</v>
      </c>
    </row>
    <row r="1758" spans="1:5" x14ac:dyDescent="0.35">
      <c r="A1758">
        <v>13177</v>
      </c>
      <c r="B1758">
        <v>0</v>
      </c>
      <c r="C1758">
        <v>3901</v>
      </c>
      <c r="D1758" t="s">
        <v>84</v>
      </c>
      <c r="E1758" s="2">
        <v>10</v>
      </c>
    </row>
    <row r="1759" spans="1:5" x14ac:dyDescent="0.35">
      <c r="A1759">
        <v>38632</v>
      </c>
      <c r="B1759">
        <v>0</v>
      </c>
      <c r="C1759">
        <v>5008</v>
      </c>
      <c r="D1759" t="s">
        <v>88</v>
      </c>
      <c r="E1759" s="2">
        <v>38</v>
      </c>
    </row>
    <row r="1760" spans="1:5" x14ac:dyDescent="0.35">
      <c r="A1760">
        <v>578</v>
      </c>
      <c r="B1760">
        <v>28</v>
      </c>
      <c r="C1760">
        <v>0</v>
      </c>
      <c r="D1760" t="s">
        <v>85</v>
      </c>
      <c r="E1760" s="2">
        <v>10</v>
      </c>
    </row>
    <row r="1761" spans="1:5" x14ac:dyDescent="0.35">
      <c r="A1761">
        <v>186980</v>
      </c>
      <c r="B1761">
        <v>0</v>
      </c>
      <c r="C1761">
        <v>5311</v>
      </c>
      <c r="D1761" t="s">
        <v>86</v>
      </c>
      <c r="E1761" s="2">
        <v>50</v>
      </c>
    </row>
    <row r="1762" spans="1:5" x14ac:dyDescent="0.35">
      <c r="A1762">
        <v>172475</v>
      </c>
      <c r="B1762">
        <v>0</v>
      </c>
      <c r="C1762">
        <v>4602</v>
      </c>
      <c r="D1762" t="s">
        <v>84</v>
      </c>
      <c r="E1762" s="2">
        <v>16</v>
      </c>
    </row>
    <row r="1763" spans="1:5" x14ac:dyDescent="0.35">
      <c r="A1763">
        <v>33526</v>
      </c>
      <c r="B1763">
        <v>0</v>
      </c>
      <c r="C1763">
        <v>5308</v>
      </c>
      <c r="D1763" t="s">
        <v>86</v>
      </c>
      <c r="E1763" s="2">
        <v>5</v>
      </c>
    </row>
    <row r="1764" spans="1:5" x14ac:dyDescent="0.35">
      <c r="A1764">
        <v>69465</v>
      </c>
      <c r="B1764">
        <v>1</v>
      </c>
      <c r="C1764">
        <v>4601</v>
      </c>
      <c r="D1764" t="s">
        <v>88</v>
      </c>
      <c r="E1764" s="2">
        <v>20</v>
      </c>
    </row>
    <row r="1765" spans="1:5" x14ac:dyDescent="0.35">
      <c r="A1765">
        <v>190391</v>
      </c>
      <c r="B1765">
        <v>1</v>
      </c>
      <c r="C1765">
        <v>3003</v>
      </c>
      <c r="D1765" t="s">
        <v>94</v>
      </c>
      <c r="E1765" s="2">
        <v>16</v>
      </c>
    </row>
    <row r="1766" spans="1:5" x14ac:dyDescent="0.35">
      <c r="A1766">
        <v>26378</v>
      </c>
      <c r="B1766">
        <v>0</v>
      </c>
      <c r="C1766">
        <v>3701</v>
      </c>
      <c r="D1766" t="s">
        <v>89</v>
      </c>
      <c r="E1766" s="2">
        <v>100</v>
      </c>
    </row>
    <row r="1767" spans="1:5" x14ac:dyDescent="0.35">
      <c r="A1767">
        <v>12998</v>
      </c>
      <c r="B1767">
        <v>0</v>
      </c>
      <c r="C1767">
        <v>1801</v>
      </c>
      <c r="D1767" t="s">
        <v>90</v>
      </c>
      <c r="E1767" s="2">
        <v>6</v>
      </c>
    </row>
    <row r="1768" spans="1:5" x14ac:dyDescent="0.35">
      <c r="A1768">
        <v>128035</v>
      </c>
      <c r="B1768">
        <v>1</v>
      </c>
      <c r="C1768">
        <v>2506</v>
      </c>
      <c r="D1768" t="s">
        <v>84</v>
      </c>
      <c r="E1768" s="2">
        <v>21</v>
      </c>
    </row>
    <row r="1769" spans="1:5" x14ac:dyDescent="0.35">
      <c r="A1769">
        <v>16756</v>
      </c>
      <c r="B1769">
        <v>0</v>
      </c>
      <c r="C1769">
        <v>6801</v>
      </c>
      <c r="D1769" t="s">
        <v>85</v>
      </c>
      <c r="E1769" s="2">
        <v>15</v>
      </c>
    </row>
    <row r="1770" spans="1:5" x14ac:dyDescent="0.35">
      <c r="A1770">
        <v>142313</v>
      </c>
      <c r="B1770">
        <v>28</v>
      </c>
      <c r="C1770">
        <v>3701</v>
      </c>
      <c r="D1770" t="s">
        <v>84</v>
      </c>
      <c r="E1770" s="2">
        <v>1</v>
      </c>
    </row>
    <row r="1771" spans="1:5" x14ac:dyDescent="0.35">
      <c r="A1771">
        <v>132903</v>
      </c>
      <c r="B1771">
        <v>0</v>
      </c>
      <c r="C1771">
        <v>6201</v>
      </c>
      <c r="D1771" t="s">
        <v>86</v>
      </c>
      <c r="E1771" s="2">
        <v>21</v>
      </c>
    </row>
    <row r="1772" spans="1:5" x14ac:dyDescent="0.35">
      <c r="A1772">
        <v>153957</v>
      </c>
      <c r="B1772">
        <v>28</v>
      </c>
      <c r="C1772">
        <v>5601</v>
      </c>
      <c r="D1772" t="s">
        <v>85</v>
      </c>
      <c r="E1772" s="2">
        <v>5</v>
      </c>
    </row>
    <row r="1773" spans="1:5" x14ac:dyDescent="0.35">
      <c r="A1773">
        <v>61808</v>
      </c>
      <c r="B1773">
        <v>1</v>
      </c>
      <c r="C1773">
        <v>4901</v>
      </c>
      <c r="D1773" t="s">
        <v>84</v>
      </c>
      <c r="E1773" s="2">
        <v>25</v>
      </c>
    </row>
    <row r="1774" spans="1:5" x14ac:dyDescent="0.35">
      <c r="A1774">
        <v>143707</v>
      </c>
      <c r="B1774">
        <v>0</v>
      </c>
      <c r="C1774">
        <v>5901</v>
      </c>
      <c r="D1774" t="s">
        <v>98</v>
      </c>
      <c r="E1774" s="2">
        <v>4</v>
      </c>
    </row>
    <row r="1775" spans="1:5" x14ac:dyDescent="0.35">
      <c r="A1775">
        <v>122001</v>
      </c>
      <c r="B1775">
        <v>1</v>
      </c>
      <c r="C1775">
        <v>6001</v>
      </c>
      <c r="D1775" t="s">
        <v>88</v>
      </c>
      <c r="E1775" s="2">
        <v>30</v>
      </c>
    </row>
    <row r="1776" spans="1:5" x14ac:dyDescent="0.35">
      <c r="A1776">
        <v>180786</v>
      </c>
      <c r="B1776">
        <v>1</v>
      </c>
      <c r="C1776">
        <v>2106</v>
      </c>
      <c r="D1776" t="s">
        <v>87</v>
      </c>
      <c r="E1776" s="2">
        <v>18</v>
      </c>
    </row>
    <row r="1777" spans="1:5" x14ac:dyDescent="0.35">
      <c r="A1777">
        <v>96031</v>
      </c>
      <c r="B1777">
        <v>1002</v>
      </c>
      <c r="C1777">
        <v>3601</v>
      </c>
      <c r="D1777" t="s">
        <v>86</v>
      </c>
      <c r="E1777" s="2">
        <v>5</v>
      </c>
    </row>
    <row r="1778" spans="1:5" x14ac:dyDescent="0.35">
      <c r="A1778">
        <v>60477</v>
      </c>
      <c r="B1778">
        <v>30</v>
      </c>
      <c r="C1778">
        <v>2401</v>
      </c>
      <c r="D1778" t="s">
        <v>92</v>
      </c>
      <c r="E1778" s="2">
        <v>20</v>
      </c>
    </row>
    <row r="1779" spans="1:5" x14ac:dyDescent="0.35">
      <c r="A1779">
        <v>144310</v>
      </c>
      <c r="B1779">
        <v>1</v>
      </c>
      <c r="C1779">
        <v>3801</v>
      </c>
      <c r="D1779" t="s">
        <v>98</v>
      </c>
      <c r="E1779" s="2">
        <v>6</v>
      </c>
    </row>
    <row r="1780" spans="1:5" x14ac:dyDescent="0.35">
      <c r="A1780">
        <v>2170</v>
      </c>
      <c r="B1780">
        <v>0</v>
      </c>
      <c r="C1780">
        <v>3003</v>
      </c>
      <c r="D1780" t="s">
        <v>84</v>
      </c>
      <c r="E1780" s="2">
        <v>7</v>
      </c>
    </row>
    <row r="1781" spans="1:5" x14ac:dyDescent="0.35">
      <c r="A1781">
        <v>7846</v>
      </c>
      <c r="B1781">
        <v>0</v>
      </c>
      <c r="C1781">
        <v>0</v>
      </c>
      <c r="D1781" t="s">
        <v>85</v>
      </c>
      <c r="E1781" s="2">
        <v>10</v>
      </c>
    </row>
    <row r="1782" spans="1:5" x14ac:dyDescent="0.35">
      <c r="A1782">
        <v>71904</v>
      </c>
      <c r="B1782">
        <v>1</v>
      </c>
      <c r="C1782">
        <v>1901</v>
      </c>
      <c r="D1782" t="s">
        <v>92</v>
      </c>
      <c r="E1782" s="2">
        <v>7</v>
      </c>
    </row>
    <row r="1783" spans="1:5" x14ac:dyDescent="0.35">
      <c r="A1783">
        <v>2512</v>
      </c>
      <c r="B1783">
        <v>1002</v>
      </c>
      <c r="C1783">
        <v>2601</v>
      </c>
      <c r="D1783" t="s">
        <v>91</v>
      </c>
      <c r="E1783" s="2">
        <v>25</v>
      </c>
    </row>
    <row r="1784" spans="1:5" x14ac:dyDescent="0.35">
      <c r="A1784">
        <v>71682</v>
      </c>
      <c r="B1784">
        <v>1</v>
      </c>
      <c r="C1784">
        <v>5511</v>
      </c>
      <c r="D1784" t="s">
        <v>84</v>
      </c>
      <c r="E1784" s="2">
        <v>20</v>
      </c>
    </row>
    <row r="1785" spans="1:5" x14ac:dyDescent="0.35">
      <c r="A1785">
        <v>142552</v>
      </c>
      <c r="B1785">
        <v>1</v>
      </c>
      <c r="C1785">
        <v>2801</v>
      </c>
      <c r="D1785" t="s">
        <v>98</v>
      </c>
      <c r="E1785" s="2">
        <v>5</v>
      </c>
    </row>
    <row r="1786" spans="1:5" x14ac:dyDescent="0.35">
      <c r="A1786">
        <v>109429</v>
      </c>
      <c r="B1786">
        <v>0</v>
      </c>
      <c r="C1786">
        <v>0</v>
      </c>
      <c r="D1786" t="s">
        <v>84</v>
      </c>
      <c r="E1786" s="2">
        <v>20</v>
      </c>
    </row>
    <row r="1787" spans="1:5" x14ac:dyDescent="0.35">
      <c r="A1787">
        <v>57332</v>
      </c>
      <c r="B1787">
        <v>1</v>
      </c>
      <c r="C1787">
        <v>2808</v>
      </c>
      <c r="D1787" t="s">
        <v>85</v>
      </c>
      <c r="E1787" s="2">
        <v>6</v>
      </c>
    </row>
    <row r="1788" spans="1:5" x14ac:dyDescent="0.35">
      <c r="A1788">
        <v>190778</v>
      </c>
      <c r="B1788">
        <v>4</v>
      </c>
      <c r="C1788">
        <v>0</v>
      </c>
      <c r="D1788" t="s">
        <v>86</v>
      </c>
      <c r="E1788" s="2">
        <v>20</v>
      </c>
    </row>
    <row r="1789" spans="1:5" x14ac:dyDescent="0.35">
      <c r="A1789">
        <v>128235</v>
      </c>
      <c r="B1789">
        <v>2</v>
      </c>
      <c r="C1789">
        <v>0</v>
      </c>
      <c r="D1789" t="s">
        <v>87</v>
      </c>
      <c r="E1789" s="2">
        <v>8</v>
      </c>
    </row>
    <row r="1790" spans="1:5" x14ac:dyDescent="0.35">
      <c r="A1790">
        <v>175113</v>
      </c>
      <c r="B1790">
        <v>28</v>
      </c>
      <c r="C1790">
        <v>0</v>
      </c>
      <c r="D1790" t="s">
        <v>84</v>
      </c>
      <c r="E1790" s="2">
        <v>25</v>
      </c>
    </row>
    <row r="1791" spans="1:5" x14ac:dyDescent="0.35">
      <c r="A1791">
        <v>66757</v>
      </c>
      <c r="B1791">
        <v>2</v>
      </c>
      <c r="C1791">
        <v>1209</v>
      </c>
      <c r="D1791" t="s">
        <v>91</v>
      </c>
      <c r="E1791" s="2">
        <v>4</v>
      </c>
    </row>
    <row r="1792" spans="1:5" x14ac:dyDescent="0.35">
      <c r="A1792">
        <v>154150</v>
      </c>
      <c r="B1792">
        <v>1</v>
      </c>
      <c r="C1792">
        <v>4801</v>
      </c>
      <c r="D1792" t="s">
        <v>86</v>
      </c>
      <c r="E1792" s="2">
        <v>14</v>
      </c>
    </row>
    <row r="1793" spans="1:5" x14ac:dyDescent="0.35">
      <c r="A1793">
        <v>55392</v>
      </c>
      <c r="B1793">
        <v>0</v>
      </c>
      <c r="C1793">
        <v>4601</v>
      </c>
      <c r="D1793" t="s">
        <v>86</v>
      </c>
      <c r="E1793" s="2">
        <v>6</v>
      </c>
    </row>
    <row r="1794" spans="1:5" x14ac:dyDescent="0.35">
      <c r="A1794">
        <v>162234</v>
      </c>
      <c r="B1794">
        <v>1</v>
      </c>
      <c r="C1794">
        <v>1707</v>
      </c>
      <c r="D1794" t="s">
        <v>88</v>
      </c>
      <c r="E1794" s="2">
        <v>26</v>
      </c>
    </row>
    <row r="1795" spans="1:5" x14ac:dyDescent="0.35">
      <c r="A1795">
        <v>8880</v>
      </c>
      <c r="B1795">
        <v>0</v>
      </c>
      <c r="C1795">
        <v>4401</v>
      </c>
      <c r="D1795" t="s">
        <v>88</v>
      </c>
      <c r="E1795" s="2">
        <v>25</v>
      </c>
    </row>
    <row r="1796" spans="1:5" x14ac:dyDescent="0.35">
      <c r="A1796">
        <v>6643</v>
      </c>
      <c r="B1796">
        <v>1</v>
      </c>
      <c r="C1796">
        <v>2203</v>
      </c>
      <c r="D1796" t="s">
        <v>87</v>
      </c>
      <c r="E1796" s="2">
        <v>16</v>
      </c>
    </row>
    <row r="1797" spans="1:5" x14ac:dyDescent="0.35">
      <c r="A1797">
        <v>170827</v>
      </c>
      <c r="B1797">
        <v>2</v>
      </c>
      <c r="C1797">
        <v>201</v>
      </c>
      <c r="D1797" t="s">
        <v>85</v>
      </c>
      <c r="E1797" s="2">
        <v>17</v>
      </c>
    </row>
    <row r="1798" spans="1:5" x14ac:dyDescent="0.35">
      <c r="A1798">
        <v>105459</v>
      </c>
      <c r="B1798">
        <v>0</v>
      </c>
      <c r="C1798">
        <v>0</v>
      </c>
      <c r="D1798" t="s">
        <v>94</v>
      </c>
      <c r="E1798" s="2">
        <v>5</v>
      </c>
    </row>
    <row r="1799" spans="1:5" x14ac:dyDescent="0.35">
      <c r="A1799">
        <v>26289</v>
      </c>
      <c r="B1799">
        <v>0</v>
      </c>
      <c r="C1799">
        <v>4601</v>
      </c>
      <c r="D1799" t="s">
        <v>87</v>
      </c>
      <c r="E1799" s="2">
        <v>10</v>
      </c>
    </row>
    <row r="1800" spans="1:5" x14ac:dyDescent="0.35">
      <c r="A1800">
        <v>67315</v>
      </c>
      <c r="B1800">
        <v>2</v>
      </c>
      <c r="C1800">
        <v>2005</v>
      </c>
      <c r="D1800" t="s">
        <v>85</v>
      </c>
      <c r="E1800" s="2">
        <v>27</v>
      </c>
    </row>
    <row r="1801" spans="1:5" x14ac:dyDescent="0.35">
      <c r="A1801">
        <v>75910</v>
      </c>
      <c r="B1801">
        <v>0</v>
      </c>
      <c r="C1801">
        <v>0</v>
      </c>
      <c r="D1801" t="s">
        <v>91</v>
      </c>
      <c r="E1801" s="2">
        <v>10</v>
      </c>
    </row>
    <row r="1802" spans="1:5" x14ac:dyDescent="0.35">
      <c r="A1802">
        <v>103527</v>
      </c>
      <c r="B1802">
        <v>1</v>
      </c>
      <c r="C1802">
        <v>5002</v>
      </c>
      <c r="D1802" t="s">
        <v>94</v>
      </c>
      <c r="E1802" s="2">
        <v>4</v>
      </c>
    </row>
    <row r="1803" spans="1:5" x14ac:dyDescent="0.35">
      <c r="A1803">
        <v>16247</v>
      </c>
      <c r="B1803">
        <v>2</v>
      </c>
      <c r="C1803">
        <v>0</v>
      </c>
      <c r="D1803" t="s">
        <v>86</v>
      </c>
      <c r="E1803" s="2">
        <v>10</v>
      </c>
    </row>
    <row r="1804" spans="1:5" x14ac:dyDescent="0.35">
      <c r="A1804">
        <v>166770</v>
      </c>
      <c r="B1804">
        <v>0</v>
      </c>
      <c r="C1804">
        <v>3901</v>
      </c>
      <c r="D1804" t="s">
        <v>95</v>
      </c>
      <c r="E1804" s="2">
        <v>5</v>
      </c>
    </row>
    <row r="1805" spans="1:5" x14ac:dyDescent="0.35">
      <c r="A1805">
        <v>82580</v>
      </c>
      <c r="B1805">
        <v>2</v>
      </c>
      <c r="C1805">
        <v>1001</v>
      </c>
      <c r="D1805" t="s">
        <v>92</v>
      </c>
      <c r="E1805" s="2">
        <v>5</v>
      </c>
    </row>
    <row r="1806" spans="1:5" x14ac:dyDescent="0.35">
      <c r="A1806">
        <v>34883</v>
      </c>
      <c r="B1806">
        <v>2</v>
      </c>
      <c r="C1806">
        <v>3001</v>
      </c>
      <c r="D1806" t="s">
        <v>84</v>
      </c>
      <c r="E1806" s="2">
        <v>5</v>
      </c>
    </row>
    <row r="1807" spans="1:5" x14ac:dyDescent="0.35">
      <c r="A1807">
        <v>57647</v>
      </c>
      <c r="B1807">
        <v>0</v>
      </c>
      <c r="C1807">
        <v>7309</v>
      </c>
      <c r="D1807" t="s">
        <v>86</v>
      </c>
      <c r="E1807" s="2">
        <v>20</v>
      </c>
    </row>
    <row r="1808" spans="1:5" x14ac:dyDescent="0.35">
      <c r="A1808">
        <v>82995</v>
      </c>
      <c r="B1808">
        <v>1002</v>
      </c>
      <c r="C1808">
        <v>3603</v>
      </c>
      <c r="D1808" t="s">
        <v>85</v>
      </c>
      <c r="E1808" s="2">
        <v>5</v>
      </c>
    </row>
    <row r="1809" spans="1:5" x14ac:dyDescent="0.35">
      <c r="A1809">
        <v>74043</v>
      </c>
      <c r="B1809">
        <v>0</v>
      </c>
      <c r="C1809">
        <v>2401</v>
      </c>
      <c r="D1809" t="s">
        <v>86</v>
      </c>
      <c r="E1809" s="2">
        <v>12</v>
      </c>
    </row>
    <row r="1810" spans="1:5" x14ac:dyDescent="0.35">
      <c r="A1810">
        <v>114438</v>
      </c>
      <c r="B1810">
        <v>1</v>
      </c>
      <c r="C1810">
        <v>2512</v>
      </c>
      <c r="D1810" t="s">
        <v>84</v>
      </c>
      <c r="E1810" s="2">
        <v>20</v>
      </c>
    </row>
    <row r="1811" spans="1:5" x14ac:dyDescent="0.35">
      <c r="A1811">
        <v>122046</v>
      </c>
      <c r="B1811">
        <v>0</v>
      </c>
      <c r="C1811">
        <v>3601</v>
      </c>
      <c r="D1811" t="s">
        <v>87</v>
      </c>
      <c r="E1811" s="2">
        <v>25</v>
      </c>
    </row>
    <row r="1812" spans="1:5" x14ac:dyDescent="0.35">
      <c r="A1812">
        <v>69122</v>
      </c>
      <c r="B1812">
        <v>1</v>
      </c>
      <c r="C1812">
        <v>2701</v>
      </c>
      <c r="D1812" t="s">
        <v>85</v>
      </c>
      <c r="E1812" s="2">
        <v>13</v>
      </c>
    </row>
    <row r="1813" spans="1:5" x14ac:dyDescent="0.35">
      <c r="A1813">
        <v>118739</v>
      </c>
      <c r="B1813">
        <v>0</v>
      </c>
      <c r="C1813">
        <v>4701</v>
      </c>
      <c r="D1813" t="s">
        <v>87</v>
      </c>
      <c r="E1813" s="2">
        <v>15</v>
      </c>
    </row>
    <row r="1814" spans="1:5" x14ac:dyDescent="0.35">
      <c r="A1814">
        <v>68148</v>
      </c>
      <c r="B1814">
        <v>0</v>
      </c>
      <c r="C1814">
        <v>5401</v>
      </c>
      <c r="D1814" t="s">
        <v>97</v>
      </c>
      <c r="E1814" s="2">
        <v>10</v>
      </c>
    </row>
    <row r="1815" spans="1:5" x14ac:dyDescent="0.35">
      <c r="A1815">
        <v>22644</v>
      </c>
      <c r="B1815">
        <v>2</v>
      </c>
      <c r="C1815">
        <v>4201</v>
      </c>
      <c r="D1815" t="s">
        <v>86</v>
      </c>
      <c r="E1815" s="2">
        <v>21</v>
      </c>
    </row>
    <row r="1816" spans="1:5" x14ac:dyDescent="0.35">
      <c r="A1816">
        <v>87239</v>
      </c>
      <c r="B1816">
        <v>1002</v>
      </c>
      <c r="C1816">
        <v>1601</v>
      </c>
      <c r="D1816" t="s">
        <v>84</v>
      </c>
      <c r="E1816" s="2">
        <v>7</v>
      </c>
    </row>
    <row r="1817" spans="1:5" x14ac:dyDescent="0.35">
      <c r="A1817">
        <v>108447</v>
      </c>
      <c r="B1817">
        <v>0</v>
      </c>
      <c r="C1817">
        <v>0</v>
      </c>
      <c r="D1817" t="s">
        <v>85</v>
      </c>
      <c r="E1817" s="2">
        <v>10</v>
      </c>
    </row>
    <row r="1818" spans="1:5" x14ac:dyDescent="0.35">
      <c r="A1818">
        <v>49860</v>
      </c>
      <c r="B1818">
        <v>0</v>
      </c>
      <c r="C1818">
        <v>3512</v>
      </c>
      <c r="D1818" t="s">
        <v>85</v>
      </c>
      <c r="E1818" s="2">
        <v>4</v>
      </c>
    </row>
    <row r="1819" spans="1:5" x14ac:dyDescent="0.35">
      <c r="A1819">
        <v>88662</v>
      </c>
      <c r="B1819">
        <v>0</v>
      </c>
      <c r="C1819">
        <v>3004</v>
      </c>
      <c r="D1819" t="s">
        <v>85</v>
      </c>
      <c r="E1819" s="2">
        <v>12</v>
      </c>
    </row>
    <row r="1820" spans="1:5" x14ac:dyDescent="0.35">
      <c r="A1820">
        <v>59225</v>
      </c>
      <c r="B1820">
        <v>2</v>
      </c>
      <c r="C1820">
        <v>0</v>
      </c>
      <c r="D1820" t="s">
        <v>86</v>
      </c>
      <c r="E1820" s="2">
        <v>10</v>
      </c>
    </row>
    <row r="1821" spans="1:5" x14ac:dyDescent="0.35">
      <c r="A1821">
        <v>190377</v>
      </c>
      <c r="B1821">
        <v>28</v>
      </c>
      <c r="C1821">
        <v>0</v>
      </c>
      <c r="D1821" t="s">
        <v>91</v>
      </c>
      <c r="E1821" s="2">
        <v>24</v>
      </c>
    </row>
    <row r="1822" spans="1:5" x14ac:dyDescent="0.35">
      <c r="A1822">
        <v>151695</v>
      </c>
      <c r="B1822">
        <v>1</v>
      </c>
      <c r="C1822">
        <v>0</v>
      </c>
      <c r="D1822" t="s">
        <v>89</v>
      </c>
      <c r="E1822" s="2">
        <v>35</v>
      </c>
    </row>
    <row r="1823" spans="1:5" x14ac:dyDescent="0.35">
      <c r="A1823">
        <v>146301</v>
      </c>
      <c r="B1823">
        <v>0</v>
      </c>
      <c r="C1823">
        <v>6301</v>
      </c>
      <c r="D1823" t="s">
        <v>98</v>
      </c>
      <c r="E1823" s="2">
        <v>17</v>
      </c>
    </row>
    <row r="1824" spans="1:5" x14ac:dyDescent="0.35">
      <c r="A1824">
        <v>27944</v>
      </c>
      <c r="B1824">
        <v>0</v>
      </c>
      <c r="C1824">
        <v>5011</v>
      </c>
      <c r="D1824" t="s">
        <v>83</v>
      </c>
      <c r="E1824" s="2">
        <v>33</v>
      </c>
    </row>
    <row r="1825" spans="1:5" x14ac:dyDescent="0.35">
      <c r="A1825">
        <v>172801</v>
      </c>
      <c r="B1825">
        <v>1002</v>
      </c>
      <c r="C1825">
        <v>0</v>
      </c>
      <c r="D1825" t="s">
        <v>86</v>
      </c>
      <c r="E1825" s="2">
        <v>10</v>
      </c>
    </row>
    <row r="1826" spans="1:5" x14ac:dyDescent="0.35">
      <c r="A1826">
        <v>78179</v>
      </c>
      <c r="B1826">
        <v>1</v>
      </c>
      <c r="C1826">
        <v>6401</v>
      </c>
      <c r="D1826" t="s">
        <v>92</v>
      </c>
      <c r="E1826" s="2">
        <v>10</v>
      </c>
    </row>
    <row r="1827" spans="1:5" x14ac:dyDescent="0.35">
      <c r="A1827">
        <v>121755</v>
      </c>
      <c r="B1827">
        <v>0</v>
      </c>
      <c r="C1827">
        <v>2001</v>
      </c>
      <c r="D1827" t="s">
        <v>87</v>
      </c>
      <c r="E1827" s="2">
        <v>15</v>
      </c>
    </row>
    <row r="1828" spans="1:5" x14ac:dyDescent="0.35">
      <c r="A1828">
        <v>147747</v>
      </c>
      <c r="B1828">
        <v>0</v>
      </c>
      <c r="C1828">
        <v>2008</v>
      </c>
      <c r="D1828" t="s">
        <v>88</v>
      </c>
      <c r="E1828" s="2">
        <v>13</v>
      </c>
    </row>
    <row r="1829" spans="1:5" x14ac:dyDescent="0.35">
      <c r="A1829">
        <v>3685</v>
      </c>
      <c r="B1829">
        <v>0</v>
      </c>
      <c r="C1829">
        <v>4201</v>
      </c>
      <c r="D1829" t="s">
        <v>93</v>
      </c>
      <c r="E1829" s="2">
        <v>15</v>
      </c>
    </row>
    <row r="1830" spans="1:5" x14ac:dyDescent="0.35">
      <c r="A1830">
        <v>128934</v>
      </c>
      <c r="B1830">
        <v>0</v>
      </c>
      <c r="C1830">
        <v>1</v>
      </c>
      <c r="D1830" t="s">
        <v>88</v>
      </c>
      <c r="E1830" s="2">
        <v>20</v>
      </c>
    </row>
    <row r="1831" spans="1:5" x14ac:dyDescent="0.35">
      <c r="A1831">
        <v>18038</v>
      </c>
      <c r="B1831">
        <v>0</v>
      </c>
      <c r="C1831">
        <v>0</v>
      </c>
      <c r="D1831" t="s">
        <v>86</v>
      </c>
      <c r="E1831" s="2">
        <v>16</v>
      </c>
    </row>
    <row r="1832" spans="1:5" x14ac:dyDescent="0.35">
      <c r="A1832">
        <v>180272</v>
      </c>
      <c r="B1832">
        <v>0</v>
      </c>
      <c r="C1832">
        <v>1801</v>
      </c>
      <c r="D1832" t="s">
        <v>83</v>
      </c>
      <c r="E1832" s="2">
        <v>20</v>
      </c>
    </row>
    <row r="1833" spans="1:5" x14ac:dyDescent="0.35">
      <c r="A1833">
        <v>164986</v>
      </c>
      <c r="B1833">
        <v>0</v>
      </c>
      <c r="C1833">
        <v>2901</v>
      </c>
      <c r="D1833" t="s">
        <v>88</v>
      </c>
      <c r="E1833" s="2">
        <v>15</v>
      </c>
    </row>
    <row r="1834" spans="1:5" x14ac:dyDescent="0.35">
      <c r="A1834">
        <v>65117</v>
      </c>
      <c r="B1834">
        <v>28</v>
      </c>
      <c r="C1834">
        <v>5610</v>
      </c>
      <c r="D1834" t="s">
        <v>99</v>
      </c>
      <c r="E1834" s="2">
        <v>10</v>
      </c>
    </row>
    <row r="1835" spans="1:5" x14ac:dyDescent="0.35">
      <c r="A1835">
        <v>93995</v>
      </c>
      <c r="B1835">
        <v>0</v>
      </c>
      <c r="C1835">
        <v>0</v>
      </c>
      <c r="D1835" t="s">
        <v>90</v>
      </c>
      <c r="E1835" s="2">
        <v>10</v>
      </c>
    </row>
    <row r="1836" spans="1:5" x14ac:dyDescent="0.35">
      <c r="A1836">
        <v>84097</v>
      </c>
      <c r="B1836">
        <v>2</v>
      </c>
      <c r="C1836">
        <v>1001</v>
      </c>
      <c r="D1836" t="s">
        <v>88</v>
      </c>
      <c r="E1836" s="2">
        <v>25</v>
      </c>
    </row>
    <row r="1837" spans="1:5" x14ac:dyDescent="0.35">
      <c r="A1837">
        <v>116267</v>
      </c>
      <c r="B1837">
        <v>0</v>
      </c>
      <c r="C1837">
        <v>2401</v>
      </c>
      <c r="D1837" t="s">
        <v>88</v>
      </c>
      <c r="E1837" s="2">
        <v>20</v>
      </c>
    </row>
    <row r="1838" spans="1:5" x14ac:dyDescent="0.35">
      <c r="A1838">
        <v>153898</v>
      </c>
      <c r="B1838">
        <v>0</v>
      </c>
      <c r="C1838">
        <v>0</v>
      </c>
      <c r="D1838" t="s">
        <v>98</v>
      </c>
      <c r="E1838" s="2">
        <v>10</v>
      </c>
    </row>
    <row r="1839" spans="1:5" x14ac:dyDescent="0.35">
      <c r="A1839">
        <v>161627</v>
      </c>
      <c r="B1839">
        <v>2</v>
      </c>
      <c r="C1839">
        <v>4401</v>
      </c>
      <c r="D1839" t="s">
        <v>85</v>
      </c>
      <c r="E1839" s="2">
        <v>21</v>
      </c>
    </row>
    <row r="1840" spans="1:5" x14ac:dyDescent="0.35">
      <c r="A1840">
        <v>22337</v>
      </c>
      <c r="B1840">
        <v>0</v>
      </c>
      <c r="C1840">
        <v>0</v>
      </c>
      <c r="D1840" t="s">
        <v>83</v>
      </c>
      <c r="E1840" s="2">
        <v>10</v>
      </c>
    </row>
    <row r="1841" spans="1:5" x14ac:dyDescent="0.35">
      <c r="A1841">
        <v>7590</v>
      </c>
      <c r="B1841">
        <v>2</v>
      </c>
      <c r="C1841">
        <v>606</v>
      </c>
      <c r="D1841" t="s">
        <v>86</v>
      </c>
      <c r="E1841" s="2">
        <v>30</v>
      </c>
    </row>
    <row r="1842" spans="1:5" x14ac:dyDescent="0.35">
      <c r="A1842">
        <v>108905</v>
      </c>
      <c r="B1842">
        <v>0</v>
      </c>
      <c r="C1842">
        <v>0</v>
      </c>
      <c r="D1842" t="s">
        <v>87</v>
      </c>
      <c r="E1842" s="2">
        <v>20</v>
      </c>
    </row>
    <row r="1843" spans="1:5" x14ac:dyDescent="0.35">
      <c r="A1843">
        <v>100411</v>
      </c>
      <c r="B1843">
        <v>1</v>
      </c>
      <c r="C1843">
        <v>6607</v>
      </c>
      <c r="D1843" t="s">
        <v>85</v>
      </c>
      <c r="E1843" s="2">
        <v>30</v>
      </c>
    </row>
    <row r="1844" spans="1:5" x14ac:dyDescent="0.35">
      <c r="A1844">
        <v>103488</v>
      </c>
      <c r="B1844">
        <v>0</v>
      </c>
      <c r="C1844">
        <v>3001</v>
      </c>
      <c r="D1844" t="s">
        <v>84</v>
      </c>
      <c r="E1844" s="2">
        <v>10</v>
      </c>
    </row>
    <row r="1845" spans="1:5" x14ac:dyDescent="0.35">
      <c r="A1845">
        <v>99410</v>
      </c>
      <c r="B1845">
        <v>0</v>
      </c>
      <c r="C1845">
        <v>2001</v>
      </c>
      <c r="D1845" t="s">
        <v>87</v>
      </c>
      <c r="E1845" s="2">
        <v>17</v>
      </c>
    </row>
    <row r="1846" spans="1:5" x14ac:dyDescent="0.35">
      <c r="A1846">
        <v>43949</v>
      </c>
      <c r="B1846">
        <v>0</v>
      </c>
      <c r="C1846">
        <v>1901</v>
      </c>
      <c r="D1846" t="s">
        <v>83</v>
      </c>
      <c r="E1846" s="2">
        <v>6</v>
      </c>
    </row>
    <row r="1847" spans="1:5" x14ac:dyDescent="0.35">
      <c r="A1847">
        <v>87706</v>
      </c>
      <c r="B1847">
        <v>1</v>
      </c>
      <c r="C1847">
        <v>3201</v>
      </c>
      <c r="D1847" t="s">
        <v>84</v>
      </c>
      <c r="E1847" s="2">
        <v>12</v>
      </c>
    </row>
    <row r="1848" spans="1:5" x14ac:dyDescent="0.35">
      <c r="A1848">
        <v>122217</v>
      </c>
      <c r="B1848">
        <v>0</v>
      </c>
      <c r="C1848">
        <v>3001</v>
      </c>
      <c r="D1848" t="s">
        <v>90</v>
      </c>
      <c r="E1848" s="2">
        <v>5</v>
      </c>
    </row>
    <row r="1849" spans="1:5" x14ac:dyDescent="0.35">
      <c r="A1849">
        <v>29724</v>
      </c>
      <c r="B1849">
        <v>2</v>
      </c>
      <c r="C1849">
        <v>3606</v>
      </c>
      <c r="D1849" t="s">
        <v>86</v>
      </c>
      <c r="E1849" s="2">
        <v>5</v>
      </c>
    </row>
    <row r="1850" spans="1:5" x14ac:dyDescent="0.35">
      <c r="A1850">
        <v>172214</v>
      </c>
      <c r="B1850">
        <v>0</v>
      </c>
      <c r="C1850">
        <v>4803</v>
      </c>
      <c r="D1850" t="s">
        <v>85</v>
      </c>
      <c r="E1850" s="2">
        <v>5</v>
      </c>
    </row>
    <row r="1851" spans="1:5" x14ac:dyDescent="0.35">
      <c r="A1851">
        <v>106719</v>
      </c>
      <c r="B1851">
        <v>28</v>
      </c>
      <c r="C1851">
        <v>601</v>
      </c>
      <c r="D1851" t="s">
        <v>96</v>
      </c>
      <c r="E1851" s="2">
        <v>10</v>
      </c>
    </row>
    <row r="1852" spans="1:5" x14ac:dyDescent="0.35">
      <c r="A1852">
        <v>12932</v>
      </c>
      <c r="B1852">
        <v>28</v>
      </c>
      <c r="C1852">
        <v>4704</v>
      </c>
      <c r="D1852" t="s">
        <v>83</v>
      </c>
      <c r="E1852" s="2">
        <v>21</v>
      </c>
    </row>
    <row r="1853" spans="1:5" x14ac:dyDescent="0.35">
      <c r="A1853">
        <v>190726</v>
      </c>
      <c r="B1853">
        <v>2</v>
      </c>
      <c r="C1853">
        <v>508</v>
      </c>
      <c r="D1853" t="s">
        <v>91</v>
      </c>
      <c r="E1853" s="2">
        <v>10</v>
      </c>
    </row>
    <row r="1854" spans="1:5" x14ac:dyDescent="0.35">
      <c r="A1854">
        <v>127511</v>
      </c>
      <c r="B1854">
        <v>2</v>
      </c>
      <c r="C1854">
        <v>4104</v>
      </c>
      <c r="D1854" t="s">
        <v>88</v>
      </c>
      <c r="E1854" s="2">
        <v>23</v>
      </c>
    </row>
    <row r="1855" spans="1:5" x14ac:dyDescent="0.35">
      <c r="A1855">
        <v>56337</v>
      </c>
      <c r="B1855">
        <v>0</v>
      </c>
      <c r="C1855">
        <v>3710</v>
      </c>
      <c r="D1855" t="s">
        <v>84</v>
      </c>
      <c r="E1855" s="2">
        <v>15</v>
      </c>
    </row>
    <row r="1856" spans="1:5" x14ac:dyDescent="0.35">
      <c r="A1856">
        <v>113692</v>
      </c>
      <c r="B1856">
        <v>1</v>
      </c>
      <c r="C1856">
        <v>5101</v>
      </c>
      <c r="D1856" t="s">
        <v>89</v>
      </c>
      <c r="E1856" s="2">
        <v>8</v>
      </c>
    </row>
    <row r="1857" spans="1:5" x14ac:dyDescent="0.35">
      <c r="A1857">
        <v>79850</v>
      </c>
      <c r="B1857">
        <v>2</v>
      </c>
      <c r="C1857">
        <v>1401</v>
      </c>
      <c r="D1857" t="s">
        <v>86</v>
      </c>
      <c r="E1857" s="2">
        <v>10</v>
      </c>
    </row>
    <row r="1858" spans="1:5" x14ac:dyDescent="0.35">
      <c r="A1858">
        <v>28796</v>
      </c>
      <c r="B1858">
        <v>2</v>
      </c>
      <c r="C1858">
        <v>0</v>
      </c>
      <c r="D1858" t="s">
        <v>86</v>
      </c>
      <c r="E1858" s="2">
        <v>10</v>
      </c>
    </row>
    <row r="1859" spans="1:5" x14ac:dyDescent="0.35">
      <c r="A1859">
        <v>131032</v>
      </c>
      <c r="B1859">
        <v>0</v>
      </c>
      <c r="C1859">
        <v>5801</v>
      </c>
      <c r="D1859" t="s">
        <v>84</v>
      </c>
      <c r="E1859" s="2">
        <v>25</v>
      </c>
    </row>
    <row r="1860" spans="1:5" x14ac:dyDescent="0.35">
      <c r="A1860">
        <v>86318</v>
      </c>
      <c r="B1860">
        <v>2</v>
      </c>
      <c r="C1860">
        <v>0</v>
      </c>
      <c r="D1860" t="s">
        <v>86</v>
      </c>
      <c r="E1860" s="2">
        <v>5</v>
      </c>
    </row>
    <row r="1861" spans="1:5" x14ac:dyDescent="0.35">
      <c r="A1861">
        <v>63725</v>
      </c>
      <c r="B1861">
        <v>1002</v>
      </c>
      <c r="C1861">
        <v>2301</v>
      </c>
      <c r="D1861" t="s">
        <v>86</v>
      </c>
      <c r="E1861" s="2">
        <v>25</v>
      </c>
    </row>
    <row r="1862" spans="1:5" x14ac:dyDescent="0.35">
      <c r="A1862">
        <v>63572</v>
      </c>
      <c r="B1862">
        <v>0</v>
      </c>
      <c r="C1862">
        <v>4102</v>
      </c>
      <c r="D1862" t="s">
        <v>95</v>
      </c>
      <c r="E1862" s="2">
        <v>12</v>
      </c>
    </row>
    <row r="1863" spans="1:5" x14ac:dyDescent="0.35">
      <c r="A1863">
        <v>139663</v>
      </c>
      <c r="B1863">
        <v>28</v>
      </c>
      <c r="C1863">
        <v>0</v>
      </c>
      <c r="D1863" t="s">
        <v>88</v>
      </c>
      <c r="E1863" s="2">
        <v>5</v>
      </c>
    </row>
    <row r="1864" spans="1:5" x14ac:dyDescent="0.35">
      <c r="A1864">
        <v>104848</v>
      </c>
      <c r="B1864">
        <v>0</v>
      </c>
      <c r="C1864">
        <v>1501</v>
      </c>
      <c r="D1864" t="s">
        <v>88</v>
      </c>
      <c r="E1864" s="2">
        <v>7</v>
      </c>
    </row>
    <row r="1865" spans="1:5" x14ac:dyDescent="0.35">
      <c r="A1865">
        <v>150776</v>
      </c>
      <c r="B1865">
        <v>28028</v>
      </c>
      <c r="C1865">
        <v>4112</v>
      </c>
      <c r="D1865" t="s">
        <v>96</v>
      </c>
      <c r="E1865" s="2">
        <v>8</v>
      </c>
    </row>
    <row r="1866" spans="1:5" x14ac:dyDescent="0.35">
      <c r="A1866">
        <v>43104</v>
      </c>
      <c r="B1866">
        <v>1</v>
      </c>
      <c r="C1866">
        <v>5708</v>
      </c>
      <c r="D1866" t="s">
        <v>87</v>
      </c>
      <c r="E1866" s="2">
        <v>9</v>
      </c>
    </row>
    <row r="1867" spans="1:5" x14ac:dyDescent="0.35">
      <c r="A1867">
        <v>162254</v>
      </c>
      <c r="B1867">
        <v>0</v>
      </c>
      <c r="C1867">
        <v>5801</v>
      </c>
      <c r="D1867" t="s">
        <v>88</v>
      </c>
      <c r="E1867" s="2">
        <v>35</v>
      </c>
    </row>
    <row r="1868" spans="1:5" x14ac:dyDescent="0.35">
      <c r="A1868">
        <v>52902</v>
      </c>
      <c r="B1868">
        <v>28</v>
      </c>
      <c r="C1868">
        <v>0</v>
      </c>
      <c r="D1868" t="s">
        <v>87</v>
      </c>
      <c r="E1868" s="2">
        <v>17</v>
      </c>
    </row>
    <row r="1869" spans="1:5" x14ac:dyDescent="0.35">
      <c r="A1869">
        <v>79213</v>
      </c>
      <c r="B1869">
        <v>2</v>
      </c>
      <c r="C1869">
        <v>2903</v>
      </c>
      <c r="D1869" t="s">
        <v>86</v>
      </c>
      <c r="E1869" s="2">
        <v>12</v>
      </c>
    </row>
    <row r="1870" spans="1:5" x14ac:dyDescent="0.35">
      <c r="A1870">
        <v>178432</v>
      </c>
      <c r="B1870">
        <v>2</v>
      </c>
      <c r="C1870">
        <v>2806</v>
      </c>
      <c r="D1870" t="s">
        <v>88</v>
      </c>
      <c r="E1870" s="2">
        <v>14</v>
      </c>
    </row>
    <row r="1871" spans="1:5" x14ac:dyDescent="0.35">
      <c r="A1871">
        <v>11267</v>
      </c>
      <c r="B1871">
        <v>2</v>
      </c>
      <c r="C1871">
        <v>1002</v>
      </c>
      <c r="D1871" t="s">
        <v>86</v>
      </c>
      <c r="E1871" s="2">
        <v>6</v>
      </c>
    </row>
    <row r="1872" spans="1:5" x14ac:dyDescent="0.35">
      <c r="A1872">
        <v>129468</v>
      </c>
      <c r="B1872">
        <v>0</v>
      </c>
      <c r="C1872">
        <v>5301</v>
      </c>
      <c r="D1872" t="s">
        <v>85</v>
      </c>
      <c r="E1872" s="2">
        <v>20</v>
      </c>
    </row>
    <row r="1873" spans="1:5" x14ac:dyDescent="0.35">
      <c r="A1873">
        <v>54134</v>
      </c>
      <c r="B1873">
        <v>1</v>
      </c>
      <c r="C1873">
        <v>1601</v>
      </c>
      <c r="D1873" t="s">
        <v>99</v>
      </c>
      <c r="E1873" s="2">
        <v>10</v>
      </c>
    </row>
    <row r="1874" spans="1:5" x14ac:dyDescent="0.35">
      <c r="A1874">
        <v>162492</v>
      </c>
      <c r="B1874">
        <v>0</v>
      </c>
      <c r="C1874">
        <v>3710</v>
      </c>
      <c r="D1874" t="s">
        <v>88</v>
      </c>
      <c r="E1874" s="2">
        <v>10</v>
      </c>
    </row>
    <row r="1875" spans="1:5" x14ac:dyDescent="0.35">
      <c r="A1875">
        <v>13342</v>
      </c>
      <c r="B1875">
        <v>0</v>
      </c>
      <c r="C1875">
        <v>4601</v>
      </c>
      <c r="D1875" t="s">
        <v>90</v>
      </c>
      <c r="E1875" s="2">
        <v>5</v>
      </c>
    </row>
    <row r="1876" spans="1:5" x14ac:dyDescent="0.35">
      <c r="A1876">
        <v>169323</v>
      </c>
      <c r="B1876">
        <v>0</v>
      </c>
      <c r="C1876">
        <v>2608</v>
      </c>
      <c r="D1876" t="s">
        <v>85</v>
      </c>
      <c r="E1876" s="2">
        <v>3</v>
      </c>
    </row>
    <row r="1877" spans="1:5" x14ac:dyDescent="0.35">
      <c r="A1877">
        <v>125444</v>
      </c>
      <c r="B1877">
        <v>1</v>
      </c>
      <c r="C1877">
        <v>4811</v>
      </c>
      <c r="D1877" t="s">
        <v>97</v>
      </c>
      <c r="E1877" s="2">
        <v>10</v>
      </c>
    </row>
    <row r="1878" spans="1:5" x14ac:dyDescent="0.35">
      <c r="A1878">
        <v>70076</v>
      </c>
      <c r="B1878">
        <v>1</v>
      </c>
      <c r="C1878">
        <v>3407</v>
      </c>
      <c r="D1878" t="s">
        <v>93</v>
      </c>
      <c r="E1878" s="2">
        <v>10</v>
      </c>
    </row>
    <row r="1879" spans="1:5" x14ac:dyDescent="0.35">
      <c r="A1879">
        <v>4048</v>
      </c>
      <c r="B1879">
        <v>0</v>
      </c>
      <c r="C1879">
        <v>3401</v>
      </c>
      <c r="D1879" t="s">
        <v>98</v>
      </c>
      <c r="E1879" s="2">
        <v>17</v>
      </c>
    </row>
    <row r="1880" spans="1:5" x14ac:dyDescent="0.35">
      <c r="A1880">
        <v>68669</v>
      </c>
      <c r="B1880">
        <v>0</v>
      </c>
      <c r="C1880">
        <v>1801</v>
      </c>
      <c r="D1880" t="s">
        <v>85</v>
      </c>
      <c r="E1880" s="2">
        <v>15</v>
      </c>
    </row>
    <row r="1881" spans="1:5" x14ac:dyDescent="0.35">
      <c r="A1881">
        <v>155943</v>
      </c>
      <c r="B1881">
        <v>1</v>
      </c>
      <c r="C1881">
        <v>2201</v>
      </c>
      <c r="D1881" t="s">
        <v>83</v>
      </c>
      <c r="E1881" s="2">
        <v>12</v>
      </c>
    </row>
    <row r="1882" spans="1:5" x14ac:dyDescent="0.35">
      <c r="A1882">
        <v>40968</v>
      </c>
      <c r="B1882">
        <v>0</v>
      </c>
      <c r="C1882">
        <v>0</v>
      </c>
      <c r="D1882" t="s">
        <v>84</v>
      </c>
      <c r="E1882" s="2">
        <v>17</v>
      </c>
    </row>
    <row r="1883" spans="1:5" x14ac:dyDescent="0.35">
      <c r="A1883">
        <v>101109</v>
      </c>
      <c r="B1883">
        <v>0</v>
      </c>
      <c r="C1883">
        <v>2801</v>
      </c>
      <c r="D1883" t="s">
        <v>87</v>
      </c>
      <c r="E1883" s="2">
        <v>10</v>
      </c>
    </row>
    <row r="1884" spans="1:5" x14ac:dyDescent="0.35">
      <c r="A1884">
        <v>14279</v>
      </c>
      <c r="B1884">
        <v>2</v>
      </c>
      <c r="C1884">
        <v>5701</v>
      </c>
      <c r="D1884" t="s">
        <v>89</v>
      </c>
      <c r="E1884" s="2">
        <v>11</v>
      </c>
    </row>
    <row r="1885" spans="1:5" x14ac:dyDescent="0.35">
      <c r="A1885">
        <v>83887</v>
      </c>
      <c r="B1885">
        <v>2</v>
      </c>
      <c r="C1885">
        <v>6801</v>
      </c>
      <c r="D1885" t="s">
        <v>85</v>
      </c>
      <c r="E1885" s="2">
        <v>17</v>
      </c>
    </row>
    <row r="1886" spans="1:5" x14ac:dyDescent="0.35">
      <c r="A1886">
        <v>17089</v>
      </c>
      <c r="B1886">
        <v>0</v>
      </c>
      <c r="C1886">
        <v>0</v>
      </c>
      <c r="D1886" t="s">
        <v>86</v>
      </c>
      <c r="E1886" s="2">
        <v>5</v>
      </c>
    </row>
    <row r="1887" spans="1:5" x14ac:dyDescent="0.35">
      <c r="A1887">
        <v>92183</v>
      </c>
      <c r="B1887">
        <v>28</v>
      </c>
      <c r="C1887">
        <v>1101</v>
      </c>
      <c r="D1887" t="s">
        <v>87</v>
      </c>
      <c r="E1887" s="2">
        <v>5</v>
      </c>
    </row>
    <row r="1888" spans="1:5" x14ac:dyDescent="0.35">
      <c r="A1888">
        <v>65374</v>
      </c>
      <c r="B1888">
        <v>1</v>
      </c>
      <c r="C1888">
        <v>2608</v>
      </c>
      <c r="D1888" t="s">
        <v>97</v>
      </c>
      <c r="E1888" s="2">
        <v>20</v>
      </c>
    </row>
    <row r="1889" spans="1:5" x14ac:dyDescent="0.35">
      <c r="A1889">
        <v>27082</v>
      </c>
      <c r="B1889">
        <v>1</v>
      </c>
      <c r="C1889">
        <v>4612</v>
      </c>
      <c r="D1889" t="s">
        <v>85</v>
      </c>
      <c r="E1889" s="2">
        <v>10</v>
      </c>
    </row>
    <row r="1890" spans="1:5" x14ac:dyDescent="0.35">
      <c r="A1890">
        <v>108115</v>
      </c>
      <c r="B1890">
        <v>1</v>
      </c>
      <c r="C1890">
        <v>3511</v>
      </c>
      <c r="D1890" t="s">
        <v>88</v>
      </c>
      <c r="E1890" s="2">
        <v>100</v>
      </c>
    </row>
    <row r="1891" spans="1:5" x14ac:dyDescent="0.35">
      <c r="A1891">
        <v>86278</v>
      </c>
      <c r="B1891">
        <v>1</v>
      </c>
      <c r="C1891">
        <v>3201</v>
      </c>
      <c r="D1891" t="s">
        <v>83</v>
      </c>
      <c r="E1891" s="2">
        <v>9</v>
      </c>
    </row>
    <row r="1892" spans="1:5" x14ac:dyDescent="0.35">
      <c r="A1892">
        <v>87904</v>
      </c>
      <c r="B1892">
        <v>1</v>
      </c>
      <c r="C1892">
        <v>3209</v>
      </c>
      <c r="D1892" t="s">
        <v>98</v>
      </c>
      <c r="E1892" s="2">
        <v>21</v>
      </c>
    </row>
    <row r="1893" spans="1:5" x14ac:dyDescent="0.35">
      <c r="A1893">
        <v>5798</v>
      </c>
      <c r="B1893">
        <v>0</v>
      </c>
      <c r="C1893">
        <v>6501</v>
      </c>
      <c r="D1893" t="s">
        <v>88</v>
      </c>
      <c r="E1893" s="2">
        <v>50</v>
      </c>
    </row>
    <row r="1894" spans="1:5" x14ac:dyDescent="0.35">
      <c r="A1894">
        <v>115289</v>
      </c>
      <c r="B1894">
        <v>0</v>
      </c>
      <c r="C1894">
        <v>3801</v>
      </c>
      <c r="D1894" t="s">
        <v>99</v>
      </c>
      <c r="E1894" s="2">
        <v>25</v>
      </c>
    </row>
    <row r="1895" spans="1:5" x14ac:dyDescent="0.35">
      <c r="A1895">
        <v>186185</v>
      </c>
      <c r="B1895">
        <v>1</v>
      </c>
      <c r="C1895">
        <v>2010</v>
      </c>
      <c r="D1895" t="s">
        <v>88</v>
      </c>
      <c r="E1895" s="2">
        <v>15</v>
      </c>
    </row>
    <row r="1896" spans="1:5" x14ac:dyDescent="0.35">
      <c r="A1896">
        <v>74589</v>
      </c>
      <c r="B1896">
        <v>0</v>
      </c>
      <c r="C1896">
        <v>5401</v>
      </c>
      <c r="D1896" t="s">
        <v>89</v>
      </c>
      <c r="E1896" s="2">
        <v>12</v>
      </c>
    </row>
    <row r="1897" spans="1:5" x14ac:dyDescent="0.35">
      <c r="A1897">
        <v>65558</v>
      </c>
      <c r="B1897">
        <v>0</v>
      </c>
      <c r="C1897">
        <v>5612</v>
      </c>
      <c r="D1897" t="s">
        <v>96</v>
      </c>
      <c r="E1897" s="2">
        <v>10</v>
      </c>
    </row>
    <row r="1898" spans="1:5" x14ac:dyDescent="0.35">
      <c r="A1898">
        <v>22696</v>
      </c>
      <c r="B1898">
        <v>0</v>
      </c>
      <c r="C1898">
        <v>6201</v>
      </c>
      <c r="D1898" t="s">
        <v>86</v>
      </c>
      <c r="E1898" s="2">
        <v>20</v>
      </c>
    </row>
    <row r="1899" spans="1:5" x14ac:dyDescent="0.35">
      <c r="A1899">
        <v>387</v>
      </c>
      <c r="B1899">
        <v>2</v>
      </c>
      <c r="C1899">
        <v>0</v>
      </c>
      <c r="D1899" t="s">
        <v>84</v>
      </c>
      <c r="E1899" s="2">
        <v>5</v>
      </c>
    </row>
    <row r="1900" spans="1:5" x14ac:dyDescent="0.35">
      <c r="A1900">
        <v>98033</v>
      </c>
      <c r="B1900">
        <v>2</v>
      </c>
      <c r="C1900">
        <v>1912</v>
      </c>
      <c r="D1900" t="s">
        <v>94</v>
      </c>
      <c r="E1900" s="2">
        <v>20</v>
      </c>
    </row>
    <row r="1901" spans="1:5" x14ac:dyDescent="0.35">
      <c r="A1901">
        <v>110308</v>
      </c>
      <c r="B1901">
        <v>0</v>
      </c>
      <c r="C1901">
        <v>3701</v>
      </c>
      <c r="D1901" t="s">
        <v>87</v>
      </c>
      <c r="E1901" s="2">
        <v>15</v>
      </c>
    </row>
    <row r="1902" spans="1:5" x14ac:dyDescent="0.35">
      <c r="A1902">
        <v>3496</v>
      </c>
      <c r="B1902">
        <v>1</v>
      </c>
      <c r="C1902">
        <v>6703</v>
      </c>
      <c r="D1902" t="s">
        <v>87</v>
      </c>
      <c r="E1902" s="2">
        <v>10</v>
      </c>
    </row>
    <row r="1903" spans="1:5" x14ac:dyDescent="0.35">
      <c r="A1903">
        <v>138262</v>
      </c>
      <c r="B1903">
        <v>28</v>
      </c>
      <c r="C1903">
        <v>6201</v>
      </c>
      <c r="D1903" t="s">
        <v>83</v>
      </c>
      <c r="E1903" s="2">
        <v>5</v>
      </c>
    </row>
    <row r="1904" spans="1:5" x14ac:dyDescent="0.35">
      <c r="A1904">
        <v>80437</v>
      </c>
      <c r="B1904">
        <v>1</v>
      </c>
      <c r="C1904">
        <v>6702</v>
      </c>
      <c r="D1904" t="s">
        <v>83</v>
      </c>
      <c r="E1904" s="2">
        <v>10</v>
      </c>
    </row>
    <row r="1905" spans="1:5" x14ac:dyDescent="0.35">
      <c r="A1905">
        <v>186580</v>
      </c>
      <c r="B1905">
        <v>0</v>
      </c>
      <c r="C1905">
        <v>3007</v>
      </c>
      <c r="D1905" t="s">
        <v>84</v>
      </c>
      <c r="E1905" s="2">
        <v>5</v>
      </c>
    </row>
    <row r="1906" spans="1:5" x14ac:dyDescent="0.35">
      <c r="A1906">
        <v>8863</v>
      </c>
      <c r="B1906">
        <v>1</v>
      </c>
      <c r="C1906">
        <v>5503</v>
      </c>
      <c r="D1906" t="s">
        <v>98</v>
      </c>
      <c r="E1906" s="2">
        <v>40</v>
      </c>
    </row>
    <row r="1907" spans="1:5" x14ac:dyDescent="0.35">
      <c r="A1907">
        <v>120734</v>
      </c>
      <c r="B1907">
        <v>0</v>
      </c>
      <c r="C1907">
        <v>0</v>
      </c>
      <c r="D1907" t="s">
        <v>94</v>
      </c>
      <c r="E1907" s="2">
        <v>5</v>
      </c>
    </row>
    <row r="1908" spans="1:5" x14ac:dyDescent="0.35">
      <c r="A1908">
        <v>149414</v>
      </c>
      <c r="B1908">
        <v>0</v>
      </c>
      <c r="C1908">
        <v>4606</v>
      </c>
      <c r="D1908" t="s">
        <v>98</v>
      </c>
      <c r="E1908" s="2">
        <v>9</v>
      </c>
    </row>
    <row r="1909" spans="1:5" x14ac:dyDescent="0.35">
      <c r="A1909">
        <v>79900</v>
      </c>
      <c r="B1909">
        <v>0</v>
      </c>
      <c r="C1909">
        <v>2905</v>
      </c>
      <c r="D1909" t="s">
        <v>86</v>
      </c>
      <c r="E1909" s="2">
        <v>50</v>
      </c>
    </row>
    <row r="1910" spans="1:5" x14ac:dyDescent="0.35">
      <c r="A1910">
        <v>154158</v>
      </c>
      <c r="B1910">
        <v>0</v>
      </c>
      <c r="C1910">
        <v>3601</v>
      </c>
      <c r="D1910" t="s">
        <v>86</v>
      </c>
      <c r="E1910" s="2">
        <v>7</v>
      </c>
    </row>
    <row r="1911" spans="1:5" x14ac:dyDescent="0.35">
      <c r="A1911">
        <v>23146</v>
      </c>
      <c r="B1911">
        <v>1</v>
      </c>
      <c r="C1911">
        <v>2801</v>
      </c>
      <c r="D1911" t="s">
        <v>87</v>
      </c>
      <c r="E1911" s="2">
        <v>5</v>
      </c>
    </row>
    <row r="1912" spans="1:5" x14ac:dyDescent="0.35">
      <c r="A1912">
        <v>1617</v>
      </c>
      <c r="B1912">
        <v>0</v>
      </c>
      <c r="C1912">
        <v>2201</v>
      </c>
      <c r="D1912" t="s">
        <v>88</v>
      </c>
      <c r="E1912" s="2">
        <v>15</v>
      </c>
    </row>
    <row r="1913" spans="1:5" x14ac:dyDescent="0.35">
      <c r="A1913">
        <v>68022</v>
      </c>
      <c r="B1913">
        <v>0</v>
      </c>
      <c r="C1913">
        <v>3104</v>
      </c>
      <c r="D1913" t="s">
        <v>98</v>
      </c>
      <c r="E1913" s="2">
        <v>15</v>
      </c>
    </row>
    <row r="1914" spans="1:5" x14ac:dyDescent="0.35">
      <c r="A1914">
        <v>44705</v>
      </c>
      <c r="B1914">
        <v>28</v>
      </c>
      <c r="C1914">
        <v>2601</v>
      </c>
      <c r="D1914" t="s">
        <v>83</v>
      </c>
      <c r="E1914" s="2">
        <v>15</v>
      </c>
    </row>
    <row r="1915" spans="1:5" x14ac:dyDescent="0.35">
      <c r="A1915">
        <v>49943</v>
      </c>
      <c r="B1915">
        <v>1</v>
      </c>
      <c r="C1915">
        <v>4001</v>
      </c>
      <c r="D1915" t="s">
        <v>86</v>
      </c>
      <c r="E1915" s="2">
        <v>10</v>
      </c>
    </row>
    <row r="1916" spans="1:5" x14ac:dyDescent="0.35">
      <c r="A1916">
        <v>24152</v>
      </c>
      <c r="B1916">
        <v>1</v>
      </c>
      <c r="C1916">
        <v>2406</v>
      </c>
      <c r="D1916" t="s">
        <v>84</v>
      </c>
      <c r="E1916" s="2">
        <v>8</v>
      </c>
    </row>
    <row r="1917" spans="1:5" x14ac:dyDescent="0.35">
      <c r="A1917">
        <v>136645</v>
      </c>
      <c r="B1917">
        <v>1002</v>
      </c>
      <c r="C1917">
        <v>3801</v>
      </c>
      <c r="D1917" t="s">
        <v>93</v>
      </c>
      <c r="E1917" s="2">
        <v>10</v>
      </c>
    </row>
    <row r="1918" spans="1:5" x14ac:dyDescent="0.35">
      <c r="A1918">
        <v>58597</v>
      </c>
      <c r="B1918">
        <v>1</v>
      </c>
      <c r="C1918">
        <v>1707</v>
      </c>
      <c r="D1918" t="s">
        <v>99</v>
      </c>
      <c r="E1918" s="2">
        <v>50</v>
      </c>
    </row>
    <row r="1919" spans="1:5" x14ac:dyDescent="0.35">
      <c r="A1919">
        <v>165628</v>
      </c>
      <c r="B1919">
        <v>1</v>
      </c>
      <c r="C1919">
        <v>2601</v>
      </c>
      <c r="D1919" t="s">
        <v>98</v>
      </c>
      <c r="E1919" s="2">
        <v>5</v>
      </c>
    </row>
    <row r="1920" spans="1:5" x14ac:dyDescent="0.35">
      <c r="A1920">
        <v>45201</v>
      </c>
      <c r="B1920">
        <v>1</v>
      </c>
      <c r="C1920">
        <v>0</v>
      </c>
      <c r="D1920" t="s">
        <v>98</v>
      </c>
      <c r="E1920" s="2">
        <v>11</v>
      </c>
    </row>
    <row r="1921" spans="1:5" x14ac:dyDescent="0.35">
      <c r="A1921">
        <v>34735</v>
      </c>
      <c r="B1921">
        <v>0</v>
      </c>
      <c r="C1921">
        <v>3601</v>
      </c>
      <c r="D1921" t="s">
        <v>93</v>
      </c>
      <c r="E1921" s="2">
        <v>20</v>
      </c>
    </row>
    <row r="1922" spans="1:5" x14ac:dyDescent="0.35">
      <c r="A1922">
        <v>6845</v>
      </c>
      <c r="B1922">
        <v>0</v>
      </c>
      <c r="C1922">
        <v>2004</v>
      </c>
      <c r="D1922" t="s">
        <v>84</v>
      </c>
      <c r="E1922" s="2">
        <v>20</v>
      </c>
    </row>
    <row r="1923" spans="1:5" x14ac:dyDescent="0.35">
      <c r="A1923">
        <v>181799</v>
      </c>
      <c r="B1923">
        <v>0</v>
      </c>
      <c r="C1923">
        <v>0</v>
      </c>
      <c r="D1923" t="s">
        <v>87</v>
      </c>
      <c r="E1923" s="2">
        <v>35</v>
      </c>
    </row>
    <row r="1924" spans="1:5" x14ac:dyDescent="0.35">
      <c r="A1924">
        <v>88153</v>
      </c>
      <c r="B1924">
        <v>2</v>
      </c>
      <c r="C1924">
        <v>4801</v>
      </c>
      <c r="D1924" t="s">
        <v>85</v>
      </c>
      <c r="E1924" s="2">
        <v>13</v>
      </c>
    </row>
    <row r="1925" spans="1:5" x14ac:dyDescent="0.35">
      <c r="A1925">
        <v>92514</v>
      </c>
      <c r="B1925">
        <v>0</v>
      </c>
      <c r="C1925">
        <v>6901</v>
      </c>
      <c r="D1925" t="s">
        <v>88</v>
      </c>
      <c r="E1925" s="2">
        <v>15</v>
      </c>
    </row>
    <row r="1926" spans="1:5" x14ac:dyDescent="0.35">
      <c r="A1926">
        <v>183954</v>
      </c>
      <c r="B1926">
        <v>0</v>
      </c>
      <c r="C1926">
        <v>2201</v>
      </c>
      <c r="D1926" t="s">
        <v>92</v>
      </c>
      <c r="E1926" s="2">
        <v>10</v>
      </c>
    </row>
    <row r="1927" spans="1:5" x14ac:dyDescent="0.35">
      <c r="A1927">
        <v>141134</v>
      </c>
      <c r="B1927">
        <v>1</v>
      </c>
      <c r="C1927">
        <v>2601</v>
      </c>
      <c r="D1927" t="s">
        <v>97</v>
      </c>
      <c r="E1927" s="2">
        <v>9</v>
      </c>
    </row>
    <row r="1928" spans="1:5" x14ac:dyDescent="0.35">
      <c r="A1928">
        <v>66532</v>
      </c>
      <c r="B1928">
        <v>1</v>
      </c>
      <c r="C1928">
        <v>6801</v>
      </c>
      <c r="D1928" t="s">
        <v>97</v>
      </c>
      <c r="E1928" s="2">
        <v>2</v>
      </c>
    </row>
    <row r="1929" spans="1:5" x14ac:dyDescent="0.35">
      <c r="A1929">
        <v>7924</v>
      </c>
      <c r="B1929">
        <v>0</v>
      </c>
      <c r="C1929">
        <v>1912</v>
      </c>
      <c r="D1929" t="s">
        <v>91</v>
      </c>
      <c r="E1929" s="2">
        <v>12</v>
      </c>
    </row>
    <row r="1930" spans="1:5" x14ac:dyDescent="0.35">
      <c r="A1930">
        <v>27890</v>
      </c>
      <c r="B1930">
        <v>0</v>
      </c>
      <c r="C1930">
        <v>4801</v>
      </c>
      <c r="D1930" t="s">
        <v>89</v>
      </c>
      <c r="E1930" s="2">
        <v>10</v>
      </c>
    </row>
    <row r="1931" spans="1:5" x14ac:dyDescent="0.35">
      <c r="A1931">
        <v>58649</v>
      </c>
      <c r="B1931">
        <v>0</v>
      </c>
      <c r="C1931">
        <v>2201</v>
      </c>
      <c r="D1931" t="s">
        <v>83</v>
      </c>
      <c r="E1931" s="2">
        <v>10</v>
      </c>
    </row>
    <row r="1932" spans="1:5" x14ac:dyDescent="0.35">
      <c r="A1932">
        <v>47371</v>
      </c>
      <c r="B1932">
        <v>0</v>
      </c>
      <c r="C1932">
        <v>2107</v>
      </c>
      <c r="D1932" t="s">
        <v>92</v>
      </c>
      <c r="E1932" s="2">
        <v>5</v>
      </c>
    </row>
    <row r="1933" spans="1:5" x14ac:dyDescent="0.35">
      <c r="A1933">
        <v>26887</v>
      </c>
      <c r="B1933">
        <v>28</v>
      </c>
      <c r="C1933">
        <v>4801</v>
      </c>
      <c r="D1933" t="s">
        <v>88</v>
      </c>
      <c r="E1933" s="2">
        <v>30</v>
      </c>
    </row>
    <row r="1934" spans="1:5" x14ac:dyDescent="0.35">
      <c r="A1934">
        <v>80577</v>
      </c>
      <c r="B1934">
        <v>0</v>
      </c>
      <c r="C1934">
        <v>6001</v>
      </c>
      <c r="D1934" t="s">
        <v>91</v>
      </c>
      <c r="E1934" s="2">
        <v>10</v>
      </c>
    </row>
    <row r="1935" spans="1:5" x14ac:dyDescent="0.35">
      <c r="A1935">
        <v>61933</v>
      </c>
      <c r="B1935">
        <v>0</v>
      </c>
      <c r="C1935">
        <v>0</v>
      </c>
      <c r="D1935" t="s">
        <v>83</v>
      </c>
      <c r="E1935" s="2">
        <v>20</v>
      </c>
    </row>
    <row r="1936" spans="1:5" x14ac:dyDescent="0.35">
      <c r="A1936">
        <v>174358</v>
      </c>
      <c r="B1936">
        <v>1</v>
      </c>
      <c r="C1936">
        <v>4201</v>
      </c>
      <c r="D1936" t="s">
        <v>85</v>
      </c>
      <c r="E1936" s="2">
        <v>10</v>
      </c>
    </row>
    <row r="1937" spans="1:5" x14ac:dyDescent="0.35">
      <c r="A1937">
        <v>133555</v>
      </c>
      <c r="B1937">
        <v>0</v>
      </c>
      <c r="C1937">
        <v>4701</v>
      </c>
      <c r="D1937" t="s">
        <v>84</v>
      </c>
      <c r="E1937" s="2">
        <v>21</v>
      </c>
    </row>
    <row r="1938" spans="1:5" x14ac:dyDescent="0.35">
      <c r="A1938">
        <v>82457</v>
      </c>
      <c r="B1938">
        <v>0</v>
      </c>
      <c r="C1938">
        <v>5301</v>
      </c>
      <c r="D1938" t="s">
        <v>96</v>
      </c>
      <c r="E1938" s="2">
        <v>5</v>
      </c>
    </row>
    <row r="1939" spans="1:5" x14ac:dyDescent="0.35">
      <c r="A1939">
        <v>23065</v>
      </c>
      <c r="B1939">
        <v>0</v>
      </c>
      <c r="C1939">
        <v>4809</v>
      </c>
      <c r="D1939" t="s">
        <v>88</v>
      </c>
      <c r="E1939" s="2">
        <v>20</v>
      </c>
    </row>
    <row r="1940" spans="1:5" x14ac:dyDescent="0.35">
      <c r="A1940">
        <v>88856</v>
      </c>
      <c r="B1940">
        <v>2</v>
      </c>
      <c r="C1940">
        <v>3501</v>
      </c>
      <c r="D1940" t="s">
        <v>88</v>
      </c>
      <c r="E1940" s="2">
        <v>4</v>
      </c>
    </row>
    <row r="1941" spans="1:5" x14ac:dyDescent="0.35">
      <c r="A1941">
        <v>168393</v>
      </c>
      <c r="B1941">
        <v>4</v>
      </c>
      <c r="C1941">
        <v>4001</v>
      </c>
      <c r="D1941" t="s">
        <v>98</v>
      </c>
      <c r="E1941" s="2">
        <v>25</v>
      </c>
    </row>
    <row r="1942" spans="1:5" x14ac:dyDescent="0.35">
      <c r="A1942">
        <v>143936</v>
      </c>
      <c r="B1942">
        <v>1</v>
      </c>
      <c r="C1942">
        <v>5101</v>
      </c>
      <c r="D1942" t="s">
        <v>90</v>
      </c>
      <c r="E1942" s="2">
        <v>55</v>
      </c>
    </row>
    <row r="1943" spans="1:5" x14ac:dyDescent="0.35">
      <c r="A1943">
        <v>86436</v>
      </c>
      <c r="B1943">
        <v>1</v>
      </c>
      <c r="C1943">
        <v>3011</v>
      </c>
      <c r="D1943" t="s">
        <v>85</v>
      </c>
      <c r="E1943" s="2">
        <v>5</v>
      </c>
    </row>
    <row r="1944" spans="1:5" x14ac:dyDescent="0.35">
      <c r="A1944">
        <v>138311</v>
      </c>
      <c r="B1944">
        <v>2</v>
      </c>
      <c r="C1944">
        <v>1403</v>
      </c>
      <c r="D1944" t="s">
        <v>88</v>
      </c>
      <c r="E1944" s="2">
        <v>20</v>
      </c>
    </row>
    <row r="1945" spans="1:5" x14ac:dyDescent="0.35">
      <c r="A1945">
        <v>123469</v>
      </c>
      <c r="B1945">
        <v>0</v>
      </c>
      <c r="C1945">
        <v>0</v>
      </c>
      <c r="D1945" t="s">
        <v>84</v>
      </c>
      <c r="E1945" s="2">
        <v>5</v>
      </c>
    </row>
    <row r="1946" spans="1:5" x14ac:dyDescent="0.35">
      <c r="A1946">
        <v>135341</v>
      </c>
      <c r="B1946">
        <v>0</v>
      </c>
      <c r="C1946">
        <v>0</v>
      </c>
      <c r="D1946" t="s">
        <v>83</v>
      </c>
      <c r="E1946" s="2">
        <v>12</v>
      </c>
    </row>
    <row r="1947" spans="1:5" x14ac:dyDescent="0.35">
      <c r="A1947">
        <v>33284</v>
      </c>
      <c r="B1947">
        <v>1</v>
      </c>
      <c r="C1947">
        <v>3001</v>
      </c>
      <c r="D1947" t="s">
        <v>87</v>
      </c>
      <c r="E1947" s="2">
        <v>20</v>
      </c>
    </row>
    <row r="1948" spans="1:5" x14ac:dyDescent="0.35">
      <c r="A1948">
        <v>180837</v>
      </c>
      <c r="B1948">
        <v>1</v>
      </c>
      <c r="C1948">
        <v>3101</v>
      </c>
      <c r="D1948" t="s">
        <v>83</v>
      </c>
      <c r="E1948" s="2">
        <v>50</v>
      </c>
    </row>
    <row r="1949" spans="1:5" x14ac:dyDescent="0.35">
      <c r="A1949">
        <v>37747</v>
      </c>
      <c r="B1949">
        <v>1</v>
      </c>
      <c r="C1949">
        <v>6006</v>
      </c>
      <c r="D1949" t="s">
        <v>90</v>
      </c>
      <c r="E1949" s="2">
        <v>18</v>
      </c>
    </row>
    <row r="1950" spans="1:5" x14ac:dyDescent="0.35">
      <c r="A1950">
        <v>108983</v>
      </c>
      <c r="B1950">
        <v>0</v>
      </c>
      <c r="C1950">
        <v>2412</v>
      </c>
      <c r="D1950" t="s">
        <v>83</v>
      </c>
      <c r="E1950" s="2">
        <v>17</v>
      </c>
    </row>
    <row r="1951" spans="1:5" x14ac:dyDescent="0.35">
      <c r="A1951">
        <v>34591</v>
      </c>
      <c r="B1951">
        <v>1</v>
      </c>
      <c r="C1951">
        <v>3401</v>
      </c>
      <c r="D1951" t="s">
        <v>85</v>
      </c>
      <c r="E1951" s="2">
        <v>23</v>
      </c>
    </row>
    <row r="1952" spans="1:5" x14ac:dyDescent="0.35">
      <c r="A1952">
        <v>100691</v>
      </c>
      <c r="B1952">
        <v>0</v>
      </c>
      <c r="C1952">
        <v>1305</v>
      </c>
      <c r="D1952" t="s">
        <v>92</v>
      </c>
      <c r="E1952" s="2">
        <v>5</v>
      </c>
    </row>
    <row r="1953" spans="1:5" x14ac:dyDescent="0.35">
      <c r="A1953">
        <v>95347</v>
      </c>
      <c r="B1953">
        <v>1</v>
      </c>
      <c r="C1953">
        <v>3705</v>
      </c>
      <c r="D1953" t="s">
        <v>84</v>
      </c>
      <c r="E1953" s="2">
        <v>7</v>
      </c>
    </row>
    <row r="1954" spans="1:5" x14ac:dyDescent="0.35">
      <c r="A1954">
        <v>14717</v>
      </c>
      <c r="B1954">
        <v>28</v>
      </c>
      <c r="C1954">
        <v>2610</v>
      </c>
      <c r="D1954" t="s">
        <v>98</v>
      </c>
      <c r="E1954" s="2">
        <v>15</v>
      </c>
    </row>
    <row r="1955" spans="1:5" x14ac:dyDescent="0.35">
      <c r="A1955">
        <v>63612</v>
      </c>
      <c r="B1955">
        <v>0</v>
      </c>
      <c r="C1955">
        <v>6801</v>
      </c>
      <c r="D1955" t="s">
        <v>83</v>
      </c>
      <c r="E1955" s="2">
        <v>18</v>
      </c>
    </row>
    <row r="1956" spans="1:5" x14ac:dyDescent="0.35">
      <c r="A1956">
        <v>21097</v>
      </c>
      <c r="B1956">
        <v>1</v>
      </c>
      <c r="C1956">
        <v>0</v>
      </c>
      <c r="D1956" t="s">
        <v>84</v>
      </c>
      <c r="E1956" s="2">
        <v>25</v>
      </c>
    </row>
    <row r="1957" spans="1:5" x14ac:dyDescent="0.35">
      <c r="A1957">
        <v>178598</v>
      </c>
      <c r="B1957">
        <v>0</v>
      </c>
      <c r="C1957">
        <v>4701</v>
      </c>
      <c r="D1957" t="s">
        <v>88</v>
      </c>
      <c r="E1957" s="2">
        <v>4</v>
      </c>
    </row>
    <row r="1958" spans="1:5" x14ac:dyDescent="0.35">
      <c r="A1958">
        <v>81630</v>
      </c>
      <c r="B1958">
        <v>0</v>
      </c>
      <c r="C1958">
        <v>0</v>
      </c>
      <c r="D1958" t="s">
        <v>92</v>
      </c>
      <c r="E1958" s="2">
        <v>12</v>
      </c>
    </row>
    <row r="1959" spans="1:5" x14ac:dyDescent="0.35">
      <c r="A1959">
        <v>57087</v>
      </c>
      <c r="B1959">
        <v>1</v>
      </c>
      <c r="C1959">
        <v>4601</v>
      </c>
      <c r="D1959" t="s">
        <v>86</v>
      </c>
      <c r="E1959" s="2">
        <v>15</v>
      </c>
    </row>
    <row r="1960" spans="1:5" x14ac:dyDescent="0.35">
      <c r="A1960">
        <v>81985</v>
      </c>
      <c r="B1960">
        <v>0</v>
      </c>
      <c r="C1960">
        <v>6611</v>
      </c>
      <c r="D1960" t="s">
        <v>86</v>
      </c>
      <c r="E1960" s="2">
        <v>14</v>
      </c>
    </row>
    <row r="1961" spans="1:5" x14ac:dyDescent="0.35">
      <c r="A1961">
        <v>148795</v>
      </c>
      <c r="B1961">
        <v>0</v>
      </c>
      <c r="C1961">
        <v>5401</v>
      </c>
      <c r="D1961" t="s">
        <v>88</v>
      </c>
      <c r="E1961" s="2">
        <v>10</v>
      </c>
    </row>
    <row r="1962" spans="1:5" x14ac:dyDescent="0.35">
      <c r="A1962">
        <v>78778</v>
      </c>
      <c r="B1962">
        <v>1</v>
      </c>
      <c r="C1962">
        <v>2706</v>
      </c>
      <c r="D1962" t="s">
        <v>85</v>
      </c>
      <c r="E1962" s="2">
        <v>21</v>
      </c>
    </row>
    <row r="1963" spans="1:5" x14ac:dyDescent="0.35">
      <c r="A1963">
        <v>121256</v>
      </c>
      <c r="B1963">
        <v>1</v>
      </c>
      <c r="C1963">
        <v>0</v>
      </c>
      <c r="D1963" t="s">
        <v>93</v>
      </c>
      <c r="E1963" s="2">
        <v>15</v>
      </c>
    </row>
    <row r="1964" spans="1:5" x14ac:dyDescent="0.35">
      <c r="A1964">
        <v>177041</v>
      </c>
      <c r="B1964">
        <v>2</v>
      </c>
      <c r="C1964">
        <v>0</v>
      </c>
      <c r="D1964" t="s">
        <v>86</v>
      </c>
      <c r="E1964" s="2">
        <v>15</v>
      </c>
    </row>
    <row r="1965" spans="1:5" x14ac:dyDescent="0.35">
      <c r="A1965">
        <v>141209</v>
      </c>
      <c r="B1965">
        <v>0</v>
      </c>
      <c r="C1965">
        <v>0</v>
      </c>
      <c r="D1965" t="s">
        <v>85</v>
      </c>
      <c r="E1965" s="2">
        <v>10</v>
      </c>
    </row>
    <row r="1966" spans="1:5" x14ac:dyDescent="0.35">
      <c r="A1966">
        <v>75346</v>
      </c>
      <c r="B1966">
        <v>0</v>
      </c>
      <c r="C1966">
        <v>2801</v>
      </c>
      <c r="D1966" t="s">
        <v>86</v>
      </c>
      <c r="E1966" s="2">
        <v>15</v>
      </c>
    </row>
    <row r="1967" spans="1:5" x14ac:dyDescent="0.35">
      <c r="A1967">
        <v>187318</v>
      </c>
      <c r="B1967">
        <v>0</v>
      </c>
      <c r="C1967">
        <v>0</v>
      </c>
      <c r="D1967" t="s">
        <v>84</v>
      </c>
      <c r="E1967" s="2">
        <v>18</v>
      </c>
    </row>
    <row r="1968" spans="1:5" x14ac:dyDescent="0.35">
      <c r="A1968">
        <v>22119</v>
      </c>
      <c r="B1968">
        <v>1</v>
      </c>
      <c r="C1968">
        <v>1902</v>
      </c>
      <c r="D1968" t="s">
        <v>86</v>
      </c>
      <c r="E1968" s="2">
        <v>10</v>
      </c>
    </row>
    <row r="1969" spans="1:5" x14ac:dyDescent="0.35">
      <c r="A1969">
        <v>22149</v>
      </c>
      <c r="B1969">
        <v>1</v>
      </c>
      <c r="C1969">
        <v>0</v>
      </c>
      <c r="D1969" t="s">
        <v>86</v>
      </c>
      <c r="E1969" s="2">
        <v>20</v>
      </c>
    </row>
    <row r="1970" spans="1:5" x14ac:dyDescent="0.35">
      <c r="A1970">
        <v>32622</v>
      </c>
      <c r="B1970">
        <v>1</v>
      </c>
      <c r="C1970">
        <v>805</v>
      </c>
      <c r="D1970" t="s">
        <v>86</v>
      </c>
      <c r="E1970" s="2">
        <v>47</v>
      </c>
    </row>
    <row r="1971" spans="1:5" x14ac:dyDescent="0.35">
      <c r="A1971">
        <v>76758</v>
      </c>
      <c r="B1971">
        <v>0</v>
      </c>
      <c r="C1971">
        <v>2801</v>
      </c>
      <c r="D1971" t="s">
        <v>86</v>
      </c>
      <c r="E1971" s="2">
        <v>10</v>
      </c>
    </row>
    <row r="1972" spans="1:5" x14ac:dyDescent="0.35">
      <c r="A1972">
        <v>161838</v>
      </c>
      <c r="B1972">
        <v>0</v>
      </c>
      <c r="C1972">
        <v>4212</v>
      </c>
      <c r="D1972" t="s">
        <v>83</v>
      </c>
      <c r="E1972" s="2">
        <v>14</v>
      </c>
    </row>
    <row r="1973" spans="1:5" x14ac:dyDescent="0.35">
      <c r="A1973">
        <v>70863</v>
      </c>
      <c r="B1973">
        <v>1</v>
      </c>
      <c r="C1973">
        <v>1803</v>
      </c>
      <c r="D1973" t="s">
        <v>86</v>
      </c>
      <c r="E1973" s="2">
        <v>20</v>
      </c>
    </row>
    <row r="1974" spans="1:5" x14ac:dyDescent="0.35">
      <c r="A1974">
        <v>143996</v>
      </c>
      <c r="B1974">
        <v>28</v>
      </c>
      <c r="C1974">
        <v>4912</v>
      </c>
      <c r="D1974" t="s">
        <v>88</v>
      </c>
      <c r="E1974" s="2">
        <v>10</v>
      </c>
    </row>
    <row r="1975" spans="1:5" x14ac:dyDescent="0.35">
      <c r="A1975">
        <v>4314</v>
      </c>
      <c r="B1975">
        <v>0</v>
      </c>
      <c r="C1975">
        <v>2210</v>
      </c>
      <c r="D1975" t="s">
        <v>98</v>
      </c>
      <c r="E1975" s="2">
        <v>6</v>
      </c>
    </row>
    <row r="1976" spans="1:5" x14ac:dyDescent="0.35">
      <c r="A1976">
        <v>5835</v>
      </c>
      <c r="B1976">
        <v>28</v>
      </c>
      <c r="C1976">
        <v>0</v>
      </c>
      <c r="D1976" t="s">
        <v>86</v>
      </c>
      <c r="E1976" s="2">
        <v>30</v>
      </c>
    </row>
    <row r="1977" spans="1:5" x14ac:dyDescent="0.35">
      <c r="A1977">
        <v>3891</v>
      </c>
      <c r="B1977">
        <v>2</v>
      </c>
      <c r="C1977">
        <v>1501</v>
      </c>
      <c r="D1977" t="s">
        <v>84</v>
      </c>
      <c r="E1977" s="2">
        <v>25</v>
      </c>
    </row>
    <row r="1978" spans="1:5" x14ac:dyDescent="0.35">
      <c r="A1978">
        <v>87775</v>
      </c>
      <c r="B1978">
        <v>0</v>
      </c>
      <c r="C1978">
        <v>4908</v>
      </c>
      <c r="D1978" t="s">
        <v>90</v>
      </c>
      <c r="E1978" s="2">
        <v>20</v>
      </c>
    </row>
    <row r="1979" spans="1:5" x14ac:dyDescent="0.35">
      <c r="A1979">
        <v>9727</v>
      </c>
      <c r="B1979">
        <v>0</v>
      </c>
      <c r="C1979">
        <v>4201</v>
      </c>
      <c r="D1979" t="s">
        <v>90</v>
      </c>
      <c r="E1979" s="2">
        <v>25</v>
      </c>
    </row>
    <row r="1980" spans="1:5" x14ac:dyDescent="0.35">
      <c r="A1980">
        <v>188841</v>
      </c>
      <c r="B1980">
        <v>28</v>
      </c>
      <c r="C1980">
        <v>0</v>
      </c>
      <c r="D1980" t="s">
        <v>87</v>
      </c>
      <c r="E1980" s="2">
        <v>10</v>
      </c>
    </row>
    <row r="1981" spans="1:5" x14ac:dyDescent="0.35">
      <c r="A1981">
        <v>15046</v>
      </c>
      <c r="B1981">
        <v>0</v>
      </c>
      <c r="C1981">
        <v>3801</v>
      </c>
      <c r="D1981" t="s">
        <v>86</v>
      </c>
      <c r="E1981" s="2">
        <v>10</v>
      </c>
    </row>
    <row r="1982" spans="1:5" x14ac:dyDescent="0.35">
      <c r="A1982">
        <v>43781</v>
      </c>
      <c r="B1982">
        <v>1</v>
      </c>
      <c r="C1982">
        <v>3001</v>
      </c>
      <c r="D1982" t="s">
        <v>83</v>
      </c>
      <c r="E1982" s="2">
        <v>10</v>
      </c>
    </row>
    <row r="1983" spans="1:5" x14ac:dyDescent="0.35">
      <c r="A1983">
        <v>182319</v>
      </c>
      <c r="B1983">
        <v>2</v>
      </c>
      <c r="C1983">
        <v>1406</v>
      </c>
      <c r="D1983" t="s">
        <v>83</v>
      </c>
      <c r="E1983" s="2">
        <v>10</v>
      </c>
    </row>
    <row r="1984" spans="1:5" x14ac:dyDescent="0.35">
      <c r="A1984">
        <v>130369</v>
      </c>
      <c r="B1984">
        <v>28</v>
      </c>
      <c r="C1984">
        <v>4106</v>
      </c>
      <c r="D1984" t="s">
        <v>88</v>
      </c>
      <c r="E1984" s="2">
        <v>50</v>
      </c>
    </row>
    <row r="1985" spans="1:5" x14ac:dyDescent="0.35">
      <c r="A1985">
        <v>147758</v>
      </c>
      <c r="B1985">
        <v>0</v>
      </c>
      <c r="C1985">
        <v>0</v>
      </c>
      <c r="D1985" t="s">
        <v>90</v>
      </c>
      <c r="E1985" s="2">
        <v>25</v>
      </c>
    </row>
    <row r="1986" spans="1:5" x14ac:dyDescent="0.35">
      <c r="A1986">
        <v>18761</v>
      </c>
      <c r="B1986">
        <v>0</v>
      </c>
      <c r="C1986">
        <v>4801</v>
      </c>
      <c r="D1986" t="s">
        <v>84</v>
      </c>
      <c r="E1986" s="2">
        <v>15</v>
      </c>
    </row>
    <row r="1987" spans="1:5" x14ac:dyDescent="0.35">
      <c r="A1987">
        <v>104234</v>
      </c>
      <c r="B1987">
        <v>0</v>
      </c>
      <c r="C1987">
        <v>5507</v>
      </c>
      <c r="D1987" t="s">
        <v>88</v>
      </c>
      <c r="E1987" s="2">
        <v>18</v>
      </c>
    </row>
    <row r="1988" spans="1:5" x14ac:dyDescent="0.35">
      <c r="A1988">
        <v>30185</v>
      </c>
      <c r="B1988">
        <v>0</v>
      </c>
      <c r="C1988">
        <v>6401</v>
      </c>
      <c r="D1988" t="s">
        <v>84</v>
      </c>
      <c r="E1988" s="2">
        <v>30</v>
      </c>
    </row>
    <row r="1989" spans="1:5" x14ac:dyDescent="0.35">
      <c r="A1989">
        <v>30907</v>
      </c>
      <c r="B1989">
        <v>1</v>
      </c>
      <c r="C1989">
        <v>0</v>
      </c>
      <c r="D1989" t="s">
        <v>84</v>
      </c>
      <c r="E1989" s="2">
        <v>15</v>
      </c>
    </row>
    <row r="1990" spans="1:5" x14ac:dyDescent="0.35">
      <c r="A1990">
        <v>105371</v>
      </c>
      <c r="B1990">
        <v>0</v>
      </c>
      <c r="C1990">
        <v>3204</v>
      </c>
      <c r="D1990" t="s">
        <v>94</v>
      </c>
      <c r="E1990" s="2">
        <v>20</v>
      </c>
    </row>
    <row r="1991" spans="1:5" x14ac:dyDescent="0.35">
      <c r="A1991">
        <v>57058</v>
      </c>
      <c r="B1991">
        <v>0</v>
      </c>
      <c r="C1991">
        <v>2001</v>
      </c>
      <c r="D1991" t="s">
        <v>86</v>
      </c>
      <c r="E1991" s="2">
        <v>25</v>
      </c>
    </row>
    <row r="1992" spans="1:5" x14ac:dyDescent="0.35">
      <c r="A1992">
        <v>160851</v>
      </c>
      <c r="B1992">
        <v>0</v>
      </c>
      <c r="C1992">
        <v>4004</v>
      </c>
      <c r="D1992" t="s">
        <v>83</v>
      </c>
      <c r="E1992" s="2">
        <v>16</v>
      </c>
    </row>
    <row r="1993" spans="1:5" x14ac:dyDescent="0.35">
      <c r="A1993">
        <v>163546</v>
      </c>
      <c r="B1993">
        <v>1</v>
      </c>
      <c r="C1993">
        <v>4301</v>
      </c>
      <c r="D1993" t="s">
        <v>90</v>
      </c>
      <c r="E1993" s="2">
        <v>15</v>
      </c>
    </row>
    <row r="1994" spans="1:5" x14ac:dyDescent="0.35">
      <c r="A1994">
        <v>176053</v>
      </c>
      <c r="B1994">
        <v>1</v>
      </c>
      <c r="C1994">
        <v>4210</v>
      </c>
      <c r="D1994" t="s">
        <v>96</v>
      </c>
      <c r="E1994" s="2">
        <v>12</v>
      </c>
    </row>
    <row r="1995" spans="1:5" x14ac:dyDescent="0.35">
      <c r="A1995">
        <v>149534</v>
      </c>
      <c r="B1995">
        <v>28</v>
      </c>
      <c r="C1995">
        <v>0</v>
      </c>
      <c r="D1995" t="s">
        <v>88</v>
      </c>
      <c r="E1995" s="2">
        <v>30</v>
      </c>
    </row>
    <row r="1996" spans="1:5" x14ac:dyDescent="0.35">
      <c r="A1996">
        <v>156152</v>
      </c>
      <c r="B1996">
        <v>2</v>
      </c>
      <c r="C1996">
        <v>2501</v>
      </c>
      <c r="D1996" t="s">
        <v>84</v>
      </c>
      <c r="E1996" s="2">
        <v>16</v>
      </c>
    </row>
    <row r="1997" spans="1:5" x14ac:dyDescent="0.35">
      <c r="A1997">
        <v>67177</v>
      </c>
      <c r="B1997">
        <v>0</v>
      </c>
      <c r="C1997">
        <v>2609</v>
      </c>
      <c r="D1997" t="s">
        <v>85</v>
      </c>
      <c r="E1997" s="2">
        <v>12</v>
      </c>
    </row>
    <row r="1998" spans="1:5" x14ac:dyDescent="0.35">
      <c r="A1998">
        <v>34475</v>
      </c>
      <c r="B1998">
        <v>2</v>
      </c>
      <c r="C1998">
        <v>3009</v>
      </c>
      <c r="D1998" t="s">
        <v>86</v>
      </c>
      <c r="E1998" s="2">
        <v>20</v>
      </c>
    </row>
    <row r="1999" spans="1:5" x14ac:dyDescent="0.35">
      <c r="A1999">
        <v>114803</v>
      </c>
      <c r="B1999">
        <v>28</v>
      </c>
      <c r="C1999">
        <v>0</v>
      </c>
      <c r="D1999" t="s">
        <v>87</v>
      </c>
      <c r="E1999" s="2">
        <v>20</v>
      </c>
    </row>
    <row r="2000" spans="1:5" x14ac:dyDescent="0.35">
      <c r="A2000">
        <v>15332</v>
      </c>
      <c r="B2000">
        <v>1</v>
      </c>
      <c r="C2000">
        <v>1701</v>
      </c>
      <c r="D2000" t="s">
        <v>87</v>
      </c>
      <c r="E2000" s="2">
        <v>10</v>
      </c>
    </row>
    <row r="2001" spans="1:5" x14ac:dyDescent="0.35">
      <c r="A2001">
        <v>119966</v>
      </c>
      <c r="B2001">
        <v>0</v>
      </c>
      <c r="C2001">
        <v>3212</v>
      </c>
      <c r="D2001" t="s">
        <v>99</v>
      </c>
      <c r="E2001" s="2">
        <v>11</v>
      </c>
    </row>
    <row r="2002" spans="1:5" x14ac:dyDescent="0.35">
      <c r="A2002">
        <v>152470</v>
      </c>
      <c r="B2002">
        <v>0</v>
      </c>
      <c r="C2002">
        <v>0</v>
      </c>
      <c r="D2002" t="s">
        <v>88</v>
      </c>
      <c r="E2002" s="2">
        <v>45</v>
      </c>
    </row>
    <row r="2003" spans="1:5" x14ac:dyDescent="0.35">
      <c r="A2003">
        <v>48527</v>
      </c>
      <c r="B2003">
        <v>2</v>
      </c>
      <c r="C2003">
        <v>0</v>
      </c>
      <c r="D2003" t="s">
        <v>94</v>
      </c>
      <c r="E2003" s="2">
        <v>3</v>
      </c>
    </row>
    <row r="2004" spans="1:5" x14ac:dyDescent="0.35">
      <c r="A2004">
        <v>171528</v>
      </c>
      <c r="B2004">
        <v>0</v>
      </c>
      <c r="C2004">
        <v>5501</v>
      </c>
      <c r="D2004" t="s">
        <v>86</v>
      </c>
      <c r="E2004" s="2">
        <v>5</v>
      </c>
    </row>
    <row r="2005" spans="1:5" x14ac:dyDescent="0.35">
      <c r="A2005">
        <v>50122</v>
      </c>
      <c r="B2005">
        <v>2</v>
      </c>
      <c r="C2005">
        <v>0</v>
      </c>
      <c r="D2005" t="s">
        <v>89</v>
      </c>
      <c r="E2005" s="2">
        <v>10</v>
      </c>
    </row>
    <row r="2006" spans="1:5" x14ac:dyDescent="0.35">
      <c r="A2006">
        <v>92293</v>
      </c>
      <c r="B2006">
        <v>0</v>
      </c>
      <c r="C2006">
        <v>2201</v>
      </c>
      <c r="D2006" t="s">
        <v>88</v>
      </c>
      <c r="E2006" s="2">
        <v>5</v>
      </c>
    </row>
    <row r="2007" spans="1:5" x14ac:dyDescent="0.35">
      <c r="A2007">
        <v>47191</v>
      </c>
      <c r="B2007">
        <v>2</v>
      </c>
      <c r="C2007">
        <v>2601</v>
      </c>
      <c r="D2007" t="s">
        <v>87</v>
      </c>
      <c r="E2007" s="2">
        <v>5</v>
      </c>
    </row>
    <row r="2008" spans="1:5" x14ac:dyDescent="0.35">
      <c r="A2008">
        <v>89288</v>
      </c>
      <c r="B2008">
        <v>0</v>
      </c>
      <c r="C2008">
        <v>5308</v>
      </c>
      <c r="D2008" t="s">
        <v>85</v>
      </c>
      <c r="E2008" s="2">
        <v>15</v>
      </c>
    </row>
    <row r="2009" spans="1:5" x14ac:dyDescent="0.35">
      <c r="A2009">
        <v>101676</v>
      </c>
      <c r="B2009">
        <v>1</v>
      </c>
      <c r="C2009">
        <v>3405</v>
      </c>
      <c r="D2009" t="s">
        <v>87</v>
      </c>
      <c r="E2009" s="2">
        <v>15</v>
      </c>
    </row>
    <row r="2010" spans="1:5" x14ac:dyDescent="0.35">
      <c r="A2010">
        <v>30051</v>
      </c>
      <c r="B2010">
        <v>0</v>
      </c>
      <c r="C2010">
        <v>4501</v>
      </c>
      <c r="D2010" t="s">
        <v>91</v>
      </c>
      <c r="E2010" s="2">
        <v>10</v>
      </c>
    </row>
    <row r="2011" spans="1:5" x14ac:dyDescent="0.35">
      <c r="A2011">
        <v>141500</v>
      </c>
      <c r="B2011">
        <v>0</v>
      </c>
      <c r="C2011">
        <v>7001</v>
      </c>
      <c r="D2011" t="s">
        <v>85</v>
      </c>
      <c r="E2011" s="2">
        <v>18</v>
      </c>
    </row>
    <row r="2012" spans="1:5" x14ac:dyDescent="0.35">
      <c r="A2012">
        <v>21599</v>
      </c>
      <c r="B2012">
        <v>1</v>
      </c>
      <c r="C2012">
        <v>0</v>
      </c>
      <c r="D2012" t="s">
        <v>84</v>
      </c>
      <c r="E2012" s="2">
        <v>7</v>
      </c>
    </row>
    <row r="2013" spans="1:5" x14ac:dyDescent="0.35">
      <c r="A2013">
        <v>110789</v>
      </c>
      <c r="B2013">
        <v>2</v>
      </c>
      <c r="C2013">
        <v>2912</v>
      </c>
      <c r="D2013" t="s">
        <v>86</v>
      </c>
      <c r="E2013" s="2">
        <v>15</v>
      </c>
    </row>
    <row r="2014" spans="1:5" x14ac:dyDescent="0.35">
      <c r="A2014">
        <v>139512</v>
      </c>
      <c r="B2014">
        <v>1</v>
      </c>
      <c r="C2014">
        <v>0</v>
      </c>
      <c r="D2014" t="s">
        <v>88</v>
      </c>
      <c r="E2014" s="2">
        <v>20</v>
      </c>
    </row>
    <row r="2015" spans="1:5" x14ac:dyDescent="0.35">
      <c r="A2015">
        <v>142662</v>
      </c>
      <c r="B2015">
        <v>28</v>
      </c>
      <c r="C2015">
        <v>2401</v>
      </c>
      <c r="D2015" t="s">
        <v>96</v>
      </c>
      <c r="E2015" s="2">
        <v>10</v>
      </c>
    </row>
    <row r="2016" spans="1:5" x14ac:dyDescent="0.35">
      <c r="A2016">
        <v>82920</v>
      </c>
      <c r="B2016">
        <v>3</v>
      </c>
      <c r="C2016">
        <v>5601</v>
      </c>
      <c r="D2016" t="s">
        <v>88</v>
      </c>
      <c r="E2016" s="2">
        <v>5</v>
      </c>
    </row>
    <row r="2017" spans="1:5" x14ac:dyDescent="0.35">
      <c r="A2017">
        <v>168186</v>
      </c>
      <c r="B2017">
        <v>0</v>
      </c>
      <c r="C2017">
        <v>0</v>
      </c>
      <c r="D2017" t="s">
        <v>90</v>
      </c>
      <c r="E2017" s="2">
        <v>10</v>
      </c>
    </row>
    <row r="2018" spans="1:5" x14ac:dyDescent="0.35">
      <c r="A2018">
        <v>94503</v>
      </c>
      <c r="B2018">
        <v>0</v>
      </c>
      <c r="C2018">
        <v>6201</v>
      </c>
      <c r="D2018" t="s">
        <v>97</v>
      </c>
      <c r="E2018" s="2">
        <v>10</v>
      </c>
    </row>
    <row r="2019" spans="1:5" x14ac:dyDescent="0.35">
      <c r="A2019">
        <v>167406</v>
      </c>
      <c r="B2019">
        <v>0</v>
      </c>
      <c r="C2019">
        <v>2601</v>
      </c>
      <c r="D2019" t="s">
        <v>90</v>
      </c>
      <c r="E2019" s="2">
        <v>7</v>
      </c>
    </row>
    <row r="2020" spans="1:5" x14ac:dyDescent="0.35">
      <c r="A2020">
        <v>170722</v>
      </c>
      <c r="B2020">
        <v>0</v>
      </c>
      <c r="C2020">
        <v>4001</v>
      </c>
      <c r="D2020" t="s">
        <v>87</v>
      </c>
      <c r="E2020" s="2">
        <v>20</v>
      </c>
    </row>
    <row r="2021" spans="1:5" x14ac:dyDescent="0.35">
      <c r="A2021">
        <v>101989</v>
      </c>
      <c r="B2021">
        <v>0</v>
      </c>
      <c r="C2021">
        <v>2306</v>
      </c>
      <c r="D2021" t="s">
        <v>86</v>
      </c>
      <c r="E2021" s="2">
        <v>5</v>
      </c>
    </row>
    <row r="2022" spans="1:5" x14ac:dyDescent="0.35">
      <c r="A2022">
        <v>66577</v>
      </c>
      <c r="B2022">
        <v>2</v>
      </c>
      <c r="C2022">
        <v>2001</v>
      </c>
      <c r="D2022" t="s">
        <v>85</v>
      </c>
      <c r="E2022" s="2">
        <v>10</v>
      </c>
    </row>
    <row r="2023" spans="1:5" x14ac:dyDescent="0.35">
      <c r="A2023">
        <v>33003</v>
      </c>
      <c r="B2023">
        <v>0</v>
      </c>
      <c r="C2023">
        <v>5201</v>
      </c>
      <c r="D2023" t="s">
        <v>87</v>
      </c>
      <c r="E2023" s="2">
        <v>8</v>
      </c>
    </row>
    <row r="2024" spans="1:5" x14ac:dyDescent="0.35">
      <c r="A2024">
        <v>70216</v>
      </c>
      <c r="B2024">
        <v>1</v>
      </c>
      <c r="C2024">
        <v>0</v>
      </c>
      <c r="D2024" t="s">
        <v>93</v>
      </c>
      <c r="E2024" s="2">
        <v>20</v>
      </c>
    </row>
    <row r="2025" spans="1:5" x14ac:dyDescent="0.35">
      <c r="A2025">
        <v>43086</v>
      </c>
      <c r="B2025">
        <v>28</v>
      </c>
      <c r="C2025">
        <v>2501</v>
      </c>
      <c r="D2025" t="s">
        <v>83</v>
      </c>
      <c r="E2025" s="2">
        <v>20</v>
      </c>
    </row>
    <row r="2026" spans="1:5" x14ac:dyDescent="0.35">
      <c r="A2026">
        <v>122110</v>
      </c>
      <c r="B2026">
        <v>0</v>
      </c>
      <c r="C2026">
        <v>6401</v>
      </c>
      <c r="D2026" t="s">
        <v>93</v>
      </c>
      <c r="E2026" s="2">
        <v>10</v>
      </c>
    </row>
    <row r="2027" spans="1:5" x14ac:dyDescent="0.35">
      <c r="A2027">
        <v>150684</v>
      </c>
      <c r="B2027">
        <v>1</v>
      </c>
      <c r="C2027">
        <v>0</v>
      </c>
      <c r="D2027" t="s">
        <v>91</v>
      </c>
      <c r="E2027" s="2">
        <v>34</v>
      </c>
    </row>
    <row r="2028" spans="1:5" x14ac:dyDescent="0.35">
      <c r="A2028">
        <v>162341</v>
      </c>
      <c r="B2028">
        <v>0</v>
      </c>
      <c r="C2028">
        <v>0</v>
      </c>
      <c r="D2028" t="s">
        <v>88</v>
      </c>
      <c r="E2028" s="2">
        <v>14</v>
      </c>
    </row>
    <row r="2029" spans="1:5" x14ac:dyDescent="0.35">
      <c r="A2029">
        <v>56407</v>
      </c>
      <c r="B2029">
        <v>0</v>
      </c>
      <c r="C2029">
        <v>2707</v>
      </c>
      <c r="D2029" t="s">
        <v>94</v>
      </c>
      <c r="E2029" s="2">
        <v>20</v>
      </c>
    </row>
    <row r="2030" spans="1:5" x14ac:dyDescent="0.35">
      <c r="A2030">
        <v>188988</v>
      </c>
      <c r="B2030">
        <v>28</v>
      </c>
      <c r="C2030">
        <v>0</v>
      </c>
      <c r="D2030" t="s">
        <v>91</v>
      </c>
      <c r="E2030" s="2">
        <v>7</v>
      </c>
    </row>
    <row r="2031" spans="1:5" x14ac:dyDescent="0.35">
      <c r="A2031">
        <v>35581</v>
      </c>
      <c r="B2031">
        <v>1</v>
      </c>
      <c r="C2031">
        <v>2812</v>
      </c>
      <c r="D2031" t="s">
        <v>88</v>
      </c>
      <c r="E2031" s="2">
        <v>15</v>
      </c>
    </row>
    <row r="2032" spans="1:5" x14ac:dyDescent="0.35">
      <c r="A2032">
        <v>46358</v>
      </c>
      <c r="B2032">
        <v>1</v>
      </c>
      <c r="C2032">
        <v>1801</v>
      </c>
      <c r="D2032" t="s">
        <v>84</v>
      </c>
      <c r="E2032" s="2">
        <v>9</v>
      </c>
    </row>
    <row r="2033" spans="1:5" x14ac:dyDescent="0.35">
      <c r="A2033">
        <v>109533</v>
      </c>
      <c r="B2033">
        <v>0</v>
      </c>
      <c r="C2033">
        <v>3201</v>
      </c>
      <c r="D2033" t="s">
        <v>84</v>
      </c>
      <c r="E2033" s="2">
        <v>25</v>
      </c>
    </row>
    <row r="2034" spans="1:5" x14ac:dyDescent="0.35">
      <c r="A2034">
        <v>81322</v>
      </c>
      <c r="B2034">
        <v>1</v>
      </c>
      <c r="C2034">
        <v>0</v>
      </c>
      <c r="D2034" t="s">
        <v>94</v>
      </c>
      <c r="E2034" s="2">
        <v>15</v>
      </c>
    </row>
    <row r="2035" spans="1:5" x14ac:dyDescent="0.35">
      <c r="A2035">
        <v>179275</v>
      </c>
      <c r="B2035">
        <v>0</v>
      </c>
      <c r="C2035">
        <v>4501</v>
      </c>
      <c r="D2035" t="s">
        <v>84</v>
      </c>
      <c r="E2035" s="2">
        <v>25</v>
      </c>
    </row>
    <row r="2036" spans="1:5" x14ac:dyDescent="0.35">
      <c r="A2036">
        <v>48691</v>
      </c>
      <c r="B2036">
        <v>0</v>
      </c>
      <c r="C2036">
        <v>2702</v>
      </c>
      <c r="D2036" t="s">
        <v>83</v>
      </c>
      <c r="E2036" s="2">
        <v>20</v>
      </c>
    </row>
    <row r="2037" spans="1:5" x14ac:dyDescent="0.35">
      <c r="A2037">
        <v>24420</v>
      </c>
      <c r="B2037">
        <v>4</v>
      </c>
      <c r="C2037">
        <v>4001</v>
      </c>
      <c r="D2037" t="s">
        <v>87</v>
      </c>
      <c r="E2037" s="2">
        <v>12</v>
      </c>
    </row>
    <row r="2038" spans="1:5" x14ac:dyDescent="0.35">
      <c r="A2038">
        <v>165368</v>
      </c>
      <c r="B2038">
        <v>1</v>
      </c>
      <c r="C2038">
        <v>3201</v>
      </c>
      <c r="D2038" t="s">
        <v>88</v>
      </c>
      <c r="E2038" s="2">
        <v>20</v>
      </c>
    </row>
    <row r="2039" spans="1:5" x14ac:dyDescent="0.35">
      <c r="A2039">
        <v>41545</v>
      </c>
      <c r="B2039">
        <v>1</v>
      </c>
      <c r="C2039">
        <v>0</v>
      </c>
      <c r="D2039" t="s">
        <v>85</v>
      </c>
      <c r="E2039" s="2">
        <v>5</v>
      </c>
    </row>
    <row r="2040" spans="1:5" x14ac:dyDescent="0.35">
      <c r="A2040">
        <v>106235</v>
      </c>
      <c r="B2040">
        <v>1</v>
      </c>
      <c r="C2040">
        <v>1801</v>
      </c>
      <c r="D2040" t="s">
        <v>84</v>
      </c>
      <c r="E2040" s="2">
        <v>5</v>
      </c>
    </row>
    <row r="2041" spans="1:5" x14ac:dyDescent="0.35">
      <c r="A2041">
        <v>133640</v>
      </c>
      <c r="B2041">
        <v>1</v>
      </c>
      <c r="C2041">
        <v>3210</v>
      </c>
      <c r="D2041" t="s">
        <v>83</v>
      </c>
      <c r="E2041" s="2">
        <v>10</v>
      </c>
    </row>
    <row r="2042" spans="1:5" x14ac:dyDescent="0.35">
      <c r="A2042">
        <v>176443</v>
      </c>
      <c r="B2042">
        <v>0</v>
      </c>
      <c r="C2042">
        <v>2103</v>
      </c>
      <c r="D2042" t="s">
        <v>86</v>
      </c>
      <c r="E2042" s="2">
        <v>10</v>
      </c>
    </row>
    <row r="2043" spans="1:5" x14ac:dyDescent="0.35">
      <c r="A2043">
        <v>190976</v>
      </c>
      <c r="B2043">
        <v>0</v>
      </c>
      <c r="C2043">
        <v>0</v>
      </c>
      <c r="D2043" t="s">
        <v>83</v>
      </c>
      <c r="E2043" s="2">
        <v>20</v>
      </c>
    </row>
    <row r="2044" spans="1:5" x14ac:dyDescent="0.35">
      <c r="A2044">
        <v>145911</v>
      </c>
      <c r="B2044">
        <v>0</v>
      </c>
      <c r="C2044">
        <v>0</v>
      </c>
      <c r="D2044" t="s">
        <v>88</v>
      </c>
      <c r="E2044" s="2">
        <v>10</v>
      </c>
    </row>
    <row r="2045" spans="1:5" x14ac:dyDescent="0.35">
      <c r="A2045">
        <v>32984</v>
      </c>
      <c r="B2045">
        <v>1</v>
      </c>
      <c r="C2045">
        <v>0</v>
      </c>
      <c r="D2045" t="s">
        <v>88</v>
      </c>
      <c r="E2045" s="2">
        <v>8</v>
      </c>
    </row>
    <row r="2046" spans="1:5" x14ac:dyDescent="0.35">
      <c r="A2046">
        <v>67541</v>
      </c>
      <c r="B2046">
        <v>28</v>
      </c>
      <c r="C2046">
        <v>5601</v>
      </c>
      <c r="D2046" t="s">
        <v>83</v>
      </c>
      <c r="E2046" s="2">
        <v>7</v>
      </c>
    </row>
    <row r="2047" spans="1:5" x14ac:dyDescent="0.35">
      <c r="A2047">
        <v>86803</v>
      </c>
      <c r="B2047">
        <v>2</v>
      </c>
      <c r="C2047">
        <v>0</v>
      </c>
      <c r="D2047" t="s">
        <v>86</v>
      </c>
      <c r="E2047" s="2">
        <v>10</v>
      </c>
    </row>
    <row r="2048" spans="1:5" x14ac:dyDescent="0.35">
      <c r="A2048">
        <v>100324</v>
      </c>
      <c r="B2048">
        <v>0</v>
      </c>
      <c r="C2048">
        <v>4901</v>
      </c>
      <c r="D2048" t="s">
        <v>88</v>
      </c>
      <c r="E2048" s="2">
        <v>20</v>
      </c>
    </row>
    <row r="2049" spans="1:5" x14ac:dyDescent="0.35">
      <c r="A2049">
        <v>132444</v>
      </c>
      <c r="B2049">
        <v>0</v>
      </c>
      <c r="C2049">
        <v>4804</v>
      </c>
      <c r="D2049" t="s">
        <v>84</v>
      </c>
      <c r="E2049" s="2">
        <v>20</v>
      </c>
    </row>
    <row r="2050" spans="1:5" x14ac:dyDescent="0.35">
      <c r="A2050">
        <v>107235</v>
      </c>
      <c r="B2050">
        <v>1</v>
      </c>
      <c r="C2050">
        <v>3001</v>
      </c>
      <c r="D2050" t="s">
        <v>88</v>
      </c>
      <c r="E2050" s="2">
        <v>11</v>
      </c>
    </row>
    <row r="2051" spans="1:5" x14ac:dyDescent="0.35">
      <c r="A2051">
        <v>67304</v>
      </c>
      <c r="B2051">
        <v>0</v>
      </c>
      <c r="C2051">
        <v>4802</v>
      </c>
      <c r="D2051" t="s">
        <v>89</v>
      </c>
      <c r="E2051" s="2">
        <v>20</v>
      </c>
    </row>
    <row r="2052" spans="1:5" x14ac:dyDescent="0.35">
      <c r="A2052">
        <v>82040</v>
      </c>
      <c r="B2052">
        <v>1</v>
      </c>
      <c r="C2052">
        <v>2403</v>
      </c>
      <c r="D2052" t="s">
        <v>86</v>
      </c>
      <c r="E2052" s="2">
        <v>3</v>
      </c>
    </row>
    <row r="2053" spans="1:5" x14ac:dyDescent="0.35">
      <c r="A2053">
        <v>43674</v>
      </c>
      <c r="B2053">
        <v>28</v>
      </c>
      <c r="C2053">
        <v>0</v>
      </c>
      <c r="D2053" t="s">
        <v>83</v>
      </c>
      <c r="E2053" s="2">
        <v>10</v>
      </c>
    </row>
    <row r="2054" spans="1:5" x14ac:dyDescent="0.35">
      <c r="A2054">
        <v>159171</v>
      </c>
      <c r="B2054">
        <v>0</v>
      </c>
      <c r="C2054">
        <v>3308</v>
      </c>
      <c r="D2054" t="s">
        <v>83</v>
      </c>
      <c r="E2054" s="2">
        <v>15</v>
      </c>
    </row>
    <row r="2055" spans="1:5" x14ac:dyDescent="0.35">
      <c r="A2055">
        <v>64400</v>
      </c>
      <c r="B2055">
        <v>1</v>
      </c>
      <c r="C2055">
        <v>5701</v>
      </c>
      <c r="D2055" t="s">
        <v>87</v>
      </c>
      <c r="E2055" s="2">
        <v>21</v>
      </c>
    </row>
    <row r="2056" spans="1:5" x14ac:dyDescent="0.35">
      <c r="A2056">
        <v>11284</v>
      </c>
      <c r="B2056">
        <v>0</v>
      </c>
      <c r="C2056">
        <v>3201</v>
      </c>
      <c r="D2056" t="s">
        <v>83</v>
      </c>
      <c r="E2056" s="2">
        <v>4</v>
      </c>
    </row>
    <row r="2057" spans="1:5" x14ac:dyDescent="0.35">
      <c r="A2057">
        <v>74419</v>
      </c>
      <c r="B2057">
        <v>0</v>
      </c>
      <c r="C2057">
        <v>0</v>
      </c>
      <c r="D2057" t="s">
        <v>84</v>
      </c>
      <c r="E2057" s="2">
        <v>10</v>
      </c>
    </row>
    <row r="2058" spans="1:5" x14ac:dyDescent="0.35">
      <c r="A2058">
        <v>55840</v>
      </c>
      <c r="B2058">
        <v>0</v>
      </c>
      <c r="C2058">
        <v>4701</v>
      </c>
      <c r="D2058" t="s">
        <v>84</v>
      </c>
      <c r="E2058" s="2">
        <v>16</v>
      </c>
    </row>
    <row r="2059" spans="1:5" x14ac:dyDescent="0.35">
      <c r="A2059">
        <v>22176</v>
      </c>
      <c r="B2059">
        <v>1</v>
      </c>
      <c r="C2059">
        <v>0</v>
      </c>
      <c r="D2059" t="s">
        <v>94</v>
      </c>
      <c r="E2059" s="2">
        <v>12</v>
      </c>
    </row>
    <row r="2060" spans="1:5" x14ac:dyDescent="0.35">
      <c r="A2060">
        <v>25678</v>
      </c>
      <c r="B2060">
        <v>1</v>
      </c>
      <c r="C2060">
        <v>0</v>
      </c>
      <c r="D2060" t="s">
        <v>87</v>
      </c>
      <c r="E2060" s="2">
        <v>20</v>
      </c>
    </row>
    <row r="2061" spans="1:5" x14ac:dyDescent="0.35">
      <c r="A2061">
        <v>107569</v>
      </c>
      <c r="B2061">
        <v>1</v>
      </c>
      <c r="C2061">
        <v>4601</v>
      </c>
      <c r="D2061" t="s">
        <v>86</v>
      </c>
      <c r="E2061" s="2">
        <v>50</v>
      </c>
    </row>
    <row r="2062" spans="1:5" x14ac:dyDescent="0.35">
      <c r="A2062">
        <v>70301</v>
      </c>
      <c r="B2062">
        <v>2</v>
      </c>
      <c r="C2062">
        <v>3101</v>
      </c>
      <c r="D2062" t="s">
        <v>88</v>
      </c>
      <c r="E2062" s="2">
        <v>5</v>
      </c>
    </row>
    <row r="2063" spans="1:5" x14ac:dyDescent="0.35">
      <c r="A2063">
        <v>39020</v>
      </c>
      <c r="B2063">
        <v>1002</v>
      </c>
      <c r="C2063">
        <v>4801</v>
      </c>
      <c r="D2063" t="s">
        <v>88</v>
      </c>
      <c r="E2063" s="2">
        <v>21</v>
      </c>
    </row>
    <row r="2064" spans="1:5" x14ac:dyDescent="0.35">
      <c r="A2064">
        <v>125906</v>
      </c>
      <c r="B2064">
        <v>1</v>
      </c>
      <c r="C2064">
        <v>2901</v>
      </c>
      <c r="D2064" t="s">
        <v>89</v>
      </c>
      <c r="E2064" s="2">
        <v>6</v>
      </c>
    </row>
    <row r="2065" spans="1:5" x14ac:dyDescent="0.35">
      <c r="A2065">
        <v>23934</v>
      </c>
      <c r="B2065">
        <v>2</v>
      </c>
      <c r="C2065">
        <v>5201</v>
      </c>
      <c r="D2065" t="s">
        <v>84</v>
      </c>
      <c r="E2065" s="2">
        <v>25</v>
      </c>
    </row>
    <row r="2066" spans="1:5" x14ac:dyDescent="0.35">
      <c r="A2066">
        <v>112751</v>
      </c>
      <c r="B2066">
        <v>0</v>
      </c>
      <c r="C2066">
        <v>4201</v>
      </c>
      <c r="D2066" t="s">
        <v>89</v>
      </c>
      <c r="E2066" s="2">
        <v>50</v>
      </c>
    </row>
    <row r="2067" spans="1:5" x14ac:dyDescent="0.35">
      <c r="A2067">
        <v>3651</v>
      </c>
      <c r="B2067">
        <v>2</v>
      </c>
      <c r="C2067">
        <v>3001</v>
      </c>
      <c r="D2067" t="s">
        <v>91</v>
      </c>
      <c r="E2067" s="2">
        <v>25</v>
      </c>
    </row>
    <row r="2068" spans="1:5" x14ac:dyDescent="0.35">
      <c r="A2068">
        <v>1068</v>
      </c>
      <c r="B2068">
        <v>2</v>
      </c>
      <c r="C2068">
        <v>3103</v>
      </c>
      <c r="D2068" t="s">
        <v>88</v>
      </c>
      <c r="E2068" s="2">
        <v>5</v>
      </c>
    </row>
    <row r="2069" spans="1:5" x14ac:dyDescent="0.35">
      <c r="A2069">
        <v>120128</v>
      </c>
      <c r="B2069">
        <v>0</v>
      </c>
      <c r="C2069">
        <v>3501</v>
      </c>
      <c r="D2069" t="s">
        <v>86</v>
      </c>
      <c r="E2069" s="2">
        <v>15</v>
      </c>
    </row>
    <row r="2070" spans="1:5" x14ac:dyDescent="0.35">
      <c r="A2070">
        <v>152092</v>
      </c>
      <c r="B2070">
        <v>28</v>
      </c>
      <c r="C2070">
        <v>3201</v>
      </c>
      <c r="D2070" t="s">
        <v>92</v>
      </c>
      <c r="E2070" s="2">
        <v>5</v>
      </c>
    </row>
    <row r="2071" spans="1:5" x14ac:dyDescent="0.35">
      <c r="A2071">
        <v>85913</v>
      </c>
      <c r="B2071">
        <v>1</v>
      </c>
      <c r="C2071">
        <v>3001</v>
      </c>
      <c r="D2071" t="s">
        <v>86</v>
      </c>
      <c r="E2071" s="2">
        <v>14</v>
      </c>
    </row>
    <row r="2072" spans="1:5" x14ac:dyDescent="0.35">
      <c r="A2072">
        <v>43226</v>
      </c>
      <c r="B2072">
        <v>1</v>
      </c>
      <c r="C2072">
        <v>2201</v>
      </c>
      <c r="D2072" t="s">
        <v>83</v>
      </c>
      <c r="E2072" s="2">
        <v>20</v>
      </c>
    </row>
    <row r="2073" spans="1:5" x14ac:dyDescent="0.35">
      <c r="A2073">
        <v>60738</v>
      </c>
      <c r="B2073">
        <v>2</v>
      </c>
      <c r="C2073">
        <v>4901</v>
      </c>
      <c r="D2073" t="s">
        <v>88</v>
      </c>
      <c r="E2073" s="2">
        <v>5</v>
      </c>
    </row>
    <row r="2074" spans="1:5" x14ac:dyDescent="0.35">
      <c r="A2074">
        <v>60571</v>
      </c>
      <c r="B2074">
        <v>1</v>
      </c>
      <c r="C2074">
        <v>0</v>
      </c>
      <c r="D2074" t="s">
        <v>84</v>
      </c>
      <c r="E2074" s="2">
        <v>15</v>
      </c>
    </row>
    <row r="2075" spans="1:5" x14ac:dyDescent="0.35">
      <c r="A2075">
        <v>131913</v>
      </c>
      <c r="B2075">
        <v>0</v>
      </c>
      <c r="C2075">
        <v>1607</v>
      </c>
      <c r="D2075" t="s">
        <v>88</v>
      </c>
      <c r="E2075" s="2">
        <v>19</v>
      </c>
    </row>
    <row r="2076" spans="1:5" x14ac:dyDescent="0.35">
      <c r="A2076">
        <v>172140</v>
      </c>
      <c r="B2076">
        <v>0</v>
      </c>
      <c r="C2076">
        <v>5201</v>
      </c>
      <c r="D2076" t="s">
        <v>89</v>
      </c>
      <c r="E2076" s="2">
        <v>10</v>
      </c>
    </row>
    <row r="2077" spans="1:5" x14ac:dyDescent="0.35">
      <c r="A2077">
        <v>147753</v>
      </c>
      <c r="B2077">
        <v>0</v>
      </c>
      <c r="C2077">
        <v>2701</v>
      </c>
      <c r="D2077" t="s">
        <v>88</v>
      </c>
      <c r="E2077" s="2">
        <v>25</v>
      </c>
    </row>
    <row r="2078" spans="1:5" x14ac:dyDescent="0.35">
      <c r="A2078">
        <v>161856</v>
      </c>
      <c r="B2078">
        <v>1</v>
      </c>
      <c r="C2078">
        <v>1901</v>
      </c>
      <c r="D2078" t="s">
        <v>87</v>
      </c>
      <c r="E2078" s="2">
        <v>15</v>
      </c>
    </row>
    <row r="2079" spans="1:5" x14ac:dyDescent="0.35">
      <c r="A2079">
        <v>140611</v>
      </c>
      <c r="B2079">
        <v>2</v>
      </c>
      <c r="C2079">
        <v>5101</v>
      </c>
      <c r="D2079" t="s">
        <v>84</v>
      </c>
      <c r="E2079" s="2">
        <v>4</v>
      </c>
    </row>
    <row r="2080" spans="1:5" x14ac:dyDescent="0.35">
      <c r="A2080">
        <v>30068</v>
      </c>
      <c r="B2080">
        <v>0</v>
      </c>
      <c r="C2080">
        <v>5001</v>
      </c>
      <c r="D2080" t="s">
        <v>86</v>
      </c>
      <c r="E2080" s="2">
        <v>12</v>
      </c>
    </row>
    <row r="2081" spans="1:5" x14ac:dyDescent="0.35">
      <c r="A2081">
        <v>96175</v>
      </c>
      <c r="B2081">
        <v>1</v>
      </c>
      <c r="C2081">
        <v>1501</v>
      </c>
      <c r="D2081" t="s">
        <v>99</v>
      </c>
      <c r="E2081" s="2">
        <v>5</v>
      </c>
    </row>
    <row r="2082" spans="1:5" x14ac:dyDescent="0.35">
      <c r="A2082">
        <v>727</v>
      </c>
      <c r="B2082">
        <v>0</v>
      </c>
      <c r="C2082">
        <v>2401</v>
      </c>
      <c r="D2082" t="s">
        <v>94</v>
      </c>
      <c r="E2082" s="2">
        <v>2</v>
      </c>
    </row>
    <row r="2083" spans="1:5" x14ac:dyDescent="0.35">
      <c r="A2083">
        <v>188893</v>
      </c>
      <c r="B2083">
        <v>4</v>
      </c>
      <c r="C2083">
        <v>0</v>
      </c>
      <c r="D2083" t="s">
        <v>84</v>
      </c>
      <c r="E2083" s="2">
        <v>25</v>
      </c>
    </row>
    <row r="2084" spans="1:5" x14ac:dyDescent="0.35">
      <c r="A2084">
        <v>110425</v>
      </c>
      <c r="B2084">
        <v>0</v>
      </c>
      <c r="C2084">
        <v>5201</v>
      </c>
      <c r="D2084" t="s">
        <v>94</v>
      </c>
      <c r="E2084" s="2">
        <v>20</v>
      </c>
    </row>
    <row r="2085" spans="1:5" x14ac:dyDescent="0.35">
      <c r="A2085">
        <v>54897</v>
      </c>
      <c r="B2085">
        <v>1</v>
      </c>
      <c r="C2085">
        <v>5509</v>
      </c>
      <c r="D2085" t="s">
        <v>88</v>
      </c>
      <c r="E2085" s="2">
        <v>20</v>
      </c>
    </row>
    <row r="2086" spans="1:5" x14ac:dyDescent="0.35">
      <c r="A2086">
        <v>173772</v>
      </c>
      <c r="B2086">
        <v>0</v>
      </c>
      <c r="C2086">
        <v>0</v>
      </c>
      <c r="D2086" t="s">
        <v>86</v>
      </c>
      <c r="E2086" s="2">
        <v>10</v>
      </c>
    </row>
    <row r="2087" spans="1:5" x14ac:dyDescent="0.35">
      <c r="A2087">
        <v>25560</v>
      </c>
      <c r="B2087">
        <v>2</v>
      </c>
      <c r="C2087">
        <v>4101</v>
      </c>
      <c r="D2087" t="s">
        <v>83</v>
      </c>
      <c r="E2087" s="2">
        <v>14</v>
      </c>
    </row>
    <row r="2088" spans="1:5" x14ac:dyDescent="0.35">
      <c r="A2088">
        <v>185886</v>
      </c>
      <c r="B2088">
        <v>1</v>
      </c>
      <c r="C2088">
        <v>0</v>
      </c>
      <c r="D2088" t="s">
        <v>85</v>
      </c>
      <c r="E2088" s="2">
        <v>5</v>
      </c>
    </row>
    <row r="2089" spans="1:5" x14ac:dyDescent="0.35">
      <c r="A2089">
        <v>175847</v>
      </c>
      <c r="B2089">
        <v>0</v>
      </c>
      <c r="C2089">
        <v>3001</v>
      </c>
      <c r="D2089" t="s">
        <v>88</v>
      </c>
      <c r="E2089" s="2">
        <v>10</v>
      </c>
    </row>
    <row r="2090" spans="1:5" x14ac:dyDescent="0.35">
      <c r="A2090">
        <v>29610</v>
      </c>
      <c r="B2090">
        <v>1002</v>
      </c>
      <c r="C2090">
        <v>0</v>
      </c>
      <c r="D2090" t="s">
        <v>84</v>
      </c>
      <c r="E2090" s="2">
        <v>5</v>
      </c>
    </row>
    <row r="2091" spans="1:5" x14ac:dyDescent="0.35">
      <c r="A2091">
        <v>86926</v>
      </c>
      <c r="B2091">
        <v>0</v>
      </c>
      <c r="C2091">
        <v>3001</v>
      </c>
      <c r="D2091" t="s">
        <v>86</v>
      </c>
      <c r="E2091" s="2">
        <v>15</v>
      </c>
    </row>
    <row r="2092" spans="1:5" x14ac:dyDescent="0.35">
      <c r="A2092">
        <v>179235</v>
      </c>
      <c r="B2092">
        <v>1</v>
      </c>
      <c r="C2092">
        <v>6401</v>
      </c>
      <c r="D2092" t="s">
        <v>88</v>
      </c>
      <c r="E2092" s="2">
        <v>12</v>
      </c>
    </row>
    <row r="2093" spans="1:5" x14ac:dyDescent="0.35">
      <c r="A2093">
        <v>8276</v>
      </c>
      <c r="B2093">
        <v>1</v>
      </c>
      <c r="C2093">
        <v>4409</v>
      </c>
      <c r="D2093" t="s">
        <v>88</v>
      </c>
      <c r="E2093" s="2">
        <v>15</v>
      </c>
    </row>
    <row r="2094" spans="1:5" x14ac:dyDescent="0.35">
      <c r="A2094">
        <v>27108</v>
      </c>
      <c r="B2094">
        <v>2</v>
      </c>
      <c r="C2094">
        <v>2101</v>
      </c>
      <c r="D2094" t="s">
        <v>85</v>
      </c>
      <c r="E2094" s="2">
        <v>15</v>
      </c>
    </row>
    <row r="2095" spans="1:5" x14ac:dyDescent="0.35">
      <c r="A2095">
        <v>56860</v>
      </c>
      <c r="B2095">
        <v>0</v>
      </c>
      <c r="C2095">
        <v>6601</v>
      </c>
      <c r="D2095" t="s">
        <v>84</v>
      </c>
      <c r="E2095" s="2">
        <v>24</v>
      </c>
    </row>
    <row r="2096" spans="1:5" x14ac:dyDescent="0.35">
      <c r="A2096">
        <v>157817</v>
      </c>
      <c r="B2096">
        <v>3</v>
      </c>
      <c r="C2096">
        <v>4101</v>
      </c>
      <c r="D2096" t="s">
        <v>88</v>
      </c>
      <c r="E2096" s="2">
        <v>11</v>
      </c>
    </row>
    <row r="2097" spans="1:5" x14ac:dyDescent="0.35">
      <c r="A2097">
        <v>135296</v>
      </c>
      <c r="B2097">
        <v>0</v>
      </c>
      <c r="C2097">
        <v>1501</v>
      </c>
      <c r="D2097" t="s">
        <v>83</v>
      </c>
      <c r="E2097" s="2">
        <v>11</v>
      </c>
    </row>
    <row r="2098" spans="1:5" x14ac:dyDescent="0.35">
      <c r="A2098">
        <v>80995</v>
      </c>
      <c r="B2098">
        <v>1</v>
      </c>
      <c r="C2098">
        <v>2509</v>
      </c>
      <c r="D2098" t="s">
        <v>94</v>
      </c>
      <c r="E2098" s="2">
        <v>5</v>
      </c>
    </row>
    <row r="2099" spans="1:5" x14ac:dyDescent="0.35">
      <c r="A2099">
        <v>95943</v>
      </c>
      <c r="B2099">
        <v>1</v>
      </c>
      <c r="C2099">
        <v>2901</v>
      </c>
      <c r="D2099" t="s">
        <v>83</v>
      </c>
      <c r="E2099" s="2">
        <v>13</v>
      </c>
    </row>
    <row r="2100" spans="1:5" x14ac:dyDescent="0.35">
      <c r="A2100">
        <v>188141</v>
      </c>
      <c r="B2100">
        <v>1</v>
      </c>
      <c r="C2100">
        <v>0</v>
      </c>
      <c r="D2100" t="s">
        <v>88</v>
      </c>
      <c r="E2100" s="2">
        <v>25</v>
      </c>
    </row>
    <row r="2101" spans="1:5" x14ac:dyDescent="0.35">
      <c r="A2101">
        <v>13523</v>
      </c>
      <c r="B2101">
        <v>0</v>
      </c>
      <c r="C2101">
        <v>4103</v>
      </c>
      <c r="D2101" t="s">
        <v>86</v>
      </c>
      <c r="E2101" s="2">
        <v>40</v>
      </c>
    </row>
    <row r="2102" spans="1:5" x14ac:dyDescent="0.35">
      <c r="A2102">
        <v>7518</v>
      </c>
      <c r="B2102">
        <v>1</v>
      </c>
      <c r="C2102">
        <v>0</v>
      </c>
      <c r="D2102" t="s">
        <v>91</v>
      </c>
      <c r="E2102" s="2">
        <v>5</v>
      </c>
    </row>
    <row r="2103" spans="1:5" x14ac:dyDescent="0.35">
      <c r="A2103">
        <v>7637</v>
      </c>
      <c r="B2103">
        <v>0</v>
      </c>
      <c r="C2103">
        <v>1801</v>
      </c>
      <c r="D2103" t="s">
        <v>94</v>
      </c>
      <c r="E2103" s="2">
        <v>10</v>
      </c>
    </row>
    <row r="2104" spans="1:5" x14ac:dyDescent="0.35">
      <c r="A2104">
        <v>40655</v>
      </c>
      <c r="B2104">
        <v>0</v>
      </c>
      <c r="C2104">
        <v>3601</v>
      </c>
      <c r="D2104" t="s">
        <v>83</v>
      </c>
      <c r="E2104" s="2">
        <v>20</v>
      </c>
    </row>
    <row r="2105" spans="1:5" x14ac:dyDescent="0.35">
      <c r="A2105">
        <v>87505</v>
      </c>
      <c r="B2105">
        <v>0</v>
      </c>
      <c r="C2105">
        <v>2101</v>
      </c>
      <c r="D2105" t="s">
        <v>92</v>
      </c>
      <c r="E2105" s="2">
        <v>8</v>
      </c>
    </row>
    <row r="2106" spans="1:5" x14ac:dyDescent="0.35">
      <c r="A2106">
        <v>176380</v>
      </c>
      <c r="B2106">
        <v>0</v>
      </c>
      <c r="C2106">
        <v>4901</v>
      </c>
      <c r="D2106" t="s">
        <v>87</v>
      </c>
      <c r="E2106" s="2">
        <v>15</v>
      </c>
    </row>
    <row r="2107" spans="1:5" x14ac:dyDescent="0.35">
      <c r="A2107">
        <v>45367</v>
      </c>
      <c r="B2107">
        <v>1002</v>
      </c>
      <c r="C2107">
        <v>6501</v>
      </c>
      <c r="D2107" t="s">
        <v>90</v>
      </c>
      <c r="E2107" s="2">
        <v>30</v>
      </c>
    </row>
    <row r="2108" spans="1:5" x14ac:dyDescent="0.35">
      <c r="A2108">
        <v>112496</v>
      </c>
      <c r="B2108">
        <v>0</v>
      </c>
      <c r="C2108">
        <v>0</v>
      </c>
      <c r="D2108" t="s">
        <v>87</v>
      </c>
      <c r="E2108" s="2">
        <v>10</v>
      </c>
    </row>
    <row r="2109" spans="1:5" x14ac:dyDescent="0.35">
      <c r="A2109">
        <v>119576</v>
      </c>
      <c r="B2109">
        <v>1</v>
      </c>
      <c r="C2109">
        <v>5901</v>
      </c>
      <c r="D2109" t="s">
        <v>88</v>
      </c>
      <c r="E2109" s="2">
        <v>9</v>
      </c>
    </row>
    <row r="2110" spans="1:5" x14ac:dyDescent="0.35">
      <c r="A2110">
        <v>9923</v>
      </c>
      <c r="B2110">
        <v>28</v>
      </c>
      <c r="C2110">
        <v>4501</v>
      </c>
      <c r="D2110" t="s">
        <v>91</v>
      </c>
      <c r="E2110" s="2">
        <v>14</v>
      </c>
    </row>
    <row r="2111" spans="1:5" x14ac:dyDescent="0.35">
      <c r="A2111">
        <v>69963</v>
      </c>
      <c r="B2111">
        <v>0</v>
      </c>
      <c r="C2111">
        <v>3908</v>
      </c>
      <c r="D2111" t="s">
        <v>93</v>
      </c>
      <c r="E2111" s="2">
        <v>25</v>
      </c>
    </row>
    <row r="2112" spans="1:5" x14ac:dyDescent="0.35">
      <c r="A2112">
        <v>32538</v>
      </c>
      <c r="B2112">
        <v>0</v>
      </c>
      <c r="C2112">
        <v>1509</v>
      </c>
      <c r="D2112" t="s">
        <v>85</v>
      </c>
      <c r="E2112" s="2">
        <v>6</v>
      </c>
    </row>
    <row r="2113" spans="1:5" x14ac:dyDescent="0.35">
      <c r="A2113">
        <v>175139</v>
      </c>
      <c r="B2113">
        <v>1</v>
      </c>
      <c r="C2113">
        <v>2812</v>
      </c>
      <c r="D2113" t="s">
        <v>84</v>
      </c>
      <c r="E2113" s="2">
        <v>15</v>
      </c>
    </row>
    <row r="2114" spans="1:5" x14ac:dyDescent="0.35">
      <c r="A2114">
        <v>138552</v>
      </c>
      <c r="B2114">
        <v>1</v>
      </c>
      <c r="C2114">
        <v>2103</v>
      </c>
      <c r="D2114" t="s">
        <v>85</v>
      </c>
      <c r="E2114" s="2">
        <v>10</v>
      </c>
    </row>
    <row r="2115" spans="1:5" x14ac:dyDescent="0.35">
      <c r="A2115">
        <v>160103</v>
      </c>
      <c r="B2115">
        <v>0</v>
      </c>
      <c r="C2115">
        <v>3601</v>
      </c>
      <c r="D2115" t="s">
        <v>85</v>
      </c>
      <c r="E2115" s="2">
        <v>5</v>
      </c>
    </row>
    <row r="2116" spans="1:5" x14ac:dyDescent="0.35">
      <c r="A2116">
        <v>152151</v>
      </c>
      <c r="B2116">
        <v>0</v>
      </c>
      <c r="C2116">
        <v>0</v>
      </c>
      <c r="D2116" t="s">
        <v>93</v>
      </c>
      <c r="E2116" s="2">
        <v>42</v>
      </c>
    </row>
    <row r="2117" spans="1:5" x14ac:dyDescent="0.35">
      <c r="A2117">
        <v>174271</v>
      </c>
      <c r="B2117">
        <v>1</v>
      </c>
      <c r="C2117">
        <v>0</v>
      </c>
      <c r="D2117" t="s">
        <v>90</v>
      </c>
      <c r="E2117" s="2">
        <v>18</v>
      </c>
    </row>
    <row r="2118" spans="1:5" x14ac:dyDescent="0.35">
      <c r="A2118">
        <v>41434</v>
      </c>
      <c r="B2118">
        <v>1002</v>
      </c>
      <c r="C2118">
        <v>4710</v>
      </c>
      <c r="D2118" t="s">
        <v>97</v>
      </c>
      <c r="E2118" s="2">
        <v>5</v>
      </c>
    </row>
    <row r="2119" spans="1:5" x14ac:dyDescent="0.35">
      <c r="A2119">
        <v>3312</v>
      </c>
      <c r="B2119">
        <v>1</v>
      </c>
      <c r="C2119">
        <v>5001</v>
      </c>
      <c r="D2119" t="s">
        <v>89</v>
      </c>
      <c r="E2119" s="2">
        <v>15</v>
      </c>
    </row>
    <row r="2120" spans="1:5" x14ac:dyDescent="0.35">
      <c r="A2120">
        <v>120805</v>
      </c>
      <c r="B2120">
        <v>0</v>
      </c>
      <c r="C2120">
        <v>3501</v>
      </c>
      <c r="D2120" t="s">
        <v>83</v>
      </c>
      <c r="E2120" s="2">
        <v>5</v>
      </c>
    </row>
    <row r="2121" spans="1:5" x14ac:dyDescent="0.35">
      <c r="A2121">
        <v>2889</v>
      </c>
      <c r="B2121">
        <v>2</v>
      </c>
      <c r="C2121">
        <v>1601</v>
      </c>
      <c r="D2121" t="s">
        <v>86</v>
      </c>
      <c r="E2121" s="2">
        <v>3</v>
      </c>
    </row>
    <row r="2122" spans="1:5" x14ac:dyDescent="0.35">
      <c r="A2122">
        <v>162271</v>
      </c>
      <c r="B2122">
        <v>0</v>
      </c>
      <c r="C2122">
        <v>0</v>
      </c>
      <c r="D2122" t="s">
        <v>88</v>
      </c>
      <c r="E2122" s="2">
        <v>15</v>
      </c>
    </row>
    <row r="2123" spans="1:5" x14ac:dyDescent="0.35">
      <c r="A2123">
        <v>74955</v>
      </c>
      <c r="B2123">
        <v>0</v>
      </c>
      <c r="C2123">
        <v>2411</v>
      </c>
      <c r="D2123" t="s">
        <v>99</v>
      </c>
      <c r="E2123" s="2">
        <v>10</v>
      </c>
    </row>
    <row r="2124" spans="1:5" x14ac:dyDescent="0.35">
      <c r="A2124">
        <v>151846</v>
      </c>
      <c r="B2124">
        <v>0</v>
      </c>
      <c r="C2124">
        <v>0</v>
      </c>
      <c r="D2124" t="s">
        <v>88</v>
      </c>
      <c r="E2124" s="2">
        <v>10</v>
      </c>
    </row>
    <row r="2125" spans="1:5" x14ac:dyDescent="0.35">
      <c r="A2125">
        <v>148546</v>
      </c>
      <c r="B2125">
        <v>1</v>
      </c>
      <c r="C2125">
        <v>1201</v>
      </c>
      <c r="D2125" t="s">
        <v>88</v>
      </c>
      <c r="E2125" s="2">
        <v>6</v>
      </c>
    </row>
    <row r="2126" spans="1:5" x14ac:dyDescent="0.35">
      <c r="A2126">
        <v>12837</v>
      </c>
      <c r="B2126">
        <v>28</v>
      </c>
      <c r="C2126">
        <v>5401</v>
      </c>
      <c r="D2126" t="s">
        <v>85</v>
      </c>
      <c r="E2126" s="2">
        <v>10</v>
      </c>
    </row>
    <row r="2127" spans="1:5" x14ac:dyDescent="0.35">
      <c r="A2127">
        <v>119868</v>
      </c>
      <c r="B2127">
        <v>0</v>
      </c>
      <c r="C2127">
        <v>1302</v>
      </c>
      <c r="D2127" t="s">
        <v>89</v>
      </c>
      <c r="E2127" s="2">
        <v>10</v>
      </c>
    </row>
    <row r="2128" spans="1:5" x14ac:dyDescent="0.35">
      <c r="A2128">
        <v>185517</v>
      </c>
      <c r="B2128">
        <v>1</v>
      </c>
      <c r="C2128">
        <v>3301</v>
      </c>
      <c r="D2128" t="s">
        <v>88</v>
      </c>
      <c r="E2128" s="2">
        <v>10</v>
      </c>
    </row>
    <row r="2129" spans="1:5" x14ac:dyDescent="0.35">
      <c r="A2129">
        <v>441</v>
      </c>
      <c r="B2129">
        <v>2</v>
      </c>
      <c r="C2129">
        <v>4101</v>
      </c>
      <c r="D2129" t="s">
        <v>97</v>
      </c>
      <c r="E2129" s="2">
        <v>10</v>
      </c>
    </row>
    <row r="2130" spans="1:5" x14ac:dyDescent="0.35">
      <c r="A2130">
        <v>132347</v>
      </c>
      <c r="B2130">
        <v>1</v>
      </c>
      <c r="C2130">
        <v>0</v>
      </c>
      <c r="D2130" t="s">
        <v>87</v>
      </c>
      <c r="E2130" s="2">
        <v>20</v>
      </c>
    </row>
    <row r="2131" spans="1:5" x14ac:dyDescent="0.35">
      <c r="A2131">
        <v>127444</v>
      </c>
      <c r="B2131">
        <v>1</v>
      </c>
      <c r="C2131">
        <v>5609</v>
      </c>
      <c r="D2131" t="s">
        <v>87</v>
      </c>
      <c r="E2131" s="2">
        <v>21</v>
      </c>
    </row>
    <row r="2132" spans="1:5" x14ac:dyDescent="0.35">
      <c r="A2132">
        <v>149767</v>
      </c>
      <c r="B2132">
        <v>1</v>
      </c>
      <c r="C2132">
        <v>2903</v>
      </c>
      <c r="D2132" t="s">
        <v>98</v>
      </c>
      <c r="E2132" s="2">
        <v>15</v>
      </c>
    </row>
    <row r="2133" spans="1:5" x14ac:dyDescent="0.35">
      <c r="A2133">
        <v>172315</v>
      </c>
      <c r="B2133">
        <v>2</v>
      </c>
      <c r="C2133">
        <v>1506</v>
      </c>
      <c r="D2133" t="s">
        <v>90</v>
      </c>
      <c r="E2133" s="2">
        <v>8</v>
      </c>
    </row>
    <row r="2134" spans="1:5" x14ac:dyDescent="0.35">
      <c r="A2134">
        <v>43001</v>
      </c>
      <c r="B2134">
        <v>0</v>
      </c>
      <c r="C2134">
        <v>0</v>
      </c>
      <c r="D2134" t="s">
        <v>83</v>
      </c>
      <c r="E2134" s="2">
        <v>15</v>
      </c>
    </row>
    <row r="2135" spans="1:5" x14ac:dyDescent="0.35">
      <c r="A2135">
        <v>15416</v>
      </c>
      <c r="B2135">
        <v>1</v>
      </c>
      <c r="C2135">
        <v>5001</v>
      </c>
      <c r="D2135" t="s">
        <v>83</v>
      </c>
      <c r="E2135" s="2">
        <v>30</v>
      </c>
    </row>
    <row r="2136" spans="1:5" x14ac:dyDescent="0.35">
      <c r="A2136">
        <v>141396</v>
      </c>
      <c r="B2136">
        <v>1</v>
      </c>
      <c r="C2136">
        <v>0</v>
      </c>
      <c r="D2136" t="s">
        <v>88</v>
      </c>
      <c r="E2136" s="2">
        <v>10</v>
      </c>
    </row>
    <row r="2137" spans="1:5" x14ac:dyDescent="0.35">
      <c r="A2137">
        <v>137743</v>
      </c>
      <c r="B2137">
        <v>2</v>
      </c>
      <c r="C2137">
        <v>2309</v>
      </c>
      <c r="D2137" t="s">
        <v>87</v>
      </c>
      <c r="E2137" s="2">
        <v>8</v>
      </c>
    </row>
    <row r="2138" spans="1:5" x14ac:dyDescent="0.35">
      <c r="A2138">
        <v>118487</v>
      </c>
      <c r="B2138">
        <v>0</v>
      </c>
      <c r="C2138">
        <v>6801</v>
      </c>
      <c r="D2138" t="s">
        <v>86</v>
      </c>
      <c r="E2138" s="2">
        <v>20</v>
      </c>
    </row>
    <row r="2139" spans="1:5" x14ac:dyDescent="0.35">
      <c r="A2139">
        <v>33393</v>
      </c>
      <c r="B2139">
        <v>28</v>
      </c>
      <c r="C2139">
        <v>5101</v>
      </c>
      <c r="D2139" t="s">
        <v>89</v>
      </c>
      <c r="E2139" s="2">
        <v>10</v>
      </c>
    </row>
    <row r="2140" spans="1:5" x14ac:dyDescent="0.35">
      <c r="A2140">
        <v>79622</v>
      </c>
      <c r="B2140">
        <v>202</v>
      </c>
      <c r="C2140">
        <v>1610</v>
      </c>
      <c r="D2140" t="s">
        <v>84</v>
      </c>
      <c r="E2140" s="2">
        <v>5</v>
      </c>
    </row>
    <row r="2141" spans="1:5" x14ac:dyDescent="0.35">
      <c r="A2141">
        <v>99209</v>
      </c>
      <c r="B2141">
        <v>2</v>
      </c>
      <c r="C2141">
        <v>701</v>
      </c>
      <c r="D2141" t="s">
        <v>83</v>
      </c>
      <c r="E2141" s="2">
        <v>3</v>
      </c>
    </row>
    <row r="2142" spans="1:5" x14ac:dyDescent="0.35">
      <c r="A2142">
        <v>23056</v>
      </c>
      <c r="B2142">
        <v>0</v>
      </c>
      <c r="C2142">
        <v>4601</v>
      </c>
      <c r="D2142" t="s">
        <v>88</v>
      </c>
      <c r="E2142" s="2">
        <v>125</v>
      </c>
    </row>
    <row r="2143" spans="1:5" x14ac:dyDescent="0.35">
      <c r="A2143">
        <v>105068</v>
      </c>
      <c r="B2143">
        <v>0</v>
      </c>
      <c r="C2143">
        <v>0</v>
      </c>
      <c r="D2143" t="s">
        <v>86</v>
      </c>
      <c r="E2143" s="2">
        <v>7</v>
      </c>
    </row>
    <row r="2144" spans="1:5" x14ac:dyDescent="0.35">
      <c r="A2144">
        <v>170479</v>
      </c>
      <c r="B2144">
        <v>0</v>
      </c>
      <c r="C2144">
        <v>4201</v>
      </c>
      <c r="D2144" t="s">
        <v>86</v>
      </c>
      <c r="E2144" s="2">
        <v>10</v>
      </c>
    </row>
    <row r="2145" spans="1:5" x14ac:dyDescent="0.35">
      <c r="A2145">
        <v>135174</v>
      </c>
      <c r="B2145">
        <v>28</v>
      </c>
      <c r="C2145">
        <v>3002</v>
      </c>
      <c r="D2145" t="s">
        <v>96</v>
      </c>
      <c r="E2145" s="2">
        <v>25</v>
      </c>
    </row>
    <row r="2146" spans="1:5" x14ac:dyDescent="0.35">
      <c r="A2146">
        <v>116669</v>
      </c>
      <c r="B2146">
        <v>1</v>
      </c>
      <c r="C2146">
        <v>3201</v>
      </c>
      <c r="D2146" t="s">
        <v>85</v>
      </c>
      <c r="E2146" s="2">
        <v>10</v>
      </c>
    </row>
    <row r="2147" spans="1:5" x14ac:dyDescent="0.35">
      <c r="A2147">
        <v>126415</v>
      </c>
      <c r="B2147">
        <v>1</v>
      </c>
      <c r="C2147">
        <v>3501</v>
      </c>
      <c r="D2147" t="s">
        <v>85</v>
      </c>
      <c r="E2147" s="2">
        <v>5</v>
      </c>
    </row>
    <row r="2148" spans="1:5" x14ac:dyDescent="0.35">
      <c r="A2148">
        <v>97736</v>
      </c>
      <c r="B2148">
        <v>1</v>
      </c>
      <c r="C2148">
        <v>5303</v>
      </c>
      <c r="D2148" t="s">
        <v>83</v>
      </c>
      <c r="E2148" s="2">
        <v>15</v>
      </c>
    </row>
    <row r="2149" spans="1:5" x14ac:dyDescent="0.35">
      <c r="A2149">
        <v>132437</v>
      </c>
      <c r="B2149">
        <v>2</v>
      </c>
      <c r="C2149">
        <v>3501</v>
      </c>
      <c r="D2149" t="s">
        <v>86</v>
      </c>
      <c r="E2149" s="2">
        <v>13</v>
      </c>
    </row>
    <row r="2150" spans="1:5" x14ac:dyDescent="0.35">
      <c r="A2150">
        <v>169198</v>
      </c>
      <c r="B2150">
        <v>0</v>
      </c>
      <c r="C2150">
        <v>4201</v>
      </c>
      <c r="D2150" t="s">
        <v>83</v>
      </c>
      <c r="E2150" s="2">
        <v>25</v>
      </c>
    </row>
    <row r="2151" spans="1:5" x14ac:dyDescent="0.35">
      <c r="A2151">
        <v>126949</v>
      </c>
      <c r="B2151">
        <v>0</v>
      </c>
      <c r="C2151">
        <v>4001</v>
      </c>
      <c r="D2151" t="s">
        <v>92</v>
      </c>
      <c r="E2151" s="2">
        <v>10</v>
      </c>
    </row>
    <row r="2152" spans="1:5" x14ac:dyDescent="0.35">
      <c r="A2152">
        <v>24040</v>
      </c>
      <c r="B2152">
        <v>2</v>
      </c>
      <c r="C2152">
        <v>3504</v>
      </c>
      <c r="D2152" t="s">
        <v>89</v>
      </c>
      <c r="E2152" s="2">
        <v>20</v>
      </c>
    </row>
    <row r="2153" spans="1:5" x14ac:dyDescent="0.35">
      <c r="A2153">
        <v>51692</v>
      </c>
      <c r="B2153">
        <v>0</v>
      </c>
      <c r="C2153">
        <v>2607</v>
      </c>
      <c r="D2153" t="s">
        <v>89</v>
      </c>
      <c r="E2153" s="2">
        <v>15</v>
      </c>
    </row>
    <row r="2154" spans="1:5" x14ac:dyDescent="0.35">
      <c r="A2154">
        <v>38539</v>
      </c>
      <c r="B2154">
        <v>0</v>
      </c>
      <c r="C2154">
        <v>3205</v>
      </c>
      <c r="D2154" t="s">
        <v>87</v>
      </c>
      <c r="E2154" s="2">
        <v>13</v>
      </c>
    </row>
    <row r="2155" spans="1:5" x14ac:dyDescent="0.35">
      <c r="A2155">
        <v>181462</v>
      </c>
      <c r="B2155">
        <v>2</v>
      </c>
      <c r="C2155">
        <v>2001</v>
      </c>
      <c r="D2155" t="s">
        <v>95</v>
      </c>
      <c r="E2155" s="2">
        <v>23</v>
      </c>
    </row>
    <row r="2156" spans="1:5" x14ac:dyDescent="0.35">
      <c r="A2156">
        <v>153771</v>
      </c>
      <c r="B2156">
        <v>0</v>
      </c>
      <c r="C2156">
        <v>3201</v>
      </c>
      <c r="D2156" t="s">
        <v>87</v>
      </c>
      <c r="E2156" s="2">
        <v>25</v>
      </c>
    </row>
    <row r="2157" spans="1:5" x14ac:dyDescent="0.35">
      <c r="A2157">
        <v>25558</v>
      </c>
      <c r="B2157">
        <v>1</v>
      </c>
      <c r="C2157">
        <v>4901</v>
      </c>
      <c r="D2157" t="s">
        <v>83</v>
      </c>
      <c r="E2157" s="2">
        <v>15</v>
      </c>
    </row>
    <row r="2158" spans="1:5" x14ac:dyDescent="0.35">
      <c r="A2158">
        <v>182916</v>
      </c>
      <c r="B2158">
        <v>28</v>
      </c>
      <c r="C2158">
        <v>3401</v>
      </c>
      <c r="D2158" t="s">
        <v>83</v>
      </c>
      <c r="E2158" s="2">
        <v>25</v>
      </c>
    </row>
    <row r="2159" spans="1:5" x14ac:dyDescent="0.35">
      <c r="A2159">
        <v>162213</v>
      </c>
      <c r="B2159">
        <v>1</v>
      </c>
      <c r="C2159">
        <v>2201</v>
      </c>
      <c r="D2159" t="s">
        <v>88</v>
      </c>
      <c r="E2159" s="2">
        <v>7</v>
      </c>
    </row>
    <row r="2160" spans="1:5" x14ac:dyDescent="0.35">
      <c r="A2160">
        <v>177039</v>
      </c>
      <c r="B2160">
        <v>0</v>
      </c>
      <c r="C2160">
        <v>2206</v>
      </c>
      <c r="D2160" t="s">
        <v>86</v>
      </c>
      <c r="E2160" s="2">
        <v>21</v>
      </c>
    </row>
    <row r="2161" spans="1:5" x14ac:dyDescent="0.35">
      <c r="A2161">
        <v>107264</v>
      </c>
      <c r="B2161">
        <v>2</v>
      </c>
      <c r="C2161">
        <v>5201</v>
      </c>
      <c r="D2161" t="s">
        <v>87</v>
      </c>
      <c r="E2161" s="2">
        <v>20</v>
      </c>
    </row>
    <row r="2162" spans="1:5" x14ac:dyDescent="0.35">
      <c r="A2162">
        <v>60708</v>
      </c>
      <c r="B2162">
        <v>2</v>
      </c>
      <c r="C2162">
        <v>0</v>
      </c>
      <c r="D2162" t="s">
        <v>84</v>
      </c>
      <c r="E2162" s="2">
        <v>5</v>
      </c>
    </row>
    <row r="2163" spans="1:5" x14ac:dyDescent="0.35">
      <c r="A2163">
        <v>12234</v>
      </c>
      <c r="B2163">
        <v>0</v>
      </c>
      <c r="C2163">
        <v>2201</v>
      </c>
      <c r="D2163" t="s">
        <v>83</v>
      </c>
      <c r="E2163" s="2">
        <v>10</v>
      </c>
    </row>
    <row r="2164" spans="1:5" x14ac:dyDescent="0.35">
      <c r="A2164">
        <v>59240</v>
      </c>
      <c r="B2164">
        <v>0</v>
      </c>
      <c r="C2164">
        <v>0</v>
      </c>
      <c r="D2164" t="s">
        <v>88</v>
      </c>
      <c r="E2164" s="2">
        <v>10</v>
      </c>
    </row>
    <row r="2165" spans="1:5" x14ac:dyDescent="0.35">
      <c r="A2165">
        <v>127028</v>
      </c>
      <c r="B2165">
        <v>0</v>
      </c>
      <c r="C2165">
        <v>0</v>
      </c>
      <c r="D2165" t="s">
        <v>85</v>
      </c>
      <c r="E2165" s="2">
        <v>18</v>
      </c>
    </row>
    <row r="2166" spans="1:5" x14ac:dyDescent="0.35">
      <c r="A2166">
        <v>72321</v>
      </c>
      <c r="B2166">
        <v>1</v>
      </c>
      <c r="C2166">
        <v>0</v>
      </c>
      <c r="D2166" t="s">
        <v>86</v>
      </c>
      <c r="E2166" s="2">
        <v>10</v>
      </c>
    </row>
    <row r="2167" spans="1:5" x14ac:dyDescent="0.35">
      <c r="A2167">
        <v>161309</v>
      </c>
      <c r="B2167">
        <v>1</v>
      </c>
      <c r="C2167">
        <v>5509</v>
      </c>
      <c r="D2167" t="s">
        <v>95</v>
      </c>
      <c r="E2167" s="2">
        <v>18</v>
      </c>
    </row>
    <row r="2168" spans="1:5" x14ac:dyDescent="0.35">
      <c r="A2168">
        <v>58991</v>
      </c>
      <c r="B2168">
        <v>1</v>
      </c>
      <c r="C2168">
        <v>3302</v>
      </c>
      <c r="D2168" t="s">
        <v>94</v>
      </c>
      <c r="E2168" s="2">
        <v>10</v>
      </c>
    </row>
    <row r="2169" spans="1:5" x14ac:dyDescent="0.35">
      <c r="A2169">
        <v>136772</v>
      </c>
      <c r="B2169">
        <v>980</v>
      </c>
      <c r="C2169">
        <v>5206</v>
      </c>
      <c r="D2169" t="s">
        <v>85</v>
      </c>
      <c r="E2169" s="2">
        <v>19</v>
      </c>
    </row>
    <row r="2170" spans="1:5" x14ac:dyDescent="0.35">
      <c r="A2170">
        <v>190560</v>
      </c>
      <c r="B2170">
        <v>0</v>
      </c>
      <c r="C2170">
        <v>2601</v>
      </c>
      <c r="D2170" t="s">
        <v>91</v>
      </c>
      <c r="E2170" s="2">
        <v>5</v>
      </c>
    </row>
    <row r="2171" spans="1:5" x14ac:dyDescent="0.35">
      <c r="A2171">
        <v>158022</v>
      </c>
      <c r="B2171">
        <v>0</v>
      </c>
      <c r="C2171">
        <v>1801</v>
      </c>
      <c r="D2171" t="s">
        <v>87</v>
      </c>
      <c r="E2171" s="2">
        <v>15</v>
      </c>
    </row>
    <row r="2172" spans="1:5" x14ac:dyDescent="0.35">
      <c r="A2172">
        <v>177260</v>
      </c>
      <c r="B2172">
        <v>1</v>
      </c>
      <c r="C2172">
        <v>4606</v>
      </c>
      <c r="D2172" t="s">
        <v>86</v>
      </c>
      <c r="E2172" s="2">
        <v>2</v>
      </c>
    </row>
    <row r="2173" spans="1:5" x14ac:dyDescent="0.35">
      <c r="A2173">
        <v>179257</v>
      </c>
      <c r="B2173">
        <v>1</v>
      </c>
      <c r="C2173">
        <v>6201</v>
      </c>
      <c r="D2173" t="s">
        <v>88</v>
      </c>
      <c r="E2173" s="2">
        <v>10</v>
      </c>
    </row>
    <row r="2174" spans="1:5" x14ac:dyDescent="0.35">
      <c r="A2174">
        <v>13434</v>
      </c>
      <c r="B2174">
        <v>2</v>
      </c>
      <c r="C2174">
        <v>2202</v>
      </c>
      <c r="D2174" t="s">
        <v>86</v>
      </c>
      <c r="E2174" s="2">
        <v>15</v>
      </c>
    </row>
    <row r="2175" spans="1:5" x14ac:dyDescent="0.35">
      <c r="A2175">
        <v>45351</v>
      </c>
      <c r="B2175">
        <v>2</v>
      </c>
      <c r="C2175">
        <v>2906</v>
      </c>
      <c r="D2175" t="s">
        <v>83</v>
      </c>
      <c r="E2175" s="2">
        <v>25</v>
      </c>
    </row>
    <row r="2176" spans="1:5" x14ac:dyDescent="0.35">
      <c r="A2176">
        <v>102534</v>
      </c>
      <c r="B2176">
        <v>2</v>
      </c>
      <c r="C2176">
        <v>2209</v>
      </c>
      <c r="D2176" t="s">
        <v>89</v>
      </c>
      <c r="E2176" s="2">
        <v>10</v>
      </c>
    </row>
    <row r="2177" spans="1:5" x14ac:dyDescent="0.35">
      <c r="A2177">
        <v>134159</v>
      </c>
      <c r="B2177">
        <v>0</v>
      </c>
      <c r="C2177">
        <v>0</v>
      </c>
      <c r="D2177" t="s">
        <v>84</v>
      </c>
      <c r="E2177" s="2">
        <v>15</v>
      </c>
    </row>
    <row r="2178" spans="1:5" x14ac:dyDescent="0.35">
      <c r="A2178">
        <v>59746</v>
      </c>
      <c r="B2178">
        <v>2</v>
      </c>
      <c r="C2178">
        <v>0</v>
      </c>
      <c r="D2178" t="s">
        <v>84</v>
      </c>
      <c r="E2178" s="2">
        <v>4</v>
      </c>
    </row>
    <row r="2179" spans="1:5" x14ac:dyDescent="0.35">
      <c r="A2179">
        <v>102953</v>
      </c>
      <c r="B2179">
        <v>0</v>
      </c>
      <c r="C2179">
        <v>5601</v>
      </c>
      <c r="D2179" t="s">
        <v>84</v>
      </c>
      <c r="E2179" s="2">
        <v>21</v>
      </c>
    </row>
    <row r="2180" spans="1:5" x14ac:dyDescent="0.35">
      <c r="A2180">
        <v>149598</v>
      </c>
      <c r="B2180">
        <v>2</v>
      </c>
      <c r="C2180">
        <v>710</v>
      </c>
      <c r="D2180" t="s">
        <v>90</v>
      </c>
      <c r="E2180" s="2">
        <v>10</v>
      </c>
    </row>
    <row r="2181" spans="1:5" x14ac:dyDescent="0.35">
      <c r="A2181">
        <v>45968</v>
      </c>
      <c r="B2181">
        <v>0</v>
      </c>
      <c r="C2181">
        <v>6101</v>
      </c>
      <c r="D2181" t="s">
        <v>86</v>
      </c>
      <c r="E2181" s="2">
        <v>18</v>
      </c>
    </row>
    <row r="2182" spans="1:5" x14ac:dyDescent="0.35">
      <c r="A2182">
        <v>94486</v>
      </c>
      <c r="B2182">
        <v>1</v>
      </c>
      <c r="C2182">
        <v>1501</v>
      </c>
      <c r="D2182" t="s">
        <v>90</v>
      </c>
      <c r="E2182" s="2">
        <v>6</v>
      </c>
    </row>
    <row r="2183" spans="1:5" x14ac:dyDescent="0.35">
      <c r="A2183">
        <v>165641</v>
      </c>
      <c r="B2183">
        <v>2</v>
      </c>
      <c r="C2183">
        <v>2501</v>
      </c>
      <c r="D2183" t="s">
        <v>90</v>
      </c>
      <c r="E2183" s="2">
        <v>4</v>
      </c>
    </row>
    <row r="2184" spans="1:5" x14ac:dyDescent="0.35">
      <c r="A2184">
        <v>19779</v>
      </c>
      <c r="B2184">
        <v>1</v>
      </c>
      <c r="C2184">
        <v>4301</v>
      </c>
      <c r="D2184" t="s">
        <v>88</v>
      </c>
      <c r="E2184" s="2">
        <v>15</v>
      </c>
    </row>
    <row r="2185" spans="1:5" x14ac:dyDescent="0.35">
      <c r="A2185">
        <v>1249</v>
      </c>
      <c r="B2185">
        <v>1</v>
      </c>
      <c r="C2185">
        <v>0</v>
      </c>
      <c r="D2185" t="s">
        <v>85</v>
      </c>
      <c r="E2185" s="2">
        <v>32</v>
      </c>
    </row>
    <row r="2186" spans="1:5" x14ac:dyDescent="0.35">
      <c r="A2186">
        <v>57119</v>
      </c>
      <c r="B2186">
        <v>2</v>
      </c>
      <c r="C2186">
        <v>2111</v>
      </c>
      <c r="D2186" t="s">
        <v>84</v>
      </c>
      <c r="E2186" s="2">
        <v>20</v>
      </c>
    </row>
    <row r="2187" spans="1:5" x14ac:dyDescent="0.35">
      <c r="A2187">
        <v>158615</v>
      </c>
      <c r="B2187">
        <v>0</v>
      </c>
      <c r="C2187">
        <v>2601</v>
      </c>
      <c r="D2187" t="s">
        <v>88</v>
      </c>
      <c r="E2187" s="2">
        <v>15</v>
      </c>
    </row>
    <row r="2188" spans="1:5" x14ac:dyDescent="0.35">
      <c r="A2188">
        <v>153353</v>
      </c>
      <c r="B2188">
        <v>2</v>
      </c>
      <c r="C2188">
        <v>2710</v>
      </c>
      <c r="D2188" t="s">
        <v>97</v>
      </c>
      <c r="E2188" s="2">
        <v>27</v>
      </c>
    </row>
    <row r="2189" spans="1:5" x14ac:dyDescent="0.35">
      <c r="A2189">
        <v>42686</v>
      </c>
      <c r="B2189">
        <v>0</v>
      </c>
      <c r="C2189">
        <v>0</v>
      </c>
      <c r="D2189" t="s">
        <v>83</v>
      </c>
      <c r="E2189" s="2">
        <v>20</v>
      </c>
    </row>
    <row r="2190" spans="1:5" x14ac:dyDescent="0.35">
      <c r="A2190">
        <v>71744</v>
      </c>
      <c r="B2190">
        <v>1</v>
      </c>
      <c r="C2190">
        <v>1104</v>
      </c>
      <c r="D2190" t="s">
        <v>83</v>
      </c>
      <c r="E2190" s="2">
        <v>36</v>
      </c>
    </row>
    <row r="2191" spans="1:5" x14ac:dyDescent="0.35">
      <c r="A2191">
        <v>116608</v>
      </c>
      <c r="B2191">
        <v>2</v>
      </c>
      <c r="C2191">
        <v>2201</v>
      </c>
      <c r="D2191" t="s">
        <v>86</v>
      </c>
      <c r="E2191" s="2">
        <v>25</v>
      </c>
    </row>
    <row r="2192" spans="1:5" x14ac:dyDescent="0.35">
      <c r="A2192">
        <v>176138</v>
      </c>
      <c r="B2192">
        <v>2</v>
      </c>
      <c r="C2192">
        <v>0</v>
      </c>
      <c r="D2192" t="s">
        <v>83</v>
      </c>
      <c r="E2192" s="2">
        <v>10</v>
      </c>
    </row>
    <row r="2193" spans="1:5" x14ac:dyDescent="0.35">
      <c r="A2193">
        <v>190789</v>
      </c>
      <c r="B2193">
        <v>0</v>
      </c>
      <c r="C2193">
        <v>1707</v>
      </c>
      <c r="D2193" t="s">
        <v>88</v>
      </c>
      <c r="E2193" s="2">
        <v>18</v>
      </c>
    </row>
    <row r="2194" spans="1:5" x14ac:dyDescent="0.35">
      <c r="A2194">
        <v>109450</v>
      </c>
      <c r="B2194">
        <v>2</v>
      </c>
      <c r="C2194">
        <v>2501</v>
      </c>
      <c r="D2194" t="s">
        <v>84</v>
      </c>
      <c r="E2194" s="2">
        <v>11</v>
      </c>
    </row>
    <row r="2195" spans="1:5" x14ac:dyDescent="0.35">
      <c r="A2195">
        <v>102741</v>
      </c>
      <c r="B2195">
        <v>0</v>
      </c>
      <c r="C2195">
        <v>2201</v>
      </c>
      <c r="D2195" t="s">
        <v>86</v>
      </c>
      <c r="E2195" s="2">
        <v>20</v>
      </c>
    </row>
    <row r="2196" spans="1:5" x14ac:dyDescent="0.35">
      <c r="A2196">
        <v>59598</v>
      </c>
      <c r="B2196">
        <v>2</v>
      </c>
      <c r="C2196">
        <v>0</v>
      </c>
      <c r="D2196" t="s">
        <v>84</v>
      </c>
      <c r="E2196" s="2">
        <v>15</v>
      </c>
    </row>
    <row r="2197" spans="1:5" x14ac:dyDescent="0.35">
      <c r="A2197">
        <v>157481</v>
      </c>
      <c r="B2197">
        <v>0</v>
      </c>
      <c r="C2197">
        <v>5201</v>
      </c>
      <c r="D2197" t="s">
        <v>88</v>
      </c>
      <c r="E2197" s="2">
        <v>19</v>
      </c>
    </row>
    <row r="2198" spans="1:5" x14ac:dyDescent="0.35">
      <c r="A2198">
        <v>21922</v>
      </c>
      <c r="B2198">
        <v>0</v>
      </c>
      <c r="C2198">
        <v>3001</v>
      </c>
      <c r="D2198" t="s">
        <v>94</v>
      </c>
      <c r="E2198" s="2">
        <v>20</v>
      </c>
    </row>
    <row r="2199" spans="1:5" x14ac:dyDescent="0.35">
      <c r="A2199">
        <v>35908</v>
      </c>
      <c r="B2199">
        <v>0</v>
      </c>
      <c r="C2199">
        <v>5001</v>
      </c>
      <c r="D2199" t="s">
        <v>85</v>
      </c>
      <c r="E2199" s="2">
        <v>20</v>
      </c>
    </row>
    <row r="2200" spans="1:5" x14ac:dyDescent="0.35">
      <c r="A2200">
        <v>105331</v>
      </c>
      <c r="B2200">
        <v>1</v>
      </c>
      <c r="C2200">
        <v>4801</v>
      </c>
      <c r="D2200" t="s">
        <v>86</v>
      </c>
      <c r="E2200" s="2">
        <v>20</v>
      </c>
    </row>
    <row r="2201" spans="1:5" x14ac:dyDescent="0.35">
      <c r="A2201">
        <v>157728</v>
      </c>
      <c r="B2201">
        <v>1</v>
      </c>
      <c r="C2201">
        <v>0</v>
      </c>
      <c r="D2201" t="s">
        <v>85</v>
      </c>
      <c r="E2201" s="2">
        <v>20</v>
      </c>
    </row>
    <row r="2202" spans="1:5" x14ac:dyDescent="0.35">
      <c r="A2202">
        <v>81073</v>
      </c>
      <c r="B2202">
        <v>2</v>
      </c>
      <c r="C2202">
        <v>4701</v>
      </c>
      <c r="D2202" t="s">
        <v>83</v>
      </c>
      <c r="E2202" s="2">
        <v>10</v>
      </c>
    </row>
    <row r="2203" spans="1:5" x14ac:dyDescent="0.35">
      <c r="A2203">
        <v>38471</v>
      </c>
      <c r="B2203">
        <v>2</v>
      </c>
      <c r="C2203">
        <v>5001</v>
      </c>
      <c r="D2203" t="s">
        <v>91</v>
      </c>
      <c r="E2203" s="2">
        <v>25</v>
      </c>
    </row>
    <row r="2204" spans="1:5" x14ac:dyDescent="0.35">
      <c r="A2204">
        <v>163675</v>
      </c>
      <c r="B2204">
        <v>0</v>
      </c>
      <c r="C2204">
        <v>3501</v>
      </c>
      <c r="D2204" t="s">
        <v>98</v>
      </c>
      <c r="E2204" s="2">
        <v>10</v>
      </c>
    </row>
    <row r="2205" spans="1:5" x14ac:dyDescent="0.35">
      <c r="A2205">
        <v>11195</v>
      </c>
      <c r="B2205">
        <v>2</v>
      </c>
      <c r="C2205">
        <v>1801</v>
      </c>
      <c r="D2205" t="s">
        <v>83</v>
      </c>
      <c r="E2205" s="2">
        <v>10</v>
      </c>
    </row>
    <row r="2206" spans="1:5" x14ac:dyDescent="0.35">
      <c r="A2206">
        <v>5144</v>
      </c>
      <c r="B2206">
        <v>1</v>
      </c>
      <c r="C2206">
        <v>0</v>
      </c>
      <c r="D2206" t="s">
        <v>83</v>
      </c>
      <c r="E2206" s="2">
        <v>15</v>
      </c>
    </row>
    <row r="2207" spans="1:5" x14ac:dyDescent="0.35">
      <c r="A2207">
        <v>37221</v>
      </c>
      <c r="B2207">
        <v>0</v>
      </c>
      <c r="C2207">
        <v>1107</v>
      </c>
      <c r="D2207" t="s">
        <v>96</v>
      </c>
      <c r="E2207" s="2">
        <v>6</v>
      </c>
    </row>
    <row r="2208" spans="1:5" x14ac:dyDescent="0.35">
      <c r="A2208">
        <v>187959</v>
      </c>
      <c r="B2208">
        <v>0</v>
      </c>
      <c r="C2208">
        <v>0</v>
      </c>
      <c r="D2208" t="s">
        <v>84</v>
      </c>
      <c r="E2208" s="2">
        <v>10</v>
      </c>
    </row>
    <row r="2209" spans="1:5" x14ac:dyDescent="0.35">
      <c r="A2209">
        <v>95536</v>
      </c>
      <c r="B2209">
        <v>28</v>
      </c>
      <c r="C2209">
        <v>4601</v>
      </c>
      <c r="D2209" t="s">
        <v>84</v>
      </c>
      <c r="E2209" s="2">
        <v>20</v>
      </c>
    </row>
    <row r="2210" spans="1:5" x14ac:dyDescent="0.35">
      <c r="A2210">
        <v>103330</v>
      </c>
      <c r="B2210">
        <v>0</v>
      </c>
      <c r="C2210">
        <v>4508</v>
      </c>
      <c r="D2210" t="s">
        <v>89</v>
      </c>
      <c r="E2210" s="2">
        <v>50</v>
      </c>
    </row>
    <row r="2211" spans="1:5" x14ac:dyDescent="0.35">
      <c r="A2211">
        <v>174360</v>
      </c>
      <c r="B2211">
        <v>0</v>
      </c>
      <c r="C2211">
        <v>5408</v>
      </c>
      <c r="D2211" t="s">
        <v>88</v>
      </c>
      <c r="E2211" s="2">
        <v>11</v>
      </c>
    </row>
    <row r="2212" spans="1:5" x14ac:dyDescent="0.35">
      <c r="A2212">
        <v>173805</v>
      </c>
      <c r="B2212">
        <v>28</v>
      </c>
      <c r="C2212">
        <v>1501</v>
      </c>
      <c r="D2212" t="s">
        <v>89</v>
      </c>
      <c r="E2212" s="2">
        <v>50</v>
      </c>
    </row>
    <row r="2213" spans="1:5" x14ac:dyDescent="0.35">
      <c r="A2213">
        <v>30745</v>
      </c>
      <c r="B2213">
        <v>0</v>
      </c>
      <c r="C2213">
        <v>0</v>
      </c>
      <c r="D2213" t="s">
        <v>99</v>
      </c>
      <c r="E2213" s="2">
        <v>25</v>
      </c>
    </row>
    <row r="2214" spans="1:5" x14ac:dyDescent="0.35">
      <c r="A2214">
        <v>20645</v>
      </c>
      <c r="B2214">
        <v>0</v>
      </c>
      <c r="C2214">
        <v>0</v>
      </c>
      <c r="D2214" t="s">
        <v>94</v>
      </c>
      <c r="E2214" s="2">
        <v>10</v>
      </c>
    </row>
    <row r="2215" spans="1:5" x14ac:dyDescent="0.35">
      <c r="A2215">
        <v>27928</v>
      </c>
      <c r="B2215">
        <v>1</v>
      </c>
      <c r="C2215">
        <v>1804</v>
      </c>
      <c r="D2215" t="s">
        <v>89</v>
      </c>
      <c r="E2215" s="2">
        <v>12</v>
      </c>
    </row>
    <row r="2216" spans="1:5" x14ac:dyDescent="0.35">
      <c r="A2216">
        <v>80866</v>
      </c>
      <c r="B2216">
        <v>0</v>
      </c>
      <c r="C2216">
        <v>2701</v>
      </c>
      <c r="D2216" t="s">
        <v>86</v>
      </c>
      <c r="E2216" s="2">
        <v>4</v>
      </c>
    </row>
    <row r="2217" spans="1:5" x14ac:dyDescent="0.35">
      <c r="A2217">
        <v>55408</v>
      </c>
      <c r="B2217">
        <v>28</v>
      </c>
      <c r="C2217">
        <v>4612</v>
      </c>
      <c r="D2217" t="s">
        <v>89</v>
      </c>
      <c r="E2217" s="2">
        <v>4</v>
      </c>
    </row>
    <row r="2218" spans="1:5" x14ac:dyDescent="0.35">
      <c r="A2218">
        <v>54674</v>
      </c>
      <c r="B2218">
        <v>1</v>
      </c>
      <c r="C2218">
        <v>2201</v>
      </c>
      <c r="D2218" t="s">
        <v>84</v>
      </c>
      <c r="E2218" s="2">
        <v>5</v>
      </c>
    </row>
    <row r="2219" spans="1:5" x14ac:dyDescent="0.35">
      <c r="A2219">
        <v>185287</v>
      </c>
      <c r="B2219">
        <v>2</v>
      </c>
      <c r="C2219">
        <v>6301</v>
      </c>
      <c r="D2219" t="s">
        <v>85</v>
      </c>
      <c r="E2219" s="2">
        <v>5</v>
      </c>
    </row>
    <row r="2220" spans="1:5" x14ac:dyDescent="0.35">
      <c r="A2220">
        <v>178009</v>
      </c>
      <c r="B2220">
        <v>1</v>
      </c>
      <c r="C2220">
        <v>1803</v>
      </c>
      <c r="D2220" t="s">
        <v>86</v>
      </c>
      <c r="E2220" s="2">
        <v>5</v>
      </c>
    </row>
    <row r="2221" spans="1:5" x14ac:dyDescent="0.35">
      <c r="A2221">
        <v>143069</v>
      </c>
      <c r="B2221">
        <v>1</v>
      </c>
      <c r="C2221">
        <v>2601</v>
      </c>
      <c r="D2221" t="s">
        <v>96</v>
      </c>
      <c r="E2221" s="2">
        <v>20</v>
      </c>
    </row>
    <row r="2222" spans="1:5" x14ac:dyDescent="0.35">
      <c r="A2222">
        <v>28874</v>
      </c>
      <c r="B2222">
        <v>2</v>
      </c>
      <c r="C2222">
        <v>3601</v>
      </c>
      <c r="D2222" t="s">
        <v>84</v>
      </c>
      <c r="E2222" s="2">
        <v>21</v>
      </c>
    </row>
    <row r="2223" spans="1:5" x14ac:dyDescent="0.35">
      <c r="A2223">
        <v>144110</v>
      </c>
      <c r="B2223">
        <v>0</v>
      </c>
      <c r="C2223">
        <v>3509</v>
      </c>
      <c r="D2223" t="s">
        <v>90</v>
      </c>
      <c r="E2223" s="2">
        <v>15</v>
      </c>
    </row>
    <row r="2224" spans="1:5" x14ac:dyDescent="0.35">
      <c r="A2224">
        <v>77116</v>
      </c>
      <c r="B2224">
        <v>0</v>
      </c>
      <c r="C2224">
        <v>6101</v>
      </c>
      <c r="D2224" t="s">
        <v>86</v>
      </c>
      <c r="E2224" s="2">
        <v>10</v>
      </c>
    </row>
    <row r="2225" spans="1:5" x14ac:dyDescent="0.35">
      <c r="A2225">
        <v>3553</v>
      </c>
      <c r="B2225">
        <v>1</v>
      </c>
      <c r="C2225">
        <v>1601</v>
      </c>
      <c r="D2225" t="s">
        <v>85</v>
      </c>
      <c r="E2225" s="2">
        <v>20</v>
      </c>
    </row>
    <row r="2226" spans="1:5" x14ac:dyDescent="0.35">
      <c r="A2226">
        <v>60265</v>
      </c>
      <c r="B2226">
        <v>0</v>
      </c>
      <c r="C2226">
        <v>3803</v>
      </c>
      <c r="D2226" t="s">
        <v>92</v>
      </c>
      <c r="E2226" s="2">
        <v>5</v>
      </c>
    </row>
    <row r="2227" spans="1:5" x14ac:dyDescent="0.35">
      <c r="A2227">
        <v>74552</v>
      </c>
      <c r="B2227">
        <v>0</v>
      </c>
      <c r="C2227">
        <v>0</v>
      </c>
      <c r="D2227" t="s">
        <v>84</v>
      </c>
      <c r="E2227" s="2">
        <v>3</v>
      </c>
    </row>
    <row r="2228" spans="1:5" x14ac:dyDescent="0.35">
      <c r="A2228">
        <v>29215</v>
      </c>
      <c r="B2228">
        <v>0</v>
      </c>
      <c r="C2228">
        <v>2009</v>
      </c>
      <c r="D2228" t="s">
        <v>87</v>
      </c>
      <c r="E2228" s="2">
        <v>38</v>
      </c>
    </row>
    <row r="2229" spans="1:5" x14ac:dyDescent="0.35">
      <c r="A2229">
        <v>3504</v>
      </c>
      <c r="B2229">
        <v>0</v>
      </c>
      <c r="C2229">
        <v>1901</v>
      </c>
      <c r="D2229" t="s">
        <v>85</v>
      </c>
      <c r="E2229" s="2">
        <v>17</v>
      </c>
    </row>
    <row r="2230" spans="1:5" x14ac:dyDescent="0.35">
      <c r="A2230">
        <v>65114</v>
      </c>
      <c r="B2230">
        <v>2</v>
      </c>
      <c r="C2230">
        <v>0</v>
      </c>
      <c r="D2230" t="s">
        <v>84</v>
      </c>
      <c r="E2230" s="2">
        <v>3</v>
      </c>
    </row>
    <row r="2231" spans="1:5" x14ac:dyDescent="0.35">
      <c r="A2231">
        <v>105823</v>
      </c>
      <c r="B2231">
        <v>1</v>
      </c>
      <c r="C2231">
        <v>4601</v>
      </c>
      <c r="D2231" t="s">
        <v>88</v>
      </c>
      <c r="E2231" s="2">
        <v>25</v>
      </c>
    </row>
    <row r="2232" spans="1:5" x14ac:dyDescent="0.35">
      <c r="A2232">
        <v>26410</v>
      </c>
      <c r="B2232">
        <v>28</v>
      </c>
      <c r="C2232">
        <v>2201</v>
      </c>
      <c r="D2232" t="s">
        <v>88</v>
      </c>
      <c r="E2232" s="2">
        <v>28</v>
      </c>
    </row>
    <row r="2233" spans="1:5" x14ac:dyDescent="0.35">
      <c r="A2233">
        <v>24080</v>
      </c>
      <c r="B2233">
        <v>0</v>
      </c>
      <c r="C2233">
        <v>4501</v>
      </c>
      <c r="D2233" t="s">
        <v>86</v>
      </c>
      <c r="E2233" s="2">
        <v>25</v>
      </c>
    </row>
    <row r="2234" spans="1:5" x14ac:dyDescent="0.35">
      <c r="A2234">
        <v>159696</v>
      </c>
      <c r="B2234">
        <v>28</v>
      </c>
      <c r="C2234">
        <v>5401</v>
      </c>
      <c r="D2234" t="s">
        <v>86</v>
      </c>
      <c r="E2234" s="2">
        <v>15</v>
      </c>
    </row>
    <row r="2235" spans="1:5" x14ac:dyDescent="0.35">
      <c r="A2235">
        <v>24644</v>
      </c>
      <c r="B2235">
        <v>28</v>
      </c>
      <c r="C2235">
        <v>5201</v>
      </c>
      <c r="D2235" t="s">
        <v>84</v>
      </c>
      <c r="E2235" s="2">
        <v>25</v>
      </c>
    </row>
    <row r="2236" spans="1:5" x14ac:dyDescent="0.35">
      <c r="A2236">
        <v>6457</v>
      </c>
      <c r="B2236">
        <v>2</v>
      </c>
      <c r="C2236">
        <v>0</v>
      </c>
      <c r="D2236" t="s">
        <v>84</v>
      </c>
      <c r="E2236" s="2">
        <v>15</v>
      </c>
    </row>
    <row r="2237" spans="1:5" x14ac:dyDescent="0.35">
      <c r="A2237">
        <v>168317</v>
      </c>
      <c r="B2237">
        <v>0</v>
      </c>
      <c r="C2237">
        <v>0</v>
      </c>
      <c r="D2237" t="s">
        <v>90</v>
      </c>
      <c r="E2237" s="2">
        <v>13</v>
      </c>
    </row>
    <row r="2238" spans="1:5" x14ac:dyDescent="0.35">
      <c r="A2238">
        <v>159553</v>
      </c>
      <c r="B2238">
        <v>1</v>
      </c>
      <c r="C2238">
        <v>3601</v>
      </c>
      <c r="D2238" t="s">
        <v>86</v>
      </c>
      <c r="E2238" s="2">
        <v>7</v>
      </c>
    </row>
    <row r="2239" spans="1:5" x14ac:dyDescent="0.35">
      <c r="A2239">
        <v>56049</v>
      </c>
      <c r="B2239">
        <v>0</v>
      </c>
      <c r="C2239">
        <v>2709</v>
      </c>
      <c r="D2239" t="s">
        <v>86</v>
      </c>
      <c r="E2239" s="2">
        <v>14</v>
      </c>
    </row>
    <row r="2240" spans="1:5" x14ac:dyDescent="0.35">
      <c r="A2240">
        <v>63865</v>
      </c>
      <c r="B2240">
        <v>1</v>
      </c>
      <c r="C2240">
        <v>3506</v>
      </c>
      <c r="D2240" t="s">
        <v>84</v>
      </c>
      <c r="E2240" s="2">
        <v>12</v>
      </c>
    </row>
    <row r="2241" spans="1:5" x14ac:dyDescent="0.35">
      <c r="A2241">
        <v>62084</v>
      </c>
      <c r="B2241">
        <v>1</v>
      </c>
      <c r="C2241">
        <v>0</v>
      </c>
      <c r="D2241" t="s">
        <v>86</v>
      </c>
      <c r="E2241" s="2">
        <v>20</v>
      </c>
    </row>
    <row r="2242" spans="1:5" x14ac:dyDescent="0.35">
      <c r="A2242">
        <v>165719</v>
      </c>
      <c r="B2242">
        <v>0</v>
      </c>
      <c r="C2242">
        <v>4901</v>
      </c>
      <c r="D2242" t="s">
        <v>87</v>
      </c>
      <c r="E2242" s="2">
        <v>4</v>
      </c>
    </row>
    <row r="2243" spans="1:5" x14ac:dyDescent="0.35">
      <c r="A2243">
        <v>171950</v>
      </c>
      <c r="B2243">
        <v>0</v>
      </c>
      <c r="C2243">
        <v>3001</v>
      </c>
      <c r="D2243" t="s">
        <v>85</v>
      </c>
      <c r="E2243" s="2">
        <v>10</v>
      </c>
    </row>
    <row r="2244" spans="1:5" x14ac:dyDescent="0.35">
      <c r="A2244">
        <v>118367</v>
      </c>
      <c r="B2244">
        <v>1</v>
      </c>
      <c r="C2244">
        <v>3701</v>
      </c>
      <c r="D2244" t="s">
        <v>86</v>
      </c>
      <c r="E2244" s="2">
        <v>19</v>
      </c>
    </row>
    <row r="2245" spans="1:5" x14ac:dyDescent="0.35">
      <c r="A2245">
        <v>41187</v>
      </c>
      <c r="B2245">
        <v>0</v>
      </c>
      <c r="C2245">
        <v>0</v>
      </c>
      <c r="D2245" t="s">
        <v>97</v>
      </c>
      <c r="E2245" s="2">
        <v>15</v>
      </c>
    </row>
    <row r="2246" spans="1:5" x14ac:dyDescent="0.35">
      <c r="A2246">
        <v>132304</v>
      </c>
      <c r="B2246">
        <v>0</v>
      </c>
      <c r="C2246">
        <v>2001</v>
      </c>
      <c r="D2246" t="s">
        <v>89</v>
      </c>
      <c r="E2246" s="2">
        <v>10</v>
      </c>
    </row>
    <row r="2247" spans="1:5" x14ac:dyDescent="0.35">
      <c r="A2247">
        <v>138944</v>
      </c>
      <c r="B2247">
        <v>0</v>
      </c>
      <c r="C2247">
        <v>3201</v>
      </c>
      <c r="D2247" t="s">
        <v>87</v>
      </c>
      <c r="E2247" s="2">
        <v>11</v>
      </c>
    </row>
    <row r="2248" spans="1:5" x14ac:dyDescent="0.35">
      <c r="A2248">
        <v>161204</v>
      </c>
      <c r="B2248">
        <v>1</v>
      </c>
      <c r="C2248">
        <v>0</v>
      </c>
      <c r="D2248" t="s">
        <v>86</v>
      </c>
      <c r="E2248" s="2">
        <v>20</v>
      </c>
    </row>
    <row r="2249" spans="1:5" x14ac:dyDescent="0.35">
      <c r="A2249">
        <v>186579</v>
      </c>
      <c r="B2249">
        <v>0</v>
      </c>
      <c r="C2249">
        <v>0</v>
      </c>
      <c r="D2249" t="s">
        <v>84</v>
      </c>
      <c r="E2249" s="2">
        <v>5</v>
      </c>
    </row>
    <row r="2250" spans="1:5" x14ac:dyDescent="0.35">
      <c r="A2250">
        <v>11978</v>
      </c>
      <c r="B2250">
        <v>1</v>
      </c>
      <c r="C2250">
        <v>4401</v>
      </c>
      <c r="D2250" t="s">
        <v>95</v>
      </c>
      <c r="E2250" s="2">
        <v>15</v>
      </c>
    </row>
    <row r="2251" spans="1:5" x14ac:dyDescent="0.35">
      <c r="A2251">
        <v>117711</v>
      </c>
      <c r="B2251">
        <v>0</v>
      </c>
      <c r="C2251">
        <v>3004</v>
      </c>
      <c r="D2251" t="s">
        <v>83</v>
      </c>
      <c r="E2251" s="2">
        <v>16</v>
      </c>
    </row>
    <row r="2252" spans="1:5" x14ac:dyDescent="0.35">
      <c r="A2252">
        <v>38924</v>
      </c>
      <c r="B2252">
        <v>1</v>
      </c>
      <c r="C2252">
        <v>3201</v>
      </c>
      <c r="D2252" t="s">
        <v>96</v>
      </c>
      <c r="E2252" s="2">
        <v>20</v>
      </c>
    </row>
    <row r="2253" spans="1:5" x14ac:dyDescent="0.35">
      <c r="A2253">
        <v>47448</v>
      </c>
      <c r="B2253">
        <v>1</v>
      </c>
      <c r="C2253">
        <v>0</v>
      </c>
      <c r="D2253" t="s">
        <v>85</v>
      </c>
      <c r="E2253" s="2">
        <v>5</v>
      </c>
    </row>
    <row r="2254" spans="1:5" x14ac:dyDescent="0.35">
      <c r="A2254">
        <v>182479</v>
      </c>
      <c r="B2254">
        <v>28</v>
      </c>
      <c r="C2254">
        <v>0</v>
      </c>
      <c r="D2254" t="s">
        <v>84</v>
      </c>
      <c r="E2254" s="2">
        <v>15</v>
      </c>
    </row>
    <row r="2255" spans="1:5" x14ac:dyDescent="0.35">
      <c r="A2255">
        <v>96075</v>
      </c>
      <c r="B2255">
        <v>1</v>
      </c>
      <c r="C2255">
        <v>2402</v>
      </c>
      <c r="D2255" t="s">
        <v>84</v>
      </c>
      <c r="E2255" s="2">
        <v>5</v>
      </c>
    </row>
    <row r="2256" spans="1:5" x14ac:dyDescent="0.35">
      <c r="A2256">
        <v>138997</v>
      </c>
      <c r="B2256">
        <v>1</v>
      </c>
      <c r="C2256">
        <v>2506</v>
      </c>
      <c r="D2256" t="s">
        <v>99</v>
      </c>
      <c r="E2256" s="2">
        <v>12</v>
      </c>
    </row>
    <row r="2257" spans="1:5" x14ac:dyDescent="0.35">
      <c r="A2257">
        <v>108989</v>
      </c>
      <c r="B2257">
        <v>0</v>
      </c>
      <c r="C2257">
        <v>5701</v>
      </c>
      <c r="D2257" t="s">
        <v>87</v>
      </c>
      <c r="E2257" s="2">
        <v>15</v>
      </c>
    </row>
    <row r="2258" spans="1:5" x14ac:dyDescent="0.35">
      <c r="A2258">
        <v>87016</v>
      </c>
      <c r="B2258">
        <v>2</v>
      </c>
      <c r="C2258">
        <v>0</v>
      </c>
      <c r="D2258" t="s">
        <v>86</v>
      </c>
      <c r="E2258" s="2">
        <v>23</v>
      </c>
    </row>
    <row r="2259" spans="1:5" x14ac:dyDescent="0.35">
      <c r="A2259">
        <v>12666</v>
      </c>
      <c r="B2259">
        <v>0</v>
      </c>
      <c r="C2259">
        <v>3201</v>
      </c>
      <c r="D2259" t="s">
        <v>89</v>
      </c>
      <c r="E2259" s="2">
        <v>75</v>
      </c>
    </row>
    <row r="2260" spans="1:5" x14ac:dyDescent="0.35">
      <c r="A2260">
        <v>34302</v>
      </c>
      <c r="B2260">
        <v>0</v>
      </c>
      <c r="C2260">
        <v>2403</v>
      </c>
      <c r="D2260" t="s">
        <v>84</v>
      </c>
      <c r="E2260" s="2">
        <v>14</v>
      </c>
    </row>
    <row r="2261" spans="1:5" x14ac:dyDescent="0.35">
      <c r="A2261">
        <v>3018</v>
      </c>
      <c r="B2261">
        <v>76</v>
      </c>
      <c r="C2261">
        <v>0</v>
      </c>
      <c r="D2261" t="s">
        <v>91</v>
      </c>
      <c r="E2261" s="2">
        <v>25</v>
      </c>
    </row>
    <row r="2262" spans="1:5" x14ac:dyDescent="0.35">
      <c r="A2262">
        <v>145231</v>
      </c>
      <c r="B2262">
        <v>0</v>
      </c>
      <c r="C2262">
        <v>0</v>
      </c>
      <c r="D2262" t="s">
        <v>98</v>
      </c>
      <c r="E2262" s="2">
        <v>6</v>
      </c>
    </row>
    <row r="2263" spans="1:5" x14ac:dyDescent="0.35">
      <c r="A2263">
        <v>152418</v>
      </c>
      <c r="B2263">
        <v>1</v>
      </c>
      <c r="C2263">
        <v>3101</v>
      </c>
      <c r="D2263" t="s">
        <v>86</v>
      </c>
      <c r="E2263" s="2">
        <v>12</v>
      </c>
    </row>
    <row r="2264" spans="1:5" x14ac:dyDescent="0.35">
      <c r="A2264">
        <v>65061</v>
      </c>
      <c r="B2264">
        <v>0</v>
      </c>
      <c r="C2264">
        <v>5211</v>
      </c>
      <c r="D2264" t="s">
        <v>88</v>
      </c>
      <c r="E2264" s="2">
        <v>25</v>
      </c>
    </row>
    <row r="2265" spans="1:5" x14ac:dyDescent="0.35">
      <c r="A2265">
        <v>72220</v>
      </c>
      <c r="B2265">
        <v>2</v>
      </c>
      <c r="C2265">
        <v>2307</v>
      </c>
      <c r="D2265" t="s">
        <v>87</v>
      </c>
      <c r="E2265" s="2">
        <v>15</v>
      </c>
    </row>
    <row r="2266" spans="1:5" x14ac:dyDescent="0.35">
      <c r="A2266">
        <v>112288</v>
      </c>
      <c r="B2266">
        <v>0</v>
      </c>
      <c r="C2266">
        <v>3001</v>
      </c>
      <c r="D2266" t="s">
        <v>94</v>
      </c>
      <c r="E2266" s="2">
        <v>12</v>
      </c>
    </row>
    <row r="2267" spans="1:5" x14ac:dyDescent="0.35">
      <c r="A2267">
        <v>109539</v>
      </c>
      <c r="B2267">
        <v>2</v>
      </c>
      <c r="C2267">
        <v>5212</v>
      </c>
      <c r="D2267" t="s">
        <v>84</v>
      </c>
      <c r="E2267" s="2">
        <v>20</v>
      </c>
    </row>
    <row r="2268" spans="1:5" x14ac:dyDescent="0.35">
      <c r="A2268">
        <v>7836</v>
      </c>
      <c r="B2268">
        <v>1002</v>
      </c>
      <c r="C2268">
        <v>2201</v>
      </c>
      <c r="D2268" t="s">
        <v>89</v>
      </c>
      <c r="E2268" s="2">
        <v>25</v>
      </c>
    </row>
    <row r="2269" spans="1:5" x14ac:dyDescent="0.35">
      <c r="A2269">
        <v>41448</v>
      </c>
      <c r="B2269">
        <v>0</v>
      </c>
      <c r="C2269">
        <v>4206</v>
      </c>
      <c r="D2269" t="s">
        <v>90</v>
      </c>
      <c r="E2269" s="2">
        <v>15</v>
      </c>
    </row>
    <row r="2270" spans="1:5" x14ac:dyDescent="0.35">
      <c r="A2270">
        <v>110822</v>
      </c>
      <c r="B2270">
        <v>2</v>
      </c>
      <c r="C2270">
        <v>0</v>
      </c>
      <c r="D2270" t="s">
        <v>87</v>
      </c>
      <c r="E2270" s="2">
        <v>20</v>
      </c>
    </row>
    <row r="2271" spans="1:5" x14ac:dyDescent="0.35">
      <c r="A2271">
        <v>66163</v>
      </c>
      <c r="B2271">
        <v>2</v>
      </c>
      <c r="C2271">
        <v>0</v>
      </c>
      <c r="D2271" t="s">
        <v>88</v>
      </c>
      <c r="E2271" s="2">
        <v>10</v>
      </c>
    </row>
    <row r="2272" spans="1:5" x14ac:dyDescent="0.35">
      <c r="A2272">
        <v>6183</v>
      </c>
      <c r="B2272">
        <v>1</v>
      </c>
      <c r="C2272">
        <v>2409</v>
      </c>
      <c r="D2272" t="s">
        <v>91</v>
      </c>
      <c r="E2272" s="2">
        <v>100</v>
      </c>
    </row>
    <row r="2273" spans="1:5" x14ac:dyDescent="0.35">
      <c r="A2273">
        <v>124787</v>
      </c>
      <c r="B2273">
        <v>0</v>
      </c>
      <c r="C2273">
        <v>0</v>
      </c>
      <c r="D2273" t="s">
        <v>85</v>
      </c>
      <c r="E2273" s="2">
        <v>20</v>
      </c>
    </row>
    <row r="2274" spans="1:5" x14ac:dyDescent="0.35">
      <c r="A2274">
        <v>109644</v>
      </c>
      <c r="B2274">
        <v>1002</v>
      </c>
      <c r="C2274">
        <v>2509</v>
      </c>
      <c r="D2274" t="s">
        <v>84</v>
      </c>
      <c r="E2274" s="2">
        <v>5</v>
      </c>
    </row>
    <row r="2275" spans="1:5" x14ac:dyDescent="0.35">
      <c r="A2275">
        <v>105650</v>
      </c>
      <c r="B2275">
        <v>0</v>
      </c>
      <c r="C2275">
        <v>1901</v>
      </c>
      <c r="D2275" t="s">
        <v>84</v>
      </c>
      <c r="E2275" s="2">
        <v>10</v>
      </c>
    </row>
    <row r="2276" spans="1:5" x14ac:dyDescent="0.35">
      <c r="A2276">
        <v>45982</v>
      </c>
      <c r="B2276">
        <v>0</v>
      </c>
      <c r="C2276">
        <v>0</v>
      </c>
      <c r="D2276" t="s">
        <v>84</v>
      </c>
      <c r="E2276" s="2">
        <v>15</v>
      </c>
    </row>
    <row r="2277" spans="1:5" x14ac:dyDescent="0.35">
      <c r="A2277">
        <v>14437</v>
      </c>
      <c r="B2277">
        <v>1</v>
      </c>
      <c r="C2277">
        <v>2705</v>
      </c>
      <c r="D2277" t="s">
        <v>85</v>
      </c>
      <c r="E2277" s="2">
        <v>20</v>
      </c>
    </row>
    <row r="2278" spans="1:5" x14ac:dyDescent="0.35">
      <c r="A2278">
        <v>10399</v>
      </c>
      <c r="B2278">
        <v>2</v>
      </c>
      <c r="C2278">
        <v>0</v>
      </c>
      <c r="D2278" t="s">
        <v>86</v>
      </c>
      <c r="E2278" s="2">
        <v>10</v>
      </c>
    </row>
    <row r="2279" spans="1:5" x14ac:dyDescent="0.35">
      <c r="A2279">
        <v>151828</v>
      </c>
      <c r="B2279">
        <v>1</v>
      </c>
      <c r="C2279">
        <v>2701</v>
      </c>
      <c r="D2279" t="s">
        <v>97</v>
      </c>
      <c r="E2279" s="2">
        <v>10</v>
      </c>
    </row>
    <row r="2280" spans="1:5" x14ac:dyDescent="0.35">
      <c r="A2280">
        <v>162606</v>
      </c>
      <c r="B2280">
        <v>0</v>
      </c>
      <c r="C2280">
        <v>4301</v>
      </c>
      <c r="D2280" t="s">
        <v>85</v>
      </c>
      <c r="E2280" s="2">
        <v>9</v>
      </c>
    </row>
    <row r="2281" spans="1:5" x14ac:dyDescent="0.35">
      <c r="A2281">
        <v>141809</v>
      </c>
      <c r="B2281">
        <v>2</v>
      </c>
      <c r="C2281">
        <v>0</v>
      </c>
      <c r="D2281" t="s">
        <v>99</v>
      </c>
      <c r="E2281" s="2">
        <v>8</v>
      </c>
    </row>
    <row r="2282" spans="1:5" x14ac:dyDescent="0.35">
      <c r="A2282">
        <v>178884</v>
      </c>
      <c r="B2282">
        <v>2</v>
      </c>
      <c r="C2282">
        <v>5201</v>
      </c>
      <c r="D2282" t="s">
        <v>85</v>
      </c>
      <c r="E2282" s="2">
        <v>15</v>
      </c>
    </row>
    <row r="2283" spans="1:5" x14ac:dyDescent="0.35">
      <c r="A2283">
        <v>178098</v>
      </c>
      <c r="B2283">
        <v>2</v>
      </c>
      <c r="C2283">
        <v>3103</v>
      </c>
      <c r="D2283" t="s">
        <v>86</v>
      </c>
      <c r="E2283" s="2">
        <v>6</v>
      </c>
    </row>
    <row r="2284" spans="1:5" x14ac:dyDescent="0.35">
      <c r="A2284">
        <v>116082</v>
      </c>
      <c r="B2284">
        <v>1</v>
      </c>
      <c r="C2284">
        <v>3301</v>
      </c>
      <c r="D2284" t="s">
        <v>83</v>
      </c>
      <c r="E2284" s="2">
        <v>10</v>
      </c>
    </row>
    <row r="2285" spans="1:5" x14ac:dyDescent="0.35">
      <c r="A2285">
        <v>190769</v>
      </c>
      <c r="B2285">
        <v>0</v>
      </c>
      <c r="C2285">
        <v>0</v>
      </c>
      <c r="D2285" t="s">
        <v>85</v>
      </c>
      <c r="E2285" s="2">
        <v>10</v>
      </c>
    </row>
    <row r="2286" spans="1:5" x14ac:dyDescent="0.35">
      <c r="A2286">
        <v>177087</v>
      </c>
      <c r="B2286">
        <v>0</v>
      </c>
      <c r="C2286">
        <v>6401</v>
      </c>
      <c r="D2286" t="s">
        <v>83</v>
      </c>
      <c r="E2286" s="2">
        <v>12</v>
      </c>
    </row>
    <row r="2287" spans="1:5" x14ac:dyDescent="0.35">
      <c r="A2287">
        <v>101654</v>
      </c>
      <c r="B2287">
        <v>0</v>
      </c>
      <c r="C2287">
        <v>4201</v>
      </c>
      <c r="D2287" t="s">
        <v>83</v>
      </c>
      <c r="E2287" s="2">
        <v>18</v>
      </c>
    </row>
    <row r="2288" spans="1:5" x14ac:dyDescent="0.35">
      <c r="A2288">
        <v>62760</v>
      </c>
      <c r="B2288">
        <v>0</v>
      </c>
      <c r="C2288">
        <v>0</v>
      </c>
      <c r="D2288" t="s">
        <v>86</v>
      </c>
      <c r="E2288" s="2">
        <v>5</v>
      </c>
    </row>
    <row r="2289" spans="1:5" x14ac:dyDescent="0.35">
      <c r="A2289">
        <v>135406</v>
      </c>
      <c r="B2289">
        <v>1</v>
      </c>
      <c r="C2289">
        <v>4106</v>
      </c>
      <c r="D2289" t="s">
        <v>85</v>
      </c>
      <c r="E2289" s="2">
        <v>25</v>
      </c>
    </row>
    <row r="2290" spans="1:5" x14ac:dyDescent="0.35">
      <c r="A2290">
        <v>142409</v>
      </c>
      <c r="B2290">
        <v>1</v>
      </c>
      <c r="C2290">
        <v>2201</v>
      </c>
      <c r="D2290" t="s">
        <v>86</v>
      </c>
      <c r="E2290" s="2">
        <v>10</v>
      </c>
    </row>
    <row r="2291" spans="1:5" x14ac:dyDescent="0.35">
      <c r="A2291">
        <v>79627</v>
      </c>
      <c r="B2291">
        <v>1</v>
      </c>
      <c r="C2291">
        <v>2408</v>
      </c>
      <c r="D2291" t="s">
        <v>88</v>
      </c>
      <c r="E2291" s="2">
        <v>10</v>
      </c>
    </row>
    <row r="2292" spans="1:5" x14ac:dyDescent="0.35">
      <c r="A2292">
        <v>27310</v>
      </c>
      <c r="B2292">
        <v>1</v>
      </c>
      <c r="C2292">
        <v>2101</v>
      </c>
      <c r="D2292" t="s">
        <v>84</v>
      </c>
      <c r="E2292" s="2">
        <v>15</v>
      </c>
    </row>
    <row r="2293" spans="1:5" x14ac:dyDescent="0.35">
      <c r="A2293">
        <v>122131</v>
      </c>
      <c r="B2293">
        <v>0</v>
      </c>
      <c r="C2293">
        <v>4601</v>
      </c>
      <c r="D2293" t="s">
        <v>88</v>
      </c>
      <c r="E2293" s="2">
        <v>15</v>
      </c>
    </row>
    <row r="2294" spans="1:5" x14ac:dyDescent="0.35">
      <c r="A2294">
        <v>131169</v>
      </c>
      <c r="B2294">
        <v>2</v>
      </c>
      <c r="C2294">
        <v>2612</v>
      </c>
      <c r="D2294" t="s">
        <v>83</v>
      </c>
      <c r="E2294" s="2">
        <v>25</v>
      </c>
    </row>
    <row r="2295" spans="1:5" x14ac:dyDescent="0.35">
      <c r="A2295">
        <v>78009</v>
      </c>
      <c r="B2295">
        <v>0</v>
      </c>
      <c r="C2295">
        <v>0</v>
      </c>
      <c r="D2295" t="s">
        <v>84</v>
      </c>
      <c r="E2295" s="2">
        <v>20</v>
      </c>
    </row>
    <row r="2296" spans="1:5" x14ac:dyDescent="0.35">
      <c r="A2296">
        <v>86445</v>
      </c>
      <c r="B2296">
        <v>0</v>
      </c>
      <c r="C2296">
        <v>4506</v>
      </c>
      <c r="D2296" t="s">
        <v>87</v>
      </c>
      <c r="E2296" s="2">
        <v>15</v>
      </c>
    </row>
    <row r="2297" spans="1:5" x14ac:dyDescent="0.35">
      <c r="A2297">
        <v>162343</v>
      </c>
      <c r="B2297">
        <v>0</v>
      </c>
      <c r="C2297">
        <v>4701</v>
      </c>
      <c r="D2297" t="s">
        <v>88</v>
      </c>
      <c r="E2297" s="2">
        <v>20</v>
      </c>
    </row>
    <row r="2298" spans="1:5" x14ac:dyDescent="0.35">
      <c r="A2298">
        <v>35316</v>
      </c>
      <c r="B2298">
        <v>28</v>
      </c>
      <c r="C2298">
        <v>2403</v>
      </c>
      <c r="D2298" t="s">
        <v>83</v>
      </c>
      <c r="E2298" s="2">
        <v>14</v>
      </c>
    </row>
    <row r="2299" spans="1:5" x14ac:dyDescent="0.35">
      <c r="A2299">
        <v>148946</v>
      </c>
      <c r="B2299">
        <v>0</v>
      </c>
      <c r="C2299">
        <v>0</v>
      </c>
      <c r="D2299" t="s">
        <v>96</v>
      </c>
      <c r="E2299" s="2">
        <v>10</v>
      </c>
    </row>
    <row r="2300" spans="1:5" x14ac:dyDescent="0.35">
      <c r="A2300">
        <v>5524</v>
      </c>
      <c r="B2300">
        <v>2</v>
      </c>
      <c r="C2300">
        <v>2301</v>
      </c>
      <c r="D2300" t="s">
        <v>89</v>
      </c>
      <c r="E2300" s="2">
        <v>15</v>
      </c>
    </row>
    <row r="2301" spans="1:5" x14ac:dyDescent="0.35">
      <c r="A2301">
        <v>57593</v>
      </c>
      <c r="B2301">
        <v>1</v>
      </c>
      <c r="C2301">
        <v>0</v>
      </c>
      <c r="D2301" t="s">
        <v>94</v>
      </c>
      <c r="E2301" s="2">
        <v>5</v>
      </c>
    </row>
    <row r="2302" spans="1:5" x14ac:dyDescent="0.35">
      <c r="A2302">
        <v>144339</v>
      </c>
      <c r="B2302">
        <v>980</v>
      </c>
      <c r="C2302">
        <v>6601</v>
      </c>
      <c r="D2302" t="s">
        <v>90</v>
      </c>
      <c r="E2302" s="2">
        <v>10</v>
      </c>
    </row>
    <row r="2303" spans="1:5" x14ac:dyDescent="0.35">
      <c r="A2303">
        <v>158355</v>
      </c>
      <c r="B2303">
        <v>1</v>
      </c>
      <c r="C2303">
        <v>4801</v>
      </c>
      <c r="D2303" t="s">
        <v>90</v>
      </c>
      <c r="E2303" s="2">
        <v>15</v>
      </c>
    </row>
    <row r="2304" spans="1:5" x14ac:dyDescent="0.35">
      <c r="A2304">
        <v>24311</v>
      </c>
      <c r="B2304">
        <v>28</v>
      </c>
      <c r="C2304">
        <v>0</v>
      </c>
      <c r="D2304" t="s">
        <v>95</v>
      </c>
      <c r="E2304" s="2">
        <v>3</v>
      </c>
    </row>
    <row r="2305" spans="1:5" x14ac:dyDescent="0.35">
      <c r="A2305">
        <v>44009</v>
      </c>
      <c r="B2305">
        <v>0</v>
      </c>
      <c r="C2305">
        <v>1103</v>
      </c>
      <c r="D2305" t="s">
        <v>85</v>
      </c>
      <c r="E2305" s="2">
        <v>20</v>
      </c>
    </row>
    <row r="2306" spans="1:5" x14ac:dyDescent="0.35">
      <c r="A2306">
        <v>7059</v>
      </c>
      <c r="B2306">
        <v>2</v>
      </c>
      <c r="C2306">
        <v>2007</v>
      </c>
      <c r="D2306" t="s">
        <v>88</v>
      </c>
      <c r="E2306" s="2">
        <v>10</v>
      </c>
    </row>
    <row r="2307" spans="1:5" x14ac:dyDescent="0.35">
      <c r="A2307">
        <v>11399</v>
      </c>
      <c r="B2307">
        <v>2</v>
      </c>
      <c r="C2307">
        <v>1102</v>
      </c>
      <c r="D2307" t="s">
        <v>87</v>
      </c>
      <c r="E2307" s="2">
        <v>8</v>
      </c>
    </row>
    <row r="2308" spans="1:5" x14ac:dyDescent="0.35">
      <c r="A2308">
        <v>50262</v>
      </c>
      <c r="B2308">
        <v>1</v>
      </c>
      <c r="C2308">
        <v>4801</v>
      </c>
      <c r="D2308" t="s">
        <v>86</v>
      </c>
      <c r="E2308" s="2">
        <v>10</v>
      </c>
    </row>
    <row r="2309" spans="1:5" x14ac:dyDescent="0.35">
      <c r="A2309">
        <v>40338</v>
      </c>
      <c r="B2309">
        <v>0</v>
      </c>
      <c r="C2309">
        <v>6901</v>
      </c>
      <c r="D2309" t="s">
        <v>85</v>
      </c>
      <c r="E2309" s="2">
        <v>21</v>
      </c>
    </row>
    <row r="2310" spans="1:5" x14ac:dyDescent="0.35">
      <c r="A2310">
        <v>91101</v>
      </c>
      <c r="B2310">
        <v>0</v>
      </c>
      <c r="C2310">
        <v>4507</v>
      </c>
      <c r="D2310" t="s">
        <v>85</v>
      </c>
      <c r="E2310" s="2">
        <v>25</v>
      </c>
    </row>
    <row r="2311" spans="1:5" x14ac:dyDescent="0.35">
      <c r="A2311">
        <v>130969</v>
      </c>
      <c r="B2311">
        <v>2</v>
      </c>
      <c r="C2311">
        <v>301</v>
      </c>
      <c r="D2311" t="s">
        <v>87</v>
      </c>
      <c r="E2311" s="2">
        <v>20</v>
      </c>
    </row>
    <row r="2312" spans="1:5" x14ac:dyDescent="0.35">
      <c r="A2312">
        <v>128122</v>
      </c>
      <c r="B2312">
        <v>0</v>
      </c>
      <c r="C2312">
        <v>0</v>
      </c>
      <c r="D2312" t="s">
        <v>84</v>
      </c>
      <c r="E2312" s="2">
        <v>5</v>
      </c>
    </row>
    <row r="2313" spans="1:5" x14ac:dyDescent="0.35">
      <c r="A2313">
        <v>167149</v>
      </c>
      <c r="B2313">
        <v>1</v>
      </c>
      <c r="C2313">
        <v>4501</v>
      </c>
      <c r="D2313" t="s">
        <v>90</v>
      </c>
      <c r="E2313" s="2">
        <v>20</v>
      </c>
    </row>
    <row r="2314" spans="1:5" x14ac:dyDescent="0.35">
      <c r="A2314">
        <v>67742</v>
      </c>
      <c r="B2314">
        <v>0</v>
      </c>
      <c r="C2314">
        <v>2309</v>
      </c>
      <c r="D2314" t="s">
        <v>89</v>
      </c>
      <c r="E2314" s="2">
        <v>5</v>
      </c>
    </row>
    <row r="2315" spans="1:5" x14ac:dyDescent="0.35">
      <c r="A2315">
        <v>66303</v>
      </c>
      <c r="B2315">
        <v>0</v>
      </c>
      <c r="C2315">
        <v>1401</v>
      </c>
      <c r="D2315" t="s">
        <v>98</v>
      </c>
      <c r="E2315" s="2">
        <v>2</v>
      </c>
    </row>
    <row r="2316" spans="1:5" x14ac:dyDescent="0.35">
      <c r="A2316">
        <v>86205</v>
      </c>
      <c r="B2316">
        <v>3</v>
      </c>
      <c r="C2316">
        <v>5007</v>
      </c>
      <c r="D2316" t="s">
        <v>84</v>
      </c>
      <c r="E2316" s="2">
        <v>25</v>
      </c>
    </row>
    <row r="2317" spans="1:5" x14ac:dyDescent="0.35">
      <c r="A2317">
        <v>1899</v>
      </c>
      <c r="B2317">
        <v>1</v>
      </c>
      <c r="C2317">
        <v>4801</v>
      </c>
      <c r="D2317" t="s">
        <v>85</v>
      </c>
      <c r="E2317" s="2">
        <v>125</v>
      </c>
    </row>
    <row r="2318" spans="1:5" x14ac:dyDescent="0.35">
      <c r="A2318">
        <v>184690</v>
      </c>
      <c r="B2318">
        <v>0</v>
      </c>
      <c r="C2318">
        <v>0</v>
      </c>
      <c r="D2318" t="s">
        <v>83</v>
      </c>
      <c r="E2318" s="2">
        <v>20</v>
      </c>
    </row>
    <row r="2319" spans="1:5" x14ac:dyDescent="0.35">
      <c r="A2319">
        <v>7265</v>
      </c>
      <c r="B2319">
        <v>0</v>
      </c>
      <c r="C2319">
        <v>0</v>
      </c>
      <c r="D2319" t="s">
        <v>91</v>
      </c>
      <c r="E2319" s="2">
        <v>10</v>
      </c>
    </row>
    <row r="2320" spans="1:5" x14ac:dyDescent="0.35">
      <c r="A2320">
        <v>159178</v>
      </c>
      <c r="B2320">
        <v>1</v>
      </c>
      <c r="C2320">
        <v>0</v>
      </c>
      <c r="D2320" t="s">
        <v>87</v>
      </c>
      <c r="E2320" s="2">
        <v>10</v>
      </c>
    </row>
    <row r="2321" spans="1:5" x14ac:dyDescent="0.35">
      <c r="A2321">
        <v>49812</v>
      </c>
      <c r="B2321">
        <v>2</v>
      </c>
      <c r="C2321">
        <v>3701</v>
      </c>
      <c r="D2321" t="s">
        <v>94</v>
      </c>
      <c r="E2321" s="2">
        <v>3</v>
      </c>
    </row>
    <row r="2322" spans="1:5" x14ac:dyDescent="0.35">
      <c r="A2322">
        <v>33135</v>
      </c>
      <c r="B2322">
        <v>0</v>
      </c>
      <c r="C2322">
        <v>3410</v>
      </c>
      <c r="D2322" t="s">
        <v>93</v>
      </c>
      <c r="E2322" s="2">
        <v>10</v>
      </c>
    </row>
    <row r="2323" spans="1:5" x14ac:dyDescent="0.35">
      <c r="A2323">
        <v>23459</v>
      </c>
      <c r="B2323">
        <v>28</v>
      </c>
      <c r="C2323">
        <v>0</v>
      </c>
      <c r="D2323" t="s">
        <v>85</v>
      </c>
      <c r="E2323" s="2">
        <v>25</v>
      </c>
    </row>
    <row r="2324" spans="1:5" x14ac:dyDescent="0.35">
      <c r="A2324">
        <v>186271</v>
      </c>
      <c r="B2324">
        <v>1</v>
      </c>
      <c r="C2324">
        <v>2001</v>
      </c>
      <c r="D2324" t="s">
        <v>90</v>
      </c>
      <c r="E2324" s="2">
        <v>40</v>
      </c>
    </row>
    <row r="2325" spans="1:5" x14ac:dyDescent="0.35">
      <c r="A2325">
        <v>55624</v>
      </c>
      <c r="B2325">
        <v>0</v>
      </c>
      <c r="C2325">
        <v>2311</v>
      </c>
      <c r="D2325" t="s">
        <v>99</v>
      </c>
      <c r="E2325" s="2">
        <v>10</v>
      </c>
    </row>
    <row r="2326" spans="1:5" x14ac:dyDescent="0.35">
      <c r="A2326">
        <v>129912</v>
      </c>
      <c r="B2326">
        <v>1</v>
      </c>
      <c r="C2326">
        <v>0</v>
      </c>
      <c r="D2326" t="s">
        <v>90</v>
      </c>
      <c r="E2326" s="2">
        <v>50</v>
      </c>
    </row>
    <row r="2327" spans="1:5" x14ac:dyDescent="0.35">
      <c r="A2327">
        <v>8657</v>
      </c>
      <c r="B2327">
        <v>0</v>
      </c>
      <c r="C2327">
        <v>2107</v>
      </c>
      <c r="D2327" t="s">
        <v>85</v>
      </c>
      <c r="E2327" s="2">
        <v>15</v>
      </c>
    </row>
    <row r="2328" spans="1:5" x14ac:dyDescent="0.35">
      <c r="A2328">
        <v>129174</v>
      </c>
      <c r="B2328">
        <v>0</v>
      </c>
      <c r="C2328">
        <v>0</v>
      </c>
      <c r="D2328" t="s">
        <v>91</v>
      </c>
      <c r="E2328" s="2">
        <v>10</v>
      </c>
    </row>
    <row r="2329" spans="1:5" x14ac:dyDescent="0.35">
      <c r="A2329">
        <v>129453</v>
      </c>
      <c r="B2329">
        <v>0</v>
      </c>
      <c r="C2329">
        <v>2801</v>
      </c>
      <c r="D2329" t="s">
        <v>89</v>
      </c>
      <c r="E2329" s="2">
        <v>5</v>
      </c>
    </row>
    <row r="2330" spans="1:5" x14ac:dyDescent="0.35">
      <c r="A2330">
        <v>50027</v>
      </c>
      <c r="B2330">
        <v>0</v>
      </c>
      <c r="C2330">
        <v>0</v>
      </c>
      <c r="D2330" t="s">
        <v>86</v>
      </c>
      <c r="E2330" s="2">
        <v>40</v>
      </c>
    </row>
    <row r="2331" spans="1:5" x14ac:dyDescent="0.35">
      <c r="A2331">
        <v>85804</v>
      </c>
      <c r="B2331">
        <v>1</v>
      </c>
      <c r="C2331">
        <v>2501</v>
      </c>
      <c r="D2331" t="s">
        <v>94</v>
      </c>
      <c r="E2331" s="2">
        <v>20</v>
      </c>
    </row>
    <row r="2332" spans="1:5" x14ac:dyDescent="0.35">
      <c r="A2332">
        <v>9742</v>
      </c>
      <c r="B2332">
        <v>0</v>
      </c>
      <c r="C2332">
        <v>4701</v>
      </c>
      <c r="D2332" t="s">
        <v>85</v>
      </c>
      <c r="E2332" s="2">
        <v>14</v>
      </c>
    </row>
    <row r="2333" spans="1:5" x14ac:dyDescent="0.35">
      <c r="A2333">
        <v>1986</v>
      </c>
      <c r="B2333">
        <v>2</v>
      </c>
      <c r="C2333">
        <v>2201</v>
      </c>
      <c r="D2333" t="s">
        <v>90</v>
      </c>
      <c r="E2333" s="2">
        <v>5</v>
      </c>
    </row>
    <row r="2334" spans="1:5" x14ac:dyDescent="0.35">
      <c r="A2334">
        <v>26924</v>
      </c>
      <c r="B2334">
        <v>1</v>
      </c>
      <c r="C2334">
        <v>2901</v>
      </c>
      <c r="D2334" t="s">
        <v>91</v>
      </c>
      <c r="E2334" s="2">
        <v>60</v>
      </c>
    </row>
    <row r="2335" spans="1:5" x14ac:dyDescent="0.35">
      <c r="A2335">
        <v>145480</v>
      </c>
      <c r="B2335">
        <v>2</v>
      </c>
      <c r="C2335">
        <v>4201</v>
      </c>
      <c r="D2335" t="s">
        <v>90</v>
      </c>
      <c r="E2335" s="2">
        <v>12</v>
      </c>
    </row>
    <row r="2336" spans="1:5" x14ac:dyDescent="0.35">
      <c r="A2336">
        <v>45824</v>
      </c>
      <c r="B2336">
        <v>1</v>
      </c>
      <c r="C2336">
        <v>5704</v>
      </c>
      <c r="D2336" t="s">
        <v>88</v>
      </c>
      <c r="E2336" s="2">
        <v>25</v>
      </c>
    </row>
    <row r="2337" spans="1:5" x14ac:dyDescent="0.35">
      <c r="A2337">
        <v>187417</v>
      </c>
      <c r="B2337">
        <v>1</v>
      </c>
      <c r="C2337">
        <v>0</v>
      </c>
      <c r="D2337" t="s">
        <v>97</v>
      </c>
      <c r="E2337" s="2">
        <v>45</v>
      </c>
    </row>
    <row r="2338" spans="1:5" x14ac:dyDescent="0.35">
      <c r="A2338">
        <v>173094</v>
      </c>
      <c r="B2338">
        <v>0</v>
      </c>
      <c r="C2338">
        <v>2401</v>
      </c>
      <c r="D2338" t="s">
        <v>94</v>
      </c>
      <c r="E2338" s="2">
        <v>15</v>
      </c>
    </row>
    <row r="2339" spans="1:5" x14ac:dyDescent="0.35">
      <c r="A2339">
        <v>182573</v>
      </c>
      <c r="B2339">
        <v>0</v>
      </c>
      <c r="C2339">
        <v>3504</v>
      </c>
      <c r="D2339" t="s">
        <v>86</v>
      </c>
      <c r="E2339" s="2">
        <v>12</v>
      </c>
    </row>
    <row r="2340" spans="1:5" x14ac:dyDescent="0.35">
      <c r="A2340">
        <v>185815</v>
      </c>
      <c r="B2340">
        <v>0</v>
      </c>
      <c r="C2340">
        <v>2901</v>
      </c>
      <c r="D2340" t="s">
        <v>96</v>
      </c>
      <c r="E2340" s="2">
        <v>7</v>
      </c>
    </row>
    <row r="2341" spans="1:5" x14ac:dyDescent="0.35">
      <c r="A2341">
        <v>86580</v>
      </c>
      <c r="B2341">
        <v>2</v>
      </c>
      <c r="C2341">
        <v>601</v>
      </c>
      <c r="D2341" t="s">
        <v>86</v>
      </c>
      <c r="E2341" s="2">
        <v>5</v>
      </c>
    </row>
    <row r="2342" spans="1:5" x14ac:dyDescent="0.35">
      <c r="A2342">
        <v>113680</v>
      </c>
      <c r="B2342">
        <v>1002</v>
      </c>
      <c r="C2342">
        <v>5201</v>
      </c>
      <c r="D2342" t="s">
        <v>99</v>
      </c>
      <c r="E2342" s="2">
        <v>30</v>
      </c>
    </row>
    <row r="2343" spans="1:5" x14ac:dyDescent="0.35">
      <c r="A2343">
        <v>179876</v>
      </c>
      <c r="B2343">
        <v>0</v>
      </c>
      <c r="C2343">
        <v>2801</v>
      </c>
      <c r="D2343" t="s">
        <v>92</v>
      </c>
      <c r="E2343" s="2">
        <v>10</v>
      </c>
    </row>
    <row r="2344" spans="1:5" x14ac:dyDescent="0.35">
      <c r="A2344">
        <v>52171</v>
      </c>
      <c r="B2344">
        <v>1002</v>
      </c>
      <c r="C2344">
        <v>0</v>
      </c>
      <c r="D2344" t="s">
        <v>84</v>
      </c>
      <c r="E2344" s="2">
        <v>5</v>
      </c>
    </row>
    <row r="2345" spans="1:5" x14ac:dyDescent="0.35">
      <c r="A2345">
        <v>2586</v>
      </c>
      <c r="B2345">
        <v>0</v>
      </c>
      <c r="C2345">
        <v>4201</v>
      </c>
      <c r="D2345" t="s">
        <v>88</v>
      </c>
      <c r="E2345" s="2">
        <v>20</v>
      </c>
    </row>
    <row r="2346" spans="1:5" x14ac:dyDescent="0.35">
      <c r="A2346">
        <v>22499</v>
      </c>
      <c r="B2346">
        <v>0</v>
      </c>
      <c r="C2346">
        <v>3102</v>
      </c>
      <c r="D2346" t="s">
        <v>94</v>
      </c>
      <c r="E2346" s="2">
        <v>10</v>
      </c>
    </row>
    <row r="2347" spans="1:5" x14ac:dyDescent="0.35">
      <c r="A2347">
        <v>186773</v>
      </c>
      <c r="B2347">
        <v>0</v>
      </c>
      <c r="C2347">
        <v>0</v>
      </c>
      <c r="D2347" t="s">
        <v>85</v>
      </c>
      <c r="E2347" s="2">
        <v>8</v>
      </c>
    </row>
    <row r="2348" spans="1:5" x14ac:dyDescent="0.35">
      <c r="A2348">
        <v>90680</v>
      </c>
      <c r="B2348">
        <v>0</v>
      </c>
      <c r="C2348">
        <v>4801</v>
      </c>
      <c r="D2348" t="s">
        <v>90</v>
      </c>
      <c r="E2348" s="2">
        <v>24</v>
      </c>
    </row>
    <row r="2349" spans="1:5" x14ac:dyDescent="0.35">
      <c r="A2349">
        <v>123669</v>
      </c>
      <c r="B2349">
        <v>0</v>
      </c>
      <c r="C2349">
        <v>608</v>
      </c>
      <c r="D2349" t="s">
        <v>89</v>
      </c>
      <c r="E2349" s="2">
        <v>10</v>
      </c>
    </row>
    <row r="2350" spans="1:5" x14ac:dyDescent="0.35">
      <c r="A2350">
        <v>106850</v>
      </c>
      <c r="B2350">
        <v>28</v>
      </c>
      <c r="C2350">
        <v>6301</v>
      </c>
      <c r="D2350" t="s">
        <v>89</v>
      </c>
      <c r="E2350" s="2">
        <v>23</v>
      </c>
    </row>
    <row r="2351" spans="1:5" x14ac:dyDescent="0.35">
      <c r="A2351">
        <v>172068</v>
      </c>
      <c r="B2351">
        <v>1</v>
      </c>
      <c r="C2351">
        <v>4602</v>
      </c>
      <c r="D2351" t="s">
        <v>90</v>
      </c>
      <c r="E2351" s="2">
        <v>20</v>
      </c>
    </row>
    <row r="2352" spans="1:5" x14ac:dyDescent="0.35">
      <c r="A2352">
        <v>109451</v>
      </c>
      <c r="B2352">
        <v>0</v>
      </c>
      <c r="C2352">
        <v>5801</v>
      </c>
      <c r="D2352" t="s">
        <v>86</v>
      </c>
      <c r="E2352" s="2">
        <v>25</v>
      </c>
    </row>
    <row r="2353" spans="1:5" x14ac:dyDescent="0.35">
      <c r="A2353">
        <v>113891</v>
      </c>
      <c r="B2353">
        <v>0</v>
      </c>
      <c r="C2353">
        <v>5601</v>
      </c>
      <c r="D2353" t="s">
        <v>86</v>
      </c>
      <c r="E2353" s="2">
        <v>11</v>
      </c>
    </row>
    <row r="2354" spans="1:5" x14ac:dyDescent="0.35">
      <c r="A2354">
        <v>148991</v>
      </c>
      <c r="B2354">
        <v>28</v>
      </c>
      <c r="C2354">
        <v>4401</v>
      </c>
      <c r="D2354" t="s">
        <v>87</v>
      </c>
      <c r="E2354" s="2">
        <v>25</v>
      </c>
    </row>
    <row r="2355" spans="1:5" x14ac:dyDescent="0.35">
      <c r="A2355">
        <v>63941</v>
      </c>
      <c r="B2355">
        <v>0</v>
      </c>
      <c r="C2355">
        <v>0</v>
      </c>
      <c r="D2355" t="s">
        <v>86</v>
      </c>
      <c r="E2355" s="2">
        <v>10</v>
      </c>
    </row>
    <row r="2356" spans="1:5" x14ac:dyDescent="0.35">
      <c r="A2356">
        <v>48006</v>
      </c>
      <c r="B2356">
        <v>28</v>
      </c>
      <c r="C2356">
        <v>0</v>
      </c>
      <c r="D2356" t="s">
        <v>86</v>
      </c>
      <c r="E2356" s="2">
        <v>5</v>
      </c>
    </row>
    <row r="2357" spans="1:5" x14ac:dyDescent="0.35">
      <c r="A2357">
        <v>170998</v>
      </c>
      <c r="B2357">
        <v>0</v>
      </c>
      <c r="C2357">
        <v>1401</v>
      </c>
      <c r="D2357" t="s">
        <v>86</v>
      </c>
      <c r="E2357" s="2">
        <v>10</v>
      </c>
    </row>
    <row r="2358" spans="1:5" x14ac:dyDescent="0.35">
      <c r="A2358">
        <v>31959</v>
      </c>
      <c r="B2358">
        <v>0</v>
      </c>
      <c r="C2358">
        <v>3401</v>
      </c>
      <c r="D2358" t="s">
        <v>89</v>
      </c>
      <c r="E2358" s="2">
        <v>20</v>
      </c>
    </row>
    <row r="2359" spans="1:5" x14ac:dyDescent="0.35">
      <c r="A2359">
        <v>13805</v>
      </c>
      <c r="B2359">
        <v>0</v>
      </c>
      <c r="C2359">
        <v>3201</v>
      </c>
      <c r="D2359" t="s">
        <v>95</v>
      </c>
      <c r="E2359" s="2">
        <v>107</v>
      </c>
    </row>
    <row r="2360" spans="1:5" x14ac:dyDescent="0.35">
      <c r="A2360">
        <v>104170</v>
      </c>
      <c r="B2360">
        <v>2</v>
      </c>
      <c r="C2360">
        <v>1603</v>
      </c>
      <c r="D2360" t="s">
        <v>87</v>
      </c>
      <c r="E2360" s="2">
        <v>5</v>
      </c>
    </row>
    <row r="2361" spans="1:5" x14ac:dyDescent="0.35">
      <c r="A2361">
        <v>28339</v>
      </c>
      <c r="B2361">
        <v>0</v>
      </c>
      <c r="C2361">
        <v>0</v>
      </c>
      <c r="D2361" t="s">
        <v>87</v>
      </c>
      <c r="E2361" s="2">
        <v>11</v>
      </c>
    </row>
    <row r="2362" spans="1:5" x14ac:dyDescent="0.35">
      <c r="A2362">
        <v>1920</v>
      </c>
      <c r="B2362">
        <v>1002</v>
      </c>
      <c r="C2362">
        <v>1610</v>
      </c>
      <c r="D2362" t="s">
        <v>96</v>
      </c>
      <c r="E2362" s="2">
        <v>10</v>
      </c>
    </row>
    <row r="2363" spans="1:5" x14ac:dyDescent="0.35">
      <c r="A2363">
        <v>88920</v>
      </c>
      <c r="B2363">
        <v>0</v>
      </c>
      <c r="C2363">
        <v>5501</v>
      </c>
      <c r="D2363" t="s">
        <v>88</v>
      </c>
      <c r="E2363" s="2">
        <v>25</v>
      </c>
    </row>
    <row r="2364" spans="1:5" x14ac:dyDescent="0.35">
      <c r="A2364">
        <v>45656</v>
      </c>
      <c r="B2364">
        <v>1002</v>
      </c>
      <c r="C2364">
        <v>4301</v>
      </c>
      <c r="D2364" t="s">
        <v>92</v>
      </c>
      <c r="E2364" s="2">
        <v>27</v>
      </c>
    </row>
    <row r="2365" spans="1:5" x14ac:dyDescent="0.35">
      <c r="A2365">
        <v>175471</v>
      </c>
      <c r="B2365">
        <v>28</v>
      </c>
      <c r="C2365">
        <v>0</v>
      </c>
      <c r="D2365" t="s">
        <v>98</v>
      </c>
      <c r="E2365" s="2">
        <v>5</v>
      </c>
    </row>
    <row r="2366" spans="1:5" x14ac:dyDescent="0.35">
      <c r="A2366">
        <v>108820</v>
      </c>
      <c r="B2366">
        <v>1</v>
      </c>
      <c r="C2366">
        <v>2301</v>
      </c>
      <c r="D2366" t="s">
        <v>86</v>
      </c>
      <c r="E2366" s="2">
        <v>5</v>
      </c>
    </row>
    <row r="2367" spans="1:5" x14ac:dyDescent="0.35">
      <c r="A2367">
        <v>190619</v>
      </c>
      <c r="B2367">
        <v>2</v>
      </c>
      <c r="C2367">
        <v>1710</v>
      </c>
      <c r="D2367" t="s">
        <v>84</v>
      </c>
      <c r="E2367" s="2">
        <v>3</v>
      </c>
    </row>
    <row r="2368" spans="1:5" x14ac:dyDescent="0.35">
      <c r="A2368">
        <v>13727</v>
      </c>
      <c r="B2368">
        <v>0</v>
      </c>
      <c r="C2368">
        <v>5807</v>
      </c>
      <c r="D2368" t="s">
        <v>89</v>
      </c>
      <c r="E2368" s="2">
        <v>30</v>
      </c>
    </row>
    <row r="2369" spans="1:5" x14ac:dyDescent="0.35">
      <c r="A2369">
        <v>114909</v>
      </c>
      <c r="B2369">
        <v>93</v>
      </c>
      <c r="C2369">
        <v>0</v>
      </c>
      <c r="D2369" t="s">
        <v>84</v>
      </c>
      <c r="E2369" s="2">
        <v>10</v>
      </c>
    </row>
    <row r="2370" spans="1:5" x14ac:dyDescent="0.35">
      <c r="A2370">
        <v>190410</v>
      </c>
      <c r="B2370">
        <v>0</v>
      </c>
      <c r="C2370">
        <v>0</v>
      </c>
      <c r="D2370" t="s">
        <v>83</v>
      </c>
      <c r="E2370" s="2">
        <v>9</v>
      </c>
    </row>
    <row r="2371" spans="1:5" x14ac:dyDescent="0.35">
      <c r="A2371">
        <v>166711</v>
      </c>
      <c r="B2371">
        <v>0</v>
      </c>
      <c r="C2371">
        <v>3508</v>
      </c>
      <c r="D2371" t="s">
        <v>85</v>
      </c>
      <c r="E2371" s="2">
        <v>45</v>
      </c>
    </row>
    <row r="2372" spans="1:5" x14ac:dyDescent="0.35">
      <c r="A2372">
        <v>78669</v>
      </c>
      <c r="B2372">
        <v>28</v>
      </c>
      <c r="C2372">
        <v>1801</v>
      </c>
      <c r="D2372" t="s">
        <v>92</v>
      </c>
      <c r="E2372" s="2">
        <v>6</v>
      </c>
    </row>
    <row r="2373" spans="1:5" x14ac:dyDescent="0.35">
      <c r="A2373">
        <v>35267</v>
      </c>
      <c r="B2373">
        <v>1002</v>
      </c>
      <c r="C2373">
        <v>1703</v>
      </c>
      <c r="D2373" t="s">
        <v>83</v>
      </c>
      <c r="E2373" s="2">
        <v>17</v>
      </c>
    </row>
    <row r="2374" spans="1:5" x14ac:dyDescent="0.35">
      <c r="A2374">
        <v>14547</v>
      </c>
      <c r="B2374">
        <v>0</v>
      </c>
      <c r="C2374">
        <v>5501</v>
      </c>
      <c r="D2374" t="s">
        <v>88</v>
      </c>
      <c r="E2374" s="2">
        <v>20</v>
      </c>
    </row>
    <row r="2375" spans="1:5" x14ac:dyDescent="0.35">
      <c r="A2375">
        <v>136721</v>
      </c>
      <c r="B2375">
        <v>0</v>
      </c>
      <c r="C2375">
        <v>3401</v>
      </c>
      <c r="D2375" t="s">
        <v>90</v>
      </c>
      <c r="E2375" s="2">
        <v>30</v>
      </c>
    </row>
    <row r="2376" spans="1:5" x14ac:dyDescent="0.35">
      <c r="A2376">
        <v>162026</v>
      </c>
      <c r="B2376">
        <v>1</v>
      </c>
      <c r="C2376">
        <v>3501</v>
      </c>
      <c r="D2376" t="s">
        <v>88</v>
      </c>
      <c r="E2376" s="2">
        <v>16</v>
      </c>
    </row>
    <row r="2377" spans="1:5" x14ac:dyDescent="0.35">
      <c r="A2377">
        <v>172359</v>
      </c>
      <c r="B2377">
        <v>0</v>
      </c>
      <c r="C2377">
        <v>3503</v>
      </c>
      <c r="D2377" t="s">
        <v>92</v>
      </c>
      <c r="E2377" s="2">
        <v>20</v>
      </c>
    </row>
    <row r="2378" spans="1:5" x14ac:dyDescent="0.35">
      <c r="A2378">
        <v>90727</v>
      </c>
      <c r="B2378">
        <v>2</v>
      </c>
      <c r="C2378">
        <v>4610</v>
      </c>
      <c r="D2378" t="s">
        <v>88</v>
      </c>
      <c r="E2378" s="2">
        <v>5</v>
      </c>
    </row>
    <row r="2379" spans="1:5" x14ac:dyDescent="0.35">
      <c r="A2379">
        <v>46560</v>
      </c>
      <c r="B2379">
        <v>1</v>
      </c>
      <c r="C2379">
        <v>5801</v>
      </c>
      <c r="D2379" t="s">
        <v>89</v>
      </c>
      <c r="E2379" s="2">
        <v>5</v>
      </c>
    </row>
    <row r="2380" spans="1:5" x14ac:dyDescent="0.35">
      <c r="A2380">
        <v>2321</v>
      </c>
      <c r="B2380">
        <v>1</v>
      </c>
      <c r="C2380">
        <v>3101</v>
      </c>
      <c r="D2380" t="s">
        <v>85</v>
      </c>
      <c r="E2380" s="2">
        <v>25</v>
      </c>
    </row>
    <row r="2381" spans="1:5" x14ac:dyDescent="0.35">
      <c r="A2381">
        <v>179262</v>
      </c>
      <c r="B2381">
        <v>0</v>
      </c>
      <c r="C2381">
        <v>4701</v>
      </c>
      <c r="D2381" t="s">
        <v>88</v>
      </c>
      <c r="E2381" s="2">
        <v>10</v>
      </c>
    </row>
    <row r="2382" spans="1:5" x14ac:dyDescent="0.35">
      <c r="A2382">
        <v>28890</v>
      </c>
      <c r="B2382">
        <v>0</v>
      </c>
      <c r="C2382">
        <v>4501</v>
      </c>
      <c r="D2382" t="s">
        <v>84</v>
      </c>
      <c r="E2382" s="2">
        <v>15</v>
      </c>
    </row>
    <row r="2383" spans="1:5" x14ac:dyDescent="0.35">
      <c r="A2383">
        <v>143787</v>
      </c>
      <c r="B2383">
        <v>3</v>
      </c>
      <c r="C2383">
        <v>0</v>
      </c>
      <c r="D2383" t="s">
        <v>90</v>
      </c>
      <c r="E2383" s="2">
        <v>10</v>
      </c>
    </row>
    <row r="2384" spans="1:5" x14ac:dyDescent="0.35">
      <c r="A2384">
        <v>88735</v>
      </c>
      <c r="B2384">
        <v>3</v>
      </c>
      <c r="C2384">
        <v>2702</v>
      </c>
      <c r="D2384" t="s">
        <v>85</v>
      </c>
      <c r="E2384" s="2">
        <v>10</v>
      </c>
    </row>
    <row r="2385" spans="1:5" x14ac:dyDescent="0.35">
      <c r="A2385">
        <v>89367</v>
      </c>
      <c r="B2385">
        <v>0</v>
      </c>
      <c r="C2385">
        <v>6707</v>
      </c>
      <c r="D2385" t="s">
        <v>88</v>
      </c>
      <c r="E2385" s="2">
        <v>3</v>
      </c>
    </row>
    <row r="2386" spans="1:5" x14ac:dyDescent="0.35">
      <c r="A2386">
        <v>75703</v>
      </c>
      <c r="B2386">
        <v>2</v>
      </c>
      <c r="C2386">
        <v>4401</v>
      </c>
      <c r="D2386" t="s">
        <v>94</v>
      </c>
      <c r="E2386" s="2">
        <v>6</v>
      </c>
    </row>
    <row r="2387" spans="1:5" x14ac:dyDescent="0.35">
      <c r="A2387">
        <v>19641</v>
      </c>
      <c r="B2387">
        <v>0</v>
      </c>
      <c r="C2387">
        <v>4401</v>
      </c>
      <c r="D2387" t="s">
        <v>85</v>
      </c>
      <c r="E2387" s="2">
        <v>30</v>
      </c>
    </row>
    <row r="2388" spans="1:5" x14ac:dyDescent="0.35">
      <c r="A2388">
        <v>191531</v>
      </c>
      <c r="B2388">
        <v>4</v>
      </c>
      <c r="C2388">
        <v>3701</v>
      </c>
      <c r="D2388" t="s">
        <v>91</v>
      </c>
      <c r="E2388" s="2">
        <v>13</v>
      </c>
    </row>
    <row r="2389" spans="1:5" x14ac:dyDescent="0.35">
      <c r="A2389">
        <v>1092</v>
      </c>
      <c r="B2389">
        <v>0</v>
      </c>
      <c r="C2389">
        <v>2801</v>
      </c>
      <c r="D2389" t="s">
        <v>90</v>
      </c>
      <c r="E2389" s="2">
        <v>15</v>
      </c>
    </row>
    <row r="2390" spans="1:5" x14ac:dyDescent="0.35">
      <c r="A2390">
        <v>69034</v>
      </c>
      <c r="B2390">
        <v>1</v>
      </c>
      <c r="C2390">
        <v>2001</v>
      </c>
      <c r="D2390" t="s">
        <v>87</v>
      </c>
      <c r="E2390" s="2">
        <v>25</v>
      </c>
    </row>
    <row r="2391" spans="1:5" x14ac:dyDescent="0.35">
      <c r="A2391">
        <v>40919</v>
      </c>
      <c r="B2391">
        <v>0</v>
      </c>
      <c r="C2391">
        <v>1801</v>
      </c>
      <c r="D2391" t="s">
        <v>83</v>
      </c>
      <c r="E2391" s="2">
        <v>10</v>
      </c>
    </row>
    <row r="2392" spans="1:5" x14ac:dyDescent="0.35">
      <c r="A2392">
        <v>64203</v>
      </c>
      <c r="B2392">
        <v>1</v>
      </c>
      <c r="C2392">
        <v>3610</v>
      </c>
      <c r="D2392" t="s">
        <v>83</v>
      </c>
      <c r="E2392" s="2">
        <v>6</v>
      </c>
    </row>
    <row r="2393" spans="1:5" x14ac:dyDescent="0.35">
      <c r="A2393">
        <v>151995</v>
      </c>
      <c r="B2393">
        <v>2</v>
      </c>
      <c r="C2393">
        <v>2212</v>
      </c>
      <c r="D2393" t="s">
        <v>88</v>
      </c>
      <c r="E2393" s="2">
        <v>25</v>
      </c>
    </row>
    <row r="2394" spans="1:5" x14ac:dyDescent="0.35">
      <c r="A2394">
        <v>188284</v>
      </c>
      <c r="B2394">
        <v>0</v>
      </c>
      <c r="C2394">
        <v>3801</v>
      </c>
      <c r="D2394" t="s">
        <v>87</v>
      </c>
      <c r="E2394" s="2">
        <v>5</v>
      </c>
    </row>
    <row r="2395" spans="1:5" x14ac:dyDescent="0.35">
      <c r="A2395">
        <v>58147</v>
      </c>
      <c r="B2395">
        <v>1</v>
      </c>
      <c r="C2395">
        <v>4106</v>
      </c>
      <c r="D2395" t="s">
        <v>94</v>
      </c>
      <c r="E2395" s="2">
        <v>5</v>
      </c>
    </row>
    <row r="2396" spans="1:5" x14ac:dyDescent="0.35">
      <c r="A2396">
        <v>51269</v>
      </c>
      <c r="B2396">
        <v>0</v>
      </c>
      <c r="C2396">
        <v>4801</v>
      </c>
      <c r="D2396" t="s">
        <v>94</v>
      </c>
      <c r="E2396" s="2">
        <v>5</v>
      </c>
    </row>
    <row r="2397" spans="1:5" x14ac:dyDescent="0.35">
      <c r="A2397">
        <v>113261</v>
      </c>
      <c r="B2397">
        <v>1002</v>
      </c>
      <c r="C2397">
        <v>0</v>
      </c>
      <c r="D2397" t="s">
        <v>92</v>
      </c>
      <c r="E2397" s="2">
        <v>7</v>
      </c>
    </row>
    <row r="2398" spans="1:5" x14ac:dyDescent="0.35">
      <c r="A2398">
        <v>12785</v>
      </c>
      <c r="B2398">
        <v>28</v>
      </c>
      <c r="C2398">
        <v>1001</v>
      </c>
      <c r="D2398" t="s">
        <v>91</v>
      </c>
      <c r="E2398" s="2">
        <v>10</v>
      </c>
    </row>
    <row r="2399" spans="1:5" x14ac:dyDescent="0.35">
      <c r="A2399">
        <v>364</v>
      </c>
      <c r="B2399">
        <v>28</v>
      </c>
      <c r="C2399">
        <v>3801</v>
      </c>
      <c r="D2399" t="s">
        <v>90</v>
      </c>
      <c r="E2399" s="2">
        <v>10</v>
      </c>
    </row>
    <row r="2400" spans="1:5" x14ac:dyDescent="0.35">
      <c r="A2400">
        <v>163857</v>
      </c>
      <c r="B2400">
        <v>1</v>
      </c>
      <c r="C2400">
        <v>0</v>
      </c>
      <c r="D2400" t="s">
        <v>90</v>
      </c>
      <c r="E2400" s="2">
        <v>25</v>
      </c>
    </row>
    <row r="2401" spans="1:5" x14ac:dyDescent="0.35">
      <c r="A2401">
        <v>12312</v>
      </c>
      <c r="B2401">
        <v>0</v>
      </c>
      <c r="C2401">
        <v>0</v>
      </c>
      <c r="D2401" t="s">
        <v>92</v>
      </c>
      <c r="E2401" s="2">
        <v>95</v>
      </c>
    </row>
    <row r="2402" spans="1:5" x14ac:dyDescent="0.35">
      <c r="A2402">
        <v>95351</v>
      </c>
      <c r="B2402">
        <v>2</v>
      </c>
      <c r="C2402">
        <v>3804</v>
      </c>
      <c r="D2402" t="s">
        <v>89</v>
      </c>
      <c r="E2402" s="2">
        <v>12</v>
      </c>
    </row>
    <row r="2403" spans="1:5" x14ac:dyDescent="0.35">
      <c r="A2403">
        <v>147464</v>
      </c>
      <c r="B2403">
        <v>0</v>
      </c>
      <c r="C2403">
        <v>3301</v>
      </c>
      <c r="D2403" t="s">
        <v>88</v>
      </c>
      <c r="E2403" s="2">
        <v>30</v>
      </c>
    </row>
    <row r="2404" spans="1:5" x14ac:dyDescent="0.35">
      <c r="A2404">
        <v>155388</v>
      </c>
      <c r="B2404">
        <v>0</v>
      </c>
      <c r="C2404">
        <v>3201</v>
      </c>
      <c r="D2404" t="s">
        <v>85</v>
      </c>
      <c r="E2404" s="2">
        <v>20</v>
      </c>
    </row>
    <row r="2405" spans="1:5" x14ac:dyDescent="0.35">
      <c r="A2405">
        <v>90566</v>
      </c>
      <c r="B2405">
        <v>0</v>
      </c>
      <c r="C2405">
        <v>5703</v>
      </c>
      <c r="D2405" t="s">
        <v>83</v>
      </c>
      <c r="E2405" s="2">
        <v>15</v>
      </c>
    </row>
    <row r="2406" spans="1:5" x14ac:dyDescent="0.35">
      <c r="A2406">
        <v>186013</v>
      </c>
      <c r="B2406">
        <v>0</v>
      </c>
      <c r="C2406">
        <v>2002</v>
      </c>
      <c r="D2406" t="s">
        <v>84</v>
      </c>
      <c r="E2406" s="2">
        <v>15</v>
      </c>
    </row>
    <row r="2407" spans="1:5" x14ac:dyDescent="0.35">
      <c r="A2407">
        <v>112406</v>
      </c>
      <c r="B2407">
        <v>0</v>
      </c>
      <c r="C2407">
        <v>0</v>
      </c>
      <c r="D2407" t="s">
        <v>86</v>
      </c>
      <c r="E2407" s="2">
        <v>25</v>
      </c>
    </row>
    <row r="2408" spans="1:5" x14ac:dyDescent="0.35">
      <c r="A2408">
        <v>14191</v>
      </c>
      <c r="B2408">
        <v>1</v>
      </c>
      <c r="C2408">
        <v>0</v>
      </c>
      <c r="D2408" t="s">
        <v>86</v>
      </c>
      <c r="E2408" s="2">
        <v>5</v>
      </c>
    </row>
    <row r="2409" spans="1:5" x14ac:dyDescent="0.35">
      <c r="A2409">
        <v>95132</v>
      </c>
      <c r="B2409">
        <v>0</v>
      </c>
      <c r="C2409">
        <v>1601</v>
      </c>
      <c r="D2409" t="s">
        <v>86</v>
      </c>
      <c r="E2409" s="2">
        <v>25</v>
      </c>
    </row>
    <row r="2410" spans="1:5" x14ac:dyDescent="0.35">
      <c r="A2410">
        <v>130926</v>
      </c>
      <c r="B2410">
        <v>0</v>
      </c>
      <c r="C2410">
        <v>3001</v>
      </c>
      <c r="D2410" t="s">
        <v>89</v>
      </c>
      <c r="E2410" s="2">
        <v>5</v>
      </c>
    </row>
    <row r="2411" spans="1:5" x14ac:dyDescent="0.35">
      <c r="A2411">
        <v>168535</v>
      </c>
      <c r="B2411">
        <v>0</v>
      </c>
      <c r="C2411">
        <v>5401</v>
      </c>
      <c r="D2411" t="s">
        <v>98</v>
      </c>
      <c r="E2411" s="2">
        <v>35</v>
      </c>
    </row>
    <row r="2412" spans="1:5" x14ac:dyDescent="0.35">
      <c r="A2412">
        <v>92749</v>
      </c>
      <c r="B2412">
        <v>1</v>
      </c>
      <c r="C2412">
        <v>4201</v>
      </c>
      <c r="D2412" t="s">
        <v>88</v>
      </c>
      <c r="E2412" s="2">
        <v>15</v>
      </c>
    </row>
    <row r="2413" spans="1:5" x14ac:dyDescent="0.35">
      <c r="A2413">
        <v>19129</v>
      </c>
      <c r="B2413">
        <v>0</v>
      </c>
      <c r="C2413">
        <v>4201</v>
      </c>
      <c r="D2413" t="s">
        <v>84</v>
      </c>
      <c r="E2413" s="2">
        <v>5</v>
      </c>
    </row>
    <row r="2414" spans="1:5" x14ac:dyDescent="0.35">
      <c r="A2414">
        <v>114912</v>
      </c>
      <c r="B2414">
        <v>2</v>
      </c>
      <c r="C2414">
        <v>0</v>
      </c>
      <c r="D2414" t="s">
        <v>84</v>
      </c>
      <c r="E2414" s="2">
        <v>25</v>
      </c>
    </row>
    <row r="2415" spans="1:5" x14ac:dyDescent="0.35">
      <c r="A2415">
        <v>164651</v>
      </c>
      <c r="B2415">
        <v>0</v>
      </c>
      <c r="C2415">
        <v>3201</v>
      </c>
      <c r="D2415" t="s">
        <v>98</v>
      </c>
      <c r="E2415" s="2">
        <v>5</v>
      </c>
    </row>
    <row r="2416" spans="1:5" x14ac:dyDescent="0.35">
      <c r="A2416">
        <v>94113</v>
      </c>
      <c r="B2416">
        <v>0</v>
      </c>
      <c r="C2416">
        <v>4711</v>
      </c>
      <c r="D2416" t="s">
        <v>97</v>
      </c>
      <c r="E2416" s="2">
        <v>10</v>
      </c>
    </row>
    <row r="2417" spans="1:5" x14ac:dyDescent="0.35">
      <c r="A2417">
        <v>116453</v>
      </c>
      <c r="B2417">
        <v>0</v>
      </c>
      <c r="C2417">
        <v>7201</v>
      </c>
      <c r="D2417" t="s">
        <v>88</v>
      </c>
      <c r="E2417" s="2">
        <v>15</v>
      </c>
    </row>
    <row r="2418" spans="1:5" x14ac:dyDescent="0.35">
      <c r="A2418">
        <v>72409</v>
      </c>
      <c r="B2418">
        <v>0</v>
      </c>
      <c r="C2418">
        <v>811</v>
      </c>
      <c r="D2418" t="s">
        <v>99</v>
      </c>
      <c r="E2418" s="2">
        <v>10</v>
      </c>
    </row>
    <row r="2419" spans="1:5" x14ac:dyDescent="0.35">
      <c r="A2419">
        <v>190634</v>
      </c>
      <c r="B2419">
        <v>0</v>
      </c>
      <c r="C2419">
        <v>1711</v>
      </c>
      <c r="D2419" t="s">
        <v>87</v>
      </c>
      <c r="E2419" s="2">
        <v>20</v>
      </c>
    </row>
    <row r="2420" spans="1:5" x14ac:dyDescent="0.35">
      <c r="A2420">
        <v>128975</v>
      </c>
      <c r="B2420">
        <v>0</v>
      </c>
      <c r="C2420">
        <v>6007</v>
      </c>
      <c r="D2420" t="s">
        <v>85</v>
      </c>
      <c r="E2420" s="2">
        <v>15</v>
      </c>
    </row>
    <row r="2421" spans="1:5" x14ac:dyDescent="0.35">
      <c r="A2421">
        <v>137039</v>
      </c>
      <c r="B2421">
        <v>2</v>
      </c>
      <c r="C2421">
        <v>3601</v>
      </c>
      <c r="D2421" t="s">
        <v>89</v>
      </c>
      <c r="E2421" s="2">
        <v>10</v>
      </c>
    </row>
    <row r="2422" spans="1:5" x14ac:dyDescent="0.35">
      <c r="A2422">
        <v>177927</v>
      </c>
      <c r="B2422">
        <v>0</v>
      </c>
      <c r="C2422">
        <v>2310</v>
      </c>
      <c r="D2422" t="s">
        <v>86</v>
      </c>
      <c r="E2422" s="2">
        <v>15</v>
      </c>
    </row>
    <row r="2423" spans="1:5" x14ac:dyDescent="0.35">
      <c r="A2423">
        <v>122988</v>
      </c>
      <c r="B2423">
        <v>0</v>
      </c>
      <c r="C2423">
        <v>5601</v>
      </c>
      <c r="D2423" t="s">
        <v>87</v>
      </c>
      <c r="E2423" s="2">
        <v>14</v>
      </c>
    </row>
    <row r="2424" spans="1:5" x14ac:dyDescent="0.35">
      <c r="A2424">
        <v>142765</v>
      </c>
      <c r="B2424">
        <v>1</v>
      </c>
      <c r="C2424">
        <v>6601</v>
      </c>
      <c r="D2424" t="s">
        <v>98</v>
      </c>
      <c r="E2424" s="2">
        <v>20</v>
      </c>
    </row>
    <row r="2425" spans="1:5" x14ac:dyDescent="0.35">
      <c r="A2425">
        <v>48506</v>
      </c>
      <c r="B2425">
        <v>2</v>
      </c>
      <c r="C2425">
        <v>0</v>
      </c>
      <c r="D2425" t="s">
        <v>94</v>
      </c>
      <c r="E2425" s="2">
        <v>18</v>
      </c>
    </row>
    <row r="2426" spans="1:5" x14ac:dyDescent="0.35">
      <c r="A2426">
        <v>189666</v>
      </c>
      <c r="B2426">
        <v>2</v>
      </c>
      <c r="C2426">
        <v>0</v>
      </c>
      <c r="D2426" t="s">
        <v>88</v>
      </c>
      <c r="E2426" s="2">
        <v>15</v>
      </c>
    </row>
    <row r="2427" spans="1:5" x14ac:dyDescent="0.35">
      <c r="A2427">
        <v>159826</v>
      </c>
      <c r="B2427">
        <v>2</v>
      </c>
      <c r="C2427">
        <v>2401</v>
      </c>
      <c r="D2427" t="s">
        <v>83</v>
      </c>
      <c r="E2427" s="2">
        <v>5</v>
      </c>
    </row>
    <row r="2428" spans="1:5" x14ac:dyDescent="0.35">
      <c r="A2428">
        <v>181891</v>
      </c>
      <c r="B2428">
        <v>0</v>
      </c>
      <c r="C2428">
        <v>3401</v>
      </c>
      <c r="D2428" t="s">
        <v>84</v>
      </c>
      <c r="E2428" s="2">
        <v>25</v>
      </c>
    </row>
    <row r="2429" spans="1:5" x14ac:dyDescent="0.35">
      <c r="A2429">
        <v>128162</v>
      </c>
      <c r="B2429">
        <v>3</v>
      </c>
      <c r="C2429">
        <v>2901</v>
      </c>
      <c r="D2429" t="s">
        <v>87</v>
      </c>
      <c r="E2429" s="2">
        <v>8</v>
      </c>
    </row>
    <row r="2430" spans="1:5" x14ac:dyDescent="0.35">
      <c r="A2430">
        <v>107040</v>
      </c>
      <c r="B2430">
        <v>0</v>
      </c>
      <c r="C2430">
        <v>2701</v>
      </c>
      <c r="D2430" t="s">
        <v>83</v>
      </c>
      <c r="E2430" s="2">
        <v>10</v>
      </c>
    </row>
    <row r="2431" spans="1:5" x14ac:dyDescent="0.35">
      <c r="A2431">
        <v>97596</v>
      </c>
      <c r="B2431">
        <v>0</v>
      </c>
      <c r="C2431">
        <v>5801</v>
      </c>
      <c r="D2431" t="s">
        <v>92</v>
      </c>
      <c r="E2431" s="2">
        <v>15</v>
      </c>
    </row>
    <row r="2432" spans="1:5" x14ac:dyDescent="0.35">
      <c r="A2432">
        <v>12049</v>
      </c>
      <c r="B2432">
        <v>0</v>
      </c>
      <c r="C2432">
        <v>2812</v>
      </c>
      <c r="D2432" t="s">
        <v>94</v>
      </c>
      <c r="E2432" s="2">
        <v>5</v>
      </c>
    </row>
    <row r="2433" spans="1:5" x14ac:dyDescent="0.35">
      <c r="A2433">
        <v>160334</v>
      </c>
      <c r="B2433">
        <v>2</v>
      </c>
      <c r="C2433">
        <v>2001</v>
      </c>
      <c r="D2433" t="s">
        <v>87</v>
      </c>
      <c r="E2433" s="2">
        <v>15</v>
      </c>
    </row>
    <row r="2434" spans="1:5" x14ac:dyDescent="0.35">
      <c r="A2434">
        <v>132522</v>
      </c>
      <c r="B2434">
        <v>1</v>
      </c>
      <c r="C2434">
        <v>0</v>
      </c>
      <c r="D2434" t="s">
        <v>83</v>
      </c>
      <c r="E2434" s="2">
        <v>7</v>
      </c>
    </row>
    <row r="2435" spans="1:5" x14ac:dyDescent="0.35">
      <c r="A2435">
        <v>190155</v>
      </c>
      <c r="B2435">
        <v>0</v>
      </c>
      <c r="C2435">
        <v>0</v>
      </c>
      <c r="D2435" t="s">
        <v>96</v>
      </c>
      <c r="E2435" s="2">
        <v>15</v>
      </c>
    </row>
    <row r="2436" spans="1:5" x14ac:dyDescent="0.35">
      <c r="A2436">
        <v>151484</v>
      </c>
      <c r="B2436">
        <v>1</v>
      </c>
      <c r="C2436">
        <v>6201</v>
      </c>
      <c r="D2436" t="s">
        <v>90</v>
      </c>
      <c r="E2436" s="2">
        <v>14</v>
      </c>
    </row>
    <row r="2437" spans="1:5" x14ac:dyDescent="0.35">
      <c r="A2437">
        <v>6981</v>
      </c>
      <c r="B2437">
        <v>2</v>
      </c>
      <c r="C2437">
        <v>0</v>
      </c>
      <c r="D2437" t="s">
        <v>91</v>
      </c>
      <c r="E2437" s="2">
        <v>10</v>
      </c>
    </row>
    <row r="2438" spans="1:5" x14ac:dyDescent="0.35">
      <c r="A2438">
        <v>154055</v>
      </c>
      <c r="B2438">
        <v>0</v>
      </c>
      <c r="C2438">
        <v>0</v>
      </c>
      <c r="D2438" t="s">
        <v>88</v>
      </c>
      <c r="E2438" s="2">
        <v>10</v>
      </c>
    </row>
    <row r="2439" spans="1:5" x14ac:dyDescent="0.35">
      <c r="A2439">
        <v>122664</v>
      </c>
      <c r="B2439">
        <v>0</v>
      </c>
      <c r="C2439">
        <v>4501</v>
      </c>
      <c r="D2439" t="s">
        <v>84</v>
      </c>
      <c r="E2439" s="2">
        <v>20</v>
      </c>
    </row>
    <row r="2440" spans="1:5" x14ac:dyDescent="0.35">
      <c r="A2440">
        <v>157275</v>
      </c>
      <c r="B2440">
        <v>0</v>
      </c>
      <c r="C2440">
        <v>2001</v>
      </c>
      <c r="D2440" t="s">
        <v>88</v>
      </c>
      <c r="E2440" s="2">
        <v>10</v>
      </c>
    </row>
    <row r="2441" spans="1:5" x14ac:dyDescent="0.35">
      <c r="A2441">
        <v>149769</v>
      </c>
      <c r="B2441">
        <v>2</v>
      </c>
      <c r="C2441">
        <v>3001</v>
      </c>
      <c r="D2441" t="s">
        <v>98</v>
      </c>
      <c r="E2441" s="2">
        <v>46</v>
      </c>
    </row>
    <row r="2442" spans="1:5" x14ac:dyDescent="0.35">
      <c r="A2442">
        <v>90314</v>
      </c>
      <c r="B2442">
        <v>2</v>
      </c>
      <c r="C2442">
        <v>3407</v>
      </c>
      <c r="D2442" t="s">
        <v>88</v>
      </c>
      <c r="E2442" s="2">
        <v>7</v>
      </c>
    </row>
    <row r="2443" spans="1:5" x14ac:dyDescent="0.35">
      <c r="A2443">
        <v>175396</v>
      </c>
      <c r="B2443">
        <v>0</v>
      </c>
      <c r="C2443">
        <v>5312</v>
      </c>
      <c r="D2443" t="s">
        <v>97</v>
      </c>
      <c r="E2443" s="2">
        <v>22</v>
      </c>
    </row>
    <row r="2444" spans="1:5" x14ac:dyDescent="0.35">
      <c r="A2444">
        <v>133949</v>
      </c>
      <c r="B2444">
        <v>1</v>
      </c>
      <c r="C2444">
        <v>0</v>
      </c>
      <c r="D2444" t="s">
        <v>84</v>
      </c>
      <c r="E2444" s="2">
        <v>6</v>
      </c>
    </row>
    <row r="2445" spans="1:5" x14ac:dyDescent="0.35">
      <c r="A2445">
        <v>164461</v>
      </c>
      <c r="B2445">
        <v>0</v>
      </c>
      <c r="C2445">
        <v>5601</v>
      </c>
      <c r="D2445" t="s">
        <v>88</v>
      </c>
      <c r="E2445" s="2">
        <v>8</v>
      </c>
    </row>
    <row r="2446" spans="1:5" x14ac:dyDescent="0.35">
      <c r="A2446">
        <v>119089</v>
      </c>
      <c r="B2446">
        <v>0</v>
      </c>
      <c r="C2446">
        <v>2301</v>
      </c>
      <c r="D2446" t="s">
        <v>86</v>
      </c>
      <c r="E2446" s="2">
        <v>11</v>
      </c>
    </row>
    <row r="2447" spans="1:5" x14ac:dyDescent="0.35">
      <c r="A2447">
        <v>61421</v>
      </c>
      <c r="B2447">
        <v>2</v>
      </c>
      <c r="C2447">
        <v>1807</v>
      </c>
      <c r="D2447" t="s">
        <v>92</v>
      </c>
      <c r="E2447" s="2">
        <v>20</v>
      </c>
    </row>
    <row r="2448" spans="1:5" x14ac:dyDescent="0.35">
      <c r="A2448">
        <v>5546</v>
      </c>
      <c r="B2448">
        <v>2</v>
      </c>
      <c r="C2448">
        <v>1905</v>
      </c>
      <c r="D2448" t="s">
        <v>83</v>
      </c>
      <c r="E2448" s="2">
        <v>10</v>
      </c>
    </row>
    <row r="2449" spans="1:5" x14ac:dyDescent="0.35">
      <c r="A2449">
        <v>183747</v>
      </c>
      <c r="B2449">
        <v>0</v>
      </c>
      <c r="C2449">
        <v>4701</v>
      </c>
      <c r="D2449" t="s">
        <v>95</v>
      </c>
      <c r="E2449" s="2">
        <v>25</v>
      </c>
    </row>
    <row r="2450" spans="1:5" x14ac:dyDescent="0.35">
      <c r="A2450">
        <v>20802</v>
      </c>
      <c r="B2450">
        <v>0</v>
      </c>
      <c r="C2450">
        <v>2501</v>
      </c>
      <c r="D2450" t="s">
        <v>84</v>
      </c>
      <c r="E2450" s="2">
        <v>25</v>
      </c>
    </row>
    <row r="2451" spans="1:5" x14ac:dyDescent="0.35">
      <c r="A2451">
        <v>107644</v>
      </c>
      <c r="B2451">
        <v>1</v>
      </c>
      <c r="C2451">
        <v>2109</v>
      </c>
      <c r="D2451" t="s">
        <v>86</v>
      </c>
      <c r="E2451" s="2">
        <v>7</v>
      </c>
    </row>
    <row r="2452" spans="1:5" x14ac:dyDescent="0.35">
      <c r="A2452">
        <v>139563</v>
      </c>
      <c r="B2452">
        <v>0</v>
      </c>
      <c r="C2452">
        <v>0</v>
      </c>
      <c r="D2452" t="s">
        <v>88</v>
      </c>
      <c r="E2452" s="2">
        <v>8</v>
      </c>
    </row>
    <row r="2453" spans="1:5" x14ac:dyDescent="0.35">
      <c r="A2453">
        <v>191134</v>
      </c>
      <c r="B2453">
        <v>0</v>
      </c>
      <c r="C2453">
        <v>0</v>
      </c>
      <c r="D2453" t="s">
        <v>99</v>
      </c>
      <c r="E2453" s="2">
        <v>5</v>
      </c>
    </row>
    <row r="2454" spans="1:5" x14ac:dyDescent="0.35">
      <c r="A2454">
        <v>183043</v>
      </c>
      <c r="B2454">
        <v>0</v>
      </c>
      <c r="C2454">
        <v>3201</v>
      </c>
      <c r="D2454" t="s">
        <v>85</v>
      </c>
      <c r="E2454" s="2">
        <v>25</v>
      </c>
    </row>
    <row r="2455" spans="1:5" x14ac:dyDescent="0.35">
      <c r="A2455">
        <v>165392</v>
      </c>
      <c r="B2455">
        <v>1</v>
      </c>
      <c r="C2455">
        <v>0</v>
      </c>
      <c r="D2455" t="s">
        <v>85</v>
      </c>
      <c r="E2455" s="2">
        <v>21</v>
      </c>
    </row>
    <row r="2456" spans="1:5" x14ac:dyDescent="0.35">
      <c r="A2456">
        <v>50684</v>
      </c>
      <c r="B2456">
        <v>2</v>
      </c>
      <c r="C2456">
        <v>0</v>
      </c>
      <c r="D2456" t="s">
        <v>86</v>
      </c>
      <c r="E2456" s="2">
        <v>2</v>
      </c>
    </row>
    <row r="2457" spans="1:5" x14ac:dyDescent="0.35">
      <c r="A2457">
        <v>126819</v>
      </c>
      <c r="B2457">
        <v>1</v>
      </c>
      <c r="C2457">
        <v>6201</v>
      </c>
      <c r="D2457" t="s">
        <v>95</v>
      </c>
      <c r="E2457" s="2">
        <v>15</v>
      </c>
    </row>
    <row r="2458" spans="1:5" x14ac:dyDescent="0.35">
      <c r="A2458">
        <v>190412</v>
      </c>
      <c r="B2458">
        <v>2</v>
      </c>
      <c r="C2458">
        <v>610</v>
      </c>
      <c r="D2458" t="s">
        <v>88</v>
      </c>
      <c r="E2458" s="2">
        <v>20</v>
      </c>
    </row>
    <row r="2459" spans="1:5" x14ac:dyDescent="0.35">
      <c r="A2459">
        <v>92085</v>
      </c>
      <c r="B2459">
        <v>1</v>
      </c>
      <c r="C2459">
        <v>1909</v>
      </c>
      <c r="D2459" t="s">
        <v>87</v>
      </c>
      <c r="E2459" s="2">
        <v>15</v>
      </c>
    </row>
    <row r="2460" spans="1:5" x14ac:dyDescent="0.35">
      <c r="A2460">
        <v>176825</v>
      </c>
      <c r="B2460">
        <v>1</v>
      </c>
      <c r="C2460">
        <v>1702</v>
      </c>
      <c r="D2460" t="s">
        <v>91</v>
      </c>
      <c r="E2460" s="2">
        <v>12</v>
      </c>
    </row>
    <row r="2461" spans="1:5" x14ac:dyDescent="0.35">
      <c r="A2461">
        <v>168259</v>
      </c>
      <c r="B2461">
        <v>1</v>
      </c>
      <c r="C2461">
        <v>2106</v>
      </c>
      <c r="D2461" t="s">
        <v>90</v>
      </c>
      <c r="E2461" s="2">
        <v>10</v>
      </c>
    </row>
    <row r="2462" spans="1:5" x14ac:dyDescent="0.35">
      <c r="A2462">
        <v>188801</v>
      </c>
      <c r="B2462">
        <v>0</v>
      </c>
      <c r="C2462">
        <v>0</v>
      </c>
      <c r="D2462" t="s">
        <v>83</v>
      </c>
      <c r="E2462" s="2">
        <v>15</v>
      </c>
    </row>
    <row r="2463" spans="1:5" x14ac:dyDescent="0.35">
      <c r="A2463">
        <v>80960</v>
      </c>
      <c r="B2463">
        <v>2</v>
      </c>
      <c r="C2463">
        <v>2204</v>
      </c>
      <c r="D2463" t="s">
        <v>84</v>
      </c>
      <c r="E2463" s="2">
        <v>5</v>
      </c>
    </row>
    <row r="2464" spans="1:5" x14ac:dyDescent="0.35">
      <c r="A2464">
        <v>130407</v>
      </c>
      <c r="B2464">
        <v>0</v>
      </c>
      <c r="C2464">
        <v>3101</v>
      </c>
      <c r="D2464" t="s">
        <v>88</v>
      </c>
      <c r="E2464" s="2">
        <v>22</v>
      </c>
    </row>
    <row r="2465" spans="1:5" x14ac:dyDescent="0.35">
      <c r="A2465">
        <v>80335</v>
      </c>
      <c r="B2465">
        <v>1</v>
      </c>
      <c r="C2465">
        <v>1101</v>
      </c>
      <c r="D2465" t="s">
        <v>92</v>
      </c>
      <c r="E2465" s="2">
        <v>5</v>
      </c>
    </row>
    <row r="2466" spans="1:5" x14ac:dyDescent="0.35">
      <c r="A2466">
        <v>183793</v>
      </c>
      <c r="B2466">
        <v>0</v>
      </c>
      <c r="C2466">
        <v>0</v>
      </c>
      <c r="D2466" t="s">
        <v>87</v>
      </c>
      <c r="E2466" s="2">
        <v>12</v>
      </c>
    </row>
    <row r="2467" spans="1:5" x14ac:dyDescent="0.35">
      <c r="A2467">
        <v>170229</v>
      </c>
      <c r="B2467">
        <v>0</v>
      </c>
      <c r="C2467">
        <v>0</v>
      </c>
      <c r="D2467" t="s">
        <v>84</v>
      </c>
      <c r="E2467" s="2">
        <v>11</v>
      </c>
    </row>
    <row r="2468" spans="1:5" x14ac:dyDescent="0.35">
      <c r="A2468">
        <v>86073</v>
      </c>
      <c r="B2468">
        <v>0</v>
      </c>
      <c r="C2468">
        <v>3801</v>
      </c>
      <c r="D2468" t="s">
        <v>86</v>
      </c>
      <c r="E2468" s="2">
        <v>10</v>
      </c>
    </row>
    <row r="2469" spans="1:5" x14ac:dyDescent="0.35">
      <c r="A2469">
        <v>114942</v>
      </c>
      <c r="B2469">
        <v>2</v>
      </c>
      <c r="C2469">
        <v>2201</v>
      </c>
      <c r="D2469" t="s">
        <v>84</v>
      </c>
      <c r="E2469" s="2">
        <v>20</v>
      </c>
    </row>
    <row r="2470" spans="1:5" x14ac:dyDescent="0.35">
      <c r="A2470">
        <v>31239</v>
      </c>
      <c r="B2470">
        <v>0</v>
      </c>
      <c r="C2470">
        <v>0</v>
      </c>
      <c r="D2470" t="s">
        <v>86</v>
      </c>
      <c r="E2470" s="2">
        <v>10</v>
      </c>
    </row>
    <row r="2471" spans="1:5" x14ac:dyDescent="0.35">
      <c r="A2471">
        <v>185937</v>
      </c>
      <c r="B2471">
        <v>1</v>
      </c>
      <c r="C2471">
        <v>0</v>
      </c>
      <c r="D2471" t="s">
        <v>91</v>
      </c>
      <c r="E2471" s="2">
        <v>10</v>
      </c>
    </row>
    <row r="2472" spans="1:5" x14ac:dyDescent="0.35">
      <c r="A2472">
        <v>167799</v>
      </c>
      <c r="B2472">
        <v>0</v>
      </c>
      <c r="C2472">
        <v>601</v>
      </c>
      <c r="D2472" t="s">
        <v>83</v>
      </c>
      <c r="E2472" s="2">
        <v>20</v>
      </c>
    </row>
    <row r="2473" spans="1:5" x14ac:dyDescent="0.35">
      <c r="A2473">
        <v>23778</v>
      </c>
      <c r="B2473">
        <v>0</v>
      </c>
      <c r="C2473">
        <v>1411</v>
      </c>
      <c r="D2473" t="s">
        <v>88</v>
      </c>
      <c r="E2473" s="2">
        <v>100</v>
      </c>
    </row>
    <row r="2474" spans="1:5" x14ac:dyDescent="0.35">
      <c r="A2474">
        <v>66322</v>
      </c>
      <c r="B2474">
        <v>1</v>
      </c>
      <c r="C2474">
        <v>1301</v>
      </c>
      <c r="D2474" t="s">
        <v>85</v>
      </c>
      <c r="E2474" s="2">
        <v>10</v>
      </c>
    </row>
    <row r="2475" spans="1:5" x14ac:dyDescent="0.35">
      <c r="A2475">
        <v>177458</v>
      </c>
      <c r="B2475">
        <v>0</v>
      </c>
      <c r="C2475">
        <v>0</v>
      </c>
      <c r="D2475" t="s">
        <v>86</v>
      </c>
      <c r="E2475" s="2">
        <v>6</v>
      </c>
    </row>
    <row r="2476" spans="1:5" x14ac:dyDescent="0.35">
      <c r="A2476">
        <v>102222</v>
      </c>
      <c r="B2476">
        <v>0</v>
      </c>
      <c r="C2476">
        <v>3307</v>
      </c>
      <c r="D2476" t="s">
        <v>85</v>
      </c>
      <c r="E2476" s="2">
        <v>10</v>
      </c>
    </row>
    <row r="2477" spans="1:5" x14ac:dyDescent="0.35">
      <c r="A2477">
        <v>158977</v>
      </c>
      <c r="B2477">
        <v>0</v>
      </c>
      <c r="C2477">
        <v>2112</v>
      </c>
      <c r="D2477" t="s">
        <v>85</v>
      </c>
      <c r="E2477" s="2">
        <v>5</v>
      </c>
    </row>
    <row r="2478" spans="1:5" x14ac:dyDescent="0.35">
      <c r="A2478">
        <v>127030</v>
      </c>
      <c r="B2478">
        <v>0</v>
      </c>
      <c r="C2478">
        <v>0</v>
      </c>
      <c r="D2478" t="s">
        <v>90</v>
      </c>
      <c r="E2478" s="2">
        <v>10</v>
      </c>
    </row>
    <row r="2479" spans="1:5" x14ac:dyDescent="0.35">
      <c r="A2479">
        <v>151698</v>
      </c>
      <c r="B2479">
        <v>1</v>
      </c>
      <c r="C2479">
        <v>3201</v>
      </c>
      <c r="D2479" t="s">
        <v>89</v>
      </c>
      <c r="E2479" s="2">
        <v>20</v>
      </c>
    </row>
    <row r="2480" spans="1:5" x14ac:dyDescent="0.35">
      <c r="A2480">
        <v>1054</v>
      </c>
      <c r="B2480">
        <v>0</v>
      </c>
      <c r="C2480">
        <v>0</v>
      </c>
      <c r="D2480" t="s">
        <v>84</v>
      </c>
      <c r="E2480" s="2">
        <v>8</v>
      </c>
    </row>
    <row r="2481" spans="1:5" x14ac:dyDescent="0.35">
      <c r="A2481">
        <v>178293</v>
      </c>
      <c r="B2481">
        <v>2</v>
      </c>
      <c r="C2481">
        <v>0</v>
      </c>
      <c r="D2481" t="s">
        <v>88</v>
      </c>
      <c r="E2481" s="2">
        <v>12</v>
      </c>
    </row>
    <row r="2482" spans="1:5" x14ac:dyDescent="0.35">
      <c r="A2482">
        <v>187082</v>
      </c>
      <c r="B2482">
        <v>2</v>
      </c>
      <c r="C2482">
        <v>2001</v>
      </c>
      <c r="D2482" t="s">
        <v>86</v>
      </c>
      <c r="E2482" s="2">
        <v>8</v>
      </c>
    </row>
    <row r="2483" spans="1:5" x14ac:dyDescent="0.35">
      <c r="A2483">
        <v>156034</v>
      </c>
      <c r="B2483">
        <v>1</v>
      </c>
      <c r="C2483">
        <v>6001</v>
      </c>
      <c r="D2483" t="s">
        <v>84</v>
      </c>
      <c r="E2483" s="2">
        <v>15</v>
      </c>
    </row>
    <row r="2484" spans="1:5" x14ac:dyDescent="0.35">
      <c r="A2484">
        <v>72048</v>
      </c>
      <c r="B2484">
        <v>1</v>
      </c>
      <c r="C2484">
        <v>6001</v>
      </c>
      <c r="D2484" t="s">
        <v>86</v>
      </c>
      <c r="E2484" s="2">
        <v>10</v>
      </c>
    </row>
    <row r="2485" spans="1:5" x14ac:dyDescent="0.35">
      <c r="A2485">
        <v>104427</v>
      </c>
      <c r="B2485">
        <v>0</v>
      </c>
      <c r="C2485">
        <v>4601</v>
      </c>
      <c r="D2485" t="s">
        <v>86</v>
      </c>
      <c r="E2485" s="2">
        <v>15</v>
      </c>
    </row>
    <row r="2486" spans="1:5" x14ac:dyDescent="0.35">
      <c r="A2486">
        <v>34448</v>
      </c>
      <c r="B2486">
        <v>2</v>
      </c>
      <c r="C2486">
        <v>1601</v>
      </c>
      <c r="D2486" t="s">
        <v>86</v>
      </c>
      <c r="E2486" s="2">
        <v>10</v>
      </c>
    </row>
    <row r="2487" spans="1:5" x14ac:dyDescent="0.35">
      <c r="A2487">
        <v>10247</v>
      </c>
      <c r="B2487">
        <v>0</v>
      </c>
      <c r="C2487">
        <v>3005</v>
      </c>
      <c r="D2487" t="s">
        <v>87</v>
      </c>
      <c r="E2487" s="2">
        <v>10</v>
      </c>
    </row>
    <row r="2488" spans="1:5" x14ac:dyDescent="0.35">
      <c r="A2488">
        <v>158679</v>
      </c>
      <c r="B2488">
        <v>1</v>
      </c>
      <c r="C2488">
        <v>0</v>
      </c>
      <c r="D2488" t="s">
        <v>85</v>
      </c>
      <c r="E2488" s="2">
        <v>16</v>
      </c>
    </row>
    <row r="2489" spans="1:5" x14ac:dyDescent="0.35">
      <c r="A2489">
        <v>141742</v>
      </c>
      <c r="B2489">
        <v>2</v>
      </c>
      <c r="C2489">
        <v>2801</v>
      </c>
      <c r="D2489" t="s">
        <v>84</v>
      </c>
      <c r="E2489" s="2">
        <v>8</v>
      </c>
    </row>
    <row r="2490" spans="1:5" x14ac:dyDescent="0.35">
      <c r="A2490">
        <v>96679</v>
      </c>
      <c r="B2490">
        <v>0</v>
      </c>
      <c r="C2490">
        <v>5001</v>
      </c>
      <c r="D2490" t="s">
        <v>88</v>
      </c>
      <c r="E2490" s="2">
        <v>5</v>
      </c>
    </row>
    <row r="2491" spans="1:5" x14ac:dyDescent="0.35">
      <c r="A2491">
        <v>151513</v>
      </c>
      <c r="B2491">
        <v>0</v>
      </c>
      <c r="C2491">
        <v>2201</v>
      </c>
      <c r="D2491" t="s">
        <v>90</v>
      </c>
      <c r="E2491" s="2">
        <v>15</v>
      </c>
    </row>
    <row r="2492" spans="1:5" x14ac:dyDescent="0.35">
      <c r="A2492">
        <v>2085</v>
      </c>
      <c r="B2492">
        <v>1</v>
      </c>
      <c r="C2492">
        <v>4412</v>
      </c>
      <c r="D2492" t="s">
        <v>83</v>
      </c>
      <c r="E2492" s="2">
        <v>20</v>
      </c>
    </row>
    <row r="2493" spans="1:5" x14ac:dyDescent="0.35">
      <c r="A2493">
        <v>112532</v>
      </c>
      <c r="B2493">
        <v>0</v>
      </c>
      <c r="C2493">
        <v>0</v>
      </c>
      <c r="D2493" t="s">
        <v>86</v>
      </c>
      <c r="E2493" s="2">
        <v>11</v>
      </c>
    </row>
    <row r="2494" spans="1:5" x14ac:dyDescent="0.35">
      <c r="A2494">
        <v>164987</v>
      </c>
      <c r="B2494">
        <v>0</v>
      </c>
      <c r="C2494">
        <v>5201</v>
      </c>
      <c r="D2494" t="s">
        <v>88</v>
      </c>
      <c r="E2494" s="2">
        <v>12</v>
      </c>
    </row>
    <row r="2495" spans="1:5" x14ac:dyDescent="0.35">
      <c r="A2495">
        <v>142013</v>
      </c>
      <c r="B2495">
        <v>0</v>
      </c>
      <c r="C2495">
        <v>4401</v>
      </c>
      <c r="D2495" t="s">
        <v>86</v>
      </c>
      <c r="E2495" s="2">
        <v>23</v>
      </c>
    </row>
    <row r="2496" spans="1:5" x14ac:dyDescent="0.35">
      <c r="A2496">
        <v>185803</v>
      </c>
      <c r="B2496">
        <v>0</v>
      </c>
      <c r="C2496">
        <v>3808</v>
      </c>
      <c r="D2496" t="s">
        <v>91</v>
      </c>
      <c r="E2496" s="2">
        <v>20</v>
      </c>
    </row>
    <row r="2497" spans="1:5" x14ac:dyDescent="0.35">
      <c r="A2497">
        <v>130908</v>
      </c>
      <c r="B2497">
        <v>3</v>
      </c>
      <c r="C2497">
        <v>0</v>
      </c>
      <c r="D2497" t="s">
        <v>86</v>
      </c>
      <c r="E2497" s="2">
        <v>25</v>
      </c>
    </row>
    <row r="2498" spans="1:5" x14ac:dyDescent="0.35">
      <c r="A2498">
        <v>121208</v>
      </c>
      <c r="B2498">
        <v>0</v>
      </c>
      <c r="C2498">
        <v>6909</v>
      </c>
      <c r="D2498" t="s">
        <v>90</v>
      </c>
      <c r="E2498" s="2">
        <v>13</v>
      </c>
    </row>
    <row r="2499" spans="1:5" x14ac:dyDescent="0.35">
      <c r="A2499">
        <v>96441</v>
      </c>
      <c r="B2499">
        <v>0</v>
      </c>
      <c r="C2499">
        <v>2409</v>
      </c>
      <c r="D2499" t="s">
        <v>89</v>
      </c>
      <c r="E2499" s="2">
        <v>25</v>
      </c>
    </row>
    <row r="2500" spans="1:5" x14ac:dyDescent="0.35">
      <c r="A2500">
        <v>177190</v>
      </c>
      <c r="B2500">
        <v>28</v>
      </c>
      <c r="C2500">
        <v>0</v>
      </c>
      <c r="D2500" t="s">
        <v>92</v>
      </c>
      <c r="E2500" s="2">
        <v>8</v>
      </c>
    </row>
    <row r="2501" spans="1:5" x14ac:dyDescent="0.35">
      <c r="A2501">
        <v>113502</v>
      </c>
      <c r="B2501">
        <v>2</v>
      </c>
      <c r="C2501">
        <v>601</v>
      </c>
      <c r="D2501" t="s">
        <v>83</v>
      </c>
      <c r="E2501" s="2">
        <v>7</v>
      </c>
    </row>
    <row r="2502" spans="1:5" x14ac:dyDescent="0.35">
      <c r="A2502">
        <v>175016</v>
      </c>
      <c r="B2502">
        <v>2</v>
      </c>
      <c r="C2502">
        <v>0</v>
      </c>
      <c r="D2502" t="s">
        <v>84</v>
      </c>
      <c r="E2502" s="2">
        <v>9</v>
      </c>
    </row>
    <row r="2503" spans="1:5" x14ac:dyDescent="0.35">
      <c r="A2503">
        <v>150644</v>
      </c>
      <c r="B2503">
        <v>0</v>
      </c>
      <c r="C2503">
        <v>4801</v>
      </c>
      <c r="D2503" t="s">
        <v>90</v>
      </c>
      <c r="E2503" s="2">
        <v>35</v>
      </c>
    </row>
    <row r="2504" spans="1:5" x14ac:dyDescent="0.35">
      <c r="A2504">
        <v>50003</v>
      </c>
      <c r="B2504">
        <v>2</v>
      </c>
      <c r="C2504">
        <v>2706</v>
      </c>
      <c r="D2504" t="s">
        <v>84</v>
      </c>
      <c r="E2504" s="2">
        <v>10</v>
      </c>
    </row>
    <row r="2505" spans="1:5" x14ac:dyDescent="0.35">
      <c r="A2505">
        <v>106896</v>
      </c>
      <c r="B2505">
        <v>0</v>
      </c>
      <c r="C2505">
        <v>2401</v>
      </c>
      <c r="D2505" t="s">
        <v>85</v>
      </c>
      <c r="E2505" s="2">
        <v>5</v>
      </c>
    </row>
    <row r="2506" spans="1:5" x14ac:dyDescent="0.35">
      <c r="A2506">
        <v>14898</v>
      </c>
      <c r="B2506">
        <v>1</v>
      </c>
      <c r="C2506">
        <v>1408</v>
      </c>
      <c r="D2506" t="s">
        <v>88</v>
      </c>
      <c r="E2506" s="2">
        <v>15</v>
      </c>
    </row>
    <row r="2507" spans="1:5" x14ac:dyDescent="0.35">
      <c r="A2507">
        <v>139463</v>
      </c>
      <c r="B2507">
        <v>28</v>
      </c>
      <c r="C2507">
        <v>4901</v>
      </c>
      <c r="D2507" t="s">
        <v>98</v>
      </c>
      <c r="E2507" s="2">
        <v>9</v>
      </c>
    </row>
    <row r="2508" spans="1:5" x14ac:dyDescent="0.35">
      <c r="A2508">
        <v>12900</v>
      </c>
      <c r="B2508">
        <v>0</v>
      </c>
      <c r="C2508">
        <v>0</v>
      </c>
      <c r="D2508" t="s">
        <v>88</v>
      </c>
      <c r="E2508" s="2">
        <v>5</v>
      </c>
    </row>
    <row r="2509" spans="1:5" x14ac:dyDescent="0.35">
      <c r="A2509">
        <v>60897</v>
      </c>
      <c r="B2509">
        <v>0</v>
      </c>
      <c r="C2509">
        <v>0</v>
      </c>
      <c r="D2509" t="s">
        <v>85</v>
      </c>
      <c r="E2509" s="2">
        <v>5</v>
      </c>
    </row>
    <row r="2510" spans="1:5" x14ac:dyDescent="0.35">
      <c r="A2510">
        <v>5180</v>
      </c>
      <c r="B2510">
        <v>2</v>
      </c>
      <c r="C2510">
        <v>1901</v>
      </c>
      <c r="D2510" t="s">
        <v>85</v>
      </c>
      <c r="E2510" s="2">
        <v>13</v>
      </c>
    </row>
    <row r="2511" spans="1:5" x14ac:dyDescent="0.35">
      <c r="A2511">
        <v>137835</v>
      </c>
      <c r="B2511">
        <v>28</v>
      </c>
      <c r="C2511">
        <v>0</v>
      </c>
      <c r="D2511" t="s">
        <v>84</v>
      </c>
      <c r="E2511" s="2">
        <v>11</v>
      </c>
    </row>
    <row r="2512" spans="1:5" x14ac:dyDescent="0.35">
      <c r="A2512">
        <v>2867</v>
      </c>
      <c r="B2512">
        <v>0</v>
      </c>
      <c r="C2512">
        <v>0</v>
      </c>
      <c r="D2512" t="s">
        <v>86</v>
      </c>
      <c r="E2512" s="2">
        <v>13</v>
      </c>
    </row>
    <row r="2513" spans="1:5" x14ac:dyDescent="0.35">
      <c r="A2513">
        <v>150025</v>
      </c>
      <c r="B2513">
        <v>0</v>
      </c>
      <c r="C2513">
        <v>2005</v>
      </c>
      <c r="D2513" t="s">
        <v>85</v>
      </c>
      <c r="E2513" s="2">
        <v>3</v>
      </c>
    </row>
    <row r="2514" spans="1:5" x14ac:dyDescent="0.35">
      <c r="A2514">
        <v>111045</v>
      </c>
      <c r="B2514">
        <v>0</v>
      </c>
      <c r="C2514">
        <v>1812</v>
      </c>
      <c r="D2514" t="s">
        <v>86</v>
      </c>
      <c r="E2514" s="2">
        <v>10</v>
      </c>
    </row>
    <row r="2515" spans="1:5" x14ac:dyDescent="0.35">
      <c r="A2515">
        <v>3109</v>
      </c>
      <c r="B2515">
        <v>0</v>
      </c>
      <c r="C2515">
        <v>3408</v>
      </c>
      <c r="D2515" t="s">
        <v>87</v>
      </c>
      <c r="E2515" s="2">
        <v>25</v>
      </c>
    </row>
    <row r="2516" spans="1:5" x14ac:dyDescent="0.35">
      <c r="A2516">
        <v>45134</v>
      </c>
      <c r="B2516">
        <v>1</v>
      </c>
      <c r="C2516">
        <v>1312</v>
      </c>
      <c r="D2516" t="s">
        <v>83</v>
      </c>
      <c r="E2516" s="2">
        <v>12</v>
      </c>
    </row>
    <row r="2517" spans="1:5" x14ac:dyDescent="0.35">
      <c r="A2517">
        <v>85396</v>
      </c>
      <c r="B2517">
        <v>0</v>
      </c>
      <c r="C2517">
        <v>6301</v>
      </c>
      <c r="D2517" t="s">
        <v>89</v>
      </c>
      <c r="E2517" s="2">
        <v>9</v>
      </c>
    </row>
    <row r="2518" spans="1:5" x14ac:dyDescent="0.35">
      <c r="A2518">
        <v>164246</v>
      </c>
      <c r="B2518">
        <v>2</v>
      </c>
      <c r="C2518">
        <v>5001</v>
      </c>
      <c r="D2518" t="s">
        <v>90</v>
      </c>
      <c r="E2518" s="2">
        <v>15</v>
      </c>
    </row>
    <row r="2519" spans="1:5" x14ac:dyDescent="0.35">
      <c r="A2519">
        <v>49109</v>
      </c>
      <c r="B2519">
        <v>0</v>
      </c>
      <c r="C2519">
        <v>0</v>
      </c>
      <c r="D2519" t="s">
        <v>86</v>
      </c>
      <c r="E2519" s="2">
        <v>6</v>
      </c>
    </row>
    <row r="2520" spans="1:5" x14ac:dyDescent="0.35">
      <c r="A2520">
        <v>127346</v>
      </c>
      <c r="B2520">
        <v>0</v>
      </c>
      <c r="C2520">
        <v>5001</v>
      </c>
      <c r="D2520" t="s">
        <v>88</v>
      </c>
      <c r="E2520" s="2">
        <v>10</v>
      </c>
    </row>
    <row r="2521" spans="1:5" x14ac:dyDescent="0.35">
      <c r="A2521">
        <v>54123</v>
      </c>
      <c r="B2521">
        <v>0</v>
      </c>
      <c r="C2521">
        <v>0</v>
      </c>
      <c r="D2521" t="s">
        <v>84</v>
      </c>
      <c r="E2521" s="2">
        <v>5</v>
      </c>
    </row>
    <row r="2522" spans="1:5" x14ac:dyDescent="0.35">
      <c r="A2522">
        <v>125999</v>
      </c>
      <c r="B2522">
        <v>2</v>
      </c>
      <c r="C2522">
        <v>5701</v>
      </c>
      <c r="D2522" t="s">
        <v>99</v>
      </c>
      <c r="E2522" s="2">
        <v>20</v>
      </c>
    </row>
    <row r="2523" spans="1:5" x14ac:dyDescent="0.35">
      <c r="A2523">
        <v>130989</v>
      </c>
      <c r="B2523">
        <v>1</v>
      </c>
      <c r="C2523">
        <v>0</v>
      </c>
      <c r="D2523" t="s">
        <v>89</v>
      </c>
      <c r="E2523" s="2">
        <v>25</v>
      </c>
    </row>
    <row r="2524" spans="1:5" x14ac:dyDescent="0.35">
      <c r="A2524">
        <v>62721</v>
      </c>
      <c r="B2524">
        <v>1</v>
      </c>
      <c r="C2524">
        <v>0</v>
      </c>
      <c r="D2524" t="s">
        <v>86</v>
      </c>
      <c r="E2524" s="2">
        <v>6</v>
      </c>
    </row>
    <row r="2525" spans="1:5" x14ac:dyDescent="0.35">
      <c r="A2525">
        <v>104177</v>
      </c>
      <c r="B2525">
        <v>0</v>
      </c>
      <c r="C2525">
        <v>4201</v>
      </c>
      <c r="D2525" t="s">
        <v>88</v>
      </c>
      <c r="E2525" s="2">
        <v>15</v>
      </c>
    </row>
    <row r="2526" spans="1:5" x14ac:dyDescent="0.35">
      <c r="A2526">
        <v>70217</v>
      </c>
      <c r="B2526">
        <v>28</v>
      </c>
      <c r="C2526">
        <v>5201</v>
      </c>
      <c r="D2526" t="s">
        <v>93</v>
      </c>
      <c r="E2526" s="2">
        <v>10</v>
      </c>
    </row>
    <row r="2527" spans="1:5" x14ac:dyDescent="0.35">
      <c r="A2527">
        <v>160394</v>
      </c>
      <c r="B2527">
        <v>0</v>
      </c>
      <c r="C2527">
        <v>1001</v>
      </c>
      <c r="D2527" t="s">
        <v>85</v>
      </c>
      <c r="E2527" s="2">
        <v>8</v>
      </c>
    </row>
    <row r="2528" spans="1:5" x14ac:dyDescent="0.35">
      <c r="A2528">
        <v>134115</v>
      </c>
      <c r="B2528">
        <v>1002</v>
      </c>
      <c r="C2528">
        <v>5706</v>
      </c>
      <c r="D2528" t="s">
        <v>84</v>
      </c>
      <c r="E2528" s="2">
        <v>20</v>
      </c>
    </row>
    <row r="2529" spans="1:5" x14ac:dyDescent="0.35">
      <c r="A2529">
        <v>175602</v>
      </c>
      <c r="B2529">
        <v>2</v>
      </c>
      <c r="C2529">
        <v>2301</v>
      </c>
      <c r="D2529" t="s">
        <v>97</v>
      </c>
      <c r="E2529" s="2">
        <v>3</v>
      </c>
    </row>
    <row r="2530" spans="1:5" x14ac:dyDescent="0.35">
      <c r="A2530">
        <v>88489</v>
      </c>
      <c r="B2530">
        <v>0</v>
      </c>
      <c r="C2530">
        <v>3011</v>
      </c>
      <c r="D2530" t="s">
        <v>88</v>
      </c>
      <c r="E2530" s="2">
        <v>25</v>
      </c>
    </row>
    <row r="2531" spans="1:5" x14ac:dyDescent="0.35">
      <c r="A2531">
        <v>139664</v>
      </c>
      <c r="B2531">
        <v>28</v>
      </c>
      <c r="C2531">
        <v>4408</v>
      </c>
      <c r="D2531" t="s">
        <v>88</v>
      </c>
      <c r="E2531" s="2">
        <v>16</v>
      </c>
    </row>
    <row r="2532" spans="1:5" x14ac:dyDescent="0.35">
      <c r="A2532">
        <v>9947</v>
      </c>
      <c r="B2532">
        <v>1</v>
      </c>
      <c r="C2532">
        <v>2001</v>
      </c>
      <c r="D2532" t="s">
        <v>85</v>
      </c>
      <c r="E2532" s="2">
        <v>10</v>
      </c>
    </row>
    <row r="2533" spans="1:5" x14ac:dyDescent="0.35">
      <c r="A2533">
        <v>168368</v>
      </c>
      <c r="B2533">
        <v>0</v>
      </c>
      <c r="C2533">
        <v>4406</v>
      </c>
      <c r="D2533" t="s">
        <v>88</v>
      </c>
      <c r="E2533" s="2">
        <v>10</v>
      </c>
    </row>
    <row r="2534" spans="1:5" x14ac:dyDescent="0.35">
      <c r="A2534">
        <v>166927</v>
      </c>
      <c r="B2534">
        <v>1002</v>
      </c>
      <c r="C2534">
        <v>2908</v>
      </c>
      <c r="D2534" t="s">
        <v>88</v>
      </c>
      <c r="E2534" s="2">
        <v>20</v>
      </c>
    </row>
    <row r="2535" spans="1:5" x14ac:dyDescent="0.35">
      <c r="A2535">
        <v>189723</v>
      </c>
      <c r="B2535">
        <v>0</v>
      </c>
      <c r="C2535">
        <v>0</v>
      </c>
      <c r="D2535" t="s">
        <v>88</v>
      </c>
      <c r="E2535" s="2">
        <v>10</v>
      </c>
    </row>
    <row r="2536" spans="1:5" x14ac:dyDescent="0.35">
      <c r="A2536">
        <v>156559</v>
      </c>
      <c r="B2536">
        <v>1</v>
      </c>
      <c r="C2536">
        <v>4601</v>
      </c>
      <c r="D2536" t="s">
        <v>88</v>
      </c>
      <c r="E2536" s="2">
        <v>12</v>
      </c>
    </row>
    <row r="2537" spans="1:5" x14ac:dyDescent="0.35">
      <c r="A2537">
        <v>64683</v>
      </c>
      <c r="B2537">
        <v>28</v>
      </c>
      <c r="C2537">
        <v>5001</v>
      </c>
      <c r="D2537" t="s">
        <v>96</v>
      </c>
      <c r="E2537" s="2">
        <v>10</v>
      </c>
    </row>
    <row r="2538" spans="1:5" x14ac:dyDescent="0.35">
      <c r="A2538">
        <v>164697</v>
      </c>
      <c r="B2538">
        <v>28</v>
      </c>
      <c r="C2538">
        <v>1701</v>
      </c>
      <c r="D2538" t="s">
        <v>85</v>
      </c>
      <c r="E2538" s="2">
        <v>20</v>
      </c>
    </row>
    <row r="2539" spans="1:5" x14ac:dyDescent="0.35">
      <c r="A2539">
        <v>111918</v>
      </c>
      <c r="B2539">
        <v>0</v>
      </c>
      <c r="C2539">
        <v>3201</v>
      </c>
      <c r="D2539" t="s">
        <v>84</v>
      </c>
      <c r="E2539" s="2">
        <v>5</v>
      </c>
    </row>
    <row r="2540" spans="1:5" x14ac:dyDescent="0.35">
      <c r="A2540">
        <v>89816</v>
      </c>
      <c r="B2540">
        <v>0</v>
      </c>
      <c r="C2540">
        <v>4707</v>
      </c>
      <c r="D2540" t="s">
        <v>88</v>
      </c>
      <c r="E2540" s="2">
        <v>25</v>
      </c>
    </row>
    <row r="2541" spans="1:5" x14ac:dyDescent="0.35">
      <c r="A2541">
        <v>161115</v>
      </c>
      <c r="B2541">
        <v>2</v>
      </c>
      <c r="C2541">
        <v>0</v>
      </c>
      <c r="D2541" t="s">
        <v>83</v>
      </c>
      <c r="E2541" s="2">
        <v>10</v>
      </c>
    </row>
    <row r="2542" spans="1:5" x14ac:dyDescent="0.35">
      <c r="A2542">
        <v>165753</v>
      </c>
      <c r="B2542">
        <v>0</v>
      </c>
      <c r="C2542">
        <v>2801</v>
      </c>
      <c r="D2542" t="s">
        <v>85</v>
      </c>
      <c r="E2542" s="2">
        <v>15</v>
      </c>
    </row>
    <row r="2543" spans="1:5" x14ac:dyDescent="0.35">
      <c r="A2543">
        <v>117411</v>
      </c>
      <c r="B2543">
        <v>0</v>
      </c>
      <c r="C2543">
        <v>2009</v>
      </c>
      <c r="D2543" t="s">
        <v>88</v>
      </c>
      <c r="E2543" s="2">
        <v>20</v>
      </c>
    </row>
    <row r="2544" spans="1:5" x14ac:dyDescent="0.35">
      <c r="A2544">
        <v>112750</v>
      </c>
      <c r="B2544">
        <v>0</v>
      </c>
      <c r="C2544">
        <v>5801</v>
      </c>
      <c r="D2544" t="s">
        <v>88</v>
      </c>
      <c r="E2544" s="2">
        <v>20</v>
      </c>
    </row>
    <row r="2545" spans="1:5" x14ac:dyDescent="0.35">
      <c r="A2545">
        <v>134852</v>
      </c>
      <c r="B2545">
        <v>1</v>
      </c>
      <c r="C2545">
        <v>4901</v>
      </c>
      <c r="D2545" t="s">
        <v>86</v>
      </c>
      <c r="E2545" s="2">
        <v>50</v>
      </c>
    </row>
    <row r="2546" spans="1:5" x14ac:dyDescent="0.35">
      <c r="A2546">
        <v>69506</v>
      </c>
      <c r="B2546">
        <v>0</v>
      </c>
      <c r="C2546">
        <v>2005</v>
      </c>
      <c r="D2546" t="s">
        <v>85</v>
      </c>
      <c r="E2546" s="2">
        <v>15</v>
      </c>
    </row>
    <row r="2547" spans="1:5" x14ac:dyDescent="0.35">
      <c r="A2547">
        <v>94920</v>
      </c>
      <c r="B2547">
        <v>0</v>
      </c>
      <c r="C2547">
        <v>4105</v>
      </c>
      <c r="D2547" t="s">
        <v>90</v>
      </c>
      <c r="E2547" s="2">
        <v>15</v>
      </c>
    </row>
    <row r="2548" spans="1:5" x14ac:dyDescent="0.35">
      <c r="A2548">
        <v>186699</v>
      </c>
      <c r="B2548">
        <v>2</v>
      </c>
      <c r="C2548">
        <v>0</v>
      </c>
      <c r="D2548" t="s">
        <v>97</v>
      </c>
      <c r="E2548" s="2">
        <v>20</v>
      </c>
    </row>
    <row r="2549" spans="1:5" x14ac:dyDescent="0.35">
      <c r="A2549">
        <v>99276</v>
      </c>
      <c r="B2549">
        <v>2</v>
      </c>
      <c r="C2549">
        <v>5801</v>
      </c>
      <c r="D2549" t="s">
        <v>88</v>
      </c>
      <c r="E2549" s="2">
        <v>15</v>
      </c>
    </row>
    <row r="2550" spans="1:5" x14ac:dyDescent="0.35">
      <c r="A2550">
        <v>84582</v>
      </c>
      <c r="B2550">
        <v>2</v>
      </c>
      <c r="C2550">
        <v>3512</v>
      </c>
      <c r="D2550" t="s">
        <v>87</v>
      </c>
      <c r="E2550" s="2">
        <v>25</v>
      </c>
    </row>
    <row r="2551" spans="1:5" x14ac:dyDescent="0.35">
      <c r="A2551">
        <v>132339</v>
      </c>
      <c r="B2551">
        <v>0</v>
      </c>
      <c r="C2551">
        <v>3001</v>
      </c>
      <c r="D2551" t="s">
        <v>86</v>
      </c>
      <c r="E2551" s="2">
        <v>11</v>
      </c>
    </row>
    <row r="2552" spans="1:5" x14ac:dyDescent="0.35">
      <c r="A2552">
        <v>12011</v>
      </c>
      <c r="B2552">
        <v>1</v>
      </c>
      <c r="C2552">
        <v>2801</v>
      </c>
      <c r="D2552" t="s">
        <v>92</v>
      </c>
      <c r="E2552" s="2">
        <v>11</v>
      </c>
    </row>
    <row r="2553" spans="1:5" x14ac:dyDescent="0.35">
      <c r="A2553">
        <v>117673</v>
      </c>
      <c r="B2553">
        <v>1</v>
      </c>
      <c r="C2553">
        <v>3801</v>
      </c>
      <c r="D2553" t="s">
        <v>84</v>
      </c>
      <c r="E2553" s="2">
        <v>15</v>
      </c>
    </row>
    <row r="2554" spans="1:5" x14ac:dyDescent="0.35">
      <c r="A2554">
        <v>186170</v>
      </c>
      <c r="B2554">
        <v>1</v>
      </c>
      <c r="C2554">
        <v>1801</v>
      </c>
      <c r="D2554" t="s">
        <v>86</v>
      </c>
      <c r="E2554" s="2">
        <v>17</v>
      </c>
    </row>
    <row r="2555" spans="1:5" x14ac:dyDescent="0.35">
      <c r="A2555">
        <v>150186</v>
      </c>
      <c r="B2555">
        <v>28</v>
      </c>
      <c r="C2555">
        <v>0</v>
      </c>
      <c r="D2555" t="s">
        <v>85</v>
      </c>
      <c r="E2555" s="2">
        <v>10</v>
      </c>
    </row>
    <row r="2556" spans="1:5" x14ac:dyDescent="0.35">
      <c r="A2556">
        <v>3638</v>
      </c>
      <c r="B2556">
        <v>0</v>
      </c>
      <c r="C2556">
        <v>0</v>
      </c>
      <c r="D2556" t="s">
        <v>91</v>
      </c>
      <c r="E2556" s="2">
        <v>15</v>
      </c>
    </row>
    <row r="2557" spans="1:5" x14ac:dyDescent="0.35">
      <c r="A2557">
        <v>160633</v>
      </c>
      <c r="B2557">
        <v>0</v>
      </c>
      <c r="C2557">
        <v>4201</v>
      </c>
      <c r="D2557" t="s">
        <v>86</v>
      </c>
      <c r="E2557" s="2">
        <v>25</v>
      </c>
    </row>
    <row r="2558" spans="1:5" x14ac:dyDescent="0.35">
      <c r="A2558">
        <v>161514</v>
      </c>
      <c r="B2558">
        <v>0</v>
      </c>
      <c r="C2558">
        <v>1001</v>
      </c>
      <c r="D2558" t="s">
        <v>88</v>
      </c>
      <c r="E2558" s="2">
        <v>5</v>
      </c>
    </row>
    <row r="2559" spans="1:5" x14ac:dyDescent="0.35">
      <c r="A2559">
        <v>110539</v>
      </c>
      <c r="B2559">
        <v>2</v>
      </c>
      <c r="C2559">
        <v>4702</v>
      </c>
      <c r="D2559" t="s">
        <v>86</v>
      </c>
      <c r="E2559" s="2">
        <v>20</v>
      </c>
    </row>
    <row r="2560" spans="1:5" x14ac:dyDescent="0.35">
      <c r="A2560">
        <v>77379</v>
      </c>
      <c r="B2560">
        <v>0</v>
      </c>
      <c r="C2560">
        <v>0</v>
      </c>
      <c r="D2560" t="s">
        <v>84</v>
      </c>
      <c r="E2560" s="2">
        <v>20</v>
      </c>
    </row>
    <row r="2561" spans="1:5" x14ac:dyDescent="0.35">
      <c r="A2561">
        <v>176881</v>
      </c>
      <c r="B2561">
        <v>2</v>
      </c>
      <c r="C2561">
        <v>3001</v>
      </c>
      <c r="D2561" t="s">
        <v>84</v>
      </c>
      <c r="E2561" s="2">
        <v>5</v>
      </c>
    </row>
    <row r="2562" spans="1:5" x14ac:dyDescent="0.35">
      <c r="A2562">
        <v>115833</v>
      </c>
      <c r="B2562">
        <v>1</v>
      </c>
      <c r="C2562">
        <v>3106</v>
      </c>
      <c r="D2562" t="s">
        <v>98</v>
      </c>
      <c r="E2562" s="2">
        <v>5</v>
      </c>
    </row>
    <row r="2563" spans="1:5" x14ac:dyDescent="0.35">
      <c r="A2563">
        <v>65421</v>
      </c>
      <c r="B2563">
        <v>2</v>
      </c>
      <c r="C2563">
        <v>6301</v>
      </c>
      <c r="D2563" t="s">
        <v>85</v>
      </c>
      <c r="E2563" s="2">
        <v>15</v>
      </c>
    </row>
    <row r="2564" spans="1:5" x14ac:dyDescent="0.35">
      <c r="A2564">
        <v>132157</v>
      </c>
      <c r="B2564">
        <v>0</v>
      </c>
      <c r="C2564">
        <v>4201</v>
      </c>
      <c r="D2564" t="s">
        <v>84</v>
      </c>
      <c r="E2564" s="2">
        <v>25</v>
      </c>
    </row>
    <row r="2565" spans="1:5" x14ac:dyDescent="0.35">
      <c r="A2565">
        <v>36576</v>
      </c>
      <c r="B2565">
        <v>0</v>
      </c>
      <c r="C2565">
        <v>0</v>
      </c>
      <c r="D2565" t="s">
        <v>88</v>
      </c>
      <c r="E2565" s="2">
        <v>5</v>
      </c>
    </row>
    <row r="2566" spans="1:5" x14ac:dyDescent="0.35">
      <c r="A2566">
        <v>157739</v>
      </c>
      <c r="B2566">
        <v>1</v>
      </c>
      <c r="C2566">
        <v>2705</v>
      </c>
      <c r="D2566" t="s">
        <v>88</v>
      </c>
      <c r="E2566" s="2">
        <v>14</v>
      </c>
    </row>
    <row r="2567" spans="1:5" x14ac:dyDescent="0.35">
      <c r="A2567">
        <v>157660</v>
      </c>
      <c r="B2567">
        <v>0</v>
      </c>
      <c r="C2567">
        <v>3201</v>
      </c>
      <c r="D2567" t="s">
        <v>87</v>
      </c>
      <c r="E2567" s="2">
        <v>20</v>
      </c>
    </row>
    <row r="2568" spans="1:5" x14ac:dyDescent="0.35">
      <c r="A2568">
        <v>34681</v>
      </c>
      <c r="B2568">
        <v>0</v>
      </c>
      <c r="C2568">
        <v>6108</v>
      </c>
      <c r="D2568" t="s">
        <v>88</v>
      </c>
      <c r="E2568" s="2">
        <v>21</v>
      </c>
    </row>
    <row r="2569" spans="1:5" x14ac:dyDescent="0.35">
      <c r="A2569">
        <v>72139</v>
      </c>
      <c r="B2569">
        <v>0</v>
      </c>
      <c r="C2569">
        <v>3811</v>
      </c>
      <c r="D2569" t="s">
        <v>86</v>
      </c>
      <c r="E2569" s="2">
        <v>10</v>
      </c>
    </row>
    <row r="2570" spans="1:5" x14ac:dyDescent="0.35">
      <c r="A2570">
        <v>47525</v>
      </c>
      <c r="B2570">
        <v>1</v>
      </c>
      <c r="C2570">
        <v>3601</v>
      </c>
      <c r="D2570" t="s">
        <v>92</v>
      </c>
      <c r="E2570" s="2">
        <v>20</v>
      </c>
    </row>
    <row r="2571" spans="1:5" x14ac:dyDescent="0.35">
      <c r="A2571">
        <v>51467</v>
      </c>
      <c r="B2571">
        <v>0</v>
      </c>
      <c r="C2571">
        <v>0</v>
      </c>
      <c r="D2571" t="s">
        <v>92</v>
      </c>
      <c r="E2571" s="2">
        <v>11</v>
      </c>
    </row>
    <row r="2572" spans="1:5" x14ac:dyDescent="0.35">
      <c r="A2572">
        <v>34800</v>
      </c>
      <c r="B2572">
        <v>28</v>
      </c>
      <c r="C2572">
        <v>2801</v>
      </c>
      <c r="D2572" t="s">
        <v>83</v>
      </c>
      <c r="E2572" s="2">
        <v>10</v>
      </c>
    </row>
    <row r="2573" spans="1:5" x14ac:dyDescent="0.35">
      <c r="A2573">
        <v>186809</v>
      </c>
      <c r="B2573">
        <v>2</v>
      </c>
      <c r="C2573">
        <v>3201</v>
      </c>
      <c r="D2573" t="s">
        <v>88</v>
      </c>
      <c r="E2573" s="2">
        <v>15</v>
      </c>
    </row>
    <row r="2574" spans="1:5" x14ac:dyDescent="0.35">
      <c r="A2574">
        <v>3118</v>
      </c>
      <c r="B2574">
        <v>28</v>
      </c>
      <c r="C2574">
        <v>6201</v>
      </c>
      <c r="D2574" t="s">
        <v>88</v>
      </c>
      <c r="E2574" s="2">
        <v>10</v>
      </c>
    </row>
    <row r="2575" spans="1:5" x14ac:dyDescent="0.35">
      <c r="A2575">
        <v>120972</v>
      </c>
      <c r="B2575">
        <v>0</v>
      </c>
      <c r="C2575">
        <v>2606</v>
      </c>
      <c r="D2575" t="s">
        <v>97</v>
      </c>
      <c r="E2575" s="2">
        <v>7</v>
      </c>
    </row>
    <row r="2576" spans="1:5" x14ac:dyDescent="0.35">
      <c r="A2576">
        <v>53853</v>
      </c>
      <c r="B2576">
        <v>0</v>
      </c>
      <c r="C2576">
        <v>0</v>
      </c>
      <c r="D2576" t="s">
        <v>99</v>
      </c>
      <c r="E2576" s="2">
        <v>8</v>
      </c>
    </row>
    <row r="2577" spans="1:5" x14ac:dyDescent="0.35">
      <c r="A2577">
        <v>2320</v>
      </c>
      <c r="B2577">
        <v>0</v>
      </c>
      <c r="C2577">
        <v>8103</v>
      </c>
      <c r="D2577" t="s">
        <v>85</v>
      </c>
      <c r="E2577" s="2">
        <v>6</v>
      </c>
    </row>
    <row r="2578" spans="1:5" x14ac:dyDescent="0.35">
      <c r="A2578">
        <v>154799</v>
      </c>
      <c r="B2578">
        <v>1</v>
      </c>
      <c r="C2578">
        <v>0</v>
      </c>
      <c r="D2578" t="s">
        <v>86</v>
      </c>
      <c r="E2578" s="2">
        <v>50</v>
      </c>
    </row>
    <row r="2579" spans="1:5" x14ac:dyDescent="0.35">
      <c r="A2579">
        <v>102521</v>
      </c>
      <c r="B2579">
        <v>1</v>
      </c>
      <c r="C2579">
        <v>4401</v>
      </c>
      <c r="D2579" t="s">
        <v>86</v>
      </c>
      <c r="E2579" s="2">
        <v>5</v>
      </c>
    </row>
    <row r="2580" spans="1:5" x14ac:dyDescent="0.35">
      <c r="A2580">
        <v>30029</v>
      </c>
      <c r="B2580">
        <v>0</v>
      </c>
      <c r="C2580">
        <v>3001</v>
      </c>
      <c r="D2580" t="s">
        <v>89</v>
      </c>
      <c r="E2580" s="2">
        <v>14</v>
      </c>
    </row>
    <row r="2581" spans="1:5" x14ac:dyDescent="0.35">
      <c r="A2581">
        <v>148883</v>
      </c>
      <c r="B2581">
        <v>1</v>
      </c>
      <c r="C2581">
        <v>4701</v>
      </c>
      <c r="D2581" t="s">
        <v>89</v>
      </c>
      <c r="E2581" s="2">
        <v>21</v>
      </c>
    </row>
    <row r="2582" spans="1:5" x14ac:dyDescent="0.35">
      <c r="A2582">
        <v>177837</v>
      </c>
      <c r="B2582">
        <v>0</v>
      </c>
      <c r="C2582">
        <v>0</v>
      </c>
      <c r="D2582" t="s">
        <v>91</v>
      </c>
      <c r="E2582" s="2">
        <v>100</v>
      </c>
    </row>
    <row r="2583" spans="1:5" x14ac:dyDescent="0.35">
      <c r="A2583">
        <v>140377</v>
      </c>
      <c r="B2583">
        <v>0</v>
      </c>
      <c r="C2583">
        <v>3801</v>
      </c>
      <c r="D2583" t="s">
        <v>84</v>
      </c>
      <c r="E2583" s="2">
        <v>15</v>
      </c>
    </row>
    <row r="2584" spans="1:5" x14ac:dyDescent="0.35">
      <c r="A2584">
        <v>139363</v>
      </c>
      <c r="B2584">
        <v>0</v>
      </c>
      <c r="C2584">
        <v>5501</v>
      </c>
      <c r="D2584" t="s">
        <v>87</v>
      </c>
      <c r="E2584" s="2">
        <v>12</v>
      </c>
    </row>
    <row r="2585" spans="1:5" x14ac:dyDescent="0.35">
      <c r="A2585">
        <v>148131</v>
      </c>
      <c r="B2585">
        <v>0</v>
      </c>
      <c r="C2585">
        <v>5601</v>
      </c>
      <c r="D2585" t="s">
        <v>87</v>
      </c>
      <c r="E2585" s="2">
        <v>20</v>
      </c>
    </row>
    <row r="2586" spans="1:5" x14ac:dyDescent="0.35">
      <c r="A2586">
        <v>175902</v>
      </c>
      <c r="B2586">
        <v>2</v>
      </c>
      <c r="C2586">
        <v>0</v>
      </c>
      <c r="D2586" t="s">
        <v>83</v>
      </c>
      <c r="E2586" s="2">
        <v>15</v>
      </c>
    </row>
    <row r="2587" spans="1:5" x14ac:dyDescent="0.35">
      <c r="A2587">
        <v>148030</v>
      </c>
      <c r="B2587">
        <v>3</v>
      </c>
      <c r="C2587">
        <v>0</v>
      </c>
      <c r="D2587" t="s">
        <v>98</v>
      </c>
      <c r="E2587" s="2">
        <v>10</v>
      </c>
    </row>
    <row r="2588" spans="1:5" x14ac:dyDescent="0.35">
      <c r="A2588">
        <v>54003</v>
      </c>
      <c r="B2588">
        <v>0</v>
      </c>
      <c r="C2588">
        <v>3509</v>
      </c>
      <c r="D2588" t="s">
        <v>84</v>
      </c>
      <c r="E2588" s="2">
        <v>15</v>
      </c>
    </row>
    <row r="2589" spans="1:5" x14ac:dyDescent="0.35">
      <c r="A2589">
        <v>163412</v>
      </c>
      <c r="B2589">
        <v>0</v>
      </c>
      <c r="C2589">
        <v>0</v>
      </c>
      <c r="D2589" t="s">
        <v>90</v>
      </c>
      <c r="E2589" s="2">
        <v>20</v>
      </c>
    </row>
    <row r="2590" spans="1:5" x14ac:dyDescent="0.35">
      <c r="A2590">
        <v>134325</v>
      </c>
      <c r="B2590">
        <v>1</v>
      </c>
      <c r="C2590">
        <v>0</v>
      </c>
      <c r="D2590" t="s">
        <v>83</v>
      </c>
      <c r="E2590" s="2">
        <v>5</v>
      </c>
    </row>
    <row r="2591" spans="1:5" x14ac:dyDescent="0.35">
      <c r="A2591">
        <v>21135</v>
      </c>
      <c r="B2591">
        <v>14</v>
      </c>
      <c r="C2591">
        <v>0</v>
      </c>
      <c r="D2591" t="s">
        <v>86</v>
      </c>
      <c r="E2591" s="2">
        <v>5</v>
      </c>
    </row>
    <row r="2592" spans="1:5" x14ac:dyDescent="0.35">
      <c r="A2592">
        <v>133948</v>
      </c>
      <c r="B2592">
        <v>0</v>
      </c>
      <c r="C2592">
        <v>1603</v>
      </c>
      <c r="D2592" t="s">
        <v>84</v>
      </c>
      <c r="E2592" s="2">
        <v>13</v>
      </c>
    </row>
    <row r="2593" spans="1:5" x14ac:dyDescent="0.35">
      <c r="A2593">
        <v>129945</v>
      </c>
      <c r="B2593">
        <v>0</v>
      </c>
      <c r="C2593">
        <v>0</v>
      </c>
      <c r="D2593" t="s">
        <v>92</v>
      </c>
      <c r="E2593" s="2">
        <v>7</v>
      </c>
    </row>
    <row r="2594" spans="1:5" x14ac:dyDescent="0.35">
      <c r="A2594">
        <v>12832</v>
      </c>
      <c r="B2594">
        <v>0</v>
      </c>
      <c r="C2594">
        <v>2301</v>
      </c>
      <c r="D2594" t="s">
        <v>84</v>
      </c>
      <c r="E2594" s="2">
        <v>10</v>
      </c>
    </row>
    <row r="2595" spans="1:5" x14ac:dyDescent="0.35">
      <c r="A2595">
        <v>74706</v>
      </c>
      <c r="B2595">
        <v>1</v>
      </c>
      <c r="C2595">
        <v>5101</v>
      </c>
      <c r="D2595" t="s">
        <v>84</v>
      </c>
      <c r="E2595" s="2">
        <v>25</v>
      </c>
    </row>
    <row r="2596" spans="1:5" x14ac:dyDescent="0.35">
      <c r="A2596">
        <v>7649</v>
      </c>
      <c r="B2596">
        <v>2</v>
      </c>
      <c r="C2596">
        <v>0</v>
      </c>
      <c r="D2596" t="s">
        <v>88</v>
      </c>
      <c r="E2596" s="2">
        <v>13</v>
      </c>
    </row>
    <row r="2597" spans="1:5" x14ac:dyDescent="0.35">
      <c r="A2597">
        <v>45878</v>
      </c>
      <c r="B2597">
        <v>28</v>
      </c>
      <c r="C2597">
        <v>0</v>
      </c>
      <c r="D2597" t="s">
        <v>92</v>
      </c>
      <c r="E2597" s="2">
        <v>5</v>
      </c>
    </row>
    <row r="2598" spans="1:5" x14ac:dyDescent="0.35">
      <c r="A2598">
        <v>68650</v>
      </c>
      <c r="B2598">
        <v>0</v>
      </c>
      <c r="C2598">
        <v>5712</v>
      </c>
      <c r="D2598" t="s">
        <v>88</v>
      </c>
      <c r="E2598" s="2">
        <v>15</v>
      </c>
    </row>
    <row r="2599" spans="1:5" x14ac:dyDescent="0.35">
      <c r="A2599">
        <v>60859</v>
      </c>
      <c r="B2599">
        <v>2</v>
      </c>
      <c r="C2599">
        <v>4612</v>
      </c>
      <c r="D2599" t="s">
        <v>88</v>
      </c>
      <c r="E2599" s="2">
        <v>10</v>
      </c>
    </row>
    <row r="2600" spans="1:5" x14ac:dyDescent="0.35">
      <c r="A2600">
        <v>73030</v>
      </c>
      <c r="B2600">
        <v>1</v>
      </c>
      <c r="C2600">
        <v>4601</v>
      </c>
      <c r="D2600" t="s">
        <v>84</v>
      </c>
      <c r="E2600" s="2">
        <v>25</v>
      </c>
    </row>
    <row r="2601" spans="1:5" x14ac:dyDescent="0.35">
      <c r="A2601">
        <v>181972</v>
      </c>
      <c r="B2601">
        <v>0</v>
      </c>
      <c r="C2601">
        <v>5210</v>
      </c>
      <c r="D2601" t="s">
        <v>98</v>
      </c>
      <c r="E2601" s="2">
        <v>10</v>
      </c>
    </row>
    <row r="2602" spans="1:5" x14ac:dyDescent="0.35">
      <c r="A2602">
        <v>14598</v>
      </c>
      <c r="B2602">
        <v>1</v>
      </c>
      <c r="C2602">
        <v>1401</v>
      </c>
      <c r="D2602" t="s">
        <v>84</v>
      </c>
      <c r="E2602" s="2">
        <v>50</v>
      </c>
    </row>
    <row r="2603" spans="1:5" x14ac:dyDescent="0.35">
      <c r="A2603">
        <v>92052</v>
      </c>
      <c r="B2603">
        <v>1</v>
      </c>
      <c r="C2603">
        <v>1311</v>
      </c>
      <c r="D2603" t="s">
        <v>92</v>
      </c>
      <c r="E2603" s="2">
        <v>10</v>
      </c>
    </row>
    <row r="2604" spans="1:5" x14ac:dyDescent="0.35">
      <c r="A2604">
        <v>15086</v>
      </c>
      <c r="B2604">
        <v>0</v>
      </c>
      <c r="C2604">
        <v>0</v>
      </c>
      <c r="D2604" t="s">
        <v>86</v>
      </c>
      <c r="E2604" s="2">
        <v>10</v>
      </c>
    </row>
    <row r="2605" spans="1:5" x14ac:dyDescent="0.35">
      <c r="A2605">
        <v>92058</v>
      </c>
      <c r="B2605">
        <v>0</v>
      </c>
      <c r="C2605">
        <v>0</v>
      </c>
      <c r="D2605" t="s">
        <v>88</v>
      </c>
      <c r="E2605" s="2">
        <v>15</v>
      </c>
    </row>
    <row r="2606" spans="1:5" x14ac:dyDescent="0.35">
      <c r="A2606">
        <v>18104</v>
      </c>
      <c r="B2606">
        <v>0</v>
      </c>
      <c r="C2606">
        <v>5406</v>
      </c>
      <c r="D2606" t="s">
        <v>87</v>
      </c>
      <c r="E2606" s="2">
        <v>12</v>
      </c>
    </row>
    <row r="2607" spans="1:5" x14ac:dyDescent="0.35">
      <c r="A2607">
        <v>91942</v>
      </c>
      <c r="B2607">
        <v>2</v>
      </c>
      <c r="C2607">
        <v>2308</v>
      </c>
      <c r="D2607" t="s">
        <v>85</v>
      </c>
      <c r="E2607" s="2">
        <v>3</v>
      </c>
    </row>
    <row r="2608" spans="1:5" x14ac:dyDescent="0.35">
      <c r="A2608">
        <v>103926</v>
      </c>
      <c r="B2608">
        <v>1</v>
      </c>
      <c r="C2608">
        <v>804</v>
      </c>
      <c r="D2608" t="s">
        <v>86</v>
      </c>
      <c r="E2608" s="2">
        <v>5</v>
      </c>
    </row>
    <row r="2609" spans="1:5" x14ac:dyDescent="0.35">
      <c r="A2609">
        <v>149033</v>
      </c>
      <c r="B2609">
        <v>0</v>
      </c>
      <c r="C2609">
        <v>2801</v>
      </c>
      <c r="D2609" t="s">
        <v>92</v>
      </c>
      <c r="E2609" s="2">
        <v>7</v>
      </c>
    </row>
    <row r="2610" spans="1:5" x14ac:dyDescent="0.35">
      <c r="A2610">
        <v>52196</v>
      </c>
      <c r="B2610">
        <v>1</v>
      </c>
      <c r="C2610">
        <v>5001</v>
      </c>
      <c r="D2610" t="s">
        <v>84</v>
      </c>
      <c r="E2610" s="2">
        <v>10</v>
      </c>
    </row>
    <row r="2611" spans="1:5" x14ac:dyDescent="0.35">
      <c r="A2611">
        <v>38519</v>
      </c>
      <c r="B2611">
        <v>0</v>
      </c>
      <c r="C2611">
        <v>4601</v>
      </c>
      <c r="D2611" t="s">
        <v>88</v>
      </c>
      <c r="E2611" s="2">
        <v>2</v>
      </c>
    </row>
    <row r="2612" spans="1:5" x14ac:dyDescent="0.35">
      <c r="A2612">
        <v>107413</v>
      </c>
      <c r="B2612">
        <v>2</v>
      </c>
      <c r="C2612">
        <v>0</v>
      </c>
      <c r="D2612" t="s">
        <v>86</v>
      </c>
      <c r="E2612" s="2">
        <v>14</v>
      </c>
    </row>
    <row r="2613" spans="1:5" x14ac:dyDescent="0.35">
      <c r="A2613">
        <v>6099</v>
      </c>
      <c r="B2613">
        <v>0</v>
      </c>
      <c r="C2613">
        <v>5501</v>
      </c>
      <c r="D2613" t="s">
        <v>84</v>
      </c>
      <c r="E2613" s="2">
        <v>10</v>
      </c>
    </row>
    <row r="2614" spans="1:5" x14ac:dyDescent="0.35">
      <c r="A2614">
        <v>95879</v>
      </c>
      <c r="B2614">
        <v>28</v>
      </c>
      <c r="C2614">
        <v>4306</v>
      </c>
      <c r="D2614" t="s">
        <v>99</v>
      </c>
      <c r="E2614" s="2">
        <v>30</v>
      </c>
    </row>
    <row r="2615" spans="1:5" x14ac:dyDescent="0.35">
      <c r="A2615">
        <v>16175</v>
      </c>
      <c r="B2615">
        <v>0</v>
      </c>
      <c r="C2615">
        <v>2801</v>
      </c>
      <c r="D2615" t="s">
        <v>94</v>
      </c>
      <c r="E2615" s="2">
        <v>30</v>
      </c>
    </row>
    <row r="2616" spans="1:5" x14ac:dyDescent="0.35">
      <c r="A2616">
        <v>43564</v>
      </c>
      <c r="B2616">
        <v>1</v>
      </c>
      <c r="C2616">
        <v>4501</v>
      </c>
      <c r="D2616" t="s">
        <v>83</v>
      </c>
      <c r="E2616" s="2">
        <v>20</v>
      </c>
    </row>
    <row r="2617" spans="1:5" x14ac:dyDescent="0.35">
      <c r="A2617">
        <v>64906</v>
      </c>
      <c r="B2617">
        <v>0</v>
      </c>
      <c r="C2617">
        <v>3701</v>
      </c>
      <c r="D2617" t="s">
        <v>85</v>
      </c>
      <c r="E2617" s="2">
        <v>50</v>
      </c>
    </row>
    <row r="2618" spans="1:5" x14ac:dyDescent="0.35">
      <c r="A2618">
        <v>149110</v>
      </c>
      <c r="B2618">
        <v>0</v>
      </c>
      <c r="C2618">
        <v>0</v>
      </c>
      <c r="D2618" t="s">
        <v>87</v>
      </c>
      <c r="E2618" s="2">
        <v>6</v>
      </c>
    </row>
    <row r="2619" spans="1:5" x14ac:dyDescent="0.35">
      <c r="A2619">
        <v>24663</v>
      </c>
      <c r="B2619">
        <v>0</v>
      </c>
      <c r="C2619">
        <v>3311</v>
      </c>
      <c r="D2619" t="s">
        <v>84</v>
      </c>
      <c r="E2619" s="2">
        <v>16</v>
      </c>
    </row>
    <row r="2620" spans="1:5" x14ac:dyDescent="0.35">
      <c r="A2620">
        <v>85922</v>
      </c>
      <c r="B2620">
        <v>0</v>
      </c>
      <c r="C2620">
        <v>4001</v>
      </c>
      <c r="D2620" t="s">
        <v>84</v>
      </c>
      <c r="E2620" s="2">
        <v>10</v>
      </c>
    </row>
    <row r="2621" spans="1:5" x14ac:dyDescent="0.35">
      <c r="A2621">
        <v>84276</v>
      </c>
      <c r="B2621">
        <v>2</v>
      </c>
      <c r="C2621">
        <v>4311</v>
      </c>
      <c r="D2621" t="s">
        <v>86</v>
      </c>
      <c r="E2621" s="2">
        <v>3</v>
      </c>
    </row>
    <row r="2622" spans="1:5" x14ac:dyDescent="0.35">
      <c r="A2622">
        <v>154611</v>
      </c>
      <c r="B2622">
        <v>28</v>
      </c>
      <c r="C2622">
        <v>2101</v>
      </c>
      <c r="D2622" t="s">
        <v>84</v>
      </c>
      <c r="E2622" s="2">
        <v>5</v>
      </c>
    </row>
    <row r="2623" spans="1:5" x14ac:dyDescent="0.35">
      <c r="A2623">
        <v>55293</v>
      </c>
      <c r="B2623">
        <v>28</v>
      </c>
      <c r="C2623">
        <v>0</v>
      </c>
      <c r="D2623" t="s">
        <v>92</v>
      </c>
      <c r="E2623" s="2">
        <v>25</v>
      </c>
    </row>
    <row r="2624" spans="1:5" x14ac:dyDescent="0.35">
      <c r="A2624">
        <v>188812</v>
      </c>
      <c r="B2624">
        <v>0</v>
      </c>
      <c r="C2624">
        <v>1901</v>
      </c>
      <c r="D2624" t="s">
        <v>88</v>
      </c>
      <c r="E2624" s="2">
        <v>20</v>
      </c>
    </row>
    <row r="2625" spans="1:5" x14ac:dyDescent="0.35">
      <c r="A2625">
        <v>149506</v>
      </c>
      <c r="B2625">
        <v>1</v>
      </c>
      <c r="C2625">
        <v>4605</v>
      </c>
      <c r="D2625" t="s">
        <v>88</v>
      </c>
      <c r="E2625" s="2">
        <v>10</v>
      </c>
    </row>
    <row r="2626" spans="1:5" x14ac:dyDescent="0.35">
      <c r="A2626">
        <v>190727</v>
      </c>
      <c r="B2626">
        <v>2</v>
      </c>
      <c r="C2626">
        <v>1709</v>
      </c>
      <c r="D2626" t="s">
        <v>91</v>
      </c>
      <c r="E2626" s="2">
        <v>11</v>
      </c>
    </row>
    <row r="2627" spans="1:5" x14ac:dyDescent="0.35">
      <c r="A2627">
        <v>150248</v>
      </c>
      <c r="B2627">
        <v>28</v>
      </c>
      <c r="C2627">
        <v>0</v>
      </c>
      <c r="D2627" t="s">
        <v>85</v>
      </c>
      <c r="E2627" s="2">
        <v>25</v>
      </c>
    </row>
    <row r="2628" spans="1:5" x14ac:dyDescent="0.35">
      <c r="A2628">
        <v>177009</v>
      </c>
      <c r="B2628">
        <v>0</v>
      </c>
      <c r="C2628">
        <v>0</v>
      </c>
      <c r="D2628" t="s">
        <v>86</v>
      </c>
      <c r="E2628" s="2">
        <v>5</v>
      </c>
    </row>
    <row r="2629" spans="1:5" x14ac:dyDescent="0.35">
      <c r="A2629">
        <v>89642</v>
      </c>
      <c r="B2629">
        <v>0</v>
      </c>
      <c r="C2629">
        <v>0</v>
      </c>
      <c r="D2629" t="s">
        <v>87</v>
      </c>
      <c r="E2629" s="2">
        <v>15</v>
      </c>
    </row>
    <row r="2630" spans="1:5" x14ac:dyDescent="0.35">
      <c r="A2630">
        <v>103913</v>
      </c>
      <c r="B2630">
        <v>0</v>
      </c>
      <c r="C2630">
        <v>5406</v>
      </c>
      <c r="D2630" t="s">
        <v>94</v>
      </c>
      <c r="E2630" s="2">
        <v>11</v>
      </c>
    </row>
    <row r="2631" spans="1:5" x14ac:dyDescent="0.35">
      <c r="A2631">
        <v>76780</v>
      </c>
      <c r="B2631">
        <v>2</v>
      </c>
      <c r="C2631">
        <v>1601</v>
      </c>
      <c r="D2631" t="s">
        <v>89</v>
      </c>
      <c r="E2631" s="2">
        <v>75</v>
      </c>
    </row>
    <row r="2632" spans="1:5" x14ac:dyDescent="0.35">
      <c r="A2632">
        <v>41901</v>
      </c>
      <c r="B2632">
        <v>1</v>
      </c>
      <c r="C2632">
        <v>5601</v>
      </c>
      <c r="D2632" t="s">
        <v>96</v>
      </c>
      <c r="E2632" s="2">
        <v>100</v>
      </c>
    </row>
    <row r="2633" spans="1:5" x14ac:dyDescent="0.35">
      <c r="A2633">
        <v>137998</v>
      </c>
      <c r="B2633">
        <v>0</v>
      </c>
      <c r="C2633">
        <v>4701</v>
      </c>
      <c r="D2633" t="s">
        <v>85</v>
      </c>
      <c r="E2633" s="2">
        <v>20</v>
      </c>
    </row>
    <row r="2634" spans="1:5" x14ac:dyDescent="0.35">
      <c r="A2634">
        <v>79136</v>
      </c>
      <c r="B2634">
        <v>1</v>
      </c>
      <c r="C2634">
        <v>2401</v>
      </c>
      <c r="D2634" t="s">
        <v>92</v>
      </c>
      <c r="E2634" s="2">
        <v>10</v>
      </c>
    </row>
    <row r="2635" spans="1:5" x14ac:dyDescent="0.35">
      <c r="A2635">
        <v>46110</v>
      </c>
      <c r="B2635">
        <v>2</v>
      </c>
      <c r="C2635">
        <v>0</v>
      </c>
      <c r="D2635" t="s">
        <v>91</v>
      </c>
      <c r="E2635" s="2">
        <v>4</v>
      </c>
    </row>
    <row r="2636" spans="1:5" x14ac:dyDescent="0.35">
      <c r="A2636">
        <v>97774</v>
      </c>
      <c r="B2636">
        <v>0</v>
      </c>
      <c r="C2636">
        <v>5201</v>
      </c>
      <c r="D2636" t="s">
        <v>84</v>
      </c>
      <c r="E2636" s="2">
        <v>25</v>
      </c>
    </row>
    <row r="2637" spans="1:5" x14ac:dyDescent="0.35">
      <c r="A2637">
        <v>103590</v>
      </c>
      <c r="B2637">
        <v>39002</v>
      </c>
      <c r="C2637">
        <v>0</v>
      </c>
      <c r="D2637" t="s">
        <v>94</v>
      </c>
      <c r="E2637" s="2">
        <v>15</v>
      </c>
    </row>
    <row r="2638" spans="1:5" x14ac:dyDescent="0.35">
      <c r="A2638">
        <v>181998</v>
      </c>
      <c r="B2638">
        <v>0</v>
      </c>
      <c r="C2638">
        <v>6201</v>
      </c>
      <c r="D2638" t="s">
        <v>85</v>
      </c>
      <c r="E2638" s="2">
        <v>20</v>
      </c>
    </row>
    <row r="2639" spans="1:5" x14ac:dyDescent="0.35">
      <c r="A2639">
        <v>10036</v>
      </c>
      <c r="B2639">
        <v>2</v>
      </c>
      <c r="C2639">
        <v>2503</v>
      </c>
      <c r="D2639" t="s">
        <v>88</v>
      </c>
      <c r="E2639" s="2">
        <v>25</v>
      </c>
    </row>
    <row r="2640" spans="1:5" x14ac:dyDescent="0.35">
      <c r="A2640">
        <v>175584</v>
      </c>
      <c r="B2640">
        <v>1</v>
      </c>
      <c r="C2640">
        <v>2505</v>
      </c>
      <c r="D2640" t="s">
        <v>85</v>
      </c>
      <c r="E2640" s="2">
        <v>15</v>
      </c>
    </row>
    <row r="2641" spans="1:5" x14ac:dyDescent="0.35">
      <c r="A2641">
        <v>41905</v>
      </c>
      <c r="B2641">
        <v>0</v>
      </c>
      <c r="C2641">
        <v>0</v>
      </c>
      <c r="D2641" t="s">
        <v>97</v>
      </c>
      <c r="E2641" s="2">
        <v>15</v>
      </c>
    </row>
    <row r="2642" spans="1:5" x14ac:dyDescent="0.35">
      <c r="A2642">
        <v>156449</v>
      </c>
      <c r="B2642">
        <v>28</v>
      </c>
      <c r="C2642">
        <v>3601</v>
      </c>
      <c r="D2642" t="s">
        <v>90</v>
      </c>
      <c r="E2642" s="2">
        <v>20</v>
      </c>
    </row>
    <row r="2643" spans="1:5" x14ac:dyDescent="0.35">
      <c r="A2643">
        <v>131465</v>
      </c>
      <c r="B2643">
        <v>0</v>
      </c>
      <c r="C2643">
        <v>5401</v>
      </c>
      <c r="D2643" t="s">
        <v>89</v>
      </c>
      <c r="E2643" s="2">
        <v>15</v>
      </c>
    </row>
    <row r="2644" spans="1:5" x14ac:dyDescent="0.35">
      <c r="A2644">
        <v>170889</v>
      </c>
      <c r="B2644">
        <v>0</v>
      </c>
      <c r="C2644">
        <v>0</v>
      </c>
      <c r="D2644" t="s">
        <v>98</v>
      </c>
      <c r="E2644" s="2">
        <v>7</v>
      </c>
    </row>
    <row r="2645" spans="1:5" x14ac:dyDescent="0.35">
      <c r="A2645">
        <v>103593</v>
      </c>
      <c r="B2645">
        <v>0</v>
      </c>
      <c r="C2645">
        <v>1505</v>
      </c>
      <c r="D2645" t="s">
        <v>94</v>
      </c>
      <c r="E2645" s="2">
        <v>10</v>
      </c>
    </row>
    <row r="2646" spans="1:5" x14ac:dyDescent="0.35">
      <c r="A2646">
        <v>86017</v>
      </c>
      <c r="B2646">
        <v>1</v>
      </c>
      <c r="C2646">
        <v>702</v>
      </c>
      <c r="D2646" t="s">
        <v>83</v>
      </c>
      <c r="E2646" s="2">
        <v>10</v>
      </c>
    </row>
    <row r="2647" spans="1:5" x14ac:dyDescent="0.35">
      <c r="A2647">
        <v>92891</v>
      </c>
      <c r="B2647">
        <v>0</v>
      </c>
      <c r="C2647">
        <v>2601</v>
      </c>
      <c r="D2647" t="s">
        <v>97</v>
      </c>
      <c r="E2647" s="2">
        <v>5</v>
      </c>
    </row>
    <row r="2648" spans="1:5" x14ac:dyDescent="0.35">
      <c r="A2648">
        <v>143691</v>
      </c>
      <c r="B2648">
        <v>0</v>
      </c>
      <c r="C2648">
        <v>3001</v>
      </c>
      <c r="D2648" t="s">
        <v>90</v>
      </c>
      <c r="E2648" s="2">
        <v>15</v>
      </c>
    </row>
    <row r="2649" spans="1:5" x14ac:dyDescent="0.35">
      <c r="A2649">
        <v>44500</v>
      </c>
      <c r="B2649">
        <v>0</v>
      </c>
      <c r="C2649">
        <v>4503</v>
      </c>
      <c r="D2649" t="s">
        <v>86</v>
      </c>
      <c r="E2649" s="2">
        <v>5</v>
      </c>
    </row>
    <row r="2650" spans="1:5" x14ac:dyDescent="0.35">
      <c r="A2650">
        <v>7301</v>
      </c>
      <c r="B2650">
        <v>1</v>
      </c>
      <c r="C2650">
        <v>1801</v>
      </c>
      <c r="D2650" t="s">
        <v>91</v>
      </c>
      <c r="E2650" s="2">
        <v>10</v>
      </c>
    </row>
    <row r="2651" spans="1:5" x14ac:dyDescent="0.35">
      <c r="A2651">
        <v>8742</v>
      </c>
      <c r="B2651">
        <v>2</v>
      </c>
      <c r="C2651">
        <v>2011</v>
      </c>
      <c r="D2651" t="s">
        <v>92</v>
      </c>
      <c r="E2651" s="2">
        <v>3</v>
      </c>
    </row>
    <row r="2652" spans="1:5" x14ac:dyDescent="0.35">
      <c r="A2652">
        <v>42589</v>
      </c>
      <c r="B2652">
        <v>0</v>
      </c>
      <c r="C2652">
        <v>2809</v>
      </c>
      <c r="D2652" t="s">
        <v>83</v>
      </c>
      <c r="E2652" s="2">
        <v>15</v>
      </c>
    </row>
    <row r="2653" spans="1:5" x14ac:dyDescent="0.35">
      <c r="A2653">
        <v>125086</v>
      </c>
      <c r="B2653">
        <v>2</v>
      </c>
      <c r="C2653">
        <v>4601</v>
      </c>
      <c r="D2653" t="s">
        <v>97</v>
      </c>
      <c r="E2653" s="2">
        <v>6</v>
      </c>
    </row>
    <row r="2654" spans="1:5" x14ac:dyDescent="0.35">
      <c r="A2654">
        <v>82998</v>
      </c>
      <c r="B2654">
        <v>0</v>
      </c>
      <c r="C2654">
        <v>5510</v>
      </c>
      <c r="D2654" t="s">
        <v>85</v>
      </c>
      <c r="E2654" s="2">
        <v>25</v>
      </c>
    </row>
    <row r="2655" spans="1:5" x14ac:dyDescent="0.35">
      <c r="A2655">
        <v>82548</v>
      </c>
      <c r="B2655">
        <v>0</v>
      </c>
      <c r="C2655">
        <v>3801</v>
      </c>
      <c r="D2655" t="s">
        <v>96</v>
      </c>
      <c r="E2655" s="2">
        <v>10</v>
      </c>
    </row>
    <row r="2656" spans="1:5" x14ac:dyDescent="0.35">
      <c r="A2656">
        <v>190488</v>
      </c>
      <c r="B2656">
        <v>0</v>
      </c>
      <c r="C2656">
        <v>4901</v>
      </c>
      <c r="D2656" t="s">
        <v>89</v>
      </c>
      <c r="E2656" s="2">
        <v>25</v>
      </c>
    </row>
    <row r="2657" spans="1:5" x14ac:dyDescent="0.35">
      <c r="A2657">
        <v>54996</v>
      </c>
      <c r="B2657">
        <v>2</v>
      </c>
      <c r="C2657">
        <v>2812</v>
      </c>
      <c r="D2657" t="s">
        <v>94</v>
      </c>
      <c r="E2657" s="2">
        <v>10</v>
      </c>
    </row>
    <row r="2658" spans="1:5" x14ac:dyDescent="0.35">
      <c r="A2658">
        <v>185880</v>
      </c>
      <c r="B2658">
        <v>1</v>
      </c>
      <c r="C2658">
        <v>1801</v>
      </c>
      <c r="D2658" t="s">
        <v>93</v>
      </c>
      <c r="E2658" s="2">
        <v>13</v>
      </c>
    </row>
    <row r="2659" spans="1:5" x14ac:dyDescent="0.35">
      <c r="A2659">
        <v>119843</v>
      </c>
      <c r="B2659">
        <v>0</v>
      </c>
      <c r="C2659">
        <v>1209</v>
      </c>
      <c r="D2659" t="s">
        <v>86</v>
      </c>
      <c r="E2659" s="2">
        <v>20</v>
      </c>
    </row>
    <row r="2660" spans="1:5" x14ac:dyDescent="0.35">
      <c r="A2660">
        <v>142564</v>
      </c>
      <c r="B2660">
        <v>1</v>
      </c>
      <c r="C2660">
        <v>2401</v>
      </c>
      <c r="D2660" t="s">
        <v>98</v>
      </c>
      <c r="E2660" s="2">
        <v>38</v>
      </c>
    </row>
    <row r="2661" spans="1:5" x14ac:dyDescent="0.35">
      <c r="A2661">
        <v>164796</v>
      </c>
      <c r="B2661">
        <v>0</v>
      </c>
      <c r="C2661">
        <v>3607</v>
      </c>
      <c r="D2661" t="s">
        <v>85</v>
      </c>
      <c r="E2661" s="2">
        <v>12</v>
      </c>
    </row>
    <row r="2662" spans="1:5" x14ac:dyDescent="0.35">
      <c r="A2662">
        <v>171072</v>
      </c>
      <c r="B2662">
        <v>28</v>
      </c>
      <c r="C2662">
        <v>0</v>
      </c>
      <c r="D2662" t="s">
        <v>96</v>
      </c>
      <c r="E2662" s="2">
        <v>10</v>
      </c>
    </row>
    <row r="2663" spans="1:5" x14ac:dyDescent="0.35">
      <c r="A2663">
        <v>101143</v>
      </c>
      <c r="B2663">
        <v>0</v>
      </c>
      <c r="C2663">
        <v>2801</v>
      </c>
      <c r="D2663" t="s">
        <v>86</v>
      </c>
      <c r="E2663" s="2">
        <v>10</v>
      </c>
    </row>
    <row r="2664" spans="1:5" x14ac:dyDescent="0.35">
      <c r="A2664">
        <v>171612</v>
      </c>
      <c r="B2664">
        <v>0</v>
      </c>
      <c r="C2664">
        <v>3712</v>
      </c>
      <c r="D2664" t="s">
        <v>88</v>
      </c>
      <c r="E2664" s="2">
        <v>20</v>
      </c>
    </row>
    <row r="2665" spans="1:5" x14ac:dyDescent="0.35">
      <c r="A2665">
        <v>85619</v>
      </c>
      <c r="B2665">
        <v>0</v>
      </c>
      <c r="C2665">
        <v>3803</v>
      </c>
      <c r="D2665" t="s">
        <v>86</v>
      </c>
      <c r="E2665" s="2">
        <v>5</v>
      </c>
    </row>
    <row r="2666" spans="1:5" x14ac:dyDescent="0.35">
      <c r="A2666">
        <v>118905</v>
      </c>
      <c r="B2666">
        <v>0</v>
      </c>
      <c r="C2666">
        <v>4310</v>
      </c>
      <c r="D2666" t="s">
        <v>87</v>
      </c>
      <c r="E2666" s="2">
        <v>10</v>
      </c>
    </row>
    <row r="2667" spans="1:5" x14ac:dyDescent="0.35">
      <c r="A2667">
        <v>793</v>
      </c>
      <c r="B2667">
        <v>0</v>
      </c>
      <c r="C2667">
        <v>1006</v>
      </c>
      <c r="D2667" t="s">
        <v>85</v>
      </c>
      <c r="E2667" s="2">
        <v>15</v>
      </c>
    </row>
    <row r="2668" spans="1:5" x14ac:dyDescent="0.35">
      <c r="A2668">
        <v>52547</v>
      </c>
      <c r="B2668">
        <v>1</v>
      </c>
      <c r="C2668">
        <v>4001</v>
      </c>
      <c r="D2668" t="s">
        <v>86</v>
      </c>
      <c r="E2668" s="2">
        <v>5</v>
      </c>
    </row>
    <row r="2669" spans="1:5" x14ac:dyDescent="0.35">
      <c r="A2669">
        <v>162313</v>
      </c>
      <c r="B2669">
        <v>1</v>
      </c>
      <c r="C2669">
        <v>6201</v>
      </c>
      <c r="D2669" t="s">
        <v>88</v>
      </c>
      <c r="E2669" s="2">
        <v>25</v>
      </c>
    </row>
    <row r="2670" spans="1:5" x14ac:dyDescent="0.35">
      <c r="A2670">
        <v>4320</v>
      </c>
      <c r="B2670">
        <v>2</v>
      </c>
      <c r="C2670">
        <v>801</v>
      </c>
      <c r="D2670" t="s">
        <v>84</v>
      </c>
      <c r="E2670" s="2">
        <v>15</v>
      </c>
    </row>
    <row r="2671" spans="1:5" x14ac:dyDescent="0.35">
      <c r="A2671">
        <v>36690</v>
      </c>
      <c r="B2671">
        <v>0</v>
      </c>
      <c r="C2671">
        <v>0</v>
      </c>
      <c r="D2671" t="s">
        <v>88</v>
      </c>
      <c r="E2671" s="2">
        <v>3</v>
      </c>
    </row>
    <row r="2672" spans="1:5" x14ac:dyDescent="0.35">
      <c r="A2672">
        <v>158213</v>
      </c>
      <c r="B2672">
        <v>0</v>
      </c>
      <c r="C2672">
        <v>0</v>
      </c>
      <c r="D2672" t="s">
        <v>90</v>
      </c>
      <c r="E2672" s="2">
        <v>5</v>
      </c>
    </row>
    <row r="2673" spans="1:5" x14ac:dyDescent="0.35">
      <c r="A2673">
        <v>75522</v>
      </c>
      <c r="B2673">
        <v>2</v>
      </c>
      <c r="C2673">
        <v>0</v>
      </c>
      <c r="D2673" t="s">
        <v>83</v>
      </c>
      <c r="E2673" s="2">
        <v>10</v>
      </c>
    </row>
    <row r="2674" spans="1:5" x14ac:dyDescent="0.35">
      <c r="A2674">
        <v>7346</v>
      </c>
      <c r="B2674">
        <v>2</v>
      </c>
      <c r="C2674">
        <v>0</v>
      </c>
      <c r="D2674" t="s">
        <v>98</v>
      </c>
      <c r="E2674" s="2">
        <v>15</v>
      </c>
    </row>
    <row r="2675" spans="1:5" x14ac:dyDescent="0.35">
      <c r="A2675">
        <v>718</v>
      </c>
      <c r="B2675">
        <v>2</v>
      </c>
      <c r="C2675">
        <v>2201</v>
      </c>
      <c r="D2675" t="s">
        <v>83</v>
      </c>
      <c r="E2675" s="2">
        <v>35</v>
      </c>
    </row>
    <row r="2676" spans="1:5" x14ac:dyDescent="0.35">
      <c r="A2676">
        <v>171677</v>
      </c>
      <c r="B2676">
        <v>0</v>
      </c>
      <c r="C2676">
        <v>0</v>
      </c>
      <c r="D2676" t="s">
        <v>97</v>
      </c>
      <c r="E2676" s="2">
        <v>25</v>
      </c>
    </row>
    <row r="2677" spans="1:5" x14ac:dyDescent="0.35">
      <c r="A2677">
        <v>96344</v>
      </c>
      <c r="B2677">
        <v>2</v>
      </c>
      <c r="C2677">
        <v>0</v>
      </c>
      <c r="D2677" t="s">
        <v>99</v>
      </c>
      <c r="E2677" s="2">
        <v>10</v>
      </c>
    </row>
    <row r="2678" spans="1:5" x14ac:dyDescent="0.35">
      <c r="A2678">
        <v>178742</v>
      </c>
      <c r="B2678">
        <v>2</v>
      </c>
      <c r="C2678">
        <v>1201</v>
      </c>
      <c r="D2678" t="s">
        <v>85</v>
      </c>
      <c r="E2678" s="2">
        <v>10</v>
      </c>
    </row>
    <row r="2679" spans="1:5" x14ac:dyDescent="0.35">
      <c r="A2679">
        <v>22989</v>
      </c>
      <c r="B2679">
        <v>2</v>
      </c>
      <c r="C2679">
        <v>3101</v>
      </c>
      <c r="D2679" t="s">
        <v>84</v>
      </c>
      <c r="E2679" s="2">
        <v>11</v>
      </c>
    </row>
    <row r="2680" spans="1:5" x14ac:dyDescent="0.35">
      <c r="A2680">
        <v>184644</v>
      </c>
      <c r="B2680">
        <v>0</v>
      </c>
      <c r="C2680">
        <v>2601</v>
      </c>
      <c r="D2680" t="s">
        <v>99</v>
      </c>
      <c r="E2680" s="2">
        <v>20</v>
      </c>
    </row>
    <row r="2681" spans="1:5" x14ac:dyDescent="0.35">
      <c r="A2681">
        <v>7676</v>
      </c>
      <c r="B2681">
        <v>0</v>
      </c>
      <c r="C2681">
        <v>0</v>
      </c>
      <c r="D2681" t="s">
        <v>86</v>
      </c>
      <c r="E2681" s="2">
        <v>35</v>
      </c>
    </row>
    <row r="2682" spans="1:5" x14ac:dyDescent="0.35">
      <c r="A2682">
        <v>83983</v>
      </c>
      <c r="B2682">
        <v>0</v>
      </c>
      <c r="C2682">
        <v>2305</v>
      </c>
      <c r="D2682" t="s">
        <v>88</v>
      </c>
      <c r="E2682" s="2">
        <v>15</v>
      </c>
    </row>
    <row r="2683" spans="1:5" x14ac:dyDescent="0.35">
      <c r="A2683">
        <v>99567</v>
      </c>
      <c r="B2683">
        <v>0</v>
      </c>
      <c r="C2683">
        <v>3101</v>
      </c>
      <c r="D2683" t="s">
        <v>85</v>
      </c>
      <c r="E2683" s="2">
        <v>15</v>
      </c>
    </row>
    <row r="2684" spans="1:5" x14ac:dyDescent="0.35">
      <c r="A2684">
        <v>141652</v>
      </c>
      <c r="B2684">
        <v>0</v>
      </c>
      <c r="C2684">
        <v>3801</v>
      </c>
      <c r="D2684" t="s">
        <v>85</v>
      </c>
      <c r="E2684" s="2">
        <v>13</v>
      </c>
    </row>
    <row r="2685" spans="1:5" x14ac:dyDescent="0.35">
      <c r="A2685">
        <v>182325</v>
      </c>
      <c r="B2685">
        <v>0</v>
      </c>
      <c r="C2685">
        <v>0</v>
      </c>
      <c r="D2685" t="s">
        <v>83</v>
      </c>
      <c r="E2685" s="2">
        <v>10</v>
      </c>
    </row>
    <row r="2686" spans="1:5" x14ac:dyDescent="0.35">
      <c r="A2686">
        <v>44370</v>
      </c>
      <c r="B2686">
        <v>28</v>
      </c>
      <c r="C2686">
        <v>1502</v>
      </c>
      <c r="D2686" t="s">
        <v>83</v>
      </c>
      <c r="E2686" s="2">
        <v>5</v>
      </c>
    </row>
    <row r="2687" spans="1:5" x14ac:dyDescent="0.35">
      <c r="A2687">
        <v>48338</v>
      </c>
      <c r="B2687">
        <v>0</v>
      </c>
      <c r="C2687">
        <v>4301</v>
      </c>
      <c r="D2687" t="s">
        <v>84</v>
      </c>
      <c r="E2687" s="2">
        <v>25</v>
      </c>
    </row>
    <row r="2688" spans="1:5" x14ac:dyDescent="0.35">
      <c r="A2688">
        <v>97077</v>
      </c>
      <c r="B2688">
        <v>0</v>
      </c>
      <c r="C2688">
        <v>2807</v>
      </c>
      <c r="D2688" t="s">
        <v>87</v>
      </c>
      <c r="E2688" s="2">
        <v>12</v>
      </c>
    </row>
    <row r="2689" spans="1:5" x14ac:dyDescent="0.35">
      <c r="A2689">
        <v>160975</v>
      </c>
      <c r="B2689">
        <v>0</v>
      </c>
      <c r="C2689">
        <v>0</v>
      </c>
      <c r="D2689" t="s">
        <v>84</v>
      </c>
      <c r="E2689" s="2">
        <v>15</v>
      </c>
    </row>
    <row r="2690" spans="1:5" x14ac:dyDescent="0.35">
      <c r="A2690">
        <v>114828</v>
      </c>
      <c r="B2690">
        <v>2</v>
      </c>
      <c r="C2690">
        <v>0</v>
      </c>
      <c r="D2690" t="s">
        <v>86</v>
      </c>
      <c r="E2690" s="2">
        <v>4</v>
      </c>
    </row>
    <row r="2691" spans="1:5" x14ac:dyDescent="0.35">
      <c r="A2691">
        <v>182181</v>
      </c>
      <c r="B2691">
        <v>0</v>
      </c>
      <c r="C2691">
        <v>6201</v>
      </c>
      <c r="D2691" t="s">
        <v>88</v>
      </c>
      <c r="E2691" s="2">
        <v>20</v>
      </c>
    </row>
    <row r="2692" spans="1:5" x14ac:dyDescent="0.35">
      <c r="A2692">
        <v>75481</v>
      </c>
      <c r="B2692">
        <v>1</v>
      </c>
      <c r="C2692">
        <v>2901</v>
      </c>
      <c r="D2692" t="s">
        <v>86</v>
      </c>
      <c r="E2692" s="2">
        <v>8</v>
      </c>
    </row>
    <row r="2693" spans="1:5" x14ac:dyDescent="0.35">
      <c r="A2693">
        <v>13566</v>
      </c>
      <c r="B2693">
        <v>0</v>
      </c>
      <c r="C2693">
        <v>0</v>
      </c>
      <c r="D2693" t="s">
        <v>98</v>
      </c>
      <c r="E2693" s="2">
        <v>13</v>
      </c>
    </row>
    <row r="2694" spans="1:5" x14ac:dyDescent="0.35">
      <c r="A2694">
        <v>187612</v>
      </c>
      <c r="B2694">
        <v>1</v>
      </c>
      <c r="C2694">
        <v>0</v>
      </c>
      <c r="D2694" t="s">
        <v>88</v>
      </c>
      <c r="E2694" s="2">
        <v>15</v>
      </c>
    </row>
    <row r="2695" spans="1:5" x14ac:dyDescent="0.35">
      <c r="A2695">
        <v>143529</v>
      </c>
      <c r="B2695">
        <v>0</v>
      </c>
      <c r="C2695">
        <v>201</v>
      </c>
      <c r="D2695" t="s">
        <v>96</v>
      </c>
      <c r="E2695" s="2">
        <v>25</v>
      </c>
    </row>
    <row r="2696" spans="1:5" x14ac:dyDescent="0.35">
      <c r="A2696">
        <v>152376</v>
      </c>
      <c r="B2696">
        <v>0</v>
      </c>
      <c r="C2696">
        <v>0</v>
      </c>
      <c r="D2696" t="s">
        <v>85</v>
      </c>
      <c r="E2696" s="2">
        <v>10</v>
      </c>
    </row>
    <row r="2697" spans="1:5" x14ac:dyDescent="0.35">
      <c r="A2697">
        <v>22150</v>
      </c>
      <c r="B2697">
        <v>0</v>
      </c>
      <c r="C2697">
        <v>4401</v>
      </c>
      <c r="D2697" t="s">
        <v>99</v>
      </c>
      <c r="E2697" s="2">
        <v>5</v>
      </c>
    </row>
    <row r="2698" spans="1:5" x14ac:dyDescent="0.35">
      <c r="A2698">
        <v>120559</v>
      </c>
      <c r="B2698">
        <v>0</v>
      </c>
      <c r="C2698">
        <v>3601</v>
      </c>
      <c r="D2698" t="s">
        <v>84</v>
      </c>
      <c r="E2698" s="2">
        <v>12</v>
      </c>
    </row>
    <row r="2699" spans="1:5" x14ac:dyDescent="0.35">
      <c r="A2699">
        <v>148213</v>
      </c>
      <c r="B2699">
        <v>2</v>
      </c>
      <c r="C2699">
        <v>2901</v>
      </c>
      <c r="D2699" t="s">
        <v>88</v>
      </c>
      <c r="E2699" s="2">
        <v>14</v>
      </c>
    </row>
    <row r="2700" spans="1:5" x14ac:dyDescent="0.35">
      <c r="A2700">
        <v>180787</v>
      </c>
      <c r="B2700">
        <v>1002</v>
      </c>
      <c r="C2700">
        <v>6001</v>
      </c>
      <c r="D2700" t="s">
        <v>84</v>
      </c>
      <c r="E2700" s="2">
        <v>20</v>
      </c>
    </row>
    <row r="2701" spans="1:5" x14ac:dyDescent="0.35">
      <c r="A2701">
        <v>118847</v>
      </c>
      <c r="B2701">
        <v>0</v>
      </c>
      <c r="C2701">
        <v>4010</v>
      </c>
      <c r="D2701" t="s">
        <v>87</v>
      </c>
      <c r="E2701" s="2">
        <v>25</v>
      </c>
    </row>
    <row r="2702" spans="1:5" x14ac:dyDescent="0.35">
      <c r="A2702">
        <v>28713</v>
      </c>
      <c r="B2702">
        <v>2</v>
      </c>
      <c r="C2702">
        <v>4801</v>
      </c>
      <c r="D2702" t="s">
        <v>88</v>
      </c>
      <c r="E2702" s="2">
        <v>21</v>
      </c>
    </row>
    <row r="2703" spans="1:5" x14ac:dyDescent="0.35">
      <c r="A2703">
        <v>29777</v>
      </c>
      <c r="B2703">
        <v>0</v>
      </c>
      <c r="C2703">
        <v>2601</v>
      </c>
      <c r="D2703" t="s">
        <v>87</v>
      </c>
      <c r="E2703" s="2">
        <v>10</v>
      </c>
    </row>
    <row r="2704" spans="1:5" x14ac:dyDescent="0.35">
      <c r="A2704">
        <v>42499</v>
      </c>
      <c r="B2704">
        <v>0</v>
      </c>
      <c r="C2704">
        <v>2901</v>
      </c>
      <c r="D2704" t="s">
        <v>86</v>
      </c>
      <c r="E2704" s="2">
        <v>10</v>
      </c>
    </row>
    <row r="2705" spans="1:5" x14ac:dyDescent="0.35">
      <c r="A2705">
        <v>38987</v>
      </c>
      <c r="B2705">
        <v>2</v>
      </c>
      <c r="C2705">
        <v>2611</v>
      </c>
      <c r="D2705" t="s">
        <v>85</v>
      </c>
      <c r="E2705" s="2">
        <v>13</v>
      </c>
    </row>
    <row r="2706" spans="1:5" x14ac:dyDescent="0.35">
      <c r="A2706">
        <v>130936</v>
      </c>
      <c r="B2706">
        <v>1</v>
      </c>
      <c r="C2706">
        <v>1512</v>
      </c>
      <c r="D2706" t="s">
        <v>92</v>
      </c>
      <c r="E2706" s="2">
        <v>15</v>
      </c>
    </row>
    <row r="2707" spans="1:5" x14ac:dyDescent="0.35">
      <c r="A2707">
        <v>21463</v>
      </c>
      <c r="B2707">
        <v>0</v>
      </c>
      <c r="C2707">
        <v>6201</v>
      </c>
      <c r="D2707" t="s">
        <v>84</v>
      </c>
      <c r="E2707" s="2">
        <v>11</v>
      </c>
    </row>
    <row r="2708" spans="1:5" x14ac:dyDescent="0.35">
      <c r="A2708">
        <v>154531</v>
      </c>
      <c r="B2708">
        <v>0</v>
      </c>
      <c r="C2708">
        <v>2010</v>
      </c>
      <c r="D2708" t="s">
        <v>84</v>
      </c>
      <c r="E2708" s="2">
        <v>5</v>
      </c>
    </row>
    <row r="2709" spans="1:5" x14ac:dyDescent="0.35">
      <c r="A2709">
        <v>165033</v>
      </c>
      <c r="B2709">
        <v>1</v>
      </c>
      <c r="C2709">
        <v>5501</v>
      </c>
      <c r="D2709" t="s">
        <v>89</v>
      </c>
      <c r="E2709" s="2">
        <v>10</v>
      </c>
    </row>
    <row r="2710" spans="1:5" x14ac:dyDescent="0.35">
      <c r="A2710">
        <v>12171</v>
      </c>
      <c r="B2710">
        <v>2</v>
      </c>
      <c r="C2710">
        <v>1301</v>
      </c>
      <c r="D2710" t="s">
        <v>85</v>
      </c>
      <c r="E2710" s="2">
        <v>5</v>
      </c>
    </row>
    <row r="2711" spans="1:5" x14ac:dyDescent="0.35">
      <c r="A2711">
        <v>186462</v>
      </c>
      <c r="B2711">
        <v>2</v>
      </c>
      <c r="C2711">
        <v>1603</v>
      </c>
      <c r="D2711" t="s">
        <v>84</v>
      </c>
      <c r="E2711" s="2">
        <v>8</v>
      </c>
    </row>
    <row r="2712" spans="1:5" x14ac:dyDescent="0.35">
      <c r="A2712">
        <v>70312</v>
      </c>
      <c r="B2712">
        <v>2</v>
      </c>
      <c r="C2712">
        <v>5901</v>
      </c>
      <c r="D2712" t="s">
        <v>84</v>
      </c>
      <c r="E2712" s="2">
        <v>5</v>
      </c>
    </row>
    <row r="2713" spans="1:5" x14ac:dyDescent="0.35">
      <c r="A2713">
        <v>27267</v>
      </c>
      <c r="B2713">
        <v>0</v>
      </c>
      <c r="C2713">
        <v>5801</v>
      </c>
      <c r="D2713" t="s">
        <v>89</v>
      </c>
      <c r="E2713" s="2">
        <v>10</v>
      </c>
    </row>
    <row r="2714" spans="1:5" x14ac:dyDescent="0.35">
      <c r="A2714">
        <v>7048</v>
      </c>
      <c r="B2714">
        <v>1002</v>
      </c>
      <c r="C2714">
        <v>3301</v>
      </c>
      <c r="D2714" t="s">
        <v>88</v>
      </c>
      <c r="E2714" s="2">
        <v>15</v>
      </c>
    </row>
    <row r="2715" spans="1:5" x14ac:dyDescent="0.35">
      <c r="A2715">
        <v>144631</v>
      </c>
      <c r="B2715">
        <v>0</v>
      </c>
      <c r="C2715">
        <v>6203</v>
      </c>
      <c r="D2715" t="s">
        <v>98</v>
      </c>
      <c r="E2715" s="2">
        <v>25</v>
      </c>
    </row>
    <row r="2716" spans="1:5" x14ac:dyDescent="0.35">
      <c r="A2716">
        <v>134677</v>
      </c>
      <c r="B2716">
        <v>28</v>
      </c>
      <c r="C2716">
        <v>0</v>
      </c>
      <c r="D2716" t="s">
        <v>84</v>
      </c>
      <c r="E2716" s="2">
        <v>5</v>
      </c>
    </row>
    <row r="2717" spans="1:5" x14ac:dyDescent="0.35">
      <c r="A2717">
        <v>149792</v>
      </c>
      <c r="B2717">
        <v>1</v>
      </c>
      <c r="C2717">
        <v>2401</v>
      </c>
      <c r="D2717" t="s">
        <v>91</v>
      </c>
      <c r="E2717" s="2">
        <v>100</v>
      </c>
    </row>
    <row r="2718" spans="1:5" x14ac:dyDescent="0.35">
      <c r="A2718">
        <v>169813</v>
      </c>
      <c r="B2718">
        <v>0</v>
      </c>
      <c r="C2718">
        <v>5204</v>
      </c>
      <c r="D2718" t="s">
        <v>88</v>
      </c>
      <c r="E2718" s="2">
        <v>15</v>
      </c>
    </row>
    <row r="2719" spans="1:5" x14ac:dyDescent="0.35">
      <c r="A2719">
        <v>135152</v>
      </c>
      <c r="B2719">
        <v>2</v>
      </c>
      <c r="C2719">
        <v>6801</v>
      </c>
      <c r="D2719" t="s">
        <v>85</v>
      </c>
      <c r="E2719" s="2">
        <v>15</v>
      </c>
    </row>
    <row r="2720" spans="1:5" x14ac:dyDescent="0.35">
      <c r="A2720">
        <v>52593</v>
      </c>
      <c r="B2720">
        <v>2</v>
      </c>
      <c r="C2720">
        <v>3801</v>
      </c>
      <c r="D2720" t="s">
        <v>86</v>
      </c>
      <c r="E2720" s="2">
        <v>22</v>
      </c>
    </row>
    <row r="2721" spans="1:5" x14ac:dyDescent="0.35">
      <c r="A2721">
        <v>64161</v>
      </c>
      <c r="B2721">
        <v>1</v>
      </c>
      <c r="C2721">
        <v>2801</v>
      </c>
      <c r="D2721" t="s">
        <v>86</v>
      </c>
      <c r="E2721" s="2">
        <v>11</v>
      </c>
    </row>
    <row r="2722" spans="1:5" x14ac:dyDescent="0.35">
      <c r="A2722">
        <v>116738</v>
      </c>
      <c r="B2722">
        <v>0</v>
      </c>
      <c r="C2722">
        <v>6101</v>
      </c>
      <c r="D2722" t="s">
        <v>84</v>
      </c>
      <c r="E2722" s="2">
        <v>14</v>
      </c>
    </row>
    <row r="2723" spans="1:5" x14ac:dyDescent="0.35">
      <c r="A2723">
        <v>56831</v>
      </c>
      <c r="B2723">
        <v>2</v>
      </c>
      <c r="C2723">
        <v>6701</v>
      </c>
      <c r="D2723" t="s">
        <v>88</v>
      </c>
      <c r="E2723" s="2">
        <v>15</v>
      </c>
    </row>
    <row r="2724" spans="1:5" x14ac:dyDescent="0.35">
      <c r="A2724">
        <v>139107</v>
      </c>
      <c r="B2724">
        <v>0</v>
      </c>
      <c r="C2724">
        <v>3407</v>
      </c>
      <c r="D2724" t="s">
        <v>99</v>
      </c>
      <c r="E2724" s="2">
        <v>50</v>
      </c>
    </row>
    <row r="2725" spans="1:5" x14ac:dyDescent="0.35">
      <c r="A2725">
        <v>28681</v>
      </c>
      <c r="B2725">
        <v>1</v>
      </c>
      <c r="C2725">
        <v>4612</v>
      </c>
      <c r="D2725" t="s">
        <v>89</v>
      </c>
      <c r="E2725" s="2">
        <v>35</v>
      </c>
    </row>
    <row r="2726" spans="1:5" x14ac:dyDescent="0.35">
      <c r="A2726">
        <v>125446</v>
      </c>
      <c r="B2726">
        <v>2</v>
      </c>
      <c r="C2726">
        <v>3801</v>
      </c>
      <c r="D2726" t="s">
        <v>93</v>
      </c>
      <c r="E2726" s="2">
        <v>10</v>
      </c>
    </row>
    <row r="2727" spans="1:5" x14ac:dyDescent="0.35">
      <c r="A2727">
        <v>95151</v>
      </c>
      <c r="B2727">
        <v>0</v>
      </c>
      <c r="C2727">
        <v>4601</v>
      </c>
      <c r="D2727" t="s">
        <v>94</v>
      </c>
      <c r="E2727" s="2">
        <v>7</v>
      </c>
    </row>
    <row r="2728" spans="1:5" x14ac:dyDescent="0.35">
      <c r="A2728">
        <v>132394</v>
      </c>
      <c r="B2728">
        <v>2</v>
      </c>
      <c r="C2728">
        <v>1001</v>
      </c>
      <c r="D2728" t="s">
        <v>86</v>
      </c>
      <c r="E2728" s="2">
        <v>11</v>
      </c>
    </row>
    <row r="2729" spans="1:5" x14ac:dyDescent="0.35">
      <c r="A2729">
        <v>151702</v>
      </c>
      <c r="B2729">
        <v>0</v>
      </c>
      <c r="C2729">
        <v>4305</v>
      </c>
      <c r="D2729" t="s">
        <v>89</v>
      </c>
      <c r="E2729" s="2">
        <v>15</v>
      </c>
    </row>
    <row r="2730" spans="1:5" x14ac:dyDescent="0.35">
      <c r="A2730">
        <v>65668</v>
      </c>
      <c r="B2730">
        <v>2</v>
      </c>
      <c r="C2730">
        <v>0</v>
      </c>
      <c r="D2730" t="s">
        <v>94</v>
      </c>
      <c r="E2730" s="2">
        <v>10</v>
      </c>
    </row>
    <row r="2731" spans="1:5" x14ac:dyDescent="0.35">
      <c r="A2731">
        <v>167357</v>
      </c>
      <c r="B2731">
        <v>1</v>
      </c>
      <c r="C2731">
        <v>5501</v>
      </c>
      <c r="D2731" t="s">
        <v>88</v>
      </c>
      <c r="E2731" s="2">
        <v>12</v>
      </c>
    </row>
    <row r="2732" spans="1:5" x14ac:dyDescent="0.35">
      <c r="A2732">
        <v>117552</v>
      </c>
      <c r="B2732">
        <v>0</v>
      </c>
      <c r="C2732">
        <v>4403</v>
      </c>
      <c r="D2732" t="s">
        <v>88</v>
      </c>
      <c r="E2732" s="2">
        <v>20</v>
      </c>
    </row>
    <row r="2733" spans="1:5" x14ac:dyDescent="0.35">
      <c r="A2733">
        <v>75341</v>
      </c>
      <c r="B2733">
        <v>28</v>
      </c>
      <c r="C2733">
        <v>1403</v>
      </c>
      <c r="D2733" t="s">
        <v>89</v>
      </c>
      <c r="E2733" s="2">
        <v>15</v>
      </c>
    </row>
    <row r="2734" spans="1:5" x14ac:dyDescent="0.35">
      <c r="A2734">
        <v>36774</v>
      </c>
      <c r="B2734">
        <v>1</v>
      </c>
      <c r="C2734">
        <v>4401</v>
      </c>
      <c r="D2734" t="s">
        <v>88</v>
      </c>
      <c r="E2734" s="2">
        <v>21</v>
      </c>
    </row>
    <row r="2735" spans="1:5" x14ac:dyDescent="0.35">
      <c r="A2735">
        <v>139074</v>
      </c>
      <c r="B2735">
        <v>1</v>
      </c>
      <c r="C2735">
        <v>2103</v>
      </c>
      <c r="D2735" t="s">
        <v>86</v>
      </c>
      <c r="E2735" s="2">
        <v>20</v>
      </c>
    </row>
    <row r="2736" spans="1:5" x14ac:dyDescent="0.35">
      <c r="A2736">
        <v>58086</v>
      </c>
      <c r="B2736">
        <v>0</v>
      </c>
      <c r="C2736">
        <v>4401</v>
      </c>
      <c r="D2736" t="s">
        <v>94</v>
      </c>
      <c r="E2736" s="2">
        <v>4</v>
      </c>
    </row>
    <row r="2737" spans="1:5" x14ac:dyDescent="0.35">
      <c r="A2737">
        <v>37637</v>
      </c>
      <c r="B2737">
        <v>28</v>
      </c>
      <c r="C2737">
        <v>4906</v>
      </c>
      <c r="D2737" t="s">
        <v>87</v>
      </c>
      <c r="E2737" s="2">
        <v>10</v>
      </c>
    </row>
    <row r="2738" spans="1:5" x14ac:dyDescent="0.35">
      <c r="A2738">
        <v>73625</v>
      </c>
      <c r="B2738">
        <v>0</v>
      </c>
      <c r="C2738">
        <v>5806</v>
      </c>
      <c r="D2738" t="s">
        <v>97</v>
      </c>
      <c r="E2738" s="2">
        <v>10</v>
      </c>
    </row>
    <row r="2739" spans="1:5" x14ac:dyDescent="0.35">
      <c r="A2739">
        <v>77845</v>
      </c>
      <c r="B2739">
        <v>0</v>
      </c>
      <c r="C2739">
        <v>6101</v>
      </c>
      <c r="D2739" t="s">
        <v>84</v>
      </c>
      <c r="E2739" s="2">
        <v>15</v>
      </c>
    </row>
    <row r="2740" spans="1:5" x14ac:dyDescent="0.35">
      <c r="A2740">
        <v>6615</v>
      </c>
      <c r="B2740">
        <v>0</v>
      </c>
      <c r="C2740">
        <v>0</v>
      </c>
      <c r="D2740" t="s">
        <v>88</v>
      </c>
      <c r="E2740" s="2">
        <v>11</v>
      </c>
    </row>
    <row r="2741" spans="1:5" x14ac:dyDescent="0.35">
      <c r="A2741">
        <v>35504</v>
      </c>
      <c r="B2741">
        <v>0</v>
      </c>
      <c r="C2741">
        <v>4901</v>
      </c>
      <c r="D2741" t="s">
        <v>85</v>
      </c>
      <c r="E2741" s="2">
        <v>15</v>
      </c>
    </row>
    <row r="2742" spans="1:5" x14ac:dyDescent="0.35">
      <c r="A2742">
        <v>131845</v>
      </c>
      <c r="B2742">
        <v>2</v>
      </c>
      <c r="C2742">
        <v>4601</v>
      </c>
      <c r="D2742" t="s">
        <v>93</v>
      </c>
      <c r="E2742" s="2">
        <v>15</v>
      </c>
    </row>
    <row r="2743" spans="1:5" x14ac:dyDescent="0.35">
      <c r="A2743">
        <v>189902</v>
      </c>
      <c r="B2743">
        <v>0</v>
      </c>
      <c r="C2743">
        <v>4607</v>
      </c>
      <c r="D2743" t="s">
        <v>97</v>
      </c>
      <c r="E2743" s="2">
        <v>6</v>
      </c>
    </row>
    <row r="2744" spans="1:5" x14ac:dyDescent="0.35">
      <c r="A2744">
        <v>34836</v>
      </c>
      <c r="B2744">
        <v>0</v>
      </c>
      <c r="C2744">
        <v>0</v>
      </c>
      <c r="D2744" t="s">
        <v>83</v>
      </c>
      <c r="E2744" s="2">
        <v>15</v>
      </c>
    </row>
    <row r="2745" spans="1:5" x14ac:dyDescent="0.35">
      <c r="A2745">
        <v>123909</v>
      </c>
      <c r="B2745">
        <v>2</v>
      </c>
      <c r="C2745">
        <v>3211</v>
      </c>
      <c r="D2745" t="s">
        <v>83</v>
      </c>
      <c r="E2745" s="2">
        <v>5</v>
      </c>
    </row>
    <row r="2746" spans="1:5" x14ac:dyDescent="0.35">
      <c r="A2746">
        <v>188913</v>
      </c>
      <c r="B2746">
        <v>0</v>
      </c>
      <c r="C2746">
        <v>0</v>
      </c>
      <c r="D2746" t="s">
        <v>85</v>
      </c>
      <c r="E2746" s="2">
        <v>20</v>
      </c>
    </row>
    <row r="2747" spans="1:5" x14ac:dyDescent="0.35">
      <c r="A2747">
        <v>96426</v>
      </c>
      <c r="B2747">
        <v>2</v>
      </c>
      <c r="C2747">
        <v>5810</v>
      </c>
      <c r="D2747" t="s">
        <v>84</v>
      </c>
      <c r="E2747" s="2">
        <v>10</v>
      </c>
    </row>
    <row r="2748" spans="1:5" x14ac:dyDescent="0.35">
      <c r="A2748">
        <v>23022</v>
      </c>
      <c r="B2748">
        <v>0</v>
      </c>
      <c r="C2748">
        <v>4604</v>
      </c>
      <c r="D2748" t="s">
        <v>88</v>
      </c>
      <c r="E2748" s="2">
        <v>15</v>
      </c>
    </row>
    <row r="2749" spans="1:5" x14ac:dyDescent="0.35">
      <c r="A2749">
        <v>144099</v>
      </c>
      <c r="B2749">
        <v>28</v>
      </c>
      <c r="C2749">
        <v>5801</v>
      </c>
      <c r="D2749" t="s">
        <v>90</v>
      </c>
      <c r="E2749" s="2">
        <v>17</v>
      </c>
    </row>
    <row r="2750" spans="1:5" x14ac:dyDescent="0.35">
      <c r="A2750">
        <v>186965</v>
      </c>
      <c r="B2750">
        <v>0</v>
      </c>
      <c r="C2750">
        <v>3104</v>
      </c>
      <c r="D2750" t="s">
        <v>94</v>
      </c>
      <c r="E2750" s="2">
        <v>13</v>
      </c>
    </row>
    <row r="2751" spans="1:5" x14ac:dyDescent="0.35">
      <c r="A2751">
        <v>106161</v>
      </c>
      <c r="B2751">
        <v>0</v>
      </c>
      <c r="C2751">
        <v>3203</v>
      </c>
      <c r="D2751" t="s">
        <v>94</v>
      </c>
      <c r="E2751" s="2">
        <v>4</v>
      </c>
    </row>
    <row r="2752" spans="1:5" x14ac:dyDescent="0.35">
      <c r="A2752">
        <v>166742</v>
      </c>
      <c r="B2752">
        <v>0</v>
      </c>
      <c r="C2752">
        <v>3610</v>
      </c>
      <c r="D2752" t="s">
        <v>87</v>
      </c>
      <c r="E2752" s="2">
        <v>12</v>
      </c>
    </row>
    <row r="2753" spans="1:5" x14ac:dyDescent="0.35">
      <c r="A2753">
        <v>132145</v>
      </c>
      <c r="B2753">
        <v>0</v>
      </c>
      <c r="C2753">
        <v>0</v>
      </c>
      <c r="D2753" t="s">
        <v>86</v>
      </c>
      <c r="E2753" s="2">
        <v>10</v>
      </c>
    </row>
    <row r="2754" spans="1:5" x14ac:dyDescent="0.35">
      <c r="A2754">
        <v>166485</v>
      </c>
      <c r="B2754">
        <v>1</v>
      </c>
      <c r="C2754">
        <v>4406</v>
      </c>
      <c r="D2754" t="s">
        <v>90</v>
      </c>
      <c r="E2754" s="2">
        <v>45</v>
      </c>
    </row>
    <row r="2755" spans="1:5" x14ac:dyDescent="0.35">
      <c r="A2755">
        <v>89209</v>
      </c>
      <c r="B2755">
        <v>1</v>
      </c>
      <c r="C2755">
        <v>4703</v>
      </c>
      <c r="D2755" t="s">
        <v>85</v>
      </c>
      <c r="E2755" s="2">
        <v>6</v>
      </c>
    </row>
    <row r="2756" spans="1:5" x14ac:dyDescent="0.35">
      <c r="A2756">
        <v>167165</v>
      </c>
      <c r="B2756">
        <v>0</v>
      </c>
      <c r="C2756">
        <v>3501</v>
      </c>
      <c r="D2756" t="s">
        <v>90</v>
      </c>
      <c r="E2756" s="2">
        <v>16</v>
      </c>
    </row>
    <row r="2757" spans="1:5" x14ac:dyDescent="0.35">
      <c r="A2757">
        <v>162169</v>
      </c>
      <c r="B2757">
        <v>2</v>
      </c>
      <c r="C2757">
        <v>0</v>
      </c>
      <c r="D2757" t="s">
        <v>89</v>
      </c>
      <c r="E2757" s="2">
        <v>20</v>
      </c>
    </row>
    <row r="2758" spans="1:5" x14ac:dyDescent="0.35">
      <c r="A2758">
        <v>31183</v>
      </c>
      <c r="B2758">
        <v>0</v>
      </c>
      <c r="C2758">
        <v>4301</v>
      </c>
      <c r="D2758" t="s">
        <v>84</v>
      </c>
      <c r="E2758" s="2">
        <v>18</v>
      </c>
    </row>
    <row r="2759" spans="1:5" x14ac:dyDescent="0.35">
      <c r="A2759">
        <v>86340</v>
      </c>
      <c r="B2759">
        <v>2</v>
      </c>
      <c r="C2759">
        <v>0</v>
      </c>
      <c r="D2759" t="s">
        <v>86</v>
      </c>
      <c r="E2759" s="2">
        <v>3</v>
      </c>
    </row>
    <row r="2760" spans="1:5" x14ac:dyDescent="0.35">
      <c r="A2760">
        <v>45584</v>
      </c>
      <c r="B2760">
        <v>28</v>
      </c>
      <c r="C2760">
        <v>4706</v>
      </c>
      <c r="D2760" t="s">
        <v>85</v>
      </c>
      <c r="E2760" s="2">
        <v>25</v>
      </c>
    </row>
    <row r="2761" spans="1:5" x14ac:dyDescent="0.35">
      <c r="A2761">
        <v>131106</v>
      </c>
      <c r="B2761">
        <v>0</v>
      </c>
      <c r="C2761">
        <v>0</v>
      </c>
      <c r="D2761" t="s">
        <v>84</v>
      </c>
      <c r="E2761" s="2">
        <v>40</v>
      </c>
    </row>
    <row r="2762" spans="1:5" x14ac:dyDescent="0.35">
      <c r="A2762">
        <v>29105</v>
      </c>
      <c r="B2762">
        <v>0</v>
      </c>
      <c r="C2762">
        <v>0</v>
      </c>
      <c r="D2762" t="s">
        <v>86</v>
      </c>
      <c r="E2762" s="2">
        <v>11</v>
      </c>
    </row>
    <row r="2763" spans="1:5" x14ac:dyDescent="0.35">
      <c r="A2763">
        <v>123667</v>
      </c>
      <c r="B2763">
        <v>28</v>
      </c>
      <c r="C2763">
        <v>4301</v>
      </c>
      <c r="D2763" t="s">
        <v>89</v>
      </c>
      <c r="E2763" s="2">
        <v>15</v>
      </c>
    </row>
    <row r="2764" spans="1:5" x14ac:dyDescent="0.35">
      <c r="A2764">
        <v>164188</v>
      </c>
      <c r="B2764">
        <v>0</v>
      </c>
      <c r="C2764">
        <v>6201</v>
      </c>
      <c r="D2764" t="s">
        <v>89</v>
      </c>
      <c r="E2764" s="2">
        <v>14</v>
      </c>
    </row>
    <row r="2765" spans="1:5" x14ac:dyDescent="0.35">
      <c r="A2765">
        <v>37528</v>
      </c>
      <c r="B2765">
        <v>0</v>
      </c>
      <c r="C2765">
        <v>0</v>
      </c>
      <c r="D2765" t="s">
        <v>96</v>
      </c>
      <c r="E2765" s="2">
        <v>10</v>
      </c>
    </row>
    <row r="2766" spans="1:5" x14ac:dyDescent="0.35">
      <c r="A2766">
        <v>159417</v>
      </c>
      <c r="B2766">
        <v>0</v>
      </c>
      <c r="C2766">
        <v>5912</v>
      </c>
      <c r="D2766" t="s">
        <v>88</v>
      </c>
      <c r="E2766" s="2">
        <v>25</v>
      </c>
    </row>
    <row r="2767" spans="1:5" x14ac:dyDescent="0.35">
      <c r="A2767">
        <v>181382</v>
      </c>
      <c r="B2767">
        <v>2</v>
      </c>
      <c r="C2767">
        <v>0</v>
      </c>
      <c r="D2767" t="s">
        <v>86</v>
      </c>
      <c r="E2767" s="2">
        <v>12</v>
      </c>
    </row>
    <row r="2768" spans="1:5" x14ac:dyDescent="0.35">
      <c r="A2768">
        <v>159358</v>
      </c>
      <c r="B2768">
        <v>2</v>
      </c>
      <c r="C2768">
        <v>2201</v>
      </c>
      <c r="D2768" t="s">
        <v>88</v>
      </c>
      <c r="E2768" s="2">
        <v>10</v>
      </c>
    </row>
    <row r="2769" spans="1:5" x14ac:dyDescent="0.35">
      <c r="A2769">
        <v>159550</v>
      </c>
      <c r="B2769">
        <v>1</v>
      </c>
      <c r="C2769">
        <v>5801</v>
      </c>
      <c r="D2769" t="s">
        <v>86</v>
      </c>
      <c r="E2769" s="2">
        <v>10</v>
      </c>
    </row>
    <row r="2770" spans="1:5" x14ac:dyDescent="0.35">
      <c r="A2770">
        <v>167396</v>
      </c>
      <c r="B2770">
        <v>0</v>
      </c>
      <c r="C2770">
        <v>0</v>
      </c>
      <c r="D2770" t="s">
        <v>88</v>
      </c>
      <c r="E2770" s="2">
        <v>20</v>
      </c>
    </row>
    <row r="2771" spans="1:5" x14ac:dyDescent="0.35">
      <c r="A2771">
        <v>101673</v>
      </c>
      <c r="B2771">
        <v>0</v>
      </c>
      <c r="C2771">
        <v>5702</v>
      </c>
      <c r="D2771" t="s">
        <v>87</v>
      </c>
      <c r="E2771" s="2">
        <v>20</v>
      </c>
    </row>
    <row r="2772" spans="1:5" x14ac:dyDescent="0.35">
      <c r="A2772">
        <v>132767</v>
      </c>
      <c r="B2772">
        <v>1</v>
      </c>
      <c r="C2772">
        <v>2001</v>
      </c>
      <c r="D2772" t="s">
        <v>87</v>
      </c>
      <c r="E2772" s="2">
        <v>15</v>
      </c>
    </row>
    <row r="2773" spans="1:5" x14ac:dyDescent="0.35">
      <c r="A2773">
        <v>178334</v>
      </c>
      <c r="B2773">
        <v>0</v>
      </c>
      <c r="C2773">
        <v>2701</v>
      </c>
      <c r="D2773" t="s">
        <v>85</v>
      </c>
      <c r="E2773" s="2">
        <v>11</v>
      </c>
    </row>
    <row r="2774" spans="1:5" x14ac:dyDescent="0.35">
      <c r="A2774">
        <v>109778</v>
      </c>
      <c r="B2774">
        <v>2</v>
      </c>
      <c r="C2774">
        <v>1801</v>
      </c>
      <c r="D2774" t="s">
        <v>87</v>
      </c>
      <c r="E2774" s="2">
        <v>10</v>
      </c>
    </row>
    <row r="2775" spans="1:5" x14ac:dyDescent="0.35">
      <c r="A2775">
        <v>108176</v>
      </c>
      <c r="B2775">
        <v>2</v>
      </c>
      <c r="C2775">
        <v>5611</v>
      </c>
      <c r="D2775" t="s">
        <v>89</v>
      </c>
      <c r="E2775" s="2">
        <v>10</v>
      </c>
    </row>
    <row r="2776" spans="1:5" x14ac:dyDescent="0.35">
      <c r="A2776">
        <v>24949</v>
      </c>
      <c r="B2776">
        <v>0</v>
      </c>
      <c r="C2776">
        <v>4601</v>
      </c>
      <c r="D2776" t="s">
        <v>86</v>
      </c>
      <c r="E2776" s="2">
        <v>16</v>
      </c>
    </row>
    <row r="2777" spans="1:5" x14ac:dyDescent="0.35">
      <c r="A2777">
        <v>12122</v>
      </c>
      <c r="B2777">
        <v>2</v>
      </c>
      <c r="C2777">
        <v>5904</v>
      </c>
      <c r="D2777" t="s">
        <v>85</v>
      </c>
      <c r="E2777" s="2">
        <v>12</v>
      </c>
    </row>
    <row r="2778" spans="1:5" x14ac:dyDescent="0.35">
      <c r="A2778">
        <v>171014</v>
      </c>
      <c r="B2778">
        <v>1</v>
      </c>
      <c r="C2778">
        <v>4801</v>
      </c>
      <c r="D2778" t="s">
        <v>86</v>
      </c>
      <c r="E2778" s="2">
        <v>25</v>
      </c>
    </row>
    <row r="2779" spans="1:5" x14ac:dyDescent="0.35">
      <c r="A2779">
        <v>152822</v>
      </c>
      <c r="B2779">
        <v>0</v>
      </c>
      <c r="C2779">
        <v>6601</v>
      </c>
      <c r="D2779" t="s">
        <v>85</v>
      </c>
      <c r="E2779" s="2">
        <v>20</v>
      </c>
    </row>
    <row r="2780" spans="1:5" x14ac:dyDescent="0.35">
      <c r="A2780">
        <v>150730</v>
      </c>
      <c r="B2780">
        <v>28</v>
      </c>
      <c r="C2780">
        <v>4201</v>
      </c>
      <c r="D2780" t="s">
        <v>85</v>
      </c>
      <c r="E2780" s="2">
        <v>2</v>
      </c>
    </row>
    <row r="2781" spans="1:5" x14ac:dyDescent="0.35">
      <c r="A2781">
        <v>65189</v>
      </c>
      <c r="B2781">
        <v>2</v>
      </c>
      <c r="C2781">
        <v>2409</v>
      </c>
      <c r="D2781" t="s">
        <v>85</v>
      </c>
      <c r="E2781" s="2">
        <v>13</v>
      </c>
    </row>
    <row r="2782" spans="1:5" x14ac:dyDescent="0.35">
      <c r="A2782">
        <v>136990</v>
      </c>
      <c r="B2782">
        <v>0</v>
      </c>
      <c r="C2782">
        <v>5401</v>
      </c>
      <c r="D2782" t="s">
        <v>89</v>
      </c>
      <c r="E2782" s="2">
        <v>8</v>
      </c>
    </row>
    <row r="2783" spans="1:5" x14ac:dyDescent="0.35">
      <c r="A2783">
        <v>148143</v>
      </c>
      <c r="B2783">
        <v>0</v>
      </c>
      <c r="C2783">
        <v>0</v>
      </c>
      <c r="D2783" t="s">
        <v>87</v>
      </c>
      <c r="E2783" s="2">
        <v>20</v>
      </c>
    </row>
    <row r="2784" spans="1:5" x14ac:dyDescent="0.35">
      <c r="A2784">
        <v>54762</v>
      </c>
      <c r="B2784">
        <v>0</v>
      </c>
      <c r="C2784">
        <v>1403</v>
      </c>
      <c r="D2784" t="s">
        <v>86</v>
      </c>
      <c r="E2784" s="2">
        <v>16</v>
      </c>
    </row>
    <row r="2785" spans="1:5" x14ac:dyDescent="0.35">
      <c r="A2785">
        <v>107379</v>
      </c>
      <c r="B2785">
        <v>2</v>
      </c>
      <c r="C2785">
        <v>0</v>
      </c>
      <c r="D2785" t="s">
        <v>84</v>
      </c>
      <c r="E2785" s="2">
        <v>5</v>
      </c>
    </row>
    <row r="2786" spans="1:5" x14ac:dyDescent="0.35">
      <c r="A2786">
        <v>132316</v>
      </c>
      <c r="B2786">
        <v>2</v>
      </c>
      <c r="C2786">
        <v>3711</v>
      </c>
      <c r="D2786" t="s">
        <v>89</v>
      </c>
      <c r="E2786" s="2">
        <v>10</v>
      </c>
    </row>
    <row r="2787" spans="1:5" x14ac:dyDescent="0.35">
      <c r="A2787">
        <v>24277</v>
      </c>
      <c r="B2787">
        <v>2</v>
      </c>
      <c r="C2787">
        <v>0</v>
      </c>
      <c r="D2787" t="s">
        <v>84</v>
      </c>
      <c r="E2787" s="2">
        <v>40</v>
      </c>
    </row>
    <row r="2788" spans="1:5" x14ac:dyDescent="0.35">
      <c r="A2788">
        <v>87217</v>
      </c>
      <c r="B2788">
        <v>0</v>
      </c>
      <c r="C2788">
        <v>2601</v>
      </c>
      <c r="D2788" t="s">
        <v>86</v>
      </c>
      <c r="E2788" s="2">
        <v>20</v>
      </c>
    </row>
    <row r="2789" spans="1:5" x14ac:dyDescent="0.35">
      <c r="A2789">
        <v>113882</v>
      </c>
      <c r="B2789">
        <v>1</v>
      </c>
      <c r="C2789">
        <v>2601</v>
      </c>
      <c r="D2789" t="s">
        <v>99</v>
      </c>
      <c r="E2789" s="2">
        <v>5</v>
      </c>
    </row>
    <row r="2790" spans="1:5" x14ac:dyDescent="0.35">
      <c r="A2790">
        <v>8912</v>
      </c>
      <c r="B2790">
        <v>0</v>
      </c>
      <c r="C2790">
        <v>4001</v>
      </c>
      <c r="D2790" t="s">
        <v>85</v>
      </c>
      <c r="E2790" s="2">
        <v>20</v>
      </c>
    </row>
    <row r="2791" spans="1:5" x14ac:dyDescent="0.35">
      <c r="A2791">
        <v>28406</v>
      </c>
      <c r="B2791">
        <v>0</v>
      </c>
      <c r="C2791">
        <v>3401</v>
      </c>
      <c r="D2791" t="s">
        <v>88</v>
      </c>
      <c r="E2791" s="2">
        <v>19</v>
      </c>
    </row>
    <row r="2792" spans="1:5" x14ac:dyDescent="0.35">
      <c r="A2792">
        <v>70069</v>
      </c>
      <c r="B2792">
        <v>2</v>
      </c>
      <c r="C2792">
        <v>2603</v>
      </c>
      <c r="D2792" t="s">
        <v>92</v>
      </c>
      <c r="E2792" s="2">
        <v>11</v>
      </c>
    </row>
    <row r="2793" spans="1:5" x14ac:dyDescent="0.35">
      <c r="A2793">
        <v>1102</v>
      </c>
      <c r="B2793">
        <v>1</v>
      </c>
      <c r="C2793">
        <v>1110</v>
      </c>
      <c r="D2793" t="s">
        <v>91</v>
      </c>
      <c r="E2793" s="2">
        <v>11</v>
      </c>
    </row>
    <row r="2794" spans="1:5" x14ac:dyDescent="0.35">
      <c r="A2794">
        <v>141888</v>
      </c>
      <c r="B2794">
        <v>0</v>
      </c>
      <c r="C2794">
        <v>2807</v>
      </c>
      <c r="D2794" t="s">
        <v>89</v>
      </c>
      <c r="E2794" s="2">
        <v>5</v>
      </c>
    </row>
    <row r="2795" spans="1:5" x14ac:dyDescent="0.35">
      <c r="A2795">
        <v>183412</v>
      </c>
      <c r="B2795">
        <v>0</v>
      </c>
      <c r="C2795">
        <v>0</v>
      </c>
      <c r="D2795" t="s">
        <v>86</v>
      </c>
      <c r="E2795" s="2">
        <v>50</v>
      </c>
    </row>
    <row r="2796" spans="1:5" x14ac:dyDescent="0.35">
      <c r="A2796">
        <v>128599</v>
      </c>
      <c r="B2796">
        <v>1</v>
      </c>
      <c r="C2796">
        <v>4701</v>
      </c>
      <c r="D2796" t="s">
        <v>83</v>
      </c>
      <c r="E2796" s="2">
        <v>8</v>
      </c>
    </row>
    <row r="2797" spans="1:5" x14ac:dyDescent="0.35">
      <c r="A2797">
        <v>53496</v>
      </c>
      <c r="B2797">
        <v>28</v>
      </c>
      <c r="C2797">
        <v>5009</v>
      </c>
      <c r="D2797" t="s">
        <v>85</v>
      </c>
      <c r="E2797" s="2">
        <v>20</v>
      </c>
    </row>
    <row r="2798" spans="1:5" x14ac:dyDescent="0.35">
      <c r="A2798">
        <v>28381</v>
      </c>
      <c r="B2798">
        <v>1</v>
      </c>
      <c r="C2798">
        <v>0</v>
      </c>
      <c r="D2798" t="s">
        <v>88</v>
      </c>
      <c r="E2798" s="2">
        <v>15</v>
      </c>
    </row>
    <row r="2799" spans="1:5" x14ac:dyDescent="0.35">
      <c r="A2799">
        <v>6292</v>
      </c>
      <c r="B2799">
        <v>0</v>
      </c>
      <c r="C2799">
        <v>1601</v>
      </c>
      <c r="D2799" t="s">
        <v>88</v>
      </c>
      <c r="E2799" s="2">
        <v>20</v>
      </c>
    </row>
    <row r="2800" spans="1:5" x14ac:dyDescent="0.35">
      <c r="A2800">
        <v>21644</v>
      </c>
      <c r="B2800">
        <v>2</v>
      </c>
      <c r="C2800">
        <v>4001</v>
      </c>
      <c r="D2800" t="s">
        <v>84</v>
      </c>
      <c r="E2800" s="2">
        <v>8</v>
      </c>
    </row>
    <row r="2801" spans="1:5" x14ac:dyDescent="0.35">
      <c r="A2801">
        <v>181075</v>
      </c>
      <c r="B2801">
        <v>0</v>
      </c>
      <c r="C2801">
        <v>2101</v>
      </c>
      <c r="D2801" t="s">
        <v>89</v>
      </c>
      <c r="E2801" s="2">
        <v>10</v>
      </c>
    </row>
    <row r="2802" spans="1:5" x14ac:dyDescent="0.35">
      <c r="A2802">
        <v>172863</v>
      </c>
      <c r="B2802">
        <v>1</v>
      </c>
      <c r="C2802">
        <v>2901</v>
      </c>
      <c r="D2802" t="s">
        <v>84</v>
      </c>
      <c r="E2802" s="2">
        <v>9</v>
      </c>
    </row>
    <row r="2803" spans="1:5" x14ac:dyDescent="0.35">
      <c r="A2803">
        <v>97691</v>
      </c>
      <c r="B2803">
        <v>1002</v>
      </c>
      <c r="C2803">
        <v>3001</v>
      </c>
      <c r="D2803" t="s">
        <v>87</v>
      </c>
      <c r="E2803" s="2">
        <v>16</v>
      </c>
    </row>
    <row r="2804" spans="1:5" x14ac:dyDescent="0.35">
      <c r="A2804">
        <v>115166</v>
      </c>
      <c r="B2804">
        <v>0</v>
      </c>
      <c r="C2804">
        <v>0</v>
      </c>
      <c r="D2804" t="s">
        <v>89</v>
      </c>
      <c r="E2804" s="2">
        <v>5</v>
      </c>
    </row>
    <row r="2805" spans="1:5" x14ac:dyDescent="0.35">
      <c r="A2805">
        <v>88572</v>
      </c>
      <c r="B2805">
        <v>0</v>
      </c>
      <c r="C2805">
        <v>2801</v>
      </c>
      <c r="D2805" t="s">
        <v>90</v>
      </c>
      <c r="E2805" s="2">
        <v>15</v>
      </c>
    </row>
    <row r="2806" spans="1:5" x14ac:dyDescent="0.35">
      <c r="A2806">
        <v>122823</v>
      </c>
      <c r="B2806">
        <v>0</v>
      </c>
      <c r="C2806">
        <v>0</v>
      </c>
      <c r="D2806" t="s">
        <v>89</v>
      </c>
      <c r="E2806" s="2">
        <v>35</v>
      </c>
    </row>
    <row r="2807" spans="1:5" x14ac:dyDescent="0.35">
      <c r="A2807">
        <v>159180</v>
      </c>
      <c r="B2807">
        <v>2</v>
      </c>
      <c r="C2807">
        <v>5201</v>
      </c>
      <c r="D2807" t="s">
        <v>87</v>
      </c>
      <c r="E2807" s="2">
        <v>10</v>
      </c>
    </row>
    <row r="2808" spans="1:5" x14ac:dyDescent="0.35">
      <c r="A2808">
        <v>140171</v>
      </c>
      <c r="B2808">
        <v>1</v>
      </c>
      <c r="C2808">
        <v>2304</v>
      </c>
      <c r="D2808" t="s">
        <v>84</v>
      </c>
      <c r="E2808" s="2">
        <v>15</v>
      </c>
    </row>
    <row r="2809" spans="1:5" x14ac:dyDescent="0.35">
      <c r="A2809">
        <v>74436</v>
      </c>
      <c r="B2809">
        <v>1002</v>
      </c>
      <c r="C2809">
        <v>5701</v>
      </c>
      <c r="D2809" t="s">
        <v>94</v>
      </c>
      <c r="E2809" s="2">
        <v>37</v>
      </c>
    </row>
    <row r="2810" spans="1:5" x14ac:dyDescent="0.35">
      <c r="A2810">
        <v>92963</v>
      </c>
      <c r="B2810">
        <v>2</v>
      </c>
      <c r="C2810">
        <v>0</v>
      </c>
      <c r="D2810" t="s">
        <v>90</v>
      </c>
      <c r="E2810" s="2">
        <v>20</v>
      </c>
    </row>
    <row r="2811" spans="1:5" x14ac:dyDescent="0.35">
      <c r="A2811">
        <v>170907</v>
      </c>
      <c r="B2811">
        <v>0</v>
      </c>
      <c r="C2811">
        <v>6001</v>
      </c>
      <c r="D2811" t="s">
        <v>88</v>
      </c>
      <c r="E2811" s="2">
        <v>15</v>
      </c>
    </row>
    <row r="2812" spans="1:5" x14ac:dyDescent="0.35">
      <c r="A2812">
        <v>93894</v>
      </c>
      <c r="B2812">
        <v>2</v>
      </c>
      <c r="C2812">
        <v>1501</v>
      </c>
      <c r="D2812" t="s">
        <v>96</v>
      </c>
      <c r="E2812" s="2">
        <v>11</v>
      </c>
    </row>
    <row r="2813" spans="1:5" x14ac:dyDescent="0.35">
      <c r="A2813">
        <v>133144</v>
      </c>
      <c r="B2813">
        <v>1</v>
      </c>
      <c r="C2813">
        <v>3001</v>
      </c>
      <c r="D2813" t="s">
        <v>94</v>
      </c>
      <c r="E2813" s="2">
        <v>10</v>
      </c>
    </row>
    <row r="2814" spans="1:5" x14ac:dyDescent="0.35">
      <c r="A2814">
        <v>71347</v>
      </c>
      <c r="B2814">
        <v>2</v>
      </c>
      <c r="C2814">
        <v>5101</v>
      </c>
      <c r="D2814" t="s">
        <v>86</v>
      </c>
      <c r="E2814" s="2">
        <v>4</v>
      </c>
    </row>
    <row r="2815" spans="1:5" x14ac:dyDescent="0.35">
      <c r="A2815">
        <v>67595</v>
      </c>
      <c r="B2815">
        <v>0</v>
      </c>
      <c r="C2815">
        <v>3508</v>
      </c>
      <c r="D2815" t="s">
        <v>97</v>
      </c>
      <c r="E2815" s="2">
        <v>15</v>
      </c>
    </row>
    <row r="2816" spans="1:5" x14ac:dyDescent="0.35">
      <c r="A2816">
        <v>3550</v>
      </c>
      <c r="B2816">
        <v>1</v>
      </c>
      <c r="C2816">
        <v>1110</v>
      </c>
      <c r="D2816" t="s">
        <v>86</v>
      </c>
      <c r="E2816" s="2">
        <v>10</v>
      </c>
    </row>
    <row r="2817" spans="1:5" x14ac:dyDescent="0.35">
      <c r="A2817">
        <v>141276</v>
      </c>
      <c r="B2817">
        <v>1</v>
      </c>
      <c r="C2817">
        <v>2005</v>
      </c>
      <c r="D2817" t="s">
        <v>92</v>
      </c>
      <c r="E2817" s="2">
        <v>6</v>
      </c>
    </row>
    <row r="2818" spans="1:5" x14ac:dyDescent="0.35">
      <c r="A2818">
        <v>184255</v>
      </c>
      <c r="B2818">
        <v>1</v>
      </c>
      <c r="C2818">
        <v>3210</v>
      </c>
      <c r="D2818" t="s">
        <v>89</v>
      </c>
      <c r="E2818" s="2">
        <v>25</v>
      </c>
    </row>
    <row r="2819" spans="1:5" x14ac:dyDescent="0.35">
      <c r="A2819">
        <v>181841</v>
      </c>
      <c r="B2819">
        <v>28</v>
      </c>
      <c r="C2819">
        <v>0</v>
      </c>
      <c r="D2819" t="s">
        <v>85</v>
      </c>
      <c r="E2819" s="2">
        <v>20</v>
      </c>
    </row>
    <row r="2820" spans="1:5" x14ac:dyDescent="0.35">
      <c r="A2820">
        <v>182670</v>
      </c>
      <c r="B2820">
        <v>1</v>
      </c>
      <c r="C2820">
        <v>2304</v>
      </c>
      <c r="D2820" t="s">
        <v>86</v>
      </c>
      <c r="E2820" s="2">
        <v>5</v>
      </c>
    </row>
    <row r="2821" spans="1:5" x14ac:dyDescent="0.35">
      <c r="A2821">
        <v>22645</v>
      </c>
      <c r="B2821">
        <v>2</v>
      </c>
      <c r="C2821">
        <v>3604</v>
      </c>
      <c r="D2821" t="s">
        <v>86</v>
      </c>
      <c r="E2821" s="2">
        <v>8</v>
      </c>
    </row>
    <row r="2822" spans="1:5" x14ac:dyDescent="0.35">
      <c r="A2822">
        <v>141834</v>
      </c>
      <c r="B2822">
        <v>0</v>
      </c>
      <c r="C2822">
        <v>3001</v>
      </c>
      <c r="D2822" t="s">
        <v>86</v>
      </c>
      <c r="E2822" s="2">
        <v>8</v>
      </c>
    </row>
    <row r="2823" spans="1:5" x14ac:dyDescent="0.35">
      <c r="A2823">
        <v>129335</v>
      </c>
      <c r="B2823">
        <v>1002</v>
      </c>
      <c r="C2823">
        <v>5001</v>
      </c>
      <c r="D2823" t="s">
        <v>88</v>
      </c>
      <c r="E2823" s="2">
        <v>12</v>
      </c>
    </row>
    <row r="2824" spans="1:5" x14ac:dyDescent="0.35">
      <c r="A2824">
        <v>98793</v>
      </c>
      <c r="B2824">
        <v>0</v>
      </c>
      <c r="C2824">
        <v>2801</v>
      </c>
      <c r="D2824" t="s">
        <v>86</v>
      </c>
      <c r="E2824" s="2">
        <v>10</v>
      </c>
    </row>
    <row r="2825" spans="1:5" x14ac:dyDescent="0.35">
      <c r="A2825">
        <v>187691</v>
      </c>
      <c r="B2825">
        <v>0</v>
      </c>
      <c r="C2825">
        <v>0</v>
      </c>
      <c r="D2825" t="s">
        <v>84</v>
      </c>
      <c r="E2825" s="2">
        <v>10</v>
      </c>
    </row>
    <row r="2826" spans="1:5" x14ac:dyDescent="0.35">
      <c r="A2826">
        <v>112495</v>
      </c>
      <c r="B2826">
        <v>0</v>
      </c>
      <c r="C2826">
        <v>0</v>
      </c>
      <c r="D2826" t="s">
        <v>83</v>
      </c>
      <c r="E2826" s="2">
        <v>8</v>
      </c>
    </row>
    <row r="2827" spans="1:5" x14ac:dyDescent="0.35">
      <c r="A2827">
        <v>129408</v>
      </c>
      <c r="B2827">
        <v>2</v>
      </c>
      <c r="C2827">
        <v>5110</v>
      </c>
      <c r="D2827" t="s">
        <v>85</v>
      </c>
      <c r="E2827" s="2">
        <v>45</v>
      </c>
    </row>
    <row r="2828" spans="1:5" x14ac:dyDescent="0.35">
      <c r="A2828">
        <v>76316</v>
      </c>
      <c r="B2828">
        <v>1002</v>
      </c>
      <c r="C2828">
        <v>0</v>
      </c>
      <c r="D2828" t="s">
        <v>86</v>
      </c>
      <c r="E2828" s="2">
        <v>13</v>
      </c>
    </row>
    <row r="2829" spans="1:5" x14ac:dyDescent="0.35">
      <c r="A2829">
        <v>23957</v>
      </c>
      <c r="B2829">
        <v>2</v>
      </c>
      <c r="C2829">
        <v>3701</v>
      </c>
      <c r="D2829" t="s">
        <v>84</v>
      </c>
      <c r="E2829" s="2">
        <v>8</v>
      </c>
    </row>
    <row r="2830" spans="1:5" x14ac:dyDescent="0.35">
      <c r="A2830">
        <v>62704</v>
      </c>
      <c r="B2830">
        <v>1</v>
      </c>
      <c r="C2830">
        <v>4501</v>
      </c>
      <c r="D2830" t="s">
        <v>84</v>
      </c>
      <c r="E2830" s="2">
        <v>12</v>
      </c>
    </row>
    <row r="2831" spans="1:5" x14ac:dyDescent="0.35">
      <c r="A2831">
        <v>42176</v>
      </c>
      <c r="B2831">
        <v>2</v>
      </c>
      <c r="C2831">
        <v>1410</v>
      </c>
      <c r="D2831" t="s">
        <v>83</v>
      </c>
      <c r="E2831" s="2">
        <v>10</v>
      </c>
    </row>
    <row r="2832" spans="1:5" x14ac:dyDescent="0.35">
      <c r="A2832">
        <v>172888</v>
      </c>
      <c r="B2832">
        <v>0</v>
      </c>
      <c r="C2832">
        <v>0</v>
      </c>
      <c r="D2832" t="s">
        <v>84</v>
      </c>
      <c r="E2832" s="2">
        <v>15</v>
      </c>
    </row>
    <row r="2833" spans="1:5" x14ac:dyDescent="0.35">
      <c r="A2833">
        <v>137015</v>
      </c>
      <c r="B2833">
        <v>0</v>
      </c>
      <c r="C2833">
        <v>2601</v>
      </c>
      <c r="D2833" t="s">
        <v>94</v>
      </c>
      <c r="E2833" s="2">
        <v>10</v>
      </c>
    </row>
    <row r="2834" spans="1:5" x14ac:dyDescent="0.35">
      <c r="A2834">
        <v>31461</v>
      </c>
      <c r="B2834">
        <v>2</v>
      </c>
      <c r="C2834">
        <v>5601</v>
      </c>
      <c r="D2834" t="s">
        <v>86</v>
      </c>
      <c r="E2834" s="2">
        <v>26</v>
      </c>
    </row>
    <row r="2835" spans="1:5" x14ac:dyDescent="0.35">
      <c r="A2835">
        <v>39438</v>
      </c>
      <c r="B2835">
        <v>2</v>
      </c>
      <c r="C2835">
        <v>2401</v>
      </c>
      <c r="D2835" t="s">
        <v>87</v>
      </c>
      <c r="E2835" s="2">
        <v>4</v>
      </c>
    </row>
    <row r="2836" spans="1:5" x14ac:dyDescent="0.35">
      <c r="A2836">
        <v>143518</v>
      </c>
      <c r="B2836">
        <v>1</v>
      </c>
      <c r="C2836">
        <v>3411</v>
      </c>
      <c r="D2836" t="s">
        <v>90</v>
      </c>
      <c r="E2836" s="2">
        <v>17</v>
      </c>
    </row>
    <row r="2837" spans="1:5" x14ac:dyDescent="0.35">
      <c r="A2837">
        <v>23412</v>
      </c>
      <c r="B2837">
        <v>1</v>
      </c>
      <c r="C2837">
        <v>5201</v>
      </c>
      <c r="D2837" t="s">
        <v>86</v>
      </c>
      <c r="E2837" s="2">
        <v>19</v>
      </c>
    </row>
    <row r="2838" spans="1:5" x14ac:dyDescent="0.35">
      <c r="A2838">
        <v>46552</v>
      </c>
      <c r="B2838">
        <v>0</v>
      </c>
      <c r="C2838">
        <v>0</v>
      </c>
      <c r="D2838" t="s">
        <v>89</v>
      </c>
      <c r="E2838" s="2">
        <v>20</v>
      </c>
    </row>
    <row r="2839" spans="1:5" x14ac:dyDescent="0.35">
      <c r="A2839">
        <v>67422</v>
      </c>
      <c r="B2839">
        <v>0</v>
      </c>
      <c r="C2839">
        <v>2101</v>
      </c>
      <c r="D2839" t="s">
        <v>96</v>
      </c>
      <c r="E2839" s="2">
        <v>30</v>
      </c>
    </row>
    <row r="2840" spans="1:5" x14ac:dyDescent="0.35">
      <c r="A2840">
        <v>140294</v>
      </c>
      <c r="B2840">
        <v>0</v>
      </c>
      <c r="C2840">
        <v>0</v>
      </c>
      <c r="D2840" t="s">
        <v>91</v>
      </c>
      <c r="E2840" s="2">
        <v>15</v>
      </c>
    </row>
    <row r="2841" spans="1:5" x14ac:dyDescent="0.35">
      <c r="A2841">
        <v>1371</v>
      </c>
      <c r="B2841">
        <v>0</v>
      </c>
      <c r="C2841">
        <v>2201</v>
      </c>
      <c r="D2841" t="s">
        <v>88</v>
      </c>
      <c r="E2841" s="2">
        <v>35</v>
      </c>
    </row>
    <row r="2842" spans="1:5" x14ac:dyDescent="0.35">
      <c r="A2842">
        <v>177556</v>
      </c>
      <c r="B2842">
        <v>28</v>
      </c>
      <c r="C2842">
        <v>2104</v>
      </c>
      <c r="D2842" t="s">
        <v>83</v>
      </c>
      <c r="E2842" s="2">
        <v>18</v>
      </c>
    </row>
    <row r="2843" spans="1:5" x14ac:dyDescent="0.35">
      <c r="A2843">
        <v>146182</v>
      </c>
      <c r="B2843">
        <v>0</v>
      </c>
      <c r="C2843">
        <v>0</v>
      </c>
      <c r="D2843" t="s">
        <v>98</v>
      </c>
      <c r="E2843" s="2">
        <v>10</v>
      </c>
    </row>
    <row r="2844" spans="1:5" x14ac:dyDescent="0.35">
      <c r="A2844">
        <v>150292</v>
      </c>
      <c r="B2844">
        <v>1</v>
      </c>
      <c r="C2844">
        <v>1601</v>
      </c>
      <c r="D2844" t="s">
        <v>97</v>
      </c>
      <c r="E2844" s="2">
        <v>10</v>
      </c>
    </row>
    <row r="2845" spans="1:5" x14ac:dyDescent="0.35">
      <c r="A2845">
        <v>142</v>
      </c>
      <c r="B2845">
        <v>0</v>
      </c>
      <c r="C2845">
        <v>0</v>
      </c>
      <c r="D2845" t="s">
        <v>86</v>
      </c>
      <c r="E2845" s="2">
        <v>3</v>
      </c>
    </row>
    <row r="2846" spans="1:5" x14ac:dyDescent="0.35">
      <c r="A2846">
        <v>73762</v>
      </c>
      <c r="B2846">
        <v>1</v>
      </c>
      <c r="C2846">
        <v>4603</v>
      </c>
      <c r="D2846" t="s">
        <v>85</v>
      </c>
      <c r="E2846" s="2">
        <v>25</v>
      </c>
    </row>
    <row r="2847" spans="1:5" x14ac:dyDescent="0.35">
      <c r="A2847">
        <v>120224</v>
      </c>
      <c r="B2847">
        <v>0</v>
      </c>
      <c r="C2847">
        <v>2711</v>
      </c>
      <c r="D2847" t="s">
        <v>92</v>
      </c>
      <c r="E2847" s="2">
        <v>12</v>
      </c>
    </row>
    <row r="2848" spans="1:5" x14ac:dyDescent="0.35">
      <c r="A2848">
        <v>61586</v>
      </c>
      <c r="B2848">
        <v>0</v>
      </c>
      <c r="C2848">
        <v>2912</v>
      </c>
      <c r="D2848" t="s">
        <v>84</v>
      </c>
      <c r="E2848" s="2">
        <v>10</v>
      </c>
    </row>
    <row r="2849" spans="1:5" x14ac:dyDescent="0.35">
      <c r="A2849">
        <v>139228</v>
      </c>
      <c r="B2849">
        <v>1</v>
      </c>
      <c r="C2849">
        <v>4001</v>
      </c>
      <c r="D2849" t="s">
        <v>95</v>
      </c>
      <c r="E2849" s="2">
        <v>43</v>
      </c>
    </row>
    <row r="2850" spans="1:5" x14ac:dyDescent="0.35">
      <c r="A2850">
        <v>72444</v>
      </c>
      <c r="B2850">
        <v>1002</v>
      </c>
      <c r="C2850">
        <v>6501</v>
      </c>
      <c r="D2850" t="s">
        <v>86</v>
      </c>
      <c r="E2850" s="2">
        <v>10</v>
      </c>
    </row>
    <row r="2851" spans="1:5" x14ac:dyDescent="0.35">
      <c r="A2851">
        <v>182180</v>
      </c>
      <c r="B2851">
        <v>1</v>
      </c>
      <c r="C2851">
        <v>4801</v>
      </c>
      <c r="D2851" t="s">
        <v>85</v>
      </c>
      <c r="E2851" s="2">
        <v>20</v>
      </c>
    </row>
    <row r="2852" spans="1:5" x14ac:dyDescent="0.35">
      <c r="A2852">
        <v>185972</v>
      </c>
      <c r="B2852">
        <v>28</v>
      </c>
      <c r="C2852">
        <v>2102</v>
      </c>
      <c r="D2852" t="s">
        <v>92</v>
      </c>
      <c r="E2852" s="2">
        <v>10</v>
      </c>
    </row>
    <row r="2853" spans="1:5" x14ac:dyDescent="0.35">
      <c r="A2853">
        <v>73089</v>
      </c>
      <c r="B2853">
        <v>2</v>
      </c>
      <c r="C2853">
        <v>0</v>
      </c>
      <c r="D2853" t="s">
        <v>86</v>
      </c>
      <c r="E2853" s="2">
        <v>15</v>
      </c>
    </row>
    <row r="2854" spans="1:5" x14ac:dyDescent="0.35">
      <c r="A2854">
        <v>130850</v>
      </c>
      <c r="B2854">
        <v>980</v>
      </c>
      <c r="C2854">
        <v>0</v>
      </c>
      <c r="D2854" t="s">
        <v>86</v>
      </c>
      <c r="E2854" s="2">
        <v>7</v>
      </c>
    </row>
    <row r="2855" spans="1:5" x14ac:dyDescent="0.35">
      <c r="A2855">
        <v>45338</v>
      </c>
      <c r="B2855">
        <v>0</v>
      </c>
      <c r="C2855">
        <v>7004</v>
      </c>
      <c r="D2855" t="s">
        <v>85</v>
      </c>
      <c r="E2855" s="2">
        <v>25</v>
      </c>
    </row>
    <row r="2856" spans="1:5" x14ac:dyDescent="0.35">
      <c r="A2856">
        <v>188860</v>
      </c>
      <c r="B2856">
        <v>1</v>
      </c>
      <c r="C2856">
        <v>2101</v>
      </c>
      <c r="D2856" t="s">
        <v>84</v>
      </c>
      <c r="E2856" s="2">
        <v>10</v>
      </c>
    </row>
    <row r="2857" spans="1:5" x14ac:dyDescent="0.35">
      <c r="A2857">
        <v>89036</v>
      </c>
      <c r="B2857">
        <v>0</v>
      </c>
      <c r="C2857">
        <v>2501</v>
      </c>
      <c r="D2857" t="s">
        <v>85</v>
      </c>
      <c r="E2857" s="2">
        <v>30</v>
      </c>
    </row>
    <row r="2858" spans="1:5" x14ac:dyDescent="0.35">
      <c r="A2858">
        <v>61026</v>
      </c>
      <c r="B2858">
        <v>28</v>
      </c>
      <c r="C2858">
        <v>0</v>
      </c>
      <c r="D2858" t="s">
        <v>84</v>
      </c>
      <c r="E2858" s="2">
        <v>20</v>
      </c>
    </row>
    <row r="2859" spans="1:5" x14ac:dyDescent="0.35">
      <c r="A2859">
        <v>186880</v>
      </c>
      <c r="B2859">
        <v>3</v>
      </c>
      <c r="C2859">
        <v>3903</v>
      </c>
      <c r="D2859" t="s">
        <v>94</v>
      </c>
      <c r="E2859" s="2">
        <v>5</v>
      </c>
    </row>
    <row r="2860" spans="1:5" x14ac:dyDescent="0.35">
      <c r="A2860">
        <v>123871</v>
      </c>
      <c r="B2860">
        <v>0</v>
      </c>
      <c r="C2860">
        <v>5211</v>
      </c>
      <c r="D2860" t="s">
        <v>87</v>
      </c>
      <c r="E2860" s="2">
        <v>15</v>
      </c>
    </row>
    <row r="2861" spans="1:5" x14ac:dyDescent="0.35">
      <c r="A2861">
        <v>63104</v>
      </c>
      <c r="B2861">
        <v>1</v>
      </c>
      <c r="C2861">
        <v>4606</v>
      </c>
      <c r="D2861" t="s">
        <v>86</v>
      </c>
      <c r="E2861" s="2">
        <v>40</v>
      </c>
    </row>
    <row r="2862" spans="1:5" x14ac:dyDescent="0.35">
      <c r="A2862">
        <v>181770</v>
      </c>
      <c r="B2862">
        <v>1</v>
      </c>
      <c r="C2862">
        <v>2601</v>
      </c>
      <c r="D2862" t="s">
        <v>87</v>
      </c>
      <c r="E2862" s="2">
        <v>7</v>
      </c>
    </row>
    <row r="2863" spans="1:5" x14ac:dyDescent="0.35">
      <c r="A2863">
        <v>142466</v>
      </c>
      <c r="B2863">
        <v>2</v>
      </c>
      <c r="C2863">
        <v>3805</v>
      </c>
      <c r="D2863" t="s">
        <v>97</v>
      </c>
      <c r="E2863" s="2">
        <v>20</v>
      </c>
    </row>
    <row r="2864" spans="1:5" x14ac:dyDescent="0.35">
      <c r="A2864">
        <v>58284</v>
      </c>
      <c r="B2864">
        <v>2</v>
      </c>
      <c r="C2864">
        <v>3201</v>
      </c>
      <c r="D2864" t="s">
        <v>86</v>
      </c>
      <c r="E2864" s="2">
        <v>4</v>
      </c>
    </row>
    <row r="2865" spans="1:5" x14ac:dyDescent="0.35">
      <c r="A2865">
        <v>126483</v>
      </c>
      <c r="B2865">
        <v>1</v>
      </c>
      <c r="C2865">
        <v>2001</v>
      </c>
      <c r="D2865" t="s">
        <v>83</v>
      </c>
      <c r="E2865" s="2">
        <v>15</v>
      </c>
    </row>
    <row r="2866" spans="1:5" x14ac:dyDescent="0.35">
      <c r="A2866">
        <v>56451</v>
      </c>
      <c r="B2866">
        <v>2</v>
      </c>
      <c r="C2866">
        <v>3801</v>
      </c>
      <c r="D2866" t="s">
        <v>84</v>
      </c>
      <c r="E2866" s="2">
        <v>8</v>
      </c>
    </row>
    <row r="2867" spans="1:5" x14ac:dyDescent="0.35">
      <c r="A2867">
        <v>103111</v>
      </c>
      <c r="B2867">
        <v>0</v>
      </c>
      <c r="C2867">
        <v>6701</v>
      </c>
      <c r="D2867" t="s">
        <v>86</v>
      </c>
      <c r="E2867" s="2">
        <v>10</v>
      </c>
    </row>
    <row r="2868" spans="1:5" x14ac:dyDescent="0.35">
      <c r="A2868">
        <v>3825</v>
      </c>
      <c r="B2868">
        <v>1</v>
      </c>
      <c r="C2868">
        <v>2404</v>
      </c>
      <c r="D2868" t="s">
        <v>85</v>
      </c>
      <c r="E2868" s="2">
        <v>15</v>
      </c>
    </row>
    <row r="2869" spans="1:5" x14ac:dyDescent="0.35">
      <c r="A2869">
        <v>17145</v>
      </c>
      <c r="B2869">
        <v>0</v>
      </c>
      <c r="C2869">
        <v>0</v>
      </c>
      <c r="D2869" t="s">
        <v>94</v>
      </c>
      <c r="E2869" s="2">
        <v>20</v>
      </c>
    </row>
    <row r="2870" spans="1:5" x14ac:dyDescent="0.35">
      <c r="A2870">
        <v>159868</v>
      </c>
      <c r="B2870">
        <v>2</v>
      </c>
      <c r="C2870">
        <v>2302</v>
      </c>
      <c r="D2870" t="s">
        <v>92</v>
      </c>
      <c r="E2870" s="2">
        <v>15</v>
      </c>
    </row>
    <row r="2871" spans="1:5" x14ac:dyDescent="0.35">
      <c r="A2871">
        <v>24722</v>
      </c>
      <c r="B2871">
        <v>1</v>
      </c>
      <c r="C2871">
        <v>4401</v>
      </c>
      <c r="D2871" t="s">
        <v>84</v>
      </c>
      <c r="E2871" s="2">
        <v>3</v>
      </c>
    </row>
    <row r="2872" spans="1:5" x14ac:dyDescent="0.35">
      <c r="A2872">
        <v>101058</v>
      </c>
      <c r="B2872">
        <v>28</v>
      </c>
      <c r="C2872">
        <v>4001</v>
      </c>
      <c r="D2872" t="s">
        <v>89</v>
      </c>
      <c r="E2872" s="2">
        <v>10</v>
      </c>
    </row>
    <row r="2873" spans="1:5" x14ac:dyDescent="0.35">
      <c r="A2873">
        <v>12822</v>
      </c>
      <c r="B2873">
        <v>28</v>
      </c>
      <c r="C2873">
        <v>103</v>
      </c>
      <c r="D2873" t="s">
        <v>84</v>
      </c>
      <c r="E2873" s="2">
        <v>5</v>
      </c>
    </row>
    <row r="2874" spans="1:5" x14ac:dyDescent="0.35">
      <c r="A2874">
        <v>6185</v>
      </c>
      <c r="B2874">
        <v>0</v>
      </c>
      <c r="C2874">
        <v>2501</v>
      </c>
      <c r="D2874" t="s">
        <v>98</v>
      </c>
      <c r="E2874" s="2">
        <v>30</v>
      </c>
    </row>
    <row r="2875" spans="1:5" x14ac:dyDescent="0.35">
      <c r="A2875">
        <v>172929</v>
      </c>
      <c r="B2875">
        <v>0</v>
      </c>
      <c r="C2875">
        <v>4801</v>
      </c>
      <c r="D2875" t="s">
        <v>83</v>
      </c>
      <c r="E2875" s="2">
        <v>6</v>
      </c>
    </row>
    <row r="2876" spans="1:5" x14ac:dyDescent="0.35">
      <c r="A2876">
        <v>161492</v>
      </c>
      <c r="B2876">
        <v>0</v>
      </c>
      <c r="C2876">
        <v>2401</v>
      </c>
      <c r="D2876" t="s">
        <v>88</v>
      </c>
      <c r="E2876" s="2">
        <v>16</v>
      </c>
    </row>
    <row r="2877" spans="1:5" x14ac:dyDescent="0.35">
      <c r="A2877">
        <v>2154</v>
      </c>
      <c r="B2877">
        <v>0</v>
      </c>
      <c r="C2877">
        <v>2004</v>
      </c>
      <c r="D2877" t="s">
        <v>86</v>
      </c>
      <c r="E2877" s="2">
        <v>15</v>
      </c>
    </row>
    <row r="2878" spans="1:5" x14ac:dyDescent="0.35">
      <c r="A2878">
        <v>100430</v>
      </c>
      <c r="B2878">
        <v>0</v>
      </c>
      <c r="C2878">
        <v>4010</v>
      </c>
      <c r="D2878" t="s">
        <v>88</v>
      </c>
      <c r="E2878" s="2">
        <v>25</v>
      </c>
    </row>
    <row r="2879" spans="1:5" x14ac:dyDescent="0.35">
      <c r="A2879">
        <v>153213</v>
      </c>
      <c r="B2879">
        <v>0</v>
      </c>
      <c r="C2879">
        <v>0</v>
      </c>
      <c r="D2879" t="s">
        <v>90</v>
      </c>
      <c r="E2879" s="2">
        <v>5</v>
      </c>
    </row>
    <row r="2880" spans="1:5" x14ac:dyDescent="0.35">
      <c r="A2880">
        <v>53763</v>
      </c>
      <c r="B2880">
        <v>1</v>
      </c>
      <c r="C2880">
        <v>4201</v>
      </c>
      <c r="D2880" t="s">
        <v>89</v>
      </c>
      <c r="E2880" s="2">
        <v>15</v>
      </c>
    </row>
    <row r="2881" spans="1:5" x14ac:dyDescent="0.35">
      <c r="A2881">
        <v>74360</v>
      </c>
      <c r="B2881">
        <v>2</v>
      </c>
      <c r="C2881">
        <v>5901</v>
      </c>
      <c r="D2881" t="s">
        <v>86</v>
      </c>
      <c r="E2881" s="2">
        <v>21</v>
      </c>
    </row>
    <row r="2882" spans="1:5" x14ac:dyDescent="0.35">
      <c r="A2882">
        <v>55027</v>
      </c>
      <c r="B2882">
        <v>0</v>
      </c>
      <c r="C2882">
        <v>2610</v>
      </c>
      <c r="D2882" t="s">
        <v>89</v>
      </c>
      <c r="E2882" s="2">
        <v>5</v>
      </c>
    </row>
    <row r="2883" spans="1:5" x14ac:dyDescent="0.35">
      <c r="A2883">
        <v>115094</v>
      </c>
      <c r="B2883">
        <v>0</v>
      </c>
      <c r="C2883">
        <v>0</v>
      </c>
      <c r="D2883" t="s">
        <v>84</v>
      </c>
      <c r="E2883" s="2">
        <v>38</v>
      </c>
    </row>
    <row r="2884" spans="1:5" x14ac:dyDescent="0.35">
      <c r="A2884">
        <v>68589</v>
      </c>
      <c r="B2884">
        <v>2</v>
      </c>
      <c r="C2884">
        <v>2905</v>
      </c>
      <c r="D2884" t="s">
        <v>88</v>
      </c>
      <c r="E2884" s="2">
        <v>20</v>
      </c>
    </row>
    <row r="2885" spans="1:5" x14ac:dyDescent="0.35">
      <c r="A2885">
        <v>63135</v>
      </c>
      <c r="B2885">
        <v>0</v>
      </c>
      <c r="C2885">
        <v>3310</v>
      </c>
      <c r="D2885" t="s">
        <v>92</v>
      </c>
      <c r="E2885" s="2">
        <v>5</v>
      </c>
    </row>
    <row r="2886" spans="1:5" x14ac:dyDescent="0.35">
      <c r="A2886">
        <v>99890</v>
      </c>
      <c r="B2886">
        <v>3</v>
      </c>
      <c r="C2886">
        <v>2810</v>
      </c>
      <c r="D2886" t="s">
        <v>84</v>
      </c>
      <c r="E2886" s="2">
        <v>15</v>
      </c>
    </row>
    <row r="2887" spans="1:5" x14ac:dyDescent="0.35">
      <c r="A2887">
        <v>124520</v>
      </c>
      <c r="B2887">
        <v>28</v>
      </c>
      <c r="C2887">
        <v>4307</v>
      </c>
      <c r="D2887" t="s">
        <v>83</v>
      </c>
      <c r="E2887" s="2">
        <v>8</v>
      </c>
    </row>
    <row r="2888" spans="1:5" x14ac:dyDescent="0.35">
      <c r="A2888">
        <v>166651</v>
      </c>
      <c r="B2888">
        <v>0</v>
      </c>
      <c r="C2888">
        <v>5001</v>
      </c>
      <c r="D2888" t="s">
        <v>83</v>
      </c>
      <c r="E2888" s="2">
        <v>20</v>
      </c>
    </row>
    <row r="2889" spans="1:5" x14ac:dyDescent="0.35">
      <c r="A2889">
        <v>154224</v>
      </c>
      <c r="B2889">
        <v>0</v>
      </c>
      <c r="C2889">
        <v>1701</v>
      </c>
      <c r="D2889" t="s">
        <v>85</v>
      </c>
      <c r="E2889" s="2">
        <v>10</v>
      </c>
    </row>
    <row r="2890" spans="1:5" x14ac:dyDescent="0.35">
      <c r="A2890">
        <v>166937</v>
      </c>
      <c r="B2890">
        <v>1</v>
      </c>
      <c r="C2890">
        <v>1907</v>
      </c>
      <c r="D2890" t="s">
        <v>88</v>
      </c>
      <c r="E2890" s="2">
        <v>10</v>
      </c>
    </row>
    <row r="2891" spans="1:5" x14ac:dyDescent="0.35">
      <c r="A2891">
        <v>149196</v>
      </c>
      <c r="B2891">
        <v>1</v>
      </c>
      <c r="C2891">
        <v>2101</v>
      </c>
      <c r="D2891" t="s">
        <v>90</v>
      </c>
      <c r="E2891" s="2">
        <v>20</v>
      </c>
    </row>
    <row r="2892" spans="1:5" x14ac:dyDescent="0.35">
      <c r="A2892">
        <v>155040</v>
      </c>
      <c r="B2892">
        <v>0</v>
      </c>
      <c r="C2892">
        <v>601</v>
      </c>
      <c r="D2892" t="s">
        <v>88</v>
      </c>
      <c r="E2892" s="2">
        <v>25</v>
      </c>
    </row>
    <row r="2893" spans="1:5" x14ac:dyDescent="0.35">
      <c r="A2893">
        <v>4393</v>
      </c>
      <c r="B2893">
        <v>1</v>
      </c>
      <c r="C2893">
        <v>1006</v>
      </c>
      <c r="D2893" t="s">
        <v>83</v>
      </c>
      <c r="E2893" s="2">
        <v>10</v>
      </c>
    </row>
    <row r="2894" spans="1:5" x14ac:dyDescent="0.35">
      <c r="A2894">
        <v>85390</v>
      </c>
      <c r="B2894">
        <v>1</v>
      </c>
      <c r="C2894">
        <v>4701</v>
      </c>
      <c r="D2894" t="s">
        <v>95</v>
      </c>
      <c r="E2894" s="2">
        <v>12</v>
      </c>
    </row>
    <row r="2895" spans="1:5" x14ac:dyDescent="0.35">
      <c r="A2895">
        <v>11064</v>
      </c>
      <c r="B2895">
        <v>0</v>
      </c>
      <c r="C2895">
        <v>1605</v>
      </c>
      <c r="D2895" t="s">
        <v>85</v>
      </c>
      <c r="E2895" s="2">
        <v>10</v>
      </c>
    </row>
    <row r="2896" spans="1:5" x14ac:dyDescent="0.35">
      <c r="A2896">
        <v>148523</v>
      </c>
      <c r="B2896">
        <v>1</v>
      </c>
      <c r="C2896">
        <v>1801</v>
      </c>
      <c r="D2896" t="s">
        <v>88</v>
      </c>
      <c r="E2896" s="2">
        <v>25</v>
      </c>
    </row>
    <row r="2897" spans="1:5" x14ac:dyDescent="0.35">
      <c r="A2897">
        <v>189027</v>
      </c>
      <c r="B2897">
        <v>2</v>
      </c>
      <c r="C2897">
        <v>1911</v>
      </c>
      <c r="D2897" t="s">
        <v>95</v>
      </c>
      <c r="E2897" s="2">
        <v>10</v>
      </c>
    </row>
    <row r="2898" spans="1:5" x14ac:dyDescent="0.35">
      <c r="A2898">
        <v>63107</v>
      </c>
      <c r="B2898">
        <v>1</v>
      </c>
      <c r="C2898">
        <v>2712</v>
      </c>
      <c r="D2898" t="s">
        <v>84</v>
      </c>
      <c r="E2898" s="2">
        <v>10</v>
      </c>
    </row>
    <row r="2899" spans="1:5" x14ac:dyDescent="0.35">
      <c r="A2899">
        <v>120366</v>
      </c>
      <c r="B2899">
        <v>0</v>
      </c>
      <c r="C2899">
        <v>5201</v>
      </c>
      <c r="D2899" t="s">
        <v>84</v>
      </c>
      <c r="E2899" s="2">
        <v>9</v>
      </c>
    </row>
    <row r="2900" spans="1:5" x14ac:dyDescent="0.35">
      <c r="A2900">
        <v>4588</v>
      </c>
      <c r="B2900">
        <v>0</v>
      </c>
      <c r="C2900">
        <v>1608</v>
      </c>
      <c r="D2900" t="s">
        <v>86</v>
      </c>
      <c r="E2900" s="2">
        <v>15</v>
      </c>
    </row>
    <row r="2901" spans="1:5" x14ac:dyDescent="0.35">
      <c r="A2901">
        <v>164899</v>
      </c>
      <c r="B2901">
        <v>0</v>
      </c>
      <c r="C2901">
        <v>4101</v>
      </c>
      <c r="D2901" t="s">
        <v>85</v>
      </c>
      <c r="E2901" s="2">
        <v>23</v>
      </c>
    </row>
    <row r="2902" spans="1:5" x14ac:dyDescent="0.35">
      <c r="A2902">
        <v>129766</v>
      </c>
      <c r="B2902">
        <v>0</v>
      </c>
      <c r="C2902">
        <v>5201</v>
      </c>
      <c r="D2902" t="s">
        <v>85</v>
      </c>
      <c r="E2902" s="2">
        <v>20</v>
      </c>
    </row>
    <row r="2903" spans="1:5" x14ac:dyDescent="0.35">
      <c r="A2903">
        <v>1799</v>
      </c>
      <c r="B2903">
        <v>0</v>
      </c>
      <c r="C2903">
        <v>0</v>
      </c>
      <c r="D2903" t="s">
        <v>83</v>
      </c>
      <c r="E2903" s="2">
        <v>10</v>
      </c>
    </row>
    <row r="2904" spans="1:5" x14ac:dyDescent="0.35">
      <c r="A2904">
        <v>151547</v>
      </c>
      <c r="B2904">
        <v>1</v>
      </c>
      <c r="C2904">
        <v>3201</v>
      </c>
      <c r="D2904" t="s">
        <v>96</v>
      </c>
      <c r="E2904" s="2">
        <v>5</v>
      </c>
    </row>
    <row r="2905" spans="1:5" x14ac:dyDescent="0.35">
      <c r="A2905">
        <v>169955</v>
      </c>
      <c r="B2905">
        <v>1</v>
      </c>
      <c r="C2905">
        <v>2401</v>
      </c>
      <c r="D2905" t="s">
        <v>95</v>
      </c>
      <c r="E2905" s="2">
        <v>50</v>
      </c>
    </row>
    <row r="2906" spans="1:5" x14ac:dyDescent="0.35">
      <c r="A2906">
        <v>98275</v>
      </c>
      <c r="B2906">
        <v>1002</v>
      </c>
      <c r="C2906">
        <v>0</v>
      </c>
      <c r="D2906" t="s">
        <v>86</v>
      </c>
      <c r="E2906" s="2">
        <v>9</v>
      </c>
    </row>
    <row r="2907" spans="1:5" x14ac:dyDescent="0.35">
      <c r="A2907">
        <v>6298</v>
      </c>
      <c r="B2907">
        <v>2</v>
      </c>
      <c r="C2907">
        <v>2509</v>
      </c>
      <c r="D2907" t="s">
        <v>84</v>
      </c>
      <c r="E2907" s="2">
        <v>7</v>
      </c>
    </row>
    <row r="2908" spans="1:5" x14ac:dyDescent="0.35">
      <c r="A2908">
        <v>32880</v>
      </c>
      <c r="B2908">
        <v>28</v>
      </c>
      <c r="C2908">
        <v>4005</v>
      </c>
      <c r="D2908" t="s">
        <v>85</v>
      </c>
      <c r="E2908" s="2">
        <v>10</v>
      </c>
    </row>
    <row r="2909" spans="1:5" x14ac:dyDescent="0.35">
      <c r="A2909">
        <v>26669</v>
      </c>
      <c r="B2909">
        <v>2</v>
      </c>
      <c r="C2909">
        <v>0</v>
      </c>
      <c r="D2909" t="s">
        <v>86</v>
      </c>
      <c r="E2909" s="2">
        <v>1</v>
      </c>
    </row>
    <row r="2910" spans="1:5" x14ac:dyDescent="0.35">
      <c r="A2910">
        <v>36081</v>
      </c>
      <c r="B2910">
        <v>1</v>
      </c>
      <c r="C2910">
        <v>3110</v>
      </c>
      <c r="D2910" t="s">
        <v>87</v>
      </c>
      <c r="E2910" s="2">
        <v>17</v>
      </c>
    </row>
    <row r="2911" spans="1:5" x14ac:dyDescent="0.35">
      <c r="A2911">
        <v>140928</v>
      </c>
      <c r="B2911">
        <v>2</v>
      </c>
      <c r="C2911">
        <v>2801</v>
      </c>
      <c r="D2911" t="s">
        <v>85</v>
      </c>
      <c r="E2911" s="2">
        <v>21</v>
      </c>
    </row>
    <row r="2912" spans="1:5" x14ac:dyDescent="0.35">
      <c r="A2912">
        <v>84390</v>
      </c>
      <c r="B2912">
        <v>1</v>
      </c>
      <c r="C2912">
        <v>1801</v>
      </c>
      <c r="D2912" t="s">
        <v>86</v>
      </c>
      <c r="E2912" s="2">
        <v>5</v>
      </c>
    </row>
    <row r="2913" spans="1:5" x14ac:dyDescent="0.35">
      <c r="A2913">
        <v>83709</v>
      </c>
      <c r="B2913">
        <v>2</v>
      </c>
      <c r="C2913">
        <v>2512</v>
      </c>
      <c r="D2913" t="s">
        <v>85</v>
      </c>
      <c r="E2913" s="2">
        <v>10</v>
      </c>
    </row>
    <row r="2914" spans="1:5" x14ac:dyDescent="0.35">
      <c r="A2914">
        <v>27854</v>
      </c>
      <c r="B2914">
        <v>2</v>
      </c>
      <c r="C2914">
        <v>3111</v>
      </c>
      <c r="D2914" t="s">
        <v>83</v>
      </c>
      <c r="E2914" s="2">
        <v>5</v>
      </c>
    </row>
    <row r="2915" spans="1:5" x14ac:dyDescent="0.35">
      <c r="A2915">
        <v>139302</v>
      </c>
      <c r="B2915">
        <v>0</v>
      </c>
      <c r="C2915">
        <v>4003</v>
      </c>
      <c r="D2915" t="s">
        <v>93</v>
      </c>
      <c r="E2915" s="2">
        <v>25</v>
      </c>
    </row>
    <row r="2916" spans="1:5" x14ac:dyDescent="0.35">
      <c r="A2916">
        <v>87538</v>
      </c>
      <c r="B2916">
        <v>0</v>
      </c>
      <c r="C2916">
        <v>0</v>
      </c>
      <c r="D2916" t="s">
        <v>86</v>
      </c>
      <c r="E2916" s="2">
        <v>10</v>
      </c>
    </row>
    <row r="2917" spans="1:5" x14ac:dyDescent="0.35">
      <c r="A2917">
        <v>173571</v>
      </c>
      <c r="B2917">
        <v>0</v>
      </c>
      <c r="C2917">
        <v>0</v>
      </c>
      <c r="D2917" t="s">
        <v>84</v>
      </c>
      <c r="E2917" s="2">
        <v>25</v>
      </c>
    </row>
    <row r="2918" spans="1:5" x14ac:dyDescent="0.35">
      <c r="A2918">
        <v>55091</v>
      </c>
      <c r="B2918">
        <v>0</v>
      </c>
      <c r="C2918">
        <v>5001</v>
      </c>
      <c r="D2918" t="s">
        <v>94</v>
      </c>
      <c r="E2918" s="2">
        <v>10</v>
      </c>
    </row>
    <row r="2919" spans="1:5" x14ac:dyDescent="0.35">
      <c r="A2919">
        <v>2861</v>
      </c>
      <c r="B2919">
        <v>0</v>
      </c>
      <c r="C2919">
        <v>3701</v>
      </c>
      <c r="D2919" t="s">
        <v>85</v>
      </c>
      <c r="E2919" s="2">
        <v>7</v>
      </c>
    </row>
    <row r="2920" spans="1:5" x14ac:dyDescent="0.35">
      <c r="A2920">
        <v>141666</v>
      </c>
      <c r="B2920">
        <v>1</v>
      </c>
      <c r="C2920">
        <v>0</v>
      </c>
      <c r="D2920" t="s">
        <v>87</v>
      </c>
      <c r="E2920" s="2">
        <v>16</v>
      </c>
    </row>
    <row r="2921" spans="1:5" x14ac:dyDescent="0.35">
      <c r="A2921">
        <v>165857</v>
      </c>
      <c r="B2921">
        <v>28</v>
      </c>
      <c r="C2921">
        <v>2201</v>
      </c>
      <c r="D2921" t="s">
        <v>83</v>
      </c>
      <c r="E2921" s="2">
        <v>4</v>
      </c>
    </row>
    <row r="2922" spans="1:5" x14ac:dyDescent="0.35">
      <c r="A2922">
        <v>172464</v>
      </c>
      <c r="B2922">
        <v>0</v>
      </c>
      <c r="C2922">
        <v>0</v>
      </c>
      <c r="D2922" t="s">
        <v>84</v>
      </c>
      <c r="E2922" s="2">
        <v>6</v>
      </c>
    </row>
    <row r="2923" spans="1:5" x14ac:dyDescent="0.35">
      <c r="A2923">
        <v>168171</v>
      </c>
      <c r="B2923">
        <v>0</v>
      </c>
      <c r="C2923">
        <v>4511</v>
      </c>
      <c r="D2923" t="s">
        <v>83</v>
      </c>
      <c r="E2923" s="2">
        <v>10</v>
      </c>
    </row>
    <row r="2924" spans="1:5" x14ac:dyDescent="0.35">
      <c r="A2924">
        <v>68563</v>
      </c>
      <c r="B2924">
        <v>0</v>
      </c>
      <c r="C2924">
        <v>3601</v>
      </c>
      <c r="D2924" t="s">
        <v>88</v>
      </c>
      <c r="E2924" s="2">
        <v>30</v>
      </c>
    </row>
    <row r="2925" spans="1:5" x14ac:dyDescent="0.35">
      <c r="A2925">
        <v>7160</v>
      </c>
      <c r="B2925">
        <v>2</v>
      </c>
      <c r="C2925">
        <v>906</v>
      </c>
      <c r="D2925" t="s">
        <v>84</v>
      </c>
      <c r="E2925" s="2">
        <v>14</v>
      </c>
    </row>
    <row r="2926" spans="1:5" x14ac:dyDescent="0.35">
      <c r="A2926">
        <v>129779</v>
      </c>
      <c r="B2926">
        <v>0</v>
      </c>
      <c r="C2926">
        <v>3012</v>
      </c>
      <c r="D2926" t="s">
        <v>88</v>
      </c>
      <c r="E2926" s="2">
        <v>12</v>
      </c>
    </row>
    <row r="2927" spans="1:5" x14ac:dyDescent="0.35">
      <c r="A2927">
        <v>112504</v>
      </c>
      <c r="B2927">
        <v>0</v>
      </c>
      <c r="C2927">
        <v>2401</v>
      </c>
      <c r="D2927" t="s">
        <v>87</v>
      </c>
      <c r="E2927" s="2">
        <v>10</v>
      </c>
    </row>
    <row r="2928" spans="1:5" x14ac:dyDescent="0.35">
      <c r="A2928">
        <v>69536</v>
      </c>
      <c r="B2928">
        <v>1</v>
      </c>
      <c r="C2928">
        <v>1301</v>
      </c>
      <c r="D2928" t="s">
        <v>94</v>
      </c>
      <c r="E2928" s="2">
        <v>8</v>
      </c>
    </row>
    <row r="2929" spans="1:5" x14ac:dyDescent="0.35">
      <c r="A2929">
        <v>5321</v>
      </c>
      <c r="B2929">
        <v>0</v>
      </c>
      <c r="C2929">
        <v>5401</v>
      </c>
      <c r="D2929" t="s">
        <v>88</v>
      </c>
      <c r="E2929" s="2">
        <v>25</v>
      </c>
    </row>
    <row r="2930" spans="1:5" x14ac:dyDescent="0.35">
      <c r="A2930">
        <v>162849</v>
      </c>
      <c r="B2930">
        <v>0</v>
      </c>
      <c r="C2930">
        <v>2909</v>
      </c>
      <c r="D2930" t="s">
        <v>90</v>
      </c>
      <c r="E2930" s="2">
        <v>9</v>
      </c>
    </row>
    <row r="2931" spans="1:5" x14ac:dyDescent="0.35">
      <c r="A2931">
        <v>58079</v>
      </c>
      <c r="B2931">
        <v>0</v>
      </c>
      <c r="C2931">
        <v>0</v>
      </c>
      <c r="D2931" t="s">
        <v>94</v>
      </c>
      <c r="E2931" s="2">
        <v>10</v>
      </c>
    </row>
    <row r="2932" spans="1:5" x14ac:dyDescent="0.35">
      <c r="A2932">
        <v>54393</v>
      </c>
      <c r="B2932">
        <v>2</v>
      </c>
      <c r="C2932">
        <v>3001</v>
      </c>
      <c r="D2932" t="s">
        <v>95</v>
      </c>
      <c r="E2932" s="2">
        <v>23</v>
      </c>
    </row>
    <row r="2933" spans="1:5" x14ac:dyDescent="0.35">
      <c r="A2933">
        <v>162618</v>
      </c>
      <c r="B2933">
        <v>2</v>
      </c>
      <c r="C2933">
        <v>2201</v>
      </c>
      <c r="D2933" t="s">
        <v>85</v>
      </c>
      <c r="E2933" s="2">
        <v>4</v>
      </c>
    </row>
    <row r="2934" spans="1:5" x14ac:dyDescent="0.35">
      <c r="A2934">
        <v>80449</v>
      </c>
      <c r="B2934">
        <v>0</v>
      </c>
      <c r="C2934">
        <v>5203</v>
      </c>
      <c r="D2934" t="s">
        <v>83</v>
      </c>
      <c r="E2934" s="2">
        <v>10</v>
      </c>
    </row>
    <row r="2935" spans="1:5" x14ac:dyDescent="0.35">
      <c r="A2935">
        <v>111142</v>
      </c>
      <c r="B2935">
        <v>2</v>
      </c>
      <c r="C2935">
        <v>2501</v>
      </c>
      <c r="D2935" t="s">
        <v>84</v>
      </c>
      <c r="E2935" s="2">
        <v>10</v>
      </c>
    </row>
    <row r="2936" spans="1:5" x14ac:dyDescent="0.35">
      <c r="A2936">
        <v>109710</v>
      </c>
      <c r="B2936">
        <v>1</v>
      </c>
      <c r="C2936">
        <v>4201</v>
      </c>
      <c r="D2936" t="s">
        <v>89</v>
      </c>
      <c r="E2936" s="2">
        <v>5</v>
      </c>
    </row>
    <row r="2937" spans="1:5" x14ac:dyDescent="0.35">
      <c r="A2937">
        <v>67000</v>
      </c>
      <c r="B2937">
        <v>0</v>
      </c>
      <c r="C2937">
        <v>2601</v>
      </c>
      <c r="D2937" t="s">
        <v>83</v>
      </c>
      <c r="E2937" s="2">
        <v>9</v>
      </c>
    </row>
    <row r="2938" spans="1:5" x14ac:dyDescent="0.35">
      <c r="A2938">
        <v>124315</v>
      </c>
      <c r="B2938">
        <v>0</v>
      </c>
      <c r="C2938">
        <v>6812</v>
      </c>
      <c r="D2938" t="s">
        <v>83</v>
      </c>
      <c r="E2938" s="2">
        <v>5</v>
      </c>
    </row>
    <row r="2939" spans="1:5" x14ac:dyDescent="0.35">
      <c r="A2939">
        <v>138239</v>
      </c>
      <c r="B2939">
        <v>0</v>
      </c>
      <c r="C2939">
        <v>5501</v>
      </c>
      <c r="D2939" t="s">
        <v>88</v>
      </c>
      <c r="E2939" s="2">
        <v>10</v>
      </c>
    </row>
    <row r="2940" spans="1:5" x14ac:dyDescent="0.35">
      <c r="A2940">
        <v>85894</v>
      </c>
      <c r="B2940">
        <v>1002</v>
      </c>
      <c r="C2940">
        <v>6101</v>
      </c>
      <c r="D2940" t="s">
        <v>86</v>
      </c>
      <c r="E2940" s="2">
        <v>3</v>
      </c>
    </row>
    <row r="2941" spans="1:5" x14ac:dyDescent="0.35">
      <c r="A2941">
        <v>184106</v>
      </c>
      <c r="B2941">
        <v>0</v>
      </c>
      <c r="C2941">
        <v>1601</v>
      </c>
      <c r="D2941" t="s">
        <v>92</v>
      </c>
      <c r="E2941" s="2">
        <v>6</v>
      </c>
    </row>
    <row r="2942" spans="1:5" x14ac:dyDescent="0.35">
      <c r="A2942">
        <v>95563</v>
      </c>
      <c r="B2942">
        <v>0</v>
      </c>
      <c r="C2942">
        <v>3301</v>
      </c>
      <c r="D2942" t="s">
        <v>85</v>
      </c>
      <c r="E2942" s="2">
        <v>4</v>
      </c>
    </row>
    <row r="2943" spans="1:5" x14ac:dyDescent="0.35">
      <c r="A2943">
        <v>79747</v>
      </c>
      <c r="B2943">
        <v>1</v>
      </c>
      <c r="C2943">
        <v>1401</v>
      </c>
      <c r="D2943" t="s">
        <v>94</v>
      </c>
      <c r="E2943" s="2">
        <v>15</v>
      </c>
    </row>
    <row r="2944" spans="1:5" x14ac:dyDescent="0.35">
      <c r="A2944">
        <v>178275</v>
      </c>
      <c r="B2944">
        <v>2</v>
      </c>
      <c r="C2944">
        <v>2401</v>
      </c>
      <c r="D2944" t="s">
        <v>88</v>
      </c>
      <c r="E2944" s="2">
        <v>5</v>
      </c>
    </row>
    <row r="2945" spans="1:5" x14ac:dyDescent="0.35">
      <c r="A2945">
        <v>190754</v>
      </c>
      <c r="B2945">
        <v>2</v>
      </c>
      <c r="C2945">
        <v>5009</v>
      </c>
      <c r="D2945" t="s">
        <v>87</v>
      </c>
      <c r="E2945" s="2">
        <v>25</v>
      </c>
    </row>
    <row r="2946" spans="1:5" x14ac:dyDescent="0.35">
      <c r="A2946">
        <v>2951</v>
      </c>
      <c r="B2946">
        <v>1</v>
      </c>
      <c r="C2946">
        <v>2301</v>
      </c>
      <c r="D2946" t="s">
        <v>84</v>
      </c>
      <c r="E2946" s="2">
        <v>5</v>
      </c>
    </row>
    <row r="2947" spans="1:5" x14ac:dyDescent="0.35">
      <c r="A2947">
        <v>60313</v>
      </c>
      <c r="B2947">
        <v>2</v>
      </c>
      <c r="C2947">
        <v>4401</v>
      </c>
      <c r="D2947" t="s">
        <v>85</v>
      </c>
      <c r="E2947" s="2">
        <v>10</v>
      </c>
    </row>
    <row r="2948" spans="1:5" x14ac:dyDescent="0.35">
      <c r="A2948">
        <v>138000</v>
      </c>
      <c r="B2948">
        <v>0</v>
      </c>
      <c r="C2948">
        <v>0</v>
      </c>
      <c r="D2948" t="s">
        <v>92</v>
      </c>
      <c r="E2948" s="2">
        <v>6</v>
      </c>
    </row>
    <row r="2949" spans="1:5" x14ac:dyDescent="0.35">
      <c r="A2949">
        <v>160483</v>
      </c>
      <c r="B2949">
        <v>0</v>
      </c>
      <c r="C2949">
        <v>7001</v>
      </c>
      <c r="D2949" t="s">
        <v>83</v>
      </c>
      <c r="E2949" s="2">
        <v>9</v>
      </c>
    </row>
    <row r="2950" spans="1:5" x14ac:dyDescent="0.35">
      <c r="A2950">
        <v>149569</v>
      </c>
      <c r="B2950">
        <v>0</v>
      </c>
      <c r="C2950">
        <v>0</v>
      </c>
      <c r="D2950" t="s">
        <v>98</v>
      </c>
      <c r="E2950" s="2">
        <v>28</v>
      </c>
    </row>
    <row r="2951" spans="1:5" x14ac:dyDescent="0.35">
      <c r="A2951">
        <v>62349</v>
      </c>
      <c r="B2951">
        <v>28</v>
      </c>
      <c r="C2951">
        <v>3101</v>
      </c>
      <c r="D2951" t="s">
        <v>85</v>
      </c>
      <c r="E2951" s="2">
        <v>50</v>
      </c>
    </row>
    <row r="2952" spans="1:5" x14ac:dyDescent="0.35">
      <c r="A2952">
        <v>25073</v>
      </c>
      <c r="B2952">
        <v>1</v>
      </c>
      <c r="C2952">
        <v>6201</v>
      </c>
      <c r="D2952" t="s">
        <v>84</v>
      </c>
      <c r="E2952" s="2">
        <v>21</v>
      </c>
    </row>
    <row r="2953" spans="1:5" x14ac:dyDescent="0.35">
      <c r="A2953">
        <v>47245</v>
      </c>
      <c r="B2953">
        <v>0</v>
      </c>
      <c r="C2953">
        <v>0</v>
      </c>
      <c r="D2953" t="s">
        <v>92</v>
      </c>
      <c r="E2953" s="2">
        <v>5</v>
      </c>
    </row>
    <row r="2954" spans="1:5" x14ac:dyDescent="0.35">
      <c r="A2954">
        <v>166508</v>
      </c>
      <c r="B2954">
        <v>1</v>
      </c>
      <c r="C2954">
        <v>4501</v>
      </c>
      <c r="D2954" t="s">
        <v>90</v>
      </c>
      <c r="E2954" s="2">
        <v>20</v>
      </c>
    </row>
    <row r="2955" spans="1:5" x14ac:dyDescent="0.35">
      <c r="A2955">
        <v>33355</v>
      </c>
      <c r="B2955">
        <v>1002</v>
      </c>
      <c r="C2955">
        <v>0</v>
      </c>
      <c r="D2955" t="s">
        <v>84</v>
      </c>
      <c r="E2955" s="2">
        <v>15</v>
      </c>
    </row>
    <row r="2956" spans="1:5" x14ac:dyDescent="0.35">
      <c r="A2956">
        <v>118083</v>
      </c>
      <c r="B2956">
        <v>0</v>
      </c>
      <c r="C2956">
        <v>6005</v>
      </c>
      <c r="D2956" t="s">
        <v>86</v>
      </c>
      <c r="E2956" s="2">
        <v>15</v>
      </c>
    </row>
    <row r="2957" spans="1:5" x14ac:dyDescent="0.35">
      <c r="A2957">
        <v>19208</v>
      </c>
      <c r="B2957">
        <v>0</v>
      </c>
      <c r="C2957">
        <v>0</v>
      </c>
      <c r="D2957" t="s">
        <v>91</v>
      </c>
      <c r="E2957" s="2">
        <v>18</v>
      </c>
    </row>
    <row r="2958" spans="1:5" x14ac:dyDescent="0.35">
      <c r="A2958">
        <v>18664</v>
      </c>
      <c r="B2958">
        <v>1</v>
      </c>
      <c r="C2958">
        <v>3801</v>
      </c>
      <c r="D2958" t="s">
        <v>84</v>
      </c>
      <c r="E2958" s="2">
        <v>15</v>
      </c>
    </row>
    <row r="2959" spans="1:5" x14ac:dyDescent="0.35">
      <c r="A2959">
        <v>137276</v>
      </c>
      <c r="B2959">
        <v>0</v>
      </c>
      <c r="C2959">
        <v>1008</v>
      </c>
      <c r="D2959" t="s">
        <v>87</v>
      </c>
      <c r="E2959" s="2">
        <v>11</v>
      </c>
    </row>
    <row r="2960" spans="1:5" x14ac:dyDescent="0.35">
      <c r="A2960">
        <v>11254</v>
      </c>
      <c r="B2960">
        <v>0</v>
      </c>
      <c r="C2960">
        <v>3509</v>
      </c>
      <c r="D2960" t="s">
        <v>91</v>
      </c>
      <c r="E2960" s="2">
        <v>25</v>
      </c>
    </row>
    <row r="2961" spans="1:5" x14ac:dyDescent="0.35">
      <c r="A2961">
        <v>47404</v>
      </c>
      <c r="B2961">
        <v>0</v>
      </c>
      <c r="C2961">
        <v>4201</v>
      </c>
      <c r="D2961" t="s">
        <v>84</v>
      </c>
      <c r="E2961" s="2">
        <v>10</v>
      </c>
    </row>
    <row r="2962" spans="1:5" x14ac:dyDescent="0.35">
      <c r="A2962">
        <v>33615</v>
      </c>
      <c r="B2962">
        <v>1</v>
      </c>
      <c r="C2962">
        <v>3211</v>
      </c>
      <c r="D2962" t="s">
        <v>92</v>
      </c>
      <c r="E2962" s="2">
        <v>15</v>
      </c>
    </row>
    <row r="2963" spans="1:5" x14ac:dyDescent="0.35">
      <c r="A2963">
        <v>47738</v>
      </c>
      <c r="B2963">
        <v>2</v>
      </c>
      <c r="C2963">
        <v>2401</v>
      </c>
      <c r="D2963" t="s">
        <v>94</v>
      </c>
      <c r="E2963" s="2">
        <v>12</v>
      </c>
    </row>
    <row r="2964" spans="1:5" x14ac:dyDescent="0.35">
      <c r="A2964">
        <v>144301</v>
      </c>
      <c r="B2964">
        <v>0</v>
      </c>
      <c r="C2964">
        <v>5104</v>
      </c>
      <c r="D2964" t="s">
        <v>90</v>
      </c>
      <c r="E2964" s="2">
        <v>11</v>
      </c>
    </row>
    <row r="2965" spans="1:5" x14ac:dyDescent="0.35">
      <c r="A2965">
        <v>10491</v>
      </c>
      <c r="B2965">
        <v>0</v>
      </c>
      <c r="C2965">
        <v>3507</v>
      </c>
      <c r="D2965" t="s">
        <v>83</v>
      </c>
      <c r="E2965" s="2">
        <v>5</v>
      </c>
    </row>
    <row r="2966" spans="1:5" x14ac:dyDescent="0.35">
      <c r="A2966">
        <v>189009</v>
      </c>
      <c r="B2966">
        <v>2</v>
      </c>
      <c r="C2966">
        <v>0</v>
      </c>
      <c r="D2966" t="s">
        <v>98</v>
      </c>
      <c r="E2966" s="2">
        <v>5</v>
      </c>
    </row>
    <row r="2967" spans="1:5" x14ac:dyDescent="0.35">
      <c r="A2967">
        <v>68718</v>
      </c>
      <c r="B2967">
        <v>1002</v>
      </c>
      <c r="C2967">
        <v>0</v>
      </c>
      <c r="D2967" t="s">
        <v>88</v>
      </c>
      <c r="E2967" s="2">
        <v>10</v>
      </c>
    </row>
    <row r="2968" spans="1:5" x14ac:dyDescent="0.35">
      <c r="A2968">
        <v>74673</v>
      </c>
      <c r="B2968">
        <v>0</v>
      </c>
      <c r="C2968">
        <v>3805</v>
      </c>
      <c r="D2968" t="s">
        <v>94</v>
      </c>
      <c r="E2968" s="2">
        <v>7</v>
      </c>
    </row>
    <row r="2969" spans="1:5" x14ac:dyDescent="0.35">
      <c r="A2969">
        <v>35328</v>
      </c>
      <c r="B2969">
        <v>1002</v>
      </c>
      <c r="C2969">
        <v>5809</v>
      </c>
      <c r="D2969" t="s">
        <v>87</v>
      </c>
      <c r="E2969" s="2">
        <v>20</v>
      </c>
    </row>
    <row r="2970" spans="1:5" x14ac:dyDescent="0.35">
      <c r="A2970">
        <v>971</v>
      </c>
      <c r="B2970">
        <v>3</v>
      </c>
      <c r="C2970">
        <v>4001</v>
      </c>
      <c r="D2970" t="s">
        <v>84</v>
      </c>
      <c r="E2970" s="2">
        <v>8</v>
      </c>
    </row>
    <row r="2971" spans="1:5" x14ac:dyDescent="0.35">
      <c r="A2971">
        <v>18508</v>
      </c>
      <c r="B2971">
        <v>2</v>
      </c>
      <c r="C2971">
        <v>0</v>
      </c>
      <c r="D2971" t="s">
        <v>84</v>
      </c>
      <c r="E2971" s="2">
        <v>6</v>
      </c>
    </row>
    <row r="2972" spans="1:5" x14ac:dyDescent="0.35">
      <c r="A2972">
        <v>93496</v>
      </c>
      <c r="B2972">
        <v>0</v>
      </c>
      <c r="C2972">
        <v>1907</v>
      </c>
      <c r="D2972" t="s">
        <v>98</v>
      </c>
      <c r="E2972" s="2">
        <v>10</v>
      </c>
    </row>
    <row r="2973" spans="1:5" x14ac:dyDescent="0.35">
      <c r="A2973">
        <v>92121</v>
      </c>
      <c r="B2973">
        <v>0</v>
      </c>
      <c r="C2973">
        <v>6401</v>
      </c>
      <c r="D2973" t="s">
        <v>84</v>
      </c>
      <c r="E2973" s="2">
        <v>15</v>
      </c>
    </row>
    <row r="2974" spans="1:5" x14ac:dyDescent="0.35">
      <c r="A2974">
        <v>6649</v>
      </c>
      <c r="B2974">
        <v>1</v>
      </c>
      <c r="C2974">
        <v>0</v>
      </c>
      <c r="D2974" t="s">
        <v>91</v>
      </c>
      <c r="E2974" s="2">
        <v>50</v>
      </c>
    </row>
    <row r="2975" spans="1:5" x14ac:dyDescent="0.35">
      <c r="A2975">
        <v>186993</v>
      </c>
      <c r="B2975">
        <v>1</v>
      </c>
      <c r="C2975">
        <v>0</v>
      </c>
      <c r="D2975" t="s">
        <v>91</v>
      </c>
      <c r="E2975" s="2">
        <v>10</v>
      </c>
    </row>
    <row r="2976" spans="1:5" x14ac:dyDescent="0.35">
      <c r="A2976">
        <v>175935</v>
      </c>
      <c r="B2976">
        <v>28</v>
      </c>
      <c r="C2976">
        <v>0</v>
      </c>
      <c r="D2976" t="s">
        <v>85</v>
      </c>
      <c r="E2976" s="2">
        <v>15</v>
      </c>
    </row>
    <row r="2977" spans="1:5" x14ac:dyDescent="0.35">
      <c r="A2977">
        <v>133163</v>
      </c>
      <c r="B2977">
        <v>1</v>
      </c>
      <c r="C2977">
        <v>4501</v>
      </c>
      <c r="D2977" t="s">
        <v>84</v>
      </c>
      <c r="E2977" s="2">
        <v>15</v>
      </c>
    </row>
    <row r="2978" spans="1:5" x14ac:dyDescent="0.35">
      <c r="A2978">
        <v>12</v>
      </c>
      <c r="B2978">
        <v>2</v>
      </c>
      <c r="C2978">
        <v>1804</v>
      </c>
      <c r="D2978" t="s">
        <v>86</v>
      </c>
      <c r="E2978" s="2">
        <v>10</v>
      </c>
    </row>
    <row r="2979" spans="1:5" x14ac:dyDescent="0.35">
      <c r="A2979">
        <v>511</v>
      </c>
      <c r="B2979">
        <v>28</v>
      </c>
      <c r="C2979">
        <v>1501</v>
      </c>
      <c r="D2979" t="s">
        <v>88</v>
      </c>
      <c r="E2979" s="2">
        <v>12</v>
      </c>
    </row>
    <row r="2980" spans="1:5" x14ac:dyDescent="0.35">
      <c r="A2980">
        <v>125013</v>
      </c>
      <c r="B2980">
        <v>2</v>
      </c>
      <c r="C2980">
        <v>0</v>
      </c>
      <c r="D2980" t="s">
        <v>84</v>
      </c>
      <c r="E2980" s="2">
        <v>15</v>
      </c>
    </row>
    <row r="2981" spans="1:5" x14ac:dyDescent="0.35">
      <c r="A2981">
        <v>138814</v>
      </c>
      <c r="B2981">
        <v>0</v>
      </c>
      <c r="C2981">
        <v>5401</v>
      </c>
      <c r="D2981" t="s">
        <v>84</v>
      </c>
      <c r="E2981" s="2">
        <v>20</v>
      </c>
    </row>
    <row r="2982" spans="1:5" x14ac:dyDescent="0.35">
      <c r="A2982">
        <v>101290</v>
      </c>
      <c r="B2982">
        <v>1</v>
      </c>
      <c r="C2982">
        <v>1401</v>
      </c>
      <c r="D2982" t="s">
        <v>94</v>
      </c>
      <c r="E2982" s="2">
        <v>3</v>
      </c>
    </row>
    <row r="2983" spans="1:5" x14ac:dyDescent="0.35">
      <c r="A2983">
        <v>22779</v>
      </c>
      <c r="B2983">
        <v>0</v>
      </c>
      <c r="C2983">
        <v>5701</v>
      </c>
      <c r="D2983" t="s">
        <v>84</v>
      </c>
      <c r="E2983" s="2">
        <v>20</v>
      </c>
    </row>
    <row r="2984" spans="1:5" x14ac:dyDescent="0.35">
      <c r="A2984">
        <v>138689</v>
      </c>
      <c r="B2984">
        <v>28</v>
      </c>
      <c r="C2984">
        <v>0</v>
      </c>
      <c r="D2984" t="s">
        <v>89</v>
      </c>
      <c r="E2984" s="2">
        <v>25</v>
      </c>
    </row>
    <row r="2985" spans="1:5" x14ac:dyDescent="0.35">
      <c r="A2985">
        <v>99066</v>
      </c>
      <c r="B2985">
        <v>1</v>
      </c>
      <c r="C2985">
        <v>3006</v>
      </c>
      <c r="D2985" t="s">
        <v>94</v>
      </c>
      <c r="E2985" s="2">
        <v>5</v>
      </c>
    </row>
    <row r="2986" spans="1:5" x14ac:dyDescent="0.35">
      <c r="A2986">
        <v>148141</v>
      </c>
      <c r="B2986">
        <v>0</v>
      </c>
      <c r="C2986">
        <v>4704</v>
      </c>
      <c r="D2986" t="s">
        <v>87</v>
      </c>
      <c r="E2986" s="2">
        <v>14</v>
      </c>
    </row>
    <row r="2987" spans="1:5" x14ac:dyDescent="0.35">
      <c r="A2987">
        <v>186456</v>
      </c>
      <c r="B2987">
        <v>0</v>
      </c>
      <c r="C2987">
        <v>712</v>
      </c>
      <c r="D2987" t="s">
        <v>83</v>
      </c>
      <c r="E2987" s="2">
        <v>5</v>
      </c>
    </row>
    <row r="2988" spans="1:5" x14ac:dyDescent="0.35">
      <c r="A2988">
        <v>158935</v>
      </c>
      <c r="B2988">
        <v>0</v>
      </c>
      <c r="C2988">
        <v>2001</v>
      </c>
      <c r="D2988" t="s">
        <v>92</v>
      </c>
      <c r="E2988" s="2">
        <v>5</v>
      </c>
    </row>
    <row r="2989" spans="1:5" x14ac:dyDescent="0.35">
      <c r="A2989">
        <v>145275</v>
      </c>
      <c r="B2989">
        <v>28</v>
      </c>
      <c r="C2989">
        <v>3107</v>
      </c>
      <c r="D2989" t="s">
        <v>90</v>
      </c>
      <c r="E2989" s="2">
        <v>20</v>
      </c>
    </row>
    <row r="2990" spans="1:5" x14ac:dyDescent="0.35">
      <c r="A2990">
        <v>173744</v>
      </c>
      <c r="B2990">
        <v>0</v>
      </c>
      <c r="C2990">
        <v>0</v>
      </c>
      <c r="D2990" t="s">
        <v>86</v>
      </c>
      <c r="E2990" s="2">
        <v>20</v>
      </c>
    </row>
    <row r="2991" spans="1:5" x14ac:dyDescent="0.35">
      <c r="A2991">
        <v>179683</v>
      </c>
      <c r="B2991">
        <v>0</v>
      </c>
      <c r="C2991">
        <v>5108</v>
      </c>
      <c r="D2991" t="s">
        <v>85</v>
      </c>
      <c r="E2991" s="2">
        <v>25</v>
      </c>
    </row>
    <row r="2992" spans="1:5" x14ac:dyDescent="0.35">
      <c r="A2992">
        <v>188421</v>
      </c>
      <c r="B2992">
        <v>1</v>
      </c>
      <c r="C2992">
        <v>2403</v>
      </c>
      <c r="D2992" t="s">
        <v>85</v>
      </c>
      <c r="E2992" s="2">
        <v>10</v>
      </c>
    </row>
    <row r="2993" spans="1:5" x14ac:dyDescent="0.35">
      <c r="A2993">
        <v>123699</v>
      </c>
      <c r="B2993">
        <v>0</v>
      </c>
      <c r="C2993">
        <v>5101</v>
      </c>
      <c r="D2993" t="s">
        <v>87</v>
      </c>
      <c r="E2993" s="2">
        <v>10</v>
      </c>
    </row>
    <row r="2994" spans="1:5" x14ac:dyDescent="0.35">
      <c r="A2994">
        <v>23930</v>
      </c>
      <c r="B2994">
        <v>2</v>
      </c>
      <c r="C2994">
        <v>2101</v>
      </c>
      <c r="D2994" t="s">
        <v>87</v>
      </c>
      <c r="E2994" s="2">
        <v>5</v>
      </c>
    </row>
    <row r="2995" spans="1:5" x14ac:dyDescent="0.35">
      <c r="A2995">
        <v>46153</v>
      </c>
      <c r="B2995">
        <v>3</v>
      </c>
      <c r="C2995">
        <v>6201</v>
      </c>
      <c r="D2995" t="s">
        <v>84</v>
      </c>
      <c r="E2995" s="2">
        <v>15</v>
      </c>
    </row>
    <row r="2996" spans="1:5" x14ac:dyDescent="0.35">
      <c r="A2996">
        <v>179863</v>
      </c>
      <c r="B2996">
        <v>1</v>
      </c>
      <c r="C2996">
        <v>4702</v>
      </c>
      <c r="D2996" t="s">
        <v>90</v>
      </c>
      <c r="E2996" s="2">
        <v>10</v>
      </c>
    </row>
    <row r="2997" spans="1:5" x14ac:dyDescent="0.35">
      <c r="A2997">
        <v>87395</v>
      </c>
      <c r="B2997">
        <v>0</v>
      </c>
      <c r="C2997">
        <v>1701</v>
      </c>
      <c r="D2997" t="s">
        <v>95</v>
      </c>
      <c r="E2997" s="2">
        <v>20</v>
      </c>
    </row>
    <row r="2998" spans="1:5" x14ac:dyDescent="0.35">
      <c r="A2998">
        <v>86779</v>
      </c>
      <c r="B2998">
        <v>28</v>
      </c>
      <c r="C2998">
        <v>0</v>
      </c>
      <c r="D2998" t="s">
        <v>99</v>
      </c>
      <c r="E2998" s="2">
        <v>11</v>
      </c>
    </row>
    <row r="2999" spans="1:5" x14ac:dyDescent="0.35">
      <c r="A2999">
        <v>25214</v>
      </c>
      <c r="B2999">
        <v>28</v>
      </c>
      <c r="C2999">
        <v>5111</v>
      </c>
      <c r="D2999" t="s">
        <v>89</v>
      </c>
      <c r="E2999" s="2">
        <v>25</v>
      </c>
    </row>
    <row r="3000" spans="1:5" x14ac:dyDescent="0.35">
      <c r="A3000">
        <v>79641</v>
      </c>
      <c r="B3000">
        <v>0</v>
      </c>
      <c r="C3000">
        <v>2310</v>
      </c>
      <c r="D3000" t="s">
        <v>88</v>
      </c>
      <c r="E3000" s="2">
        <v>12</v>
      </c>
    </row>
    <row r="3001" spans="1:5" x14ac:dyDescent="0.35">
      <c r="A3001">
        <v>186307</v>
      </c>
      <c r="B3001">
        <v>1</v>
      </c>
      <c r="C3001">
        <v>2511</v>
      </c>
      <c r="D3001" t="s">
        <v>83</v>
      </c>
      <c r="E3001" s="2">
        <v>20</v>
      </c>
    </row>
    <row r="3002" spans="1:5" x14ac:dyDescent="0.35">
      <c r="A3002">
        <v>34174</v>
      </c>
      <c r="B3002">
        <v>2</v>
      </c>
      <c r="C3002">
        <v>3001</v>
      </c>
      <c r="D3002" t="s">
        <v>84</v>
      </c>
      <c r="E3002" s="2">
        <v>12</v>
      </c>
    </row>
    <row r="3003" spans="1:5" x14ac:dyDescent="0.35">
      <c r="A3003">
        <v>101388</v>
      </c>
      <c r="B3003">
        <v>1</v>
      </c>
      <c r="C3003">
        <v>5501</v>
      </c>
      <c r="D3003" t="s">
        <v>86</v>
      </c>
      <c r="E3003" s="2">
        <v>10</v>
      </c>
    </row>
    <row r="3004" spans="1:5" x14ac:dyDescent="0.35">
      <c r="A3004">
        <v>159472</v>
      </c>
      <c r="B3004">
        <v>1</v>
      </c>
      <c r="C3004">
        <v>1512</v>
      </c>
      <c r="D3004" t="s">
        <v>94</v>
      </c>
      <c r="E3004" s="2">
        <v>15</v>
      </c>
    </row>
    <row r="3005" spans="1:5" x14ac:dyDescent="0.35">
      <c r="A3005">
        <v>179143</v>
      </c>
      <c r="B3005">
        <v>1</v>
      </c>
      <c r="C3005">
        <v>3709</v>
      </c>
      <c r="D3005" t="s">
        <v>89</v>
      </c>
      <c r="E3005" s="2">
        <v>25</v>
      </c>
    </row>
    <row r="3006" spans="1:5" x14ac:dyDescent="0.35">
      <c r="A3006">
        <v>150799</v>
      </c>
      <c r="B3006">
        <v>1</v>
      </c>
      <c r="C3006">
        <v>0</v>
      </c>
      <c r="D3006" t="s">
        <v>96</v>
      </c>
      <c r="E3006" s="2">
        <v>15</v>
      </c>
    </row>
    <row r="3007" spans="1:5" x14ac:dyDescent="0.35">
      <c r="A3007">
        <v>135983</v>
      </c>
      <c r="B3007">
        <v>1</v>
      </c>
      <c r="C3007">
        <v>3201</v>
      </c>
      <c r="D3007" t="s">
        <v>92</v>
      </c>
      <c r="E3007" s="2">
        <v>7</v>
      </c>
    </row>
    <row r="3008" spans="1:5" x14ac:dyDescent="0.35">
      <c r="A3008">
        <v>22817</v>
      </c>
      <c r="B3008">
        <v>0</v>
      </c>
      <c r="C3008">
        <v>5009</v>
      </c>
      <c r="D3008" t="s">
        <v>94</v>
      </c>
      <c r="E3008" s="2">
        <v>10</v>
      </c>
    </row>
    <row r="3009" spans="1:5" x14ac:dyDescent="0.35">
      <c r="A3009">
        <v>123972</v>
      </c>
      <c r="B3009">
        <v>0</v>
      </c>
      <c r="C3009">
        <v>1305</v>
      </c>
      <c r="D3009" t="s">
        <v>83</v>
      </c>
      <c r="E3009" s="2">
        <v>5</v>
      </c>
    </row>
    <row r="3010" spans="1:5" x14ac:dyDescent="0.35">
      <c r="A3010">
        <v>81520</v>
      </c>
      <c r="B3010">
        <v>0</v>
      </c>
      <c r="C3010">
        <v>1710</v>
      </c>
      <c r="D3010" t="s">
        <v>94</v>
      </c>
      <c r="E3010" s="2">
        <v>10</v>
      </c>
    </row>
    <row r="3011" spans="1:5" x14ac:dyDescent="0.35">
      <c r="A3011">
        <v>185309</v>
      </c>
      <c r="B3011">
        <v>2</v>
      </c>
      <c r="C3011">
        <v>3209</v>
      </c>
      <c r="D3011" t="s">
        <v>83</v>
      </c>
      <c r="E3011" s="2">
        <v>7</v>
      </c>
    </row>
    <row r="3012" spans="1:5" x14ac:dyDescent="0.35">
      <c r="A3012">
        <v>6555</v>
      </c>
      <c r="B3012">
        <v>1</v>
      </c>
      <c r="C3012">
        <v>1808</v>
      </c>
      <c r="D3012" t="s">
        <v>87</v>
      </c>
      <c r="E3012" s="2">
        <v>10</v>
      </c>
    </row>
    <row r="3013" spans="1:5" x14ac:dyDescent="0.35">
      <c r="A3013">
        <v>20341</v>
      </c>
      <c r="B3013">
        <v>0</v>
      </c>
      <c r="C3013">
        <v>4801</v>
      </c>
      <c r="D3013" t="s">
        <v>87</v>
      </c>
      <c r="E3013" s="2">
        <v>3</v>
      </c>
    </row>
    <row r="3014" spans="1:5" x14ac:dyDescent="0.35">
      <c r="A3014">
        <v>30629</v>
      </c>
      <c r="B3014">
        <v>2</v>
      </c>
      <c r="C3014">
        <v>1401</v>
      </c>
      <c r="D3014" t="s">
        <v>83</v>
      </c>
      <c r="E3014" s="2">
        <v>17</v>
      </c>
    </row>
    <row r="3015" spans="1:5" x14ac:dyDescent="0.35">
      <c r="A3015">
        <v>38392</v>
      </c>
      <c r="B3015">
        <v>0</v>
      </c>
      <c r="C3015">
        <v>3401</v>
      </c>
      <c r="D3015" t="s">
        <v>98</v>
      </c>
      <c r="E3015" s="2">
        <v>20</v>
      </c>
    </row>
    <row r="3016" spans="1:5" x14ac:dyDescent="0.35">
      <c r="A3016">
        <v>122090</v>
      </c>
      <c r="B3016">
        <v>0</v>
      </c>
      <c r="C3016">
        <v>5009</v>
      </c>
      <c r="D3016" t="s">
        <v>85</v>
      </c>
      <c r="E3016" s="2">
        <v>20</v>
      </c>
    </row>
    <row r="3017" spans="1:5" x14ac:dyDescent="0.35">
      <c r="A3017">
        <v>159623</v>
      </c>
      <c r="B3017">
        <v>28</v>
      </c>
      <c r="C3017">
        <v>4801</v>
      </c>
      <c r="D3017" t="s">
        <v>83</v>
      </c>
      <c r="E3017" s="2">
        <v>20</v>
      </c>
    </row>
    <row r="3018" spans="1:5" x14ac:dyDescent="0.35">
      <c r="A3018">
        <v>103290</v>
      </c>
      <c r="B3018">
        <v>1</v>
      </c>
      <c r="C3018">
        <v>2601</v>
      </c>
      <c r="D3018" t="s">
        <v>87</v>
      </c>
      <c r="E3018" s="2">
        <v>16</v>
      </c>
    </row>
    <row r="3019" spans="1:5" x14ac:dyDescent="0.35">
      <c r="A3019">
        <v>154745</v>
      </c>
      <c r="B3019">
        <v>1</v>
      </c>
      <c r="C3019">
        <v>4201</v>
      </c>
      <c r="D3019" t="s">
        <v>84</v>
      </c>
      <c r="E3019" s="2">
        <v>5</v>
      </c>
    </row>
    <row r="3020" spans="1:5" x14ac:dyDescent="0.35">
      <c r="A3020">
        <v>184549</v>
      </c>
      <c r="B3020">
        <v>0</v>
      </c>
      <c r="C3020">
        <v>4301</v>
      </c>
      <c r="D3020" t="s">
        <v>83</v>
      </c>
      <c r="E3020" s="2">
        <v>25</v>
      </c>
    </row>
    <row r="3021" spans="1:5" x14ac:dyDescent="0.35">
      <c r="A3021">
        <v>162494</v>
      </c>
      <c r="B3021">
        <v>1</v>
      </c>
      <c r="C3021">
        <v>5601</v>
      </c>
      <c r="D3021" t="s">
        <v>85</v>
      </c>
      <c r="E3021" s="2">
        <v>30</v>
      </c>
    </row>
    <row r="3022" spans="1:5" x14ac:dyDescent="0.35">
      <c r="A3022">
        <v>45873</v>
      </c>
      <c r="B3022">
        <v>0</v>
      </c>
      <c r="C3022">
        <v>1606</v>
      </c>
      <c r="D3022" t="s">
        <v>92</v>
      </c>
      <c r="E3022" s="2">
        <v>8</v>
      </c>
    </row>
    <row r="3023" spans="1:5" x14ac:dyDescent="0.35">
      <c r="A3023">
        <v>14831</v>
      </c>
      <c r="B3023">
        <v>0</v>
      </c>
      <c r="C3023">
        <v>0</v>
      </c>
      <c r="D3023" t="s">
        <v>94</v>
      </c>
      <c r="E3023" s="2">
        <v>10</v>
      </c>
    </row>
    <row r="3024" spans="1:5" x14ac:dyDescent="0.35">
      <c r="A3024">
        <v>160610</v>
      </c>
      <c r="B3024">
        <v>28</v>
      </c>
      <c r="C3024">
        <v>0</v>
      </c>
      <c r="D3024" t="s">
        <v>86</v>
      </c>
      <c r="E3024" s="2">
        <v>15</v>
      </c>
    </row>
    <row r="3025" spans="1:5" x14ac:dyDescent="0.35">
      <c r="A3025">
        <v>44243</v>
      </c>
      <c r="B3025">
        <v>2</v>
      </c>
      <c r="C3025">
        <v>1601</v>
      </c>
      <c r="D3025" t="s">
        <v>87</v>
      </c>
      <c r="E3025" s="2">
        <v>20</v>
      </c>
    </row>
    <row r="3026" spans="1:5" x14ac:dyDescent="0.35">
      <c r="A3026">
        <v>41537</v>
      </c>
      <c r="B3026">
        <v>2</v>
      </c>
      <c r="C3026">
        <v>6101</v>
      </c>
      <c r="D3026" t="s">
        <v>85</v>
      </c>
      <c r="E3026" s="2">
        <v>50</v>
      </c>
    </row>
    <row r="3027" spans="1:5" x14ac:dyDescent="0.35">
      <c r="A3027">
        <v>56120</v>
      </c>
      <c r="B3027">
        <v>0</v>
      </c>
      <c r="C3027">
        <v>0</v>
      </c>
      <c r="D3027" t="s">
        <v>99</v>
      </c>
      <c r="E3027" s="2">
        <v>15</v>
      </c>
    </row>
    <row r="3028" spans="1:5" x14ac:dyDescent="0.35">
      <c r="A3028">
        <v>15648</v>
      </c>
      <c r="B3028">
        <v>2</v>
      </c>
      <c r="C3028">
        <v>0</v>
      </c>
      <c r="D3028" t="s">
        <v>83</v>
      </c>
      <c r="E3028" s="2">
        <v>20</v>
      </c>
    </row>
    <row r="3029" spans="1:5" x14ac:dyDescent="0.35">
      <c r="A3029">
        <v>14608</v>
      </c>
      <c r="B3029">
        <v>2</v>
      </c>
      <c r="C3029">
        <v>2601</v>
      </c>
      <c r="D3029" t="s">
        <v>89</v>
      </c>
      <c r="E3029" s="2">
        <v>15</v>
      </c>
    </row>
    <row r="3030" spans="1:5" x14ac:dyDescent="0.35">
      <c r="A3030">
        <v>9053</v>
      </c>
      <c r="B3030">
        <v>0</v>
      </c>
      <c r="C3030">
        <v>1708</v>
      </c>
      <c r="D3030" t="s">
        <v>88</v>
      </c>
      <c r="E3030" s="2">
        <v>20</v>
      </c>
    </row>
    <row r="3031" spans="1:5" x14ac:dyDescent="0.35">
      <c r="A3031">
        <v>137971</v>
      </c>
      <c r="B3031">
        <v>0</v>
      </c>
      <c r="C3031">
        <v>2801</v>
      </c>
      <c r="D3031" t="s">
        <v>92</v>
      </c>
      <c r="E3031" s="2">
        <v>25</v>
      </c>
    </row>
    <row r="3032" spans="1:5" x14ac:dyDescent="0.35">
      <c r="A3032">
        <v>83497</v>
      </c>
      <c r="B3032">
        <v>0</v>
      </c>
      <c r="C3032">
        <v>2801</v>
      </c>
      <c r="D3032" t="s">
        <v>96</v>
      </c>
      <c r="E3032" s="2">
        <v>15</v>
      </c>
    </row>
    <row r="3033" spans="1:5" x14ac:dyDescent="0.35">
      <c r="A3033">
        <v>169640</v>
      </c>
      <c r="B3033">
        <v>0</v>
      </c>
      <c r="C3033">
        <v>2201</v>
      </c>
      <c r="D3033" t="s">
        <v>91</v>
      </c>
      <c r="E3033" s="2">
        <v>8</v>
      </c>
    </row>
    <row r="3034" spans="1:5" x14ac:dyDescent="0.35">
      <c r="A3034">
        <v>169903</v>
      </c>
      <c r="B3034">
        <v>2</v>
      </c>
      <c r="C3034">
        <v>1701</v>
      </c>
      <c r="D3034" t="s">
        <v>87</v>
      </c>
      <c r="E3034" s="2">
        <v>15</v>
      </c>
    </row>
    <row r="3035" spans="1:5" x14ac:dyDescent="0.35">
      <c r="A3035">
        <v>172175</v>
      </c>
      <c r="B3035">
        <v>0</v>
      </c>
      <c r="C3035">
        <v>201</v>
      </c>
      <c r="D3035" t="s">
        <v>92</v>
      </c>
      <c r="E3035" s="2">
        <v>10</v>
      </c>
    </row>
    <row r="3036" spans="1:5" x14ac:dyDescent="0.35">
      <c r="A3036">
        <v>145905</v>
      </c>
      <c r="B3036">
        <v>1</v>
      </c>
      <c r="C3036">
        <v>1101</v>
      </c>
      <c r="D3036" t="s">
        <v>88</v>
      </c>
      <c r="E3036" s="2">
        <v>20</v>
      </c>
    </row>
    <row r="3037" spans="1:5" x14ac:dyDescent="0.35">
      <c r="A3037">
        <v>136385</v>
      </c>
      <c r="B3037">
        <v>1</v>
      </c>
      <c r="C3037">
        <v>2407</v>
      </c>
      <c r="D3037" t="s">
        <v>87</v>
      </c>
      <c r="E3037" s="2">
        <v>5</v>
      </c>
    </row>
    <row r="3038" spans="1:5" x14ac:dyDescent="0.35">
      <c r="A3038">
        <v>15038</v>
      </c>
      <c r="B3038">
        <v>2</v>
      </c>
      <c r="C3038">
        <v>2201</v>
      </c>
      <c r="D3038" t="s">
        <v>84</v>
      </c>
      <c r="E3038" s="2">
        <v>25</v>
      </c>
    </row>
    <row r="3039" spans="1:5" x14ac:dyDescent="0.35">
      <c r="A3039">
        <v>40786</v>
      </c>
      <c r="B3039">
        <v>1</v>
      </c>
      <c r="C3039">
        <v>2504</v>
      </c>
      <c r="D3039" t="s">
        <v>84</v>
      </c>
      <c r="E3039" s="2">
        <v>5</v>
      </c>
    </row>
    <row r="3040" spans="1:5" x14ac:dyDescent="0.35">
      <c r="A3040">
        <v>2935</v>
      </c>
      <c r="B3040">
        <v>0</v>
      </c>
      <c r="C3040">
        <v>0</v>
      </c>
      <c r="D3040" t="s">
        <v>91</v>
      </c>
      <c r="E3040" s="2">
        <v>25</v>
      </c>
    </row>
    <row r="3041" spans="1:5" x14ac:dyDescent="0.35">
      <c r="A3041">
        <v>132983</v>
      </c>
      <c r="B3041">
        <v>2</v>
      </c>
      <c r="C3041">
        <v>4401</v>
      </c>
      <c r="D3041" t="s">
        <v>95</v>
      </c>
      <c r="E3041" s="2">
        <v>15</v>
      </c>
    </row>
    <row r="3042" spans="1:5" x14ac:dyDescent="0.35">
      <c r="A3042">
        <v>104747</v>
      </c>
      <c r="B3042">
        <v>2</v>
      </c>
      <c r="C3042">
        <v>1303</v>
      </c>
      <c r="D3042" t="s">
        <v>90</v>
      </c>
      <c r="E3042" s="2">
        <v>10</v>
      </c>
    </row>
    <row r="3043" spans="1:5" x14ac:dyDescent="0.35">
      <c r="A3043">
        <v>92772</v>
      </c>
      <c r="B3043">
        <v>2</v>
      </c>
      <c r="C3043">
        <v>4002</v>
      </c>
      <c r="D3043" t="s">
        <v>88</v>
      </c>
      <c r="E3043" s="2">
        <v>5</v>
      </c>
    </row>
    <row r="3044" spans="1:5" x14ac:dyDescent="0.35">
      <c r="A3044">
        <v>64522</v>
      </c>
      <c r="B3044">
        <v>0</v>
      </c>
      <c r="C3044">
        <v>3606</v>
      </c>
      <c r="D3044" t="s">
        <v>86</v>
      </c>
      <c r="E3044" s="2">
        <v>10</v>
      </c>
    </row>
    <row r="3045" spans="1:5" x14ac:dyDescent="0.35">
      <c r="A3045">
        <v>175719</v>
      </c>
      <c r="B3045">
        <v>0</v>
      </c>
      <c r="C3045">
        <v>2502</v>
      </c>
      <c r="D3045" t="s">
        <v>85</v>
      </c>
      <c r="E3045" s="2">
        <v>5</v>
      </c>
    </row>
    <row r="3046" spans="1:5" x14ac:dyDescent="0.35">
      <c r="A3046">
        <v>56318</v>
      </c>
      <c r="B3046">
        <v>28</v>
      </c>
      <c r="C3046">
        <v>5801</v>
      </c>
      <c r="D3046" t="s">
        <v>89</v>
      </c>
      <c r="E3046" s="2">
        <v>5</v>
      </c>
    </row>
    <row r="3047" spans="1:5" x14ac:dyDescent="0.35">
      <c r="A3047">
        <v>113736</v>
      </c>
      <c r="B3047">
        <v>0</v>
      </c>
      <c r="C3047">
        <v>5701</v>
      </c>
      <c r="D3047" t="s">
        <v>89</v>
      </c>
      <c r="E3047" s="2">
        <v>20</v>
      </c>
    </row>
    <row r="3048" spans="1:5" x14ac:dyDescent="0.35">
      <c r="A3048">
        <v>165366</v>
      </c>
      <c r="B3048">
        <v>0</v>
      </c>
      <c r="C3048">
        <v>0</v>
      </c>
      <c r="D3048" t="s">
        <v>89</v>
      </c>
      <c r="E3048" s="2">
        <v>30</v>
      </c>
    </row>
    <row r="3049" spans="1:5" x14ac:dyDescent="0.35">
      <c r="A3049">
        <v>73371</v>
      </c>
      <c r="B3049">
        <v>1</v>
      </c>
      <c r="C3049">
        <v>1901</v>
      </c>
      <c r="D3049" t="s">
        <v>92</v>
      </c>
      <c r="E3049" s="2">
        <v>10</v>
      </c>
    </row>
    <row r="3050" spans="1:5" x14ac:dyDescent="0.35">
      <c r="A3050">
        <v>145895</v>
      </c>
      <c r="B3050">
        <v>0</v>
      </c>
      <c r="C3050">
        <v>0</v>
      </c>
      <c r="D3050" t="s">
        <v>88</v>
      </c>
      <c r="E3050" s="2">
        <v>15</v>
      </c>
    </row>
    <row r="3051" spans="1:5" x14ac:dyDescent="0.35">
      <c r="A3051">
        <v>5366</v>
      </c>
      <c r="B3051">
        <v>0</v>
      </c>
      <c r="C3051">
        <v>4901</v>
      </c>
      <c r="D3051" t="s">
        <v>83</v>
      </c>
      <c r="E3051" s="2">
        <v>20</v>
      </c>
    </row>
    <row r="3052" spans="1:5" x14ac:dyDescent="0.35">
      <c r="A3052">
        <v>37090</v>
      </c>
      <c r="B3052">
        <v>1</v>
      </c>
      <c r="C3052">
        <v>3011</v>
      </c>
      <c r="D3052" t="s">
        <v>93</v>
      </c>
      <c r="E3052" s="2">
        <v>20</v>
      </c>
    </row>
    <row r="3053" spans="1:5" x14ac:dyDescent="0.35">
      <c r="A3053">
        <v>427</v>
      </c>
      <c r="B3053">
        <v>0</v>
      </c>
      <c r="C3053">
        <v>0</v>
      </c>
      <c r="D3053" t="s">
        <v>83</v>
      </c>
      <c r="E3053" s="2">
        <v>10</v>
      </c>
    </row>
    <row r="3054" spans="1:5" x14ac:dyDescent="0.35">
      <c r="A3054">
        <v>220</v>
      </c>
      <c r="B3054">
        <v>1</v>
      </c>
      <c r="C3054">
        <v>5205</v>
      </c>
      <c r="D3054" t="s">
        <v>92</v>
      </c>
      <c r="E3054" s="2">
        <v>8</v>
      </c>
    </row>
    <row r="3055" spans="1:5" x14ac:dyDescent="0.35">
      <c r="A3055">
        <v>39246</v>
      </c>
      <c r="B3055">
        <v>28</v>
      </c>
      <c r="C3055">
        <v>2401</v>
      </c>
      <c r="D3055" t="s">
        <v>85</v>
      </c>
      <c r="E3055" s="2">
        <v>5</v>
      </c>
    </row>
    <row r="3056" spans="1:5" x14ac:dyDescent="0.35">
      <c r="A3056">
        <v>85853</v>
      </c>
      <c r="B3056">
        <v>1002</v>
      </c>
      <c r="C3056">
        <v>6001</v>
      </c>
      <c r="D3056" t="s">
        <v>86</v>
      </c>
      <c r="E3056" s="2">
        <v>20</v>
      </c>
    </row>
    <row r="3057" spans="1:5" x14ac:dyDescent="0.35">
      <c r="A3057">
        <v>97829</v>
      </c>
      <c r="B3057">
        <v>0</v>
      </c>
      <c r="C3057">
        <v>5101</v>
      </c>
      <c r="D3057" t="s">
        <v>84</v>
      </c>
      <c r="E3057" s="2">
        <v>10</v>
      </c>
    </row>
    <row r="3058" spans="1:5" x14ac:dyDescent="0.35">
      <c r="A3058">
        <v>118831</v>
      </c>
      <c r="B3058">
        <v>0</v>
      </c>
      <c r="C3058">
        <v>6201</v>
      </c>
      <c r="D3058" t="s">
        <v>88</v>
      </c>
      <c r="E3058" s="2">
        <v>20</v>
      </c>
    </row>
    <row r="3059" spans="1:5" x14ac:dyDescent="0.35">
      <c r="A3059">
        <v>178597</v>
      </c>
      <c r="B3059">
        <v>2</v>
      </c>
      <c r="C3059">
        <v>3201</v>
      </c>
      <c r="D3059" t="s">
        <v>88</v>
      </c>
      <c r="E3059" s="2">
        <v>22</v>
      </c>
    </row>
    <row r="3060" spans="1:5" x14ac:dyDescent="0.35">
      <c r="A3060">
        <v>152509</v>
      </c>
      <c r="B3060">
        <v>28</v>
      </c>
      <c r="C3060">
        <v>0</v>
      </c>
      <c r="D3060" t="s">
        <v>85</v>
      </c>
      <c r="E3060" s="2">
        <v>20</v>
      </c>
    </row>
    <row r="3061" spans="1:5" x14ac:dyDescent="0.35">
      <c r="A3061">
        <v>61232</v>
      </c>
      <c r="B3061">
        <v>0</v>
      </c>
      <c r="C3061">
        <v>4501</v>
      </c>
      <c r="D3061" t="s">
        <v>88</v>
      </c>
      <c r="E3061" s="2">
        <v>10</v>
      </c>
    </row>
    <row r="3062" spans="1:5" x14ac:dyDescent="0.35">
      <c r="A3062">
        <v>27714</v>
      </c>
      <c r="B3062">
        <v>1</v>
      </c>
      <c r="C3062">
        <v>3801</v>
      </c>
      <c r="D3062" t="s">
        <v>87</v>
      </c>
      <c r="E3062" s="2">
        <v>9</v>
      </c>
    </row>
    <row r="3063" spans="1:5" x14ac:dyDescent="0.35">
      <c r="A3063">
        <v>170473</v>
      </c>
      <c r="B3063">
        <v>72</v>
      </c>
      <c r="C3063">
        <v>5101</v>
      </c>
      <c r="D3063" t="s">
        <v>95</v>
      </c>
      <c r="E3063" s="2">
        <v>20</v>
      </c>
    </row>
    <row r="3064" spans="1:5" x14ac:dyDescent="0.35">
      <c r="A3064">
        <v>176454</v>
      </c>
      <c r="B3064">
        <v>28</v>
      </c>
      <c r="C3064">
        <v>0</v>
      </c>
      <c r="D3064" t="s">
        <v>99</v>
      </c>
      <c r="E3064" s="2">
        <v>23</v>
      </c>
    </row>
    <row r="3065" spans="1:5" x14ac:dyDescent="0.35">
      <c r="A3065">
        <v>73685</v>
      </c>
      <c r="B3065">
        <v>1</v>
      </c>
      <c r="C3065">
        <v>1707</v>
      </c>
      <c r="D3065" t="s">
        <v>85</v>
      </c>
      <c r="E3065" s="2">
        <v>10</v>
      </c>
    </row>
    <row r="3066" spans="1:5" x14ac:dyDescent="0.35">
      <c r="A3066">
        <v>75153</v>
      </c>
      <c r="B3066">
        <v>1</v>
      </c>
      <c r="C3066">
        <v>1601</v>
      </c>
      <c r="D3066" t="s">
        <v>83</v>
      </c>
      <c r="E3066" s="2">
        <v>13</v>
      </c>
    </row>
    <row r="3067" spans="1:5" x14ac:dyDescent="0.35">
      <c r="A3067">
        <v>98731</v>
      </c>
      <c r="B3067">
        <v>28</v>
      </c>
      <c r="C3067">
        <v>5801</v>
      </c>
      <c r="D3067" t="s">
        <v>87</v>
      </c>
      <c r="E3067" s="2">
        <v>15</v>
      </c>
    </row>
    <row r="3068" spans="1:5" x14ac:dyDescent="0.35">
      <c r="A3068">
        <v>81600</v>
      </c>
      <c r="B3068">
        <v>0</v>
      </c>
      <c r="C3068">
        <v>0</v>
      </c>
      <c r="D3068" t="s">
        <v>86</v>
      </c>
      <c r="E3068" s="2">
        <v>5</v>
      </c>
    </row>
    <row r="3069" spans="1:5" x14ac:dyDescent="0.35">
      <c r="A3069">
        <v>104467</v>
      </c>
      <c r="B3069">
        <v>0</v>
      </c>
      <c r="C3069">
        <v>3201</v>
      </c>
      <c r="D3069" t="s">
        <v>83</v>
      </c>
      <c r="E3069" s="2">
        <v>3</v>
      </c>
    </row>
    <row r="3070" spans="1:5" x14ac:dyDescent="0.35">
      <c r="A3070">
        <v>190647</v>
      </c>
      <c r="B3070">
        <v>2</v>
      </c>
      <c r="C3070">
        <v>0</v>
      </c>
      <c r="D3070" t="s">
        <v>86</v>
      </c>
      <c r="E3070" s="2">
        <v>10</v>
      </c>
    </row>
    <row r="3071" spans="1:5" x14ac:dyDescent="0.35">
      <c r="A3071">
        <v>790</v>
      </c>
      <c r="B3071">
        <v>1</v>
      </c>
      <c r="C3071">
        <v>2601</v>
      </c>
      <c r="D3071" t="s">
        <v>86</v>
      </c>
      <c r="E3071" s="2">
        <v>15</v>
      </c>
    </row>
    <row r="3072" spans="1:5" x14ac:dyDescent="0.35">
      <c r="A3072">
        <v>153319</v>
      </c>
      <c r="B3072">
        <v>0</v>
      </c>
      <c r="C3072">
        <v>4601</v>
      </c>
      <c r="D3072" t="s">
        <v>90</v>
      </c>
      <c r="E3072" s="2">
        <v>35</v>
      </c>
    </row>
    <row r="3073" spans="1:5" x14ac:dyDescent="0.35">
      <c r="A3073">
        <v>21769</v>
      </c>
      <c r="B3073">
        <v>1</v>
      </c>
      <c r="C3073">
        <v>0</v>
      </c>
      <c r="D3073" t="s">
        <v>84</v>
      </c>
      <c r="E3073" s="2">
        <v>9</v>
      </c>
    </row>
    <row r="3074" spans="1:5" x14ac:dyDescent="0.35">
      <c r="A3074">
        <v>57419</v>
      </c>
      <c r="B3074">
        <v>0</v>
      </c>
      <c r="C3074">
        <v>6201</v>
      </c>
      <c r="D3074" t="s">
        <v>88</v>
      </c>
      <c r="E3074" s="2">
        <v>10</v>
      </c>
    </row>
    <row r="3075" spans="1:5" x14ac:dyDescent="0.35">
      <c r="A3075">
        <v>107195</v>
      </c>
      <c r="B3075">
        <v>2</v>
      </c>
      <c r="C3075">
        <v>4801</v>
      </c>
      <c r="D3075" t="s">
        <v>83</v>
      </c>
      <c r="E3075" s="2">
        <v>10</v>
      </c>
    </row>
    <row r="3076" spans="1:5" x14ac:dyDescent="0.35">
      <c r="A3076">
        <v>139062</v>
      </c>
      <c r="B3076">
        <v>0</v>
      </c>
      <c r="C3076">
        <v>3501</v>
      </c>
      <c r="D3076" t="s">
        <v>91</v>
      </c>
      <c r="E3076" s="2">
        <v>20</v>
      </c>
    </row>
    <row r="3077" spans="1:5" x14ac:dyDescent="0.35">
      <c r="A3077">
        <v>147529</v>
      </c>
      <c r="B3077">
        <v>1</v>
      </c>
      <c r="C3077">
        <v>3810</v>
      </c>
      <c r="D3077" t="s">
        <v>88</v>
      </c>
      <c r="E3077" s="2">
        <v>20</v>
      </c>
    </row>
    <row r="3078" spans="1:5" x14ac:dyDescent="0.35">
      <c r="A3078">
        <v>52574</v>
      </c>
      <c r="B3078">
        <v>0</v>
      </c>
      <c r="C3078">
        <v>4501</v>
      </c>
      <c r="D3078" t="s">
        <v>86</v>
      </c>
      <c r="E3078" s="2">
        <v>12</v>
      </c>
    </row>
    <row r="3079" spans="1:5" x14ac:dyDescent="0.35">
      <c r="A3079">
        <v>41482</v>
      </c>
      <c r="B3079">
        <v>0</v>
      </c>
      <c r="C3079">
        <v>2501</v>
      </c>
      <c r="D3079" t="s">
        <v>92</v>
      </c>
      <c r="E3079" s="2">
        <v>5</v>
      </c>
    </row>
    <row r="3080" spans="1:5" x14ac:dyDescent="0.35">
      <c r="A3080">
        <v>165287</v>
      </c>
      <c r="B3080">
        <v>1</v>
      </c>
      <c r="C3080">
        <v>5401</v>
      </c>
      <c r="D3080" t="s">
        <v>87</v>
      </c>
      <c r="E3080" s="2">
        <v>22</v>
      </c>
    </row>
    <row r="3081" spans="1:5" x14ac:dyDescent="0.35">
      <c r="A3081">
        <v>41569</v>
      </c>
      <c r="B3081">
        <v>0</v>
      </c>
      <c r="C3081">
        <v>2507</v>
      </c>
      <c r="D3081" t="s">
        <v>90</v>
      </c>
      <c r="E3081" s="2">
        <v>18</v>
      </c>
    </row>
    <row r="3082" spans="1:5" x14ac:dyDescent="0.35">
      <c r="A3082">
        <v>1959</v>
      </c>
      <c r="B3082">
        <v>28</v>
      </c>
      <c r="C3082">
        <v>5801</v>
      </c>
      <c r="D3082" t="s">
        <v>88</v>
      </c>
      <c r="E3082" s="2">
        <v>50</v>
      </c>
    </row>
    <row r="3083" spans="1:5" x14ac:dyDescent="0.35">
      <c r="A3083">
        <v>182490</v>
      </c>
      <c r="B3083">
        <v>1002</v>
      </c>
      <c r="C3083">
        <v>6311</v>
      </c>
      <c r="D3083" t="s">
        <v>84</v>
      </c>
      <c r="E3083" s="2">
        <v>10</v>
      </c>
    </row>
    <row r="3084" spans="1:5" x14ac:dyDescent="0.35">
      <c r="A3084">
        <v>87680</v>
      </c>
      <c r="B3084">
        <v>0</v>
      </c>
      <c r="C3084">
        <v>0</v>
      </c>
      <c r="D3084" t="s">
        <v>86</v>
      </c>
      <c r="E3084" s="2">
        <v>12</v>
      </c>
    </row>
    <row r="3085" spans="1:5" x14ac:dyDescent="0.35">
      <c r="A3085">
        <v>16643</v>
      </c>
      <c r="B3085">
        <v>0</v>
      </c>
      <c r="C3085">
        <v>1401</v>
      </c>
      <c r="D3085" t="s">
        <v>87</v>
      </c>
      <c r="E3085" s="2">
        <v>125</v>
      </c>
    </row>
    <row r="3086" spans="1:5" x14ac:dyDescent="0.35">
      <c r="A3086">
        <v>27338</v>
      </c>
      <c r="B3086">
        <v>2</v>
      </c>
      <c r="C3086">
        <v>0</v>
      </c>
      <c r="D3086" t="s">
        <v>94</v>
      </c>
      <c r="E3086" s="2">
        <v>7</v>
      </c>
    </row>
    <row r="3087" spans="1:5" x14ac:dyDescent="0.35">
      <c r="A3087">
        <v>155907</v>
      </c>
      <c r="B3087">
        <v>2</v>
      </c>
      <c r="C3087">
        <v>0</v>
      </c>
      <c r="D3087" t="s">
        <v>99</v>
      </c>
      <c r="E3087" s="2">
        <v>15</v>
      </c>
    </row>
    <row r="3088" spans="1:5" x14ac:dyDescent="0.35">
      <c r="A3088">
        <v>144050</v>
      </c>
      <c r="B3088">
        <v>1</v>
      </c>
      <c r="C3088">
        <v>0</v>
      </c>
      <c r="D3088" t="s">
        <v>88</v>
      </c>
      <c r="E3088" s="2">
        <v>22</v>
      </c>
    </row>
    <row r="3089" spans="1:5" x14ac:dyDescent="0.35">
      <c r="A3089">
        <v>108420</v>
      </c>
      <c r="B3089">
        <v>0</v>
      </c>
      <c r="C3089">
        <v>3306</v>
      </c>
      <c r="D3089" t="s">
        <v>83</v>
      </c>
      <c r="E3089" s="2">
        <v>13</v>
      </c>
    </row>
    <row r="3090" spans="1:5" x14ac:dyDescent="0.35">
      <c r="A3090">
        <v>21373</v>
      </c>
      <c r="B3090">
        <v>0</v>
      </c>
      <c r="C3090">
        <v>5901</v>
      </c>
      <c r="D3090" t="s">
        <v>84</v>
      </c>
      <c r="E3090" s="2">
        <v>7</v>
      </c>
    </row>
    <row r="3091" spans="1:5" x14ac:dyDescent="0.35">
      <c r="A3091">
        <v>61108</v>
      </c>
      <c r="B3091">
        <v>0</v>
      </c>
      <c r="C3091">
        <v>3701</v>
      </c>
      <c r="D3091" t="s">
        <v>92</v>
      </c>
      <c r="E3091" s="2">
        <v>7</v>
      </c>
    </row>
    <row r="3092" spans="1:5" x14ac:dyDescent="0.35">
      <c r="A3092">
        <v>87024</v>
      </c>
      <c r="B3092">
        <v>0</v>
      </c>
      <c r="C3092">
        <v>0</v>
      </c>
      <c r="D3092" t="s">
        <v>86</v>
      </c>
      <c r="E3092" s="2">
        <v>5</v>
      </c>
    </row>
    <row r="3093" spans="1:5" x14ac:dyDescent="0.35">
      <c r="A3093">
        <v>179673</v>
      </c>
      <c r="B3093">
        <v>1</v>
      </c>
      <c r="C3093">
        <v>1701</v>
      </c>
      <c r="D3093" t="s">
        <v>90</v>
      </c>
      <c r="E3093" s="2">
        <v>5</v>
      </c>
    </row>
    <row r="3094" spans="1:5" x14ac:dyDescent="0.35">
      <c r="A3094">
        <v>179606</v>
      </c>
      <c r="B3094">
        <v>28</v>
      </c>
      <c r="C3094">
        <v>1910</v>
      </c>
      <c r="D3094" t="s">
        <v>89</v>
      </c>
      <c r="E3094" s="2">
        <v>15</v>
      </c>
    </row>
    <row r="3095" spans="1:5" x14ac:dyDescent="0.35">
      <c r="A3095">
        <v>144038</v>
      </c>
      <c r="B3095">
        <v>0</v>
      </c>
      <c r="C3095">
        <v>0</v>
      </c>
      <c r="D3095" t="s">
        <v>97</v>
      </c>
      <c r="E3095" s="2">
        <v>50</v>
      </c>
    </row>
    <row r="3096" spans="1:5" x14ac:dyDescent="0.35">
      <c r="A3096">
        <v>5496</v>
      </c>
      <c r="B3096">
        <v>1</v>
      </c>
      <c r="C3096">
        <v>1309</v>
      </c>
      <c r="D3096" t="s">
        <v>94</v>
      </c>
      <c r="E3096" s="2">
        <v>5</v>
      </c>
    </row>
    <row r="3097" spans="1:5" x14ac:dyDescent="0.35">
      <c r="A3097">
        <v>118805</v>
      </c>
      <c r="B3097">
        <v>2</v>
      </c>
      <c r="C3097">
        <v>4304</v>
      </c>
      <c r="D3097" t="s">
        <v>87</v>
      </c>
      <c r="E3097" s="2">
        <v>20</v>
      </c>
    </row>
    <row r="3098" spans="1:5" x14ac:dyDescent="0.35">
      <c r="A3098">
        <v>66300</v>
      </c>
      <c r="B3098">
        <v>1</v>
      </c>
      <c r="C3098">
        <v>811</v>
      </c>
      <c r="D3098" t="s">
        <v>90</v>
      </c>
      <c r="E3098" s="2">
        <v>14</v>
      </c>
    </row>
    <row r="3099" spans="1:5" x14ac:dyDescent="0.35">
      <c r="A3099">
        <v>168648</v>
      </c>
      <c r="B3099">
        <v>1002</v>
      </c>
      <c r="C3099">
        <v>4210</v>
      </c>
      <c r="D3099" t="s">
        <v>88</v>
      </c>
      <c r="E3099" s="2">
        <v>14</v>
      </c>
    </row>
    <row r="3100" spans="1:5" x14ac:dyDescent="0.35">
      <c r="A3100">
        <v>33420</v>
      </c>
      <c r="B3100">
        <v>1</v>
      </c>
      <c r="C3100">
        <v>4210</v>
      </c>
      <c r="D3100" t="s">
        <v>87</v>
      </c>
      <c r="E3100" s="2">
        <v>25</v>
      </c>
    </row>
    <row r="3101" spans="1:5" x14ac:dyDescent="0.35">
      <c r="A3101">
        <v>139141</v>
      </c>
      <c r="B3101">
        <v>1</v>
      </c>
      <c r="C3101">
        <v>5801</v>
      </c>
      <c r="D3101" t="s">
        <v>84</v>
      </c>
      <c r="E3101" s="2">
        <v>25</v>
      </c>
    </row>
    <row r="3102" spans="1:5" x14ac:dyDescent="0.35">
      <c r="A3102">
        <v>182056</v>
      </c>
      <c r="B3102">
        <v>1</v>
      </c>
      <c r="C3102">
        <v>3002</v>
      </c>
      <c r="D3102" t="s">
        <v>96</v>
      </c>
      <c r="E3102" s="2">
        <v>5</v>
      </c>
    </row>
    <row r="3103" spans="1:5" x14ac:dyDescent="0.35">
      <c r="A3103">
        <v>15384</v>
      </c>
      <c r="B3103">
        <v>28</v>
      </c>
      <c r="C3103">
        <v>3801</v>
      </c>
      <c r="D3103" t="s">
        <v>83</v>
      </c>
      <c r="E3103" s="2">
        <v>15</v>
      </c>
    </row>
    <row r="3104" spans="1:5" x14ac:dyDescent="0.35">
      <c r="A3104">
        <v>171083</v>
      </c>
      <c r="B3104">
        <v>0</v>
      </c>
      <c r="C3104">
        <v>4301</v>
      </c>
      <c r="D3104" t="s">
        <v>85</v>
      </c>
      <c r="E3104" s="2">
        <v>25</v>
      </c>
    </row>
    <row r="3105" spans="1:5" x14ac:dyDescent="0.35">
      <c r="A3105">
        <v>171581</v>
      </c>
      <c r="B3105">
        <v>1</v>
      </c>
      <c r="C3105">
        <v>1001</v>
      </c>
      <c r="D3105" t="s">
        <v>88</v>
      </c>
      <c r="E3105" s="2">
        <v>5</v>
      </c>
    </row>
    <row r="3106" spans="1:5" x14ac:dyDescent="0.35">
      <c r="A3106">
        <v>13288</v>
      </c>
      <c r="B3106">
        <v>0</v>
      </c>
      <c r="C3106">
        <v>4901</v>
      </c>
      <c r="D3106" t="s">
        <v>83</v>
      </c>
      <c r="E3106" s="2">
        <v>20</v>
      </c>
    </row>
    <row r="3107" spans="1:5" x14ac:dyDescent="0.35">
      <c r="A3107">
        <v>102589</v>
      </c>
      <c r="B3107">
        <v>0</v>
      </c>
      <c r="C3107">
        <v>2607</v>
      </c>
      <c r="D3107" t="s">
        <v>86</v>
      </c>
      <c r="E3107" s="2">
        <v>100</v>
      </c>
    </row>
    <row r="3108" spans="1:5" x14ac:dyDescent="0.35">
      <c r="A3108">
        <v>43119</v>
      </c>
      <c r="B3108">
        <v>0</v>
      </c>
      <c r="C3108">
        <v>0</v>
      </c>
      <c r="D3108" t="s">
        <v>83</v>
      </c>
      <c r="E3108" s="2">
        <v>9</v>
      </c>
    </row>
    <row r="3109" spans="1:5" x14ac:dyDescent="0.35">
      <c r="A3109">
        <v>167202</v>
      </c>
      <c r="B3109">
        <v>0</v>
      </c>
      <c r="C3109">
        <v>1101</v>
      </c>
      <c r="D3109" t="s">
        <v>88</v>
      </c>
      <c r="E3109" s="2">
        <v>15</v>
      </c>
    </row>
    <row r="3110" spans="1:5" x14ac:dyDescent="0.35">
      <c r="A3110">
        <v>143332</v>
      </c>
      <c r="B3110">
        <v>1</v>
      </c>
      <c r="C3110">
        <v>3101</v>
      </c>
      <c r="D3110" t="s">
        <v>90</v>
      </c>
      <c r="E3110" s="2">
        <v>13</v>
      </c>
    </row>
    <row r="3111" spans="1:5" x14ac:dyDescent="0.35">
      <c r="A3111">
        <v>126945</v>
      </c>
      <c r="B3111">
        <v>1</v>
      </c>
      <c r="C3111">
        <v>5504</v>
      </c>
      <c r="D3111" t="s">
        <v>89</v>
      </c>
      <c r="E3111" s="2">
        <v>10</v>
      </c>
    </row>
    <row r="3112" spans="1:5" x14ac:dyDescent="0.35">
      <c r="A3112">
        <v>137900</v>
      </c>
      <c r="B3112">
        <v>2</v>
      </c>
      <c r="C3112">
        <v>3008</v>
      </c>
      <c r="D3112" t="s">
        <v>86</v>
      </c>
      <c r="E3112" s="2">
        <v>5</v>
      </c>
    </row>
    <row r="3113" spans="1:5" x14ac:dyDescent="0.35">
      <c r="A3113">
        <v>47161</v>
      </c>
      <c r="B3113">
        <v>1</v>
      </c>
      <c r="C3113">
        <v>1911</v>
      </c>
      <c r="D3113" t="s">
        <v>88</v>
      </c>
      <c r="E3113" s="2">
        <v>10</v>
      </c>
    </row>
    <row r="3114" spans="1:5" x14ac:dyDescent="0.35">
      <c r="A3114">
        <v>48551</v>
      </c>
      <c r="B3114">
        <v>0</v>
      </c>
      <c r="C3114">
        <v>4401</v>
      </c>
      <c r="D3114" t="s">
        <v>94</v>
      </c>
      <c r="E3114" s="2">
        <v>20</v>
      </c>
    </row>
    <row r="3115" spans="1:5" x14ac:dyDescent="0.35">
      <c r="A3115">
        <v>186482</v>
      </c>
      <c r="B3115">
        <v>1</v>
      </c>
      <c r="C3115">
        <v>5101</v>
      </c>
      <c r="D3115" t="s">
        <v>85</v>
      </c>
      <c r="E3115" s="2">
        <v>15</v>
      </c>
    </row>
    <row r="3116" spans="1:5" x14ac:dyDescent="0.35">
      <c r="A3116">
        <v>97537</v>
      </c>
      <c r="B3116">
        <v>1</v>
      </c>
      <c r="C3116">
        <v>7001</v>
      </c>
      <c r="D3116" t="s">
        <v>99</v>
      </c>
      <c r="E3116" s="2">
        <v>4</v>
      </c>
    </row>
    <row r="3117" spans="1:5" x14ac:dyDescent="0.35">
      <c r="A3117">
        <v>175782</v>
      </c>
      <c r="B3117">
        <v>0</v>
      </c>
      <c r="C3117">
        <v>0</v>
      </c>
      <c r="D3117" t="s">
        <v>85</v>
      </c>
      <c r="E3117" s="2">
        <v>21</v>
      </c>
    </row>
    <row r="3118" spans="1:5" x14ac:dyDescent="0.35">
      <c r="A3118">
        <v>2691</v>
      </c>
      <c r="B3118">
        <v>1</v>
      </c>
      <c r="C3118">
        <v>0</v>
      </c>
      <c r="D3118" t="s">
        <v>83</v>
      </c>
      <c r="E3118" s="2">
        <v>16</v>
      </c>
    </row>
    <row r="3119" spans="1:5" x14ac:dyDescent="0.35">
      <c r="A3119">
        <v>39031</v>
      </c>
      <c r="B3119">
        <v>0</v>
      </c>
      <c r="C3119">
        <v>5401</v>
      </c>
      <c r="D3119" t="s">
        <v>90</v>
      </c>
      <c r="E3119" s="2">
        <v>15</v>
      </c>
    </row>
    <row r="3120" spans="1:5" x14ac:dyDescent="0.35">
      <c r="A3120">
        <v>94902</v>
      </c>
      <c r="B3120">
        <v>1</v>
      </c>
      <c r="C3120">
        <v>0</v>
      </c>
      <c r="D3120" t="s">
        <v>90</v>
      </c>
      <c r="E3120" s="2">
        <v>30</v>
      </c>
    </row>
    <row r="3121" spans="1:5" x14ac:dyDescent="0.35">
      <c r="A3121">
        <v>60104</v>
      </c>
      <c r="B3121">
        <v>28</v>
      </c>
      <c r="C3121">
        <v>0</v>
      </c>
      <c r="D3121" t="s">
        <v>85</v>
      </c>
      <c r="E3121" s="2">
        <v>5</v>
      </c>
    </row>
    <row r="3122" spans="1:5" x14ac:dyDescent="0.35">
      <c r="A3122">
        <v>163843</v>
      </c>
      <c r="B3122">
        <v>1</v>
      </c>
      <c r="C3122">
        <v>4609</v>
      </c>
      <c r="D3122" t="s">
        <v>88</v>
      </c>
      <c r="E3122" s="2">
        <v>16</v>
      </c>
    </row>
    <row r="3123" spans="1:5" x14ac:dyDescent="0.35">
      <c r="A3123">
        <v>8768</v>
      </c>
      <c r="B3123">
        <v>2</v>
      </c>
      <c r="C3123">
        <v>1901</v>
      </c>
      <c r="D3123" t="s">
        <v>91</v>
      </c>
      <c r="E3123" s="2">
        <v>15</v>
      </c>
    </row>
    <row r="3124" spans="1:5" x14ac:dyDescent="0.35">
      <c r="A3124">
        <v>190626</v>
      </c>
      <c r="B3124">
        <v>0</v>
      </c>
      <c r="C3124">
        <v>2904</v>
      </c>
      <c r="D3124" t="s">
        <v>92</v>
      </c>
      <c r="E3124" s="2">
        <v>10</v>
      </c>
    </row>
    <row r="3125" spans="1:5" x14ac:dyDescent="0.35">
      <c r="A3125">
        <v>145786</v>
      </c>
      <c r="B3125">
        <v>1</v>
      </c>
      <c r="C3125">
        <v>1904</v>
      </c>
      <c r="D3125" t="s">
        <v>98</v>
      </c>
      <c r="E3125" s="2">
        <v>20</v>
      </c>
    </row>
    <row r="3126" spans="1:5" x14ac:dyDescent="0.35">
      <c r="A3126">
        <v>1927</v>
      </c>
      <c r="B3126">
        <v>0</v>
      </c>
      <c r="C3126">
        <v>5801</v>
      </c>
      <c r="D3126" t="s">
        <v>89</v>
      </c>
      <c r="E3126" s="2">
        <v>15</v>
      </c>
    </row>
    <row r="3127" spans="1:5" x14ac:dyDescent="0.35">
      <c r="A3127">
        <v>157100</v>
      </c>
      <c r="B3127">
        <v>0</v>
      </c>
      <c r="C3127">
        <v>4703</v>
      </c>
      <c r="D3127" t="s">
        <v>89</v>
      </c>
      <c r="E3127" s="2">
        <v>27</v>
      </c>
    </row>
    <row r="3128" spans="1:5" x14ac:dyDescent="0.35">
      <c r="A3128">
        <v>166870</v>
      </c>
      <c r="B3128">
        <v>28</v>
      </c>
      <c r="C3128">
        <v>0</v>
      </c>
      <c r="D3128" t="s">
        <v>88</v>
      </c>
      <c r="E3128" s="2">
        <v>14</v>
      </c>
    </row>
    <row r="3129" spans="1:5" x14ac:dyDescent="0.35">
      <c r="A3129">
        <v>108724</v>
      </c>
      <c r="B3129">
        <v>1002</v>
      </c>
      <c r="C3129">
        <v>4001</v>
      </c>
      <c r="D3129" t="s">
        <v>84</v>
      </c>
      <c r="E3129" s="2">
        <v>12</v>
      </c>
    </row>
    <row r="3130" spans="1:5" x14ac:dyDescent="0.35">
      <c r="A3130">
        <v>62400</v>
      </c>
      <c r="B3130">
        <v>0</v>
      </c>
      <c r="C3130">
        <v>1801</v>
      </c>
      <c r="D3130" t="s">
        <v>85</v>
      </c>
      <c r="E3130" s="2">
        <v>3</v>
      </c>
    </row>
    <row r="3131" spans="1:5" x14ac:dyDescent="0.35">
      <c r="A3131">
        <v>19864</v>
      </c>
      <c r="B3131">
        <v>1</v>
      </c>
      <c r="C3131">
        <v>4001</v>
      </c>
      <c r="D3131" t="s">
        <v>83</v>
      </c>
      <c r="E3131" s="2">
        <v>5</v>
      </c>
    </row>
    <row r="3132" spans="1:5" x14ac:dyDescent="0.35">
      <c r="A3132">
        <v>11961</v>
      </c>
      <c r="B3132">
        <v>0</v>
      </c>
      <c r="C3132">
        <v>5801</v>
      </c>
      <c r="D3132" t="s">
        <v>88</v>
      </c>
      <c r="E3132" s="2">
        <v>25</v>
      </c>
    </row>
    <row r="3133" spans="1:5" x14ac:dyDescent="0.35">
      <c r="A3133">
        <v>20302</v>
      </c>
      <c r="B3133">
        <v>0</v>
      </c>
      <c r="C3133">
        <v>0</v>
      </c>
      <c r="D3133" t="s">
        <v>94</v>
      </c>
      <c r="E3133" s="2">
        <v>1</v>
      </c>
    </row>
    <row r="3134" spans="1:5" x14ac:dyDescent="0.35">
      <c r="A3134">
        <v>188190</v>
      </c>
      <c r="B3134">
        <v>0</v>
      </c>
      <c r="C3134">
        <v>2001</v>
      </c>
      <c r="D3134" t="s">
        <v>99</v>
      </c>
      <c r="E3134" s="2">
        <v>5</v>
      </c>
    </row>
    <row r="3135" spans="1:5" x14ac:dyDescent="0.35">
      <c r="A3135">
        <v>174974</v>
      </c>
      <c r="B3135">
        <v>0</v>
      </c>
      <c r="C3135">
        <v>2603</v>
      </c>
      <c r="D3135" t="s">
        <v>86</v>
      </c>
      <c r="E3135" s="2">
        <v>10</v>
      </c>
    </row>
    <row r="3136" spans="1:5" x14ac:dyDescent="0.35">
      <c r="A3136">
        <v>97315</v>
      </c>
      <c r="B3136">
        <v>1</v>
      </c>
      <c r="C3136">
        <v>2801</v>
      </c>
      <c r="D3136" t="s">
        <v>92</v>
      </c>
      <c r="E3136" s="2">
        <v>14</v>
      </c>
    </row>
    <row r="3137" spans="1:5" x14ac:dyDescent="0.35">
      <c r="A3137">
        <v>111981</v>
      </c>
      <c r="B3137">
        <v>2</v>
      </c>
      <c r="C3137">
        <v>0</v>
      </c>
      <c r="D3137" t="s">
        <v>86</v>
      </c>
      <c r="E3137" s="2">
        <v>20</v>
      </c>
    </row>
    <row r="3138" spans="1:5" x14ac:dyDescent="0.35">
      <c r="A3138">
        <v>118361</v>
      </c>
      <c r="B3138">
        <v>2</v>
      </c>
      <c r="C3138">
        <v>2209</v>
      </c>
      <c r="D3138" t="s">
        <v>95</v>
      </c>
      <c r="E3138" s="2">
        <v>10</v>
      </c>
    </row>
    <row r="3139" spans="1:5" x14ac:dyDescent="0.35">
      <c r="A3139">
        <v>131434</v>
      </c>
      <c r="B3139">
        <v>0</v>
      </c>
      <c r="C3139">
        <v>2601</v>
      </c>
      <c r="D3139" t="s">
        <v>95</v>
      </c>
      <c r="E3139" s="2">
        <v>20</v>
      </c>
    </row>
    <row r="3140" spans="1:5" x14ac:dyDescent="0.35">
      <c r="A3140">
        <v>55503</v>
      </c>
      <c r="B3140">
        <v>0</v>
      </c>
      <c r="C3140">
        <v>1401</v>
      </c>
      <c r="D3140" t="s">
        <v>86</v>
      </c>
      <c r="E3140" s="2">
        <v>10</v>
      </c>
    </row>
    <row r="3141" spans="1:5" x14ac:dyDescent="0.35">
      <c r="A3141">
        <v>106862</v>
      </c>
      <c r="B3141">
        <v>0</v>
      </c>
      <c r="C3141">
        <v>5101</v>
      </c>
      <c r="D3141" t="s">
        <v>85</v>
      </c>
      <c r="E3141" s="2">
        <v>10</v>
      </c>
    </row>
    <row r="3142" spans="1:5" x14ac:dyDescent="0.35">
      <c r="A3142">
        <v>119315</v>
      </c>
      <c r="B3142">
        <v>0</v>
      </c>
      <c r="C3142">
        <v>7301</v>
      </c>
      <c r="D3142" t="s">
        <v>92</v>
      </c>
      <c r="E3142" s="2">
        <v>13</v>
      </c>
    </row>
    <row r="3143" spans="1:5" x14ac:dyDescent="0.35">
      <c r="A3143">
        <v>27010</v>
      </c>
      <c r="B3143">
        <v>0</v>
      </c>
      <c r="C3143">
        <v>0</v>
      </c>
      <c r="D3143" t="s">
        <v>84</v>
      </c>
      <c r="E3143" s="2">
        <v>16</v>
      </c>
    </row>
    <row r="3144" spans="1:5" x14ac:dyDescent="0.35">
      <c r="A3144">
        <v>186448</v>
      </c>
      <c r="B3144">
        <v>2</v>
      </c>
      <c r="C3144">
        <v>0</v>
      </c>
      <c r="D3144" t="s">
        <v>88</v>
      </c>
      <c r="E3144" s="2">
        <v>10</v>
      </c>
    </row>
    <row r="3145" spans="1:5" x14ac:dyDescent="0.35">
      <c r="A3145">
        <v>92348</v>
      </c>
      <c r="B3145">
        <v>0</v>
      </c>
      <c r="C3145">
        <v>4201</v>
      </c>
      <c r="D3145" t="s">
        <v>88</v>
      </c>
      <c r="E3145" s="2">
        <v>10</v>
      </c>
    </row>
    <row r="3146" spans="1:5" x14ac:dyDescent="0.35">
      <c r="A3146">
        <v>115179</v>
      </c>
      <c r="B3146">
        <v>0</v>
      </c>
      <c r="C3146">
        <v>6601</v>
      </c>
      <c r="D3146" t="s">
        <v>84</v>
      </c>
      <c r="E3146" s="2">
        <v>10</v>
      </c>
    </row>
    <row r="3147" spans="1:5" x14ac:dyDescent="0.35">
      <c r="A3147">
        <v>27039</v>
      </c>
      <c r="B3147">
        <v>2</v>
      </c>
      <c r="C3147">
        <v>0</v>
      </c>
      <c r="D3147" t="s">
        <v>86</v>
      </c>
      <c r="E3147" s="2">
        <v>15</v>
      </c>
    </row>
    <row r="3148" spans="1:5" x14ac:dyDescent="0.35">
      <c r="A3148">
        <v>27968</v>
      </c>
      <c r="B3148">
        <v>2</v>
      </c>
      <c r="C3148">
        <v>0</v>
      </c>
      <c r="D3148" t="s">
        <v>86</v>
      </c>
      <c r="E3148" s="2">
        <v>5</v>
      </c>
    </row>
    <row r="3149" spans="1:5" x14ac:dyDescent="0.35">
      <c r="A3149">
        <v>86985</v>
      </c>
      <c r="B3149">
        <v>0</v>
      </c>
      <c r="C3149">
        <v>4401</v>
      </c>
      <c r="D3149" t="s">
        <v>83</v>
      </c>
      <c r="E3149" s="2">
        <v>15</v>
      </c>
    </row>
    <row r="3150" spans="1:5" x14ac:dyDescent="0.35">
      <c r="A3150">
        <v>23989</v>
      </c>
      <c r="B3150">
        <v>2</v>
      </c>
      <c r="C3150">
        <v>2501</v>
      </c>
      <c r="D3150" t="s">
        <v>84</v>
      </c>
      <c r="E3150" s="2">
        <v>15</v>
      </c>
    </row>
    <row r="3151" spans="1:5" x14ac:dyDescent="0.35">
      <c r="A3151">
        <v>155114</v>
      </c>
      <c r="B3151">
        <v>0</v>
      </c>
      <c r="C3151">
        <v>8108</v>
      </c>
      <c r="D3151" t="s">
        <v>85</v>
      </c>
      <c r="E3151" s="2">
        <v>14</v>
      </c>
    </row>
    <row r="3152" spans="1:5" x14ac:dyDescent="0.35">
      <c r="A3152">
        <v>35914</v>
      </c>
      <c r="B3152">
        <v>1</v>
      </c>
      <c r="C3152">
        <v>2802</v>
      </c>
      <c r="D3152" t="s">
        <v>85</v>
      </c>
      <c r="E3152" s="2">
        <v>2</v>
      </c>
    </row>
    <row r="3153" spans="1:5" x14ac:dyDescent="0.35">
      <c r="A3153">
        <v>92148</v>
      </c>
      <c r="B3153">
        <v>1</v>
      </c>
      <c r="C3153">
        <v>6001</v>
      </c>
      <c r="D3153" t="s">
        <v>87</v>
      </c>
      <c r="E3153" s="2">
        <v>25</v>
      </c>
    </row>
    <row r="3154" spans="1:5" x14ac:dyDescent="0.35">
      <c r="A3154">
        <v>94177</v>
      </c>
      <c r="B3154">
        <v>28</v>
      </c>
      <c r="C3154">
        <v>3203</v>
      </c>
      <c r="D3154" t="s">
        <v>85</v>
      </c>
      <c r="E3154" s="2">
        <v>11</v>
      </c>
    </row>
    <row r="3155" spans="1:5" x14ac:dyDescent="0.35">
      <c r="A3155">
        <v>24902</v>
      </c>
      <c r="B3155">
        <v>0</v>
      </c>
      <c r="C3155">
        <v>0</v>
      </c>
      <c r="D3155" t="s">
        <v>84</v>
      </c>
      <c r="E3155" s="2">
        <v>8</v>
      </c>
    </row>
    <row r="3156" spans="1:5" x14ac:dyDescent="0.35">
      <c r="A3156">
        <v>178433</v>
      </c>
      <c r="B3156">
        <v>2</v>
      </c>
      <c r="C3156">
        <v>3503</v>
      </c>
      <c r="D3156" t="s">
        <v>88</v>
      </c>
      <c r="E3156" s="2">
        <v>35</v>
      </c>
    </row>
    <row r="3157" spans="1:5" x14ac:dyDescent="0.35">
      <c r="A3157">
        <v>18466</v>
      </c>
      <c r="B3157">
        <v>2</v>
      </c>
      <c r="C3157">
        <v>5801</v>
      </c>
      <c r="D3157" t="s">
        <v>86</v>
      </c>
      <c r="E3157" s="2">
        <v>6</v>
      </c>
    </row>
    <row r="3158" spans="1:5" x14ac:dyDescent="0.35">
      <c r="A3158">
        <v>157425</v>
      </c>
      <c r="B3158">
        <v>1</v>
      </c>
      <c r="C3158">
        <v>4501</v>
      </c>
      <c r="D3158" t="s">
        <v>91</v>
      </c>
      <c r="E3158" s="2">
        <v>25</v>
      </c>
    </row>
    <row r="3159" spans="1:5" x14ac:dyDescent="0.35">
      <c r="A3159">
        <v>166891</v>
      </c>
      <c r="B3159">
        <v>2</v>
      </c>
      <c r="C3159">
        <v>2906</v>
      </c>
      <c r="D3159" t="s">
        <v>88</v>
      </c>
      <c r="E3159" s="2">
        <v>10</v>
      </c>
    </row>
    <row r="3160" spans="1:5" x14ac:dyDescent="0.35">
      <c r="A3160">
        <v>54530</v>
      </c>
      <c r="B3160">
        <v>1</v>
      </c>
      <c r="C3160">
        <v>0</v>
      </c>
      <c r="D3160" t="s">
        <v>94</v>
      </c>
      <c r="E3160" s="2">
        <v>10</v>
      </c>
    </row>
    <row r="3161" spans="1:5" x14ac:dyDescent="0.35">
      <c r="A3161">
        <v>41819</v>
      </c>
      <c r="B3161">
        <v>1</v>
      </c>
      <c r="C3161">
        <v>4801</v>
      </c>
      <c r="D3161" t="s">
        <v>97</v>
      </c>
      <c r="E3161" s="2">
        <v>15</v>
      </c>
    </row>
    <row r="3162" spans="1:5" x14ac:dyDescent="0.35">
      <c r="A3162">
        <v>148636</v>
      </c>
      <c r="B3162">
        <v>0</v>
      </c>
      <c r="C3162">
        <v>1201</v>
      </c>
      <c r="D3162" t="s">
        <v>98</v>
      </c>
      <c r="E3162" s="2">
        <v>10</v>
      </c>
    </row>
    <row r="3163" spans="1:5" x14ac:dyDescent="0.35">
      <c r="A3163">
        <v>70090</v>
      </c>
      <c r="B3163">
        <v>0</v>
      </c>
      <c r="C3163">
        <v>4611</v>
      </c>
      <c r="D3163" t="s">
        <v>92</v>
      </c>
      <c r="E3163" s="2">
        <v>21</v>
      </c>
    </row>
    <row r="3164" spans="1:5" x14ac:dyDescent="0.35">
      <c r="A3164">
        <v>11704</v>
      </c>
      <c r="B3164">
        <v>1</v>
      </c>
      <c r="C3164">
        <v>2603</v>
      </c>
      <c r="D3164" t="s">
        <v>85</v>
      </c>
      <c r="E3164" s="2">
        <v>10</v>
      </c>
    </row>
    <row r="3165" spans="1:5" x14ac:dyDescent="0.35">
      <c r="A3165">
        <v>86775</v>
      </c>
      <c r="B3165">
        <v>1</v>
      </c>
      <c r="C3165">
        <v>0</v>
      </c>
      <c r="D3165" t="s">
        <v>94</v>
      </c>
      <c r="E3165" s="2">
        <v>10</v>
      </c>
    </row>
    <row r="3166" spans="1:5" x14ac:dyDescent="0.35">
      <c r="A3166">
        <v>124935</v>
      </c>
      <c r="B3166">
        <v>2</v>
      </c>
      <c r="C3166">
        <v>1701</v>
      </c>
      <c r="D3166" t="s">
        <v>86</v>
      </c>
      <c r="E3166" s="2">
        <v>25</v>
      </c>
    </row>
    <row r="3167" spans="1:5" x14ac:dyDescent="0.35">
      <c r="A3167">
        <v>147600</v>
      </c>
      <c r="B3167">
        <v>0</v>
      </c>
      <c r="C3167">
        <v>0</v>
      </c>
      <c r="D3167" t="s">
        <v>90</v>
      </c>
      <c r="E3167" s="2">
        <v>5</v>
      </c>
    </row>
    <row r="3168" spans="1:5" x14ac:dyDescent="0.35">
      <c r="A3168">
        <v>101596</v>
      </c>
      <c r="B3168">
        <v>0</v>
      </c>
      <c r="C3168">
        <v>0</v>
      </c>
      <c r="D3168" t="s">
        <v>94</v>
      </c>
      <c r="E3168" s="2">
        <v>16</v>
      </c>
    </row>
    <row r="3169" spans="1:5" x14ac:dyDescent="0.35">
      <c r="A3169">
        <v>175000</v>
      </c>
      <c r="B3169">
        <v>2</v>
      </c>
      <c r="C3169">
        <v>3307</v>
      </c>
      <c r="D3169" t="s">
        <v>84</v>
      </c>
      <c r="E3169" s="2">
        <v>17</v>
      </c>
    </row>
    <row r="3170" spans="1:5" x14ac:dyDescent="0.35">
      <c r="A3170">
        <v>14798</v>
      </c>
      <c r="B3170">
        <v>0</v>
      </c>
      <c r="C3170">
        <v>1211</v>
      </c>
      <c r="D3170" t="s">
        <v>85</v>
      </c>
      <c r="E3170" s="2">
        <v>10</v>
      </c>
    </row>
    <row r="3171" spans="1:5" x14ac:dyDescent="0.35">
      <c r="A3171">
        <v>120800</v>
      </c>
      <c r="B3171">
        <v>1</v>
      </c>
      <c r="C3171">
        <v>3201</v>
      </c>
      <c r="D3171" t="s">
        <v>83</v>
      </c>
      <c r="E3171" s="2">
        <v>10</v>
      </c>
    </row>
    <row r="3172" spans="1:5" x14ac:dyDescent="0.35">
      <c r="A3172">
        <v>187639</v>
      </c>
      <c r="B3172">
        <v>1</v>
      </c>
      <c r="C3172">
        <v>0</v>
      </c>
      <c r="D3172" t="s">
        <v>87</v>
      </c>
      <c r="E3172" s="2">
        <v>10</v>
      </c>
    </row>
    <row r="3173" spans="1:5" x14ac:dyDescent="0.35">
      <c r="A3173">
        <v>142487</v>
      </c>
      <c r="B3173">
        <v>28</v>
      </c>
      <c r="C3173">
        <v>201</v>
      </c>
      <c r="D3173" t="s">
        <v>88</v>
      </c>
      <c r="E3173" s="2">
        <v>20</v>
      </c>
    </row>
    <row r="3174" spans="1:5" x14ac:dyDescent="0.35">
      <c r="A3174">
        <v>134895</v>
      </c>
      <c r="B3174">
        <v>0</v>
      </c>
      <c r="C3174">
        <v>0</v>
      </c>
      <c r="D3174" t="s">
        <v>86</v>
      </c>
      <c r="E3174" s="2">
        <v>10</v>
      </c>
    </row>
    <row r="3175" spans="1:5" x14ac:dyDescent="0.35">
      <c r="A3175">
        <v>171205</v>
      </c>
      <c r="B3175">
        <v>228</v>
      </c>
      <c r="C3175">
        <v>0</v>
      </c>
      <c r="D3175" t="s">
        <v>86</v>
      </c>
      <c r="E3175" s="2">
        <v>12</v>
      </c>
    </row>
    <row r="3176" spans="1:5" x14ac:dyDescent="0.35">
      <c r="A3176">
        <v>7451</v>
      </c>
      <c r="B3176">
        <v>2</v>
      </c>
      <c r="C3176">
        <v>1401</v>
      </c>
      <c r="D3176" t="s">
        <v>87</v>
      </c>
      <c r="E3176" s="2">
        <v>22</v>
      </c>
    </row>
    <row r="3177" spans="1:5" x14ac:dyDescent="0.35">
      <c r="A3177">
        <v>95450</v>
      </c>
      <c r="B3177">
        <v>0</v>
      </c>
      <c r="C3177">
        <v>5201</v>
      </c>
      <c r="D3177" t="s">
        <v>99</v>
      </c>
      <c r="E3177" s="2">
        <v>11</v>
      </c>
    </row>
    <row r="3178" spans="1:5" x14ac:dyDescent="0.35">
      <c r="A3178">
        <v>129598</v>
      </c>
      <c r="B3178">
        <v>1</v>
      </c>
      <c r="C3178">
        <v>5007</v>
      </c>
      <c r="D3178" t="s">
        <v>93</v>
      </c>
      <c r="E3178" s="2">
        <v>37</v>
      </c>
    </row>
    <row r="3179" spans="1:5" x14ac:dyDescent="0.35">
      <c r="A3179">
        <v>99268</v>
      </c>
      <c r="B3179">
        <v>1</v>
      </c>
      <c r="C3179">
        <v>3905</v>
      </c>
      <c r="D3179" t="s">
        <v>94</v>
      </c>
      <c r="E3179" s="2">
        <v>15</v>
      </c>
    </row>
    <row r="3180" spans="1:5" x14ac:dyDescent="0.35">
      <c r="A3180">
        <v>82739</v>
      </c>
      <c r="B3180">
        <v>1</v>
      </c>
      <c r="C3180">
        <v>6201</v>
      </c>
      <c r="D3180" t="s">
        <v>85</v>
      </c>
      <c r="E3180" s="2">
        <v>20</v>
      </c>
    </row>
    <row r="3181" spans="1:5" x14ac:dyDescent="0.35">
      <c r="A3181">
        <v>81319</v>
      </c>
      <c r="B3181">
        <v>0</v>
      </c>
      <c r="C3181">
        <v>0</v>
      </c>
      <c r="D3181" t="s">
        <v>94</v>
      </c>
      <c r="E3181" s="2">
        <v>15</v>
      </c>
    </row>
    <row r="3182" spans="1:5" x14ac:dyDescent="0.35">
      <c r="A3182">
        <v>1685</v>
      </c>
      <c r="B3182">
        <v>0</v>
      </c>
      <c r="C3182">
        <v>3001</v>
      </c>
      <c r="D3182" t="s">
        <v>86</v>
      </c>
      <c r="E3182" s="2">
        <v>20</v>
      </c>
    </row>
    <row r="3183" spans="1:5" x14ac:dyDescent="0.35">
      <c r="A3183">
        <v>108781</v>
      </c>
      <c r="B3183">
        <v>0</v>
      </c>
      <c r="C3183">
        <v>2610</v>
      </c>
      <c r="D3183" t="s">
        <v>89</v>
      </c>
      <c r="E3183" s="2">
        <v>24</v>
      </c>
    </row>
    <row r="3184" spans="1:5" x14ac:dyDescent="0.35">
      <c r="A3184">
        <v>188999</v>
      </c>
      <c r="B3184">
        <v>0</v>
      </c>
      <c r="C3184">
        <v>0</v>
      </c>
      <c r="D3184" t="s">
        <v>87</v>
      </c>
      <c r="E3184" s="2">
        <v>5</v>
      </c>
    </row>
    <row r="3185" spans="1:5" x14ac:dyDescent="0.35">
      <c r="A3185">
        <v>72936</v>
      </c>
      <c r="B3185">
        <v>1</v>
      </c>
      <c r="C3185">
        <v>6111</v>
      </c>
      <c r="D3185" t="s">
        <v>94</v>
      </c>
      <c r="E3185" s="2">
        <v>20</v>
      </c>
    </row>
    <row r="3186" spans="1:5" x14ac:dyDescent="0.35">
      <c r="A3186">
        <v>143011</v>
      </c>
      <c r="B3186">
        <v>0</v>
      </c>
      <c r="C3186">
        <v>0</v>
      </c>
      <c r="D3186" t="s">
        <v>90</v>
      </c>
      <c r="E3186" s="2">
        <v>5</v>
      </c>
    </row>
    <row r="3187" spans="1:5" x14ac:dyDescent="0.35">
      <c r="A3187">
        <v>66219</v>
      </c>
      <c r="B3187">
        <v>1</v>
      </c>
      <c r="C3187">
        <v>5612</v>
      </c>
      <c r="D3187" t="s">
        <v>88</v>
      </c>
      <c r="E3187" s="2">
        <v>50</v>
      </c>
    </row>
    <row r="3188" spans="1:5" x14ac:dyDescent="0.35">
      <c r="A3188">
        <v>159883</v>
      </c>
      <c r="B3188">
        <v>2</v>
      </c>
      <c r="C3188">
        <v>2207</v>
      </c>
      <c r="D3188" t="s">
        <v>92</v>
      </c>
      <c r="E3188" s="2">
        <v>10</v>
      </c>
    </row>
    <row r="3189" spans="1:5" x14ac:dyDescent="0.35">
      <c r="A3189">
        <v>95525</v>
      </c>
      <c r="B3189">
        <v>1</v>
      </c>
      <c r="C3189">
        <v>0</v>
      </c>
      <c r="D3189" t="s">
        <v>86</v>
      </c>
      <c r="E3189" s="2">
        <v>30</v>
      </c>
    </row>
    <row r="3190" spans="1:5" x14ac:dyDescent="0.35">
      <c r="A3190">
        <v>188778</v>
      </c>
      <c r="B3190">
        <v>0</v>
      </c>
      <c r="C3190">
        <v>5603</v>
      </c>
      <c r="D3190" t="s">
        <v>91</v>
      </c>
      <c r="E3190" s="2">
        <v>20</v>
      </c>
    </row>
    <row r="3191" spans="1:5" x14ac:dyDescent="0.35">
      <c r="A3191">
        <v>55527</v>
      </c>
      <c r="B3191">
        <v>0</v>
      </c>
      <c r="C3191">
        <v>6409</v>
      </c>
      <c r="D3191" t="s">
        <v>83</v>
      </c>
      <c r="E3191" s="2">
        <v>4</v>
      </c>
    </row>
    <row r="3192" spans="1:5" x14ac:dyDescent="0.35">
      <c r="A3192">
        <v>151788</v>
      </c>
      <c r="B3192">
        <v>0</v>
      </c>
      <c r="C3192">
        <v>3301</v>
      </c>
      <c r="D3192" t="s">
        <v>96</v>
      </c>
      <c r="E3192" s="2">
        <v>10</v>
      </c>
    </row>
    <row r="3193" spans="1:5" x14ac:dyDescent="0.35">
      <c r="A3193">
        <v>173997</v>
      </c>
      <c r="B3193">
        <v>1</v>
      </c>
      <c r="C3193">
        <v>3701</v>
      </c>
      <c r="D3193" t="s">
        <v>90</v>
      </c>
      <c r="E3193" s="2">
        <v>20</v>
      </c>
    </row>
    <row r="3194" spans="1:5" x14ac:dyDescent="0.35">
      <c r="A3194">
        <v>145383</v>
      </c>
      <c r="B3194">
        <v>1</v>
      </c>
      <c r="C3194">
        <v>3801</v>
      </c>
      <c r="D3194" t="s">
        <v>88</v>
      </c>
      <c r="E3194" s="2">
        <v>10</v>
      </c>
    </row>
    <row r="3195" spans="1:5" x14ac:dyDescent="0.35">
      <c r="A3195">
        <v>176221</v>
      </c>
      <c r="B3195">
        <v>0</v>
      </c>
      <c r="C3195">
        <v>0</v>
      </c>
      <c r="D3195" t="s">
        <v>85</v>
      </c>
      <c r="E3195" s="2">
        <v>13</v>
      </c>
    </row>
    <row r="3196" spans="1:5" x14ac:dyDescent="0.35">
      <c r="A3196">
        <v>50688</v>
      </c>
      <c r="B3196">
        <v>28</v>
      </c>
      <c r="C3196">
        <v>3001</v>
      </c>
      <c r="D3196" t="s">
        <v>86</v>
      </c>
      <c r="E3196" s="2">
        <v>10</v>
      </c>
    </row>
    <row r="3197" spans="1:5" x14ac:dyDescent="0.35">
      <c r="A3197">
        <v>69116</v>
      </c>
      <c r="B3197">
        <v>0</v>
      </c>
      <c r="C3197">
        <v>4503</v>
      </c>
      <c r="D3197" t="s">
        <v>88</v>
      </c>
      <c r="E3197" s="2">
        <v>20</v>
      </c>
    </row>
    <row r="3198" spans="1:5" x14ac:dyDescent="0.35">
      <c r="A3198">
        <v>72193</v>
      </c>
      <c r="B3198">
        <v>2</v>
      </c>
      <c r="C3198">
        <v>5101</v>
      </c>
      <c r="D3198" t="s">
        <v>84</v>
      </c>
      <c r="E3198" s="2">
        <v>10</v>
      </c>
    </row>
    <row r="3199" spans="1:5" x14ac:dyDescent="0.35">
      <c r="A3199">
        <v>11611</v>
      </c>
      <c r="B3199">
        <v>1</v>
      </c>
      <c r="C3199">
        <v>0</v>
      </c>
      <c r="D3199" t="s">
        <v>84</v>
      </c>
      <c r="E3199" s="2">
        <v>10</v>
      </c>
    </row>
    <row r="3200" spans="1:5" x14ac:dyDescent="0.35">
      <c r="A3200">
        <v>46129</v>
      </c>
      <c r="B3200">
        <v>1</v>
      </c>
      <c r="C3200">
        <v>0</v>
      </c>
      <c r="D3200" t="s">
        <v>86</v>
      </c>
      <c r="E3200" s="2">
        <v>10</v>
      </c>
    </row>
    <row r="3201" spans="1:5" x14ac:dyDescent="0.35">
      <c r="A3201">
        <v>52398</v>
      </c>
      <c r="B3201">
        <v>0</v>
      </c>
      <c r="C3201">
        <v>5001</v>
      </c>
      <c r="D3201" t="s">
        <v>86</v>
      </c>
      <c r="E3201" s="2">
        <v>14</v>
      </c>
    </row>
    <row r="3202" spans="1:5" x14ac:dyDescent="0.35">
      <c r="A3202">
        <v>190408</v>
      </c>
      <c r="B3202">
        <v>0</v>
      </c>
      <c r="C3202">
        <v>3104</v>
      </c>
      <c r="D3202" t="s">
        <v>83</v>
      </c>
      <c r="E3202" s="2">
        <v>7</v>
      </c>
    </row>
    <row r="3203" spans="1:5" x14ac:dyDescent="0.35">
      <c r="A3203">
        <v>145214</v>
      </c>
      <c r="B3203">
        <v>28</v>
      </c>
      <c r="C3203">
        <v>4601</v>
      </c>
      <c r="D3203" t="s">
        <v>98</v>
      </c>
      <c r="E3203" s="2">
        <v>20</v>
      </c>
    </row>
    <row r="3204" spans="1:5" x14ac:dyDescent="0.35">
      <c r="A3204">
        <v>155528</v>
      </c>
      <c r="B3204">
        <v>0</v>
      </c>
      <c r="C3204">
        <v>2101</v>
      </c>
      <c r="D3204" t="s">
        <v>83</v>
      </c>
      <c r="E3204" s="2">
        <v>10</v>
      </c>
    </row>
    <row r="3205" spans="1:5" x14ac:dyDescent="0.35">
      <c r="A3205">
        <v>94239</v>
      </c>
      <c r="B3205">
        <v>0</v>
      </c>
      <c r="C3205">
        <v>0</v>
      </c>
      <c r="D3205" t="s">
        <v>98</v>
      </c>
      <c r="E3205" s="2">
        <v>15</v>
      </c>
    </row>
    <row r="3206" spans="1:5" x14ac:dyDescent="0.35">
      <c r="A3206">
        <v>188054</v>
      </c>
      <c r="B3206">
        <v>0</v>
      </c>
      <c r="C3206">
        <v>0</v>
      </c>
      <c r="D3206" t="s">
        <v>87</v>
      </c>
      <c r="E3206" s="2">
        <v>13</v>
      </c>
    </row>
    <row r="3207" spans="1:5" x14ac:dyDescent="0.35">
      <c r="A3207">
        <v>128642</v>
      </c>
      <c r="B3207">
        <v>0</v>
      </c>
      <c r="C3207">
        <v>6401</v>
      </c>
      <c r="D3207" t="s">
        <v>99</v>
      </c>
      <c r="E3207" s="2">
        <v>10</v>
      </c>
    </row>
    <row r="3208" spans="1:5" x14ac:dyDescent="0.35">
      <c r="A3208">
        <v>174422</v>
      </c>
      <c r="B3208">
        <v>0</v>
      </c>
      <c r="C3208">
        <v>0</v>
      </c>
      <c r="D3208" t="s">
        <v>91</v>
      </c>
      <c r="E3208" s="2">
        <v>5</v>
      </c>
    </row>
    <row r="3209" spans="1:5" x14ac:dyDescent="0.35">
      <c r="A3209">
        <v>190035</v>
      </c>
      <c r="B3209">
        <v>2</v>
      </c>
      <c r="C3209">
        <v>0</v>
      </c>
      <c r="D3209" t="s">
        <v>88</v>
      </c>
      <c r="E3209" s="2">
        <v>10</v>
      </c>
    </row>
    <row r="3210" spans="1:5" x14ac:dyDescent="0.35">
      <c r="A3210">
        <v>140429</v>
      </c>
      <c r="B3210">
        <v>1</v>
      </c>
      <c r="C3210">
        <v>0</v>
      </c>
      <c r="D3210" t="s">
        <v>99</v>
      </c>
      <c r="E3210" s="2">
        <v>25</v>
      </c>
    </row>
    <row r="3211" spans="1:5" x14ac:dyDescent="0.35">
      <c r="A3211">
        <v>168242</v>
      </c>
      <c r="B3211">
        <v>0</v>
      </c>
      <c r="C3211">
        <v>3001</v>
      </c>
      <c r="D3211" t="s">
        <v>90</v>
      </c>
      <c r="E3211" s="2">
        <v>12</v>
      </c>
    </row>
    <row r="3212" spans="1:5" x14ac:dyDescent="0.35">
      <c r="A3212">
        <v>73873</v>
      </c>
      <c r="B3212">
        <v>2</v>
      </c>
      <c r="C3212">
        <v>1604</v>
      </c>
      <c r="D3212" t="s">
        <v>88</v>
      </c>
      <c r="E3212" s="2">
        <v>32</v>
      </c>
    </row>
    <row r="3213" spans="1:5" x14ac:dyDescent="0.35">
      <c r="A3213">
        <v>78270</v>
      </c>
      <c r="B3213">
        <v>1</v>
      </c>
      <c r="C3213">
        <v>3401</v>
      </c>
      <c r="D3213" t="s">
        <v>97</v>
      </c>
      <c r="E3213" s="2">
        <v>15</v>
      </c>
    </row>
    <row r="3214" spans="1:5" x14ac:dyDescent="0.35">
      <c r="A3214">
        <v>108819</v>
      </c>
      <c r="B3214">
        <v>28</v>
      </c>
      <c r="C3214">
        <v>0</v>
      </c>
      <c r="D3214" t="s">
        <v>94</v>
      </c>
      <c r="E3214" s="2">
        <v>4</v>
      </c>
    </row>
    <row r="3215" spans="1:5" x14ac:dyDescent="0.35">
      <c r="A3215">
        <v>4991</v>
      </c>
      <c r="B3215">
        <v>2</v>
      </c>
      <c r="C3215">
        <v>2010</v>
      </c>
      <c r="D3215" t="s">
        <v>84</v>
      </c>
      <c r="E3215" s="2">
        <v>23</v>
      </c>
    </row>
    <row r="3216" spans="1:5" x14ac:dyDescent="0.35">
      <c r="A3216">
        <v>86387</v>
      </c>
      <c r="B3216">
        <v>1</v>
      </c>
      <c r="C3216">
        <v>1001</v>
      </c>
      <c r="D3216" t="s">
        <v>86</v>
      </c>
      <c r="E3216" s="2">
        <v>10</v>
      </c>
    </row>
    <row r="3217" spans="1:5" x14ac:dyDescent="0.35">
      <c r="A3217">
        <v>24997</v>
      </c>
      <c r="B3217">
        <v>0</v>
      </c>
      <c r="C3217">
        <v>4701</v>
      </c>
      <c r="D3217" t="s">
        <v>84</v>
      </c>
      <c r="E3217" s="2">
        <v>5</v>
      </c>
    </row>
    <row r="3218" spans="1:5" x14ac:dyDescent="0.35">
      <c r="A3218">
        <v>189958</v>
      </c>
      <c r="B3218">
        <v>3</v>
      </c>
      <c r="C3218">
        <v>1610</v>
      </c>
      <c r="D3218" t="s">
        <v>84</v>
      </c>
      <c r="E3218" s="2">
        <v>5</v>
      </c>
    </row>
    <row r="3219" spans="1:5" x14ac:dyDescent="0.35">
      <c r="A3219">
        <v>120022</v>
      </c>
      <c r="B3219">
        <v>0</v>
      </c>
      <c r="C3219">
        <v>5401</v>
      </c>
      <c r="D3219" t="s">
        <v>89</v>
      </c>
      <c r="E3219" s="2">
        <v>20</v>
      </c>
    </row>
    <row r="3220" spans="1:5" x14ac:dyDescent="0.35">
      <c r="A3220">
        <v>36809</v>
      </c>
      <c r="B3220">
        <v>0</v>
      </c>
      <c r="C3220">
        <v>1201</v>
      </c>
      <c r="D3220" t="s">
        <v>85</v>
      </c>
      <c r="E3220" s="2">
        <v>5</v>
      </c>
    </row>
    <row r="3221" spans="1:5" x14ac:dyDescent="0.35">
      <c r="A3221">
        <v>99761</v>
      </c>
      <c r="B3221">
        <v>1</v>
      </c>
      <c r="C3221">
        <v>6801</v>
      </c>
      <c r="D3221" t="s">
        <v>84</v>
      </c>
      <c r="E3221" s="2">
        <v>6</v>
      </c>
    </row>
    <row r="3222" spans="1:5" x14ac:dyDescent="0.35">
      <c r="A3222">
        <v>68120</v>
      </c>
      <c r="B3222">
        <v>28</v>
      </c>
      <c r="C3222">
        <v>3908</v>
      </c>
      <c r="D3222" t="s">
        <v>98</v>
      </c>
      <c r="E3222" s="2">
        <v>20</v>
      </c>
    </row>
    <row r="3223" spans="1:5" x14ac:dyDescent="0.35">
      <c r="A3223">
        <v>102372</v>
      </c>
      <c r="B3223">
        <v>1</v>
      </c>
      <c r="C3223">
        <v>0</v>
      </c>
      <c r="D3223" t="s">
        <v>85</v>
      </c>
      <c r="E3223" s="2">
        <v>23</v>
      </c>
    </row>
    <row r="3224" spans="1:5" x14ac:dyDescent="0.35">
      <c r="A3224">
        <v>6050</v>
      </c>
      <c r="B3224">
        <v>0</v>
      </c>
      <c r="C3224">
        <v>0</v>
      </c>
      <c r="D3224" t="s">
        <v>91</v>
      </c>
      <c r="E3224" s="2">
        <v>32</v>
      </c>
    </row>
    <row r="3225" spans="1:5" x14ac:dyDescent="0.35">
      <c r="A3225">
        <v>118657</v>
      </c>
      <c r="B3225">
        <v>28</v>
      </c>
      <c r="C3225">
        <v>0</v>
      </c>
      <c r="D3225" t="s">
        <v>94</v>
      </c>
      <c r="E3225" s="2">
        <v>11</v>
      </c>
    </row>
    <row r="3226" spans="1:5" x14ac:dyDescent="0.35">
      <c r="A3226">
        <v>169135</v>
      </c>
      <c r="B3226">
        <v>0</v>
      </c>
      <c r="C3226">
        <v>0</v>
      </c>
      <c r="D3226" t="s">
        <v>83</v>
      </c>
      <c r="E3226" s="2">
        <v>10</v>
      </c>
    </row>
    <row r="3227" spans="1:5" x14ac:dyDescent="0.35">
      <c r="A3227">
        <v>187748</v>
      </c>
      <c r="B3227">
        <v>0</v>
      </c>
      <c r="C3227">
        <v>0</v>
      </c>
      <c r="D3227" t="s">
        <v>91</v>
      </c>
      <c r="E3227" s="2">
        <v>7</v>
      </c>
    </row>
    <row r="3228" spans="1:5" x14ac:dyDescent="0.35">
      <c r="A3228">
        <v>73786</v>
      </c>
      <c r="B3228">
        <v>1</v>
      </c>
      <c r="C3228">
        <v>2303</v>
      </c>
      <c r="D3228" t="s">
        <v>88</v>
      </c>
      <c r="E3228" s="2">
        <v>12</v>
      </c>
    </row>
    <row r="3229" spans="1:5" x14ac:dyDescent="0.35">
      <c r="A3229">
        <v>47276</v>
      </c>
      <c r="B3229">
        <v>1</v>
      </c>
      <c r="C3229">
        <v>4001</v>
      </c>
      <c r="D3229" t="s">
        <v>84</v>
      </c>
      <c r="E3229" s="2">
        <v>6</v>
      </c>
    </row>
    <row r="3230" spans="1:5" x14ac:dyDescent="0.35">
      <c r="A3230">
        <v>27329</v>
      </c>
      <c r="B3230">
        <v>2</v>
      </c>
      <c r="C3230">
        <v>4601</v>
      </c>
      <c r="D3230" t="s">
        <v>84</v>
      </c>
      <c r="E3230" s="2">
        <v>15</v>
      </c>
    </row>
    <row r="3231" spans="1:5" x14ac:dyDescent="0.35">
      <c r="A3231">
        <v>102579</v>
      </c>
      <c r="B3231">
        <v>0</v>
      </c>
      <c r="C3231">
        <v>0</v>
      </c>
      <c r="D3231" t="s">
        <v>86</v>
      </c>
      <c r="E3231" s="2">
        <v>5</v>
      </c>
    </row>
    <row r="3232" spans="1:5" x14ac:dyDescent="0.35">
      <c r="A3232">
        <v>145403</v>
      </c>
      <c r="B3232">
        <v>0</v>
      </c>
      <c r="C3232">
        <v>602</v>
      </c>
      <c r="D3232" t="s">
        <v>85</v>
      </c>
      <c r="E3232" s="2">
        <v>10</v>
      </c>
    </row>
    <row r="3233" spans="1:5" x14ac:dyDescent="0.35">
      <c r="A3233">
        <v>59814</v>
      </c>
      <c r="B3233">
        <v>28</v>
      </c>
      <c r="C3233">
        <v>4001</v>
      </c>
      <c r="D3233" t="s">
        <v>94</v>
      </c>
      <c r="E3233" s="2">
        <v>5</v>
      </c>
    </row>
    <row r="3234" spans="1:5" x14ac:dyDescent="0.35">
      <c r="A3234">
        <v>85059</v>
      </c>
      <c r="B3234">
        <v>1</v>
      </c>
      <c r="C3234">
        <v>1701</v>
      </c>
      <c r="D3234" t="s">
        <v>86</v>
      </c>
      <c r="E3234" s="2">
        <v>5</v>
      </c>
    </row>
    <row r="3235" spans="1:5" x14ac:dyDescent="0.35">
      <c r="A3235">
        <v>168103</v>
      </c>
      <c r="B3235">
        <v>1</v>
      </c>
      <c r="C3235">
        <v>4201</v>
      </c>
      <c r="D3235" t="s">
        <v>96</v>
      </c>
      <c r="E3235" s="2">
        <v>10</v>
      </c>
    </row>
    <row r="3236" spans="1:5" x14ac:dyDescent="0.35">
      <c r="A3236">
        <v>13452</v>
      </c>
      <c r="B3236">
        <v>1</v>
      </c>
      <c r="C3236">
        <v>2001</v>
      </c>
      <c r="D3236" t="s">
        <v>92</v>
      </c>
      <c r="E3236" s="2">
        <v>10</v>
      </c>
    </row>
    <row r="3237" spans="1:5" x14ac:dyDescent="0.35">
      <c r="A3237">
        <v>183673</v>
      </c>
      <c r="B3237">
        <v>0</v>
      </c>
      <c r="C3237">
        <v>1108</v>
      </c>
      <c r="D3237" t="s">
        <v>86</v>
      </c>
      <c r="E3237" s="2">
        <v>10</v>
      </c>
    </row>
    <row r="3238" spans="1:5" x14ac:dyDescent="0.35">
      <c r="A3238">
        <v>160306</v>
      </c>
      <c r="B3238">
        <v>2</v>
      </c>
      <c r="C3238">
        <v>2601</v>
      </c>
      <c r="D3238" t="s">
        <v>84</v>
      </c>
      <c r="E3238" s="2">
        <v>10</v>
      </c>
    </row>
    <row r="3239" spans="1:5" x14ac:dyDescent="0.35">
      <c r="A3239">
        <v>140347</v>
      </c>
      <c r="B3239">
        <v>0</v>
      </c>
      <c r="C3239">
        <v>0</v>
      </c>
      <c r="D3239" t="s">
        <v>83</v>
      </c>
      <c r="E3239" s="2">
        <v>10</v>
      </c>
    </row>
    <row r="3240" spans="1:5" x14ac:dyDescent="0.35">
      <c r="A3240">
        <v>57092</v>
      </c>
      <c r="B3240">
        <v>0</v>
      </c>
      <c r="C3240">
        <v>5308</v>
      </c>
      <c r="D3240" t="s">
        <v>89</v>
      </c>
      <c r="E3240" s="2">
        <v>36</v>
      </c>
    </row>
    <row r="3241" spans="1:5" x14ac:dyDescent="0.35">
      <c r="A3241">
        <v>171216</v>
      </c>
      <c r="B3241">
        <v>0</v>
      </c>
      <c r="C3241">
        <v>3601</v>
      </c>
      <c r="D3241" t="s">
        <v>85</v>
      </c>
      <c r="E3241" s="2">
        <v>5</v>
      </c>
    </row>
    <row r="3242" spans="1:5" x14ac:dyDescent="0.35">
      <c r="A3242">
        <v>111861</v>
      </c>
      <c r="B3242">
        <v>1</v>
      </c>
      <c r="C3242">
        <v>2212</v>
      </c>
      <c r="D3242" t="s">
        <v>99</v>
      </c>
      <c r="E3242" s="2">
        <v>5</v>
      </c>
    </row>
    <row r="3243" spans="1:5" x14ac:dyDescent="0.35">
      <c r="A3243">
        <v>66393</v>
      </c>
      <c r="B3243">
        <v>0</v>
      </c>
      <c r="C3243">
        <v>5412</v>
      </c>
      <c r="D3243" t="s">
        <v>84</v>
      </c>
      <c r="E3243" s="2">
        <v>50</v>
      </c>
    </row>
    <row r="3244" spans="1:5" x14ac:dyDescent="0.35">
      <c r="A3244">
        <v>189848</v>
      </c>
      <c r="B3244">
        <v>1</v>
      </c>
      <c r="C3244">
        <v>1801</v>
      </c>
      <c r="D3244" t="s">
        <v>83</v>
      </c>
      <c r="E3244" s="2">
        <v>12</v>
      </c>
    </row>
    <row r="3245" spans="1:5" x14ac:dyDescent="0.35">
      <c r="A3245">
        <v>103298</v>
      </c>
      <c r="B3245">
        <v>0</v>
      </c>
      <c r="C3245">
        <v>7101</v>
      </c>
      <c r="D3245" t="s">
        <v>95</v>
      </c>
      <c r="E3245" s="2">
        <v>15</v>
      </c>
    </row>
    <row r="3246" spans="1:5" x14ac:dyDescent="0.35">
      <c r="A3246">
        <v>104442</v>
      </c>
      <c r="B3246">
        <v>28</v>
      </c>
      <c r="C3246">
        <v>4608</v>
      </c>
      <c r="D3246" t="s">
        <v>88</v>
      </c>
      <c r="E3246" s="2">
        <v>35</v>
      </c>
    </row>
    <row r="3247" spans="1:5" x14ac:dyDescent="0.35">
      <c r="A3247">
        <v>83279</v>
      </c>
      <c r="B3247">
        <v>0</v>
      </c>
      <c r="C3247">
        <v>4501</v>
      </c>
      <c r="D3247" t="s">
        <v>88</v>
      </c>
      <c r="E3247" s="2">
        <v>19</v>
      </c>
    </row>
    <row r="3248" spans="1:5" x14ac:dyDescent="0.35">
      <c r="A3248">
        <v>153026</v>
      </c>
      <c r="B3248">
        <v>2</v>
      </c>
      <c r="C3248">
        <v>2601</v>
      </c>
      <c r="D3248" t="s">
        <v>92</v>
      </c>
      <c r="E3248" s="2">
        <v>10</v>
      </c>
    </row>
    <row r="3249" spans="1:5" x14ac:dyDescent="0.35">
      <c r="A3249">
        <v>162687</v>
      </c>
      <c r="B3249">
        <v>0</v>
      </c>
      <c r="C3249">
        <v>4001</v>
      </c>
      <c r="D3249" t="s">
        <v>90</v>
      </c>
      <c r="E3249" s="2">
        <v>35</v>
      </c>
    </row>
    <row r="3250" spans="1:5" x14ac:dyDescent="0.35">
      <c r="A3250">
        <v>133283</v>
      </c>
      <c r="B3250">
        <v>1002</v>
      </c>
      <c r="C3250">
        <v>0</v>
      </c>
      <c r="D3250" t="s">
        <v>86</v>
      </c>
      <c r="E3250" s="2">
        <v>15</v>
      </c>
    </row>
    <row r="3251" spans="1:5" x14ac:dyDescent="0.35">
      <c r="A3251">
        <v>58934</v>
      </c>
      <c r="B3251">
        <v>0</v>
      </c>
      <c r="C3251">
        <v>0</v>
      </c>
      <c r="D3251" t="s">
        <v>94</v>
      </c>
      <c r="E3251" s="2">
        <v>10</v>
      </c>
    </row>
    <row r="3252" spans="1:5" x14ac:dyDescent="0.35">
      <c r="A3252">
        <v>151195</v>
      </c>
      <c r="B3252">
        <v>0</v>
      </c>
      <c r="C3252">
        <v>1001</v>
      </c>
      <c r="D3252" t="s">
        <v>91</v>
      </c>
      <c r="E3252" s="2">
        <v>10</v>
      </c>
    </row>
    <row r="3253" spans="1:5" x14ac:dyDescent="0.35">
      <c r="A3253">
        <v>1322</v>
      </c>
      <c r="B3253">
        <v>28</v>
      </c>
      <c r="C3253">
        <v>4301</v>
      </c>
      <c r="D3253" t="s">
        <v>98</v>
      </c>
      <c r="E3253" s="2">
        <v>14</v>
      </c>
    </row>
    <row r="3254" spans="1:5" x14ac:dyDescent="0.35">
      <c r="A3254">
        <v>157307</v>
      </c>
      <c r="B3254">
        <v>1</v>
      </c>
      <c r="C3254">
        <v>6001</v>
      </c>
      <c r="D3254" t="s">
        <v>90</v>
      </c>
      <c r="E3254" s="2">
        <v>30</v>
      </c>
    </row>
    <row r="3255" spans="1:5" x14ac:dyDescent="0.35">
      <c r="A3255">
        <v>175582</v>
      </c>
      <c r="B3255">
        <v>28</v>
      </c>
      <c r="C3255">
        <v>6011</v>
      </c>
      <c r="D3255" t="s">
        <v>92</v>
      </c>
      <c r="E3255" s="2">
        <v>15</v>
      </c>
    </row>
    <row r="3256" spans="1:5" x14ac:dyDescent="0.35">
      <c r="A3256">
        <v>78875</v>
      </c>
      <c r="B3256">
        <v>28</v>
      </c>
      <c r="C3256">
        <v>403</v>
      </c>
      <c r="D3256" t="s">
        <v>88</v>
      </c>
      <c r="E3256" s="2">
        <v>15</v>
      </c>
    </row>
    <row r="3257" spans="1:5" x14ac:dyDescent="0.35">
      <c r="A3257">
        <v>57705</v>
      </c>
      <c r="B3257">
        <v>0</v>
      </c>
      <c r="C3257">
        <v>0</v>
      </c>
      <c r="D3257" t="s">
        <v>97</v>
      </c>
      <c r="E3257" s="2">
        <v>5</v>
      </c>
    </row>
    <row r="3258" spans="1:5" x14ac:dyDescent="0.35">
      <c r="A3258">
        <v>70039</v>
      </c>
      <c r="B3258">
        <v>1</v>
      </c>
      <c r="C3258">
        <v>5002</v>
      </c>
      <c r="D3258" t="s">
        <v>84</v>
      </c>
      <c r="E3258" s="2">
        <v>13</v>
      </c>
    </row>
    <row r="3259" spans="1:5" x14ac:dyDescent="0.35">
      <c r="A3259">
        <v>138307</v>
      </c>
      <c r="B3259">
        <v>0</v>
      </c>
      <c r="C3259">
        <v>4310</v>
      </c>
      <c r="D3259" t="s">
        <v>88</v>
      </c>
      <c r="E3259" s="2">
        <v>18</v>
      </c>
    </row>
    <row r="3260" spans="1:5" x14ac:dyDescent="0.35">
      <c r="A3260">
        <v>163614</v>
      </c>
      <c r="B3260">
        <v>0</v>
      </c>
      <c r="C3260">
        <v>0</v>
      </c>
      <c r="D3260" t="s">
        <v>90</v>
      </c>
      <c r="E3260" s="2">
        <v>10</v>
      </c>
    </row>
    <row r="3261" spans="1:5" x14ac:dyDescent="0.35">
      <c r="A3261">
        <v>21966</v>
      </c>
      <c r="B3261">
        <v>2</v>
      </c>
      <c r="C3261">
        <v>0</v>
      </c>
      <c r="D3261" t="s">
        <v>86</v>
      </c>
      <c r="E3261" s="2">
        <v>6</v>
      </c>
    </row>
    <row r="3262" spans="1:5" x14ac:dyDescent="0.35">
      <c r="A3262">
        <v>44433</v>
      </c>
      <c r="B3262">
        <v>1</v>
      </c>
      <c r="C3262">
        <v>2308</v>
      </c>
      <c r="D3262" t="s">
        <v>83</v>
      </c>
      <c r="E3262" s="2">
        <v>10</v>
      </c>
    </row>
    <row r="3263" spans="1:5" x14ac:dyDescent="0.35">
      <c r="A3263">
        <v>189234</v>
      </c>
      <c r="B3263">
        <v>28</v>
      </c>
      <c r="C3263">
        <v>0</v>
      </c>
      <c r="D3263" t="s">
        <v>96</v>
      </c>
      <c r="E3263" s="2">
        <v>5</v>
      </c>
    </row>
    <row r="3264" spans="1:5" x14ac:dyDescent="0.35">
      <c r="A3264">
        <v>37304</v>
      </c>
      <c r="B3264">
        <v>1</v>
      </c>
      <c r="C3264">
        <v>3911</v>
      </c>
      <c r="D3264" t="s">
        <v>88</v>
      </c>
      <c r="E3264" s="2">
        <v>5</v>
      </c>
    </row>
    <row r="3265" spans="1:5" x14ac:dyDescent="0.35">
      <c r="A3265">
        <v>35728</v>
      </c>
      <c r="B3265">
        <v>0</v>
      </c>
      <c r="C3265">
        <v>4801</v>
      </c>
      <c r="D3265" t="s">
        <v>84</v>
      </c>
      <c r="E3265" s="2">
        <v>10</v>
      </c>
    </row>
    <row r="3266" spans="1:5" x14ac:dyDescent="0.35">
      <c r="A3266">
        <v>30640</v>
      </c>
      <c r="B3266">
        <v>0</v>
      </c>
      <c r="C3266">
        <v>3311</v>
      </c>
      <c r="D3266" t="s">
        <v>83</v>
      </c>
      <c r="E3266" s="2">
        <v>15</v>
      </c>
    </row>
    <row r="3267" spans="1:5" x14ac:dyDescent="0.35">
      <c r="A3267">
        <v>7734</v>
      </c>
      <c r="B3267">
        <v>1</v>
      </c>
      <c r="C3267">
        <v>2512</v>
      </c>
      <c r="D3267" t="s">
        <v>84</v>
      </c>
      <c r="E3267" s="2">
        <v>20</v>
      </c>
    </row>
    <row r="3268" spans="1:5" x14ac:dyDescent="0.35">
      <c r="A3268">
        <v>42776</v>
      </c>
      <c r="B3268">
        <v>2</v>
      </c>
      <c r="C3268">
        <v>0</v>
      </c>
      <c r="D3268" t="s">
        <v>87</v>
      </c>
      <c r="E3268" s="2">
        <v>16</v>
      </c>
    </row>
    <row r="3269" spans="1:5" x14ac:dyDescent="0.35">
      <c r="A3269">
        <v>44817</v>
      </c>
      <c r="B3269">
        <v>2</v>
      </c>
      <c r="C3269">
        <v>1806</v>
      </c>
      <c r="D3269" t="s">
        <v>99</v>
      </c>
      <c r="E3269" s="2">
        <v>5</v>
      </c>
    </row>
    <row r="3270" spans="1:5" x14ac:dyDescent="0.35">
      <c r="A3270">
        <v>165241</v>
      </c>
      <c r="B3270">
        <v>1</v>
      </c>
      <c r="C3270">
        <v>2602</v>
      </c>
      <c r="D3270" t="s">
        <v>87</v>
      </c>
      <c r="E3270" s="2">
        <v>15</v>
      </c>
    </row>
    <row r="3271" spans="1:5" x14ac:dyDescent="0.35">
      <c r="A3271">
        <v>111371</v>
      </c>
      <c r="B3271">
        <v>0</v>
      </c>
      <c r="C3271">
        <v>0</v>
      </c>
      <c r="D3271" t="s">
        <v>84</v>
      </c>
      <c r="E3271" s="2">
        <v>20</v>
      </c>
    </row>
    <row r="3272" spans="1:5" x14ac:dyDescent="0.35">
      <c r="A3272">
        <v>134398</v>
      </c>
      <c r="B3272">
        <v>2</v>
      </c>
      <c r="C3272">
        <v>2501</v>
      </c>
      <c r="D3272" t="s">
        <v>90</v>
      </c>
      <c r="E3272" s="2">
        <v>10</v>
      </c>
    </row>
    <row r="3273" spans="1:5" x14ac:dyDescent="0.35">
      <c r="A3273">
        <v>88868</v>
      </c>
      <c r="B3273">
        <v>0</v>
      </c>
      <c r="C3273">
        <v>2401</v>
      </c>
      <c r="D3273" t="s">
        <v>88</v>
      </c>
      <c r="E3273" s="2">
        <v>8</v>
      </c>
    </row>
    <row r="3274" spans="1:5" x14ac:dyDescent="0.35">
      <c r="A3274">
        <v>183223</v>
      </c>
      <c r="B3274">
        <v>1</v>
      </c>
      <c r="C3274">
        <v>5601</v>
      </c>
      <c r="D3274" t="s">
        <v>85</v>
      </c>
      <c r="E3274" s="2">
        <v>23</v>
      </c>
    </row>
    <row r="3275" spans="1:5" x14ac:dyDescent="0.35">
      <c r="A3275">
        <v>186925</v>
      </c>
      <c r="B3275">
        <v>0</v>
      </c>
      <c r="C3275">
        <v>3001</v>
      </c>
      <c r="D3275" t="s">
        <v>86</v>
      </c>
      <c r="E3275" s="2">
        <v>15</v>
      </c>
    </row>
    <row r="3276" spans="1:5" x14ac:dyDescent="0.35">
      <c r="A3276">
        <v>132097</v>
      </c>
      <c r="B3276">
        <v>2</v>
      </c>
      <c r="C3276">
        <v>3801</v>
      </c>
      <c r="D3276" t="s">
        <v>84</v>
      </c>
      <c r="E3276" s="2">
        <v>13</v>
      </c>
    </row>
    <row r="3277" spans="1:5" x14ac:dyDescent="0.35">
      <c r="A3277">
        <v>61962</v>
      </c>
      <c r="B3277">
        <v>0</v>
      </c>
      <c r="C3277">
        <v>0</v>
      </c>
      <c r="D3277" t="s">
        <v>84</v>
      </c>
      <c r="E3277" s="2">
        <v>25</v>
      </c>
    </row>
    <row r="3278" spans="1:5" x14ac:dyDescent="0.35">
      <c r="A3278">
        <v>162656</v>
      </c>
      <c r="B3278">
        <v>0</v>
      </c>
      <c r="C3278">
        <v>0</v>
      </c>
      <c r="D3278" t="s">
        <v>84</v>
      </c>
      <c r="E3278" s="2">
        <v>20</v>
      </c>
    </row>
    <row r="3279" spans="1:5" x14ac:dyDescent="0.35">
      <c r="A3279">
        <v>79602</v>
      </c>
      <c r="B3279">
        <v>2</v>
      </c>
      <c r="C3279">
        <v>1102</v>
      </c>
      <c r="D3279" t="s">
        <v>88</v>
      </c>
      <c r="E3279" s="2">
        <v>15</v>
      </c>
    </row>
    <row r="3280" spans="1:5" x14ac:dyDescent="0.35">
      <c r="A3280">
        <v>65578</v>
      </c>
      <c r="B3280">
        <v>28</v>
      </c>
      <c r="C3280">
        <v>2102</v>
      </c>
      <c r="D3280" t="s">
        <v>96</v>
      </c>
      <c r="E3280" s="2">
        <v>21</v>
      </c>
    </row>
    <row r="3281" spans="1:5" x14ac:dyDescent="0.35">
      <c r="A3281">
        <v>169186</v>
      </c>
      <c r="B3281">
        <v>1</v>
      </c>
      <c r="C3281">
        <v>2801</v>
      </c>
      <c r="D3281" t="s">
        <v>86</v>
      </c>
      <c r="E3281" s="2">
        <v>9</v>
      </c>
    </row>
    <row r="3282" spans="1:5" x14ac:dyDescent="0.35">
      <c r="A3282">
        <v>189438</v>
      </c>
      <c r="B3282">
        <v>1</v>
      </c>
      <c r="C3282">
        <v>4101</v>
      </c>
      <c r="D3282" t="s">
        <v>98</v>
      </c>
      <c r="E3282" s="2">
        <v>9</v>
      </c>
    </row>
    <row r="3283" spans="1:5" x14ac:dyDescent="0.35">
      <c r="A3283">
        <v>110871</v>
      </c>
      <c r="B3283">
        <v>2</v>
      </c>
      <c r="C3283">
        <v>1010</v>
      </c>
      <c r="D3283" t="s">
        <v>86</v>
      </c>
      <c r="E3283" s="2">
        <v>5</v>
      </c>
    </row>
    <row r="3284" spans="1:5" x14ac:dyDescent="0.35">
      <c r="A3284">
        <v>168370</v>
      </c>
      <c r="B3284">
        <v>0</v>
      </c>
      <c r="C3284">
        <v>5804</v>
      </c>
      <c r="D3284" t="s">
        <v>85</v>
      </c>
      <c r="E3284" s="2">
        <v>15</v>
      </c>
    </row>
    <row r="3285" spans="1:5" x14ac:dyDescent="0.35">
      <c r="A3285">
        <v>156618</v>
      </c>
      <c r="B3285">
        <v>0</v>
      </c>
      <c r="C3285">
        <v>4401</v>
      </c>
      <c r="D3285" t="s">
        <v>85</v>
      </c>
      <c r="E3285" s="2">
        <v>25</v>
      </c>
    </row>
    <row r="3286" spans="1:5" x14ac:dyDescent="0.35">
      <c r="A3286">
        <v>109858</v>
      </c>
      <c r="B3286">
        <v>0</v>
      </c>
      <c r="C3286">
        <v>5512</v>
      </c>
      <c r="D3286" t="s">
        <v>88</v>
      </c>
      <c r="E3286" s="2">
        <v>15</v>
      </c>
    </row>
    <row r="3287" spans="1:5" x14ac:dyDescent="0.35">
      <c r="A3287">
        <v>99501</v>
      </c>
      <c r="B3287">
        <v>0</v>
      </c>
      <c r="C3287">
        <v>5701</v>
      </c>
      <c r="D3287" t="s">
        <v>88</v>
      </c>
      <c r="E3287" s="2">
        <v>10</v>
      </c>
    </row>
    <row r="3288" spans="1:5" x14ac:dyDescent="0.35">
      <c r="A3288">
        <v>125467</v>
      </c>
      <c r="B3288">
        <v>0</v>
      </c>
      <c r="C3288">
        <v>0</v>
      </c>
      <c r="D3288" t="s">
        <v>92</v>
      </c>
      <c r="E3288" s="2">
        <v>15</v>
      </c>
    </row>
    <row r="3289" spans="1:5" x14ac:dyDescent="0.35">
      <c r="A3289">
        <v>55956</v>
      </c>
      <c r="B3289">
        <v>0</v>
      </c>
      <c r="C3289">
        <v>0</v>
      </c>
      <c r="D3289" t="s">
        <v>87</v>
      </c>
      <c r="E3289" s="2">
        <v>10</v>
      </c>
    </row>
    <row r="3290" spans="1:5" x14ac:dyDescent="0.35">
      <c r="A3290">
        <v>103644</v>
      </c>
      <c r="B3290">
        <v>0</v>
      </c>
      <c r="C3290">
        <v>0</v>
      </c>
      <c r="D3290" t="s">
        <v>84</v>
      </c>
      <c r="E3290" s="2">
        <v>10</v>
      </c>
    </row>
    <row r="3291" spans="1:5" x14ac:dyDescent="0.35">
      <c r="A3291">
        <v>39613</v>
      </c>
      <c r="B3291">
        <v>2</v>
      </c>
      <c r="C3291">
        <v>5610</v>
      </c>
      <c r="D3291" t="s">
        <v>93</v>
      </c>
      <c r="E3291" s="2">
        <v>5</v>
      </c>
    </row>
    <row r="3292" spans="1:5" x14ac:dyDescent="0.35">
      <c r="A3292">
        <v>159</v>
      </c>
      <c r="B3292">
        <v>2</v>
      </c>
      <c r="C3292">
        <v>1602</v>
      </c>
      <c r="D3292" t="s">
        <v>86</v>
      </c>
      <c r="E3292" s="2">
        <v>12</v>
      </c>
    </row>
    <row r="3293" spans="1:5" x14ac:dyDescent="0.35">
      <c r="A3293">
        <v>129748</v>
      </c>
      <c r="B3293">
        <v>2</v>
      </c>
      <c r="C3293">
        <v>5701</v>
      </c>
      <c r="D3293" t="s">
        <v>88</v>
      </c>
      <c r="E3293" s="2">
        <v>16</v>
      </c>
    </row>
    <row r="3294" spans="1:5" x14ac:dyDescent="0.35">
      <c r="A3294">
        <v>174576</v>
      </c>
      <c r="B3294">
        <v>28</v>
      </c>
      <c r="C3294">
        <v>4801</v>
      </c>
      <c r="D3294" t="s">
        <v>85</v>
      </c>
      <c r="E3294" s="2">
        <v>51</v>
      </c>
    </row>
    <row r="3295" spans="1:5" x14ac:dyDescent="0.35">
      <c r="A3295">
        <v>71639</v>
      </c>
      <c r="B3295">
        <v>1</v>
      </c>
      <c r="C3295">
        <v>2301</v>
      </c>
      <c r="D3295" t="s">
        <v>88</v>
      </c>
      <c r="E3295" s="2">
        <v>17</v>
      </c>
    </row>
    <row r="3296" spans="1:5" x14ac:dyDescent="0.35">
      <c r="A3296">
        <v>172851</v>
      </c>
      <c r="B3296">
        <v>1</v>
      </c>
      <c r="C3296">
        <v>5001</v>
      </c>
      <c r="D3296" t="s">
        <v>83</v>
      </c>
      <c r="E3296" s="2">
        <v>10</v>
      </c>
    </row>
    <row r="3297" spans="1:5" x14ac:dyDescent="0.35">
      <c r="A3297">
        <v>164364</v>
      </c>
      <c r="B3297">
        <v>0</v>
      </c>
      <c r="C3297">
        <v>5201</v>
      </c>
      <c r="D3297" t="s">
        <v>88</v>
      </c>
      <c r="E3297" s="2">
        <v>6</v>
      </c>
    </row>
    <row r="3298" spans="1:5" x14ac:dyDescent="0.35">
      <c r="A3298">
        <v>176253</v>
      </c>
      <c r="B3298">
        <v>2</v>
      </c>
      <c r="C3298">
        <v>1309</v>
      </c>
      <c r="D3298" t="s">
        <v>86</v>
      </c>
      <c r="E3298" s="2">
        <v>50</v>
      </c>
    </row>
    <row r="3299" spans="1:5" x14ac:dyDescent="0.35">
      <c r="A3299">
        <v>140181</v>
      </c>
      <c r="B3299">
        <v>28</v>
      </c>
      <c r="C3299">
        <v>2201</v>
      </c>
      <c r="D3299" t="s">
        <v>84</v>
      </c>
      <c r="E3299" s="2">
        <v>3</v>
      </c>
    </row>
    <row r="3300" spans="1:5" x14ac:dyDescent="0.35">
      <c r="A3300">
        <v>5331</v>
      </c>
      <c r="B3300">
        <v>2</v>
      </c>
      <c r="C3300">
        <v>0</v>
      </c>
      <c r="D3300" t="s">
        <v>87</v>
      </c>
      <c r="E3300" s="2">
        <v>14</v>
      </c>
    </row>
    <row r="3301" spans="1:5" x14ac:dyDescent="0.35">
      <c r="A3301">
        <v>31953</v>
      </c>
      <c r="B3301">
        <v>1</v>
      </c>
      <c r="C3301">
        <v>0</v>
      </c>
      <c r="D3301" t="s">
        <v>89</v>
      </c>
      <c r="E3301" s="2">
        <v>12</v>
      </c>
    </row>
    <row r="3302" spans="1:5" x14ac:dyDescent="0.35">
      <c r="A3302">
        <v>79399</v>
      </c>
      <c r="B3302">
        <v>0</v>
      </c>
      <c r="C3302">
        <v>5507</v>
      </c>
      <c r="D3302" t="s">
        <v>86</v>
      </c>
      <c r="E3302" s="2">
        <v>30</v>
      </c>
    </row>
    <row r="3303" spans="1:5" x14ac:dyDescent="0.35">
      <c r="A3303">
        <v>74732</v>
      </c>
      <c r="B3303">
        <v>1</v>
      </c>
      <c r="C3303">
        <v>0</v>
      </c>
      <c r="D3303" t="s">
        <v>86</v>
      </c>
      <c r="E3303" s="2">
        <v>15</v>
      </c>
    </row>
    <row r="3304" spans="1:5" x14ac:dyDescent="0.35">
      <c r="A3304">
        <v>36395</v>
      </c>
      <c r="B3304">
        <v>1</v>
      </c>
      <c r="C3304">
        <v>1601</v>
      </c>
      <c r="D3304" t="s">
        <v>83</v>
      </c>
      <c r="E3304" s="2">
        <v>15</v>
      </c>
    </row>
    <row r="3305" spans="1:5" x14ac:dyDescent="0.35">
      <c r="A3305">
        <v>75835</v>
      </c>
      <c r="B3305">
        <v>0</v>
      </c>
      <c r="C3305">
        <v>4401</v>
      </c>
      <c r="D3305" t="s">
        <v>92</v>
      </c>
      <c r="E3305" s="2">
        <v>5</v>
      </c>
    </row>
    <row r="3306" spans="1:5" x14ac:dyDescent="0.35">
      <c r="A3306">
        <v>4606</v>
      </c>
      <c r="B3306">
        <v>0</v>
      </c>
      <c r="C3306">
        <v>2509</v>
      </c>
      <c r="D3306" t="s">
        <v>96</v>
      </c>
      <c r="E3306" s="2">
        <v>25</v>
      </c>
    </row>
    <row r="3307" spans="1:5" x14ac:dyDescent="0.35">
      <c r="A3307">
        <v>51234</v>
      </c>
      <c r="B3307">
        <v>28</v>
      </c>
      <c r="C3307">
        <v>2301</v>
      </c>
      <c r="D3307" t="s">
        <v>93</v>
      </c>
      <c r="E3307" s="2">
        <v>25</v>
      </c>
    </row>
    <row r="3308" spans="1:5" x14ac:dyDescent="0.35">
      <c r="A3308">
        <v>71616</v>
      </c>
      <c r="B3308">
        <v>1</v>
      </c>
      <c r="C3308">
        <v>5601</v>
      </c>
      <c r="D3308" t="s">
        <v>85</v>
      </c>
      <c r="E3308" s="2">
        <v>50</v>
      </c>
    </row>
    <row r="3309" spans="1:5" x14ac:dyDescent="0.35">
      <c r="A3309">
        <v>182697</v>
      </c>
      <c r="B3309">
        <v>2</v>
      </c>
      <c r="C3309">
        <v>0</v>
      </c>
      <c r="D3309" t="s">
        <v>95</v>
      </c>
      <c r="E3309" s="2">
        <v>20</v>
      </c>
    </row>
    <row r="3310" spans="1:5" x14ac:dyDescent="0.35">
      <c r="A3310">
        <v>173100</v>
      </c>
      <c r="B3310">
        <v>0</v>
      </c>
      <c r="C3310">
        <v>0</v>
      </c>
      <c r="D3310" t="s">
        <v>86</v>
      </c>
      <c r="E3310" s="2">
        <v>21</v>
      </c>
    </row>
    <row r="3311" spans="1:5" x14ac:dyDescent="0.35">
      <c r="A3311">
        <v>172784</v>
      </c>
      <c r="B3311">
        <v>0</v>
      </c>
      <c r="C3311">
        <v>3201</v>
      </c>
      <c r="D3311" t="s">
        <v>86</v>
      </c>
      <c r="E3311" s="2">
        <v>5</v>
      </c>
    </row>
    <row r="3312" spans="1:5" x14ac:dyDescent="0.35">
      <c r="A3312">
        <v>145637</v>
      </c>
      <c r="B3312">
        <v>0</v>
      </c>
      <c r="C3312">
        <v>4801</v>
      </c>
      <c r="D3312" t="s">
        <v>88</v>
      </c>
      <c r="E3312" s="2">
        <v>25</v>
      </c>
    </row>
    <row r="3313" spans="1:5" x14ac:dyDescent="0.35">
      <c r="A3313">
        <v>41445</v>
      </c>
      <c r="B3313">
        <v>1</v>
      </c>
      <c r="C3313">
        <v>5201</v>
      </c>
      <c r="D3313" t="s">
        <v>88</v>
      </c>
      <c r="E3313" s="2">
        <v>35</v>
      </c>
    </row>
    <row r="3314" spans="1:5" x14ac:dyDescent="0.35">
      <c r="A3314">
        <v>22900</v>
      </c>
      <c r="B3314">
        <v>2</v>
      </c>
      <c r="C3314">
        <v>0</v>
      </c>
      <c r="D3314" t="s">
        <v>92</v>
      </c>
      <c r="E3314" s="2">
        <v>10</v>
      </c>
    </row>
    <row r="3315" spans="1:5" x14ac:dyDescent="0.35">
      <c r="A3315">
        <v>93086</v>
      </c>
      <c r="B3315">
        <v>0</v>
      </c>
      <c r="C3315">
        <v>6301</v>
      </c>
      <c r="D3315" t="s">
        <v>90</v>
      </c>
      <c r="E3315" s="2">
        <v>20</v>
      </c>
    </row>
    <row r="3316" spans="1:5" x14ac:dyDescent="0.35">
      <c r="A3316">
        <v>95727</v>
      </c>
      <c r="B3316">
        <v>0</v>
      </c>
      <c r="C3316">
        <v>5208</v>
      </c>
      <c r="D3316" t="s">
        <v>93</v>
      </c>
      <c r="E3316" s="2">
        <v>18</v>
      </c>
    </row>
    <row r="3317" spans="1:5" x14ac:dyDescent="0.35">
      <c r="A3317">
        <v>127759</v>
      </c>
      <c r="B3317">
        <v>1</v>
      </c>
      <c r="C3317">
        <v>801</v>
      </c>
      <c r="D3317" t="s">
        <v>84</v>
      </c>
      <c r="E3317" s="2">
        <v>6</v>
      </c>
    </row>
    <row r="3318" spans="1:5" x14ac:dyDescent="0.35">
      <c r="A3318">
        <v>190666</v>
      </c>
      <c r="B3318">
        <v>1</v>
      </c>
      <c r="C3318">
        <v>4812</v>
      </c>
      <c r="D3318" t="s">
        <v>84</v>
      </c>
      <c r="E3318" s="2">
        <v>13</v>
      </c>
    </row>
    <row r="3319" spans="1:5" x14ac:dyDescent="0.35">
      <c r="A3319">
        <v>90894</v>
      </c>
      <c r="B3319">
        <v>0</v>
      </c>
      <c r="C3319">
        <v>0</v>
      </c>
      <c r="D3319" t="s">
        <v>85</v>
      </c>
      <c r="E3319" s="2">
        <v>4</v>
      </c>
    </row>
    <row r="3320" spans="1:5" x14ac:dyDescent="0.35">
      <c r="A3320">
        <v>160275</v>
      </c>
      <c r="B3320">
        <v>28</v>
      </c>
      <c r="C3320">
        <v>6801</v>
      </c>
      <c r="D3320" t="s">
        <v>83</v>
      </c>
      <c r="E3320" s="2">
        <v>5</v>
      </c>
    </row>
    <row r="3321" spans="1:5" x14ac:dyDescent="0.35">
      <c r="A3321">
        <v>184723</v>
      </c>
      <c r="B3321">
        <v>1</v>
      </c>
      <c r="C3321">
        <v>6901</v>
      </c>
      <c r="D3321" t="s">
        <v>84</v>
      </c>
      <c r="E3321" s="2">
        <v>10</v>
      </c>
    </row>
    <row r="3322" spans="1:5" x14ac:dyDescent="0.35">
      <c r="A3322">
        <v>52548</v>
      </c>
      <c r="B3322">
        <v>0</v>
      </c>
      <c r="C3322">
        <v>3703</v>
      </c>
      <c r="D3322" t="s">
        <v>86</v>
      </c>
      <c r="E3322" s="2">
        <v>14</v>
      </c>
    </row>
    <row r="3323" spans="1:5" x14ac:dyDescent="0.35">
      <c r="A3323">
        <v>158813</v>
      </c>
      <c r="B3323">
        <v>1</v>
      </c>
      <c r="C3323">
        <v>1710</v>
      </c>
      <c r="D3323" t="s">
        <v>87</v>
      </c>
      <c r="E3323" s="2">
        <v>10</v>
      </c>
    </row>
    <row r="3324" spans="1:5" x14ac:dyDescent="0.35">
      <c r="A3324">
        <v>73008</v>
      </c>
      <c r="B3324">
        <v>2</v>
      </c>
      <c r="C3324">
        <v>5205</v>
      </c>
      <c r="D3324" t="s">
        <v>86</v>
      </c>
      <c r="E3324" s="2">
        <v>12</v>
      </c>
    </row>
    <row r="3325" spans="1:5" x14ac:dyDescent="0.35">
      <c r="A3325">
        <v>105144</v>
      </c>
      <c r="B3325">
        <v>0</v>
      </c>
      <c r="C3325">
        <v>0</v>
      </c>
      <c r="D3325" t="s">
        <v>92</v>
      </c>
      <c r="E3325" s="2">
        <v>3</v>
      </c>
    </row>
    <row r="3326" spans="1:5" x14ac:dyDescent="0.35">
      <c r="A3326">
        <v>52132</v>
      </c>
      <c r="B3326">
        <v>0</v>
      </c>
      <c r="C3326">
        <v>0</v>
      </c>
      <c r="D3326" t="s">
        <v>91</v>
      </c>
      <c r="E3326" s="2">
        <v>7</v>
      </c>
    </row>
    <row r="3327" spans="1:5" x14ac:dyDescent="0.35">
      <c r="A3327">
        <v>12474</v>
      </c>
      <c r="B3327">
        <v>1</v>
      </c>
      <c r="C3327">
        <v>2307</v>
      </c>
      <c r="D3327" t="s">
        <v>84</v>
      </c>
      <c r="E3327" s="2">
        <v>10</v>
      </c>
    </row>
    <row r="3328" spans="1:5" x14ac:dyDescent="0.35">
      <c r="A3328">
        <v>160425</v>
      </c>
      <c r="B3328">
        <v>0</v>
      </c>
      <c r="C3328">
        <v>2601</v>
      </c>
      <c r="D3328" t="s">
        <v>84</v>
      </c>
      <c r="E3328" s="2">
        <v>12</v>
      </c>
    </row>
    <row r="3329" spans="1:5" x14ac:dyDescent="0.35">
      <c r="A3329">
        <v>175112</v>
      </c>
      <c r="B3329">
        <v>0</v>
      </c>
      <c r="C3329">
        <v>5701</v>
      </c>
      <c r="D3329" t="s">
        <v>84</v>
      </c>
      <c r="E3329" s="2">
        <v>20</v>
      </c>
    </row>
    <row r="3330" spans="1:5" x14ac:dyDescent="0.35">
      <c r="A3330">
        <v>51382</v>
      </c>
      <c r="B3330">
        <v>1</v>
      </c>
      <c r="C3330">
        <v>0</v>
      </c>
      <c r="D3330" t="s">
        <v>84</v>
      </c>
      <c r="E3330" s="2">
        <v>25</v>
      </c>
    </row>
    <row r="3331" spans="1:5" x14ac:dyDescent="0.35">
      <c r="A3331">
        <v>146153</v>
      </c>
      <c r="B3331">
        <v>0</v>
      </c>
      <c r="C3331">
        <v>3210</v>
      </c>
      <c r="D3331" t="s">
        <v>96</v>
      </c>
      <c r="E3331" s="2">
        <v>44</v>
      </c>
    </row>
    <row r="3332" spans="1:5" x14ac:dyDescent="0.35">
      <c r="A3332">
        <v>133743</v>
      </c>
      <c r="B3332">
        <v>1002</v>
      </c>
      <c r="C3332">
        <v>4401</v>
      </c>
      <c r="D3332" t="s">
        <v>86</v>
      </c>
      <c r="E3332" s="2">
        <v>20</v>
      </c>
    </row>
    <row r="3333" spans="1:5" x14ac:dyDescent="0.35">
      <c r="A3333">
        <v>155602</v>
      </c>
      <c r="B3333">
        <v>1</v>
      </c>
      <c r="C3333">
        <v>2006</v>
      </c>
      <c r="D3333" t="s">
        <v>87</v>
      </c>
      <c r="E3333" s="2">
        <v>25</v>
      </c>
    </row>
    <row r="3334" spans="1:5" x14ac:dyDescent="0.35">
      <c r="A3334">
        <v>149199</v>
      </c>
      <c r="B3334">
        <v>0</v>
      </c>
      <c r="C3334">
        <v>0</v>
      </c>
      <c r="D3334" t="s">
        <v>90</v>
      </c>
      <c r="E3334" s="2">
        <v>15</v>
      </c>
    </row>
    <row r="3335" spans="1:5" x14ac:dyDescent="0.35">
      <c r="A3335">
        <v>124514</v>
      </c>
      <c r="B3335">
        <v>28</v>
      </c>
      <c r="C3335">
        <v>5702</v>
      </c>
      <c r="D3335" t="s">
        <v>83</v>
      </c>
      <c r="E3335" s="2">
        <v>26</v>
      </c>
    </row>
    <row r="3336" spans="1:5" x14ac:dyDescent="0.35">
      <c r="A3336">
        <v>57407</v>
      </c>
      <c r="B3336">
        <v>1</v>
      </c>
      <c r="C3336">
        <v>4201</v>
      </c>
      <c r="D3336" t="s">
        <v>88</v>
      </c>
      <c r="E3336" s="2">
        <v>21</v>
      </c>
    </row>
    <row r="3337" spans="1:5" x14ac:dyDescent="0.35">
      <c r="A3337">
        <v>185774</v>
      </c>
      <c r="B3337">
        <v>0</v>
      </c>
      <c r="C3337">
        <v>0</v>
      </c>
      <c r="D3337" t="s">
        <v>91</v>
      </c>
      <c r="E3337" s="2">
        <v>12</v>
      </c>
    </row>
    <row r="3338" spans="1:5" x14ac:dyDescent="0.35">
      <c r="A3338">
        <v>189962</v>
      </c>
      <c r="B3338">
        <v>0</v>
      </c>
      <c r="C3338">
        <v>4601</v>
      </c>
      <c r="D3338" t="s">
        <v>99</v>
      </c>
      <c r="E3338" s="2">
        <v>10</v>
      </c>
    </row>
    <row r="3339" spans="1:5" x14ac:dyDescent="0.35">
      <c r="A3339">
        <v>27045</v>
      </c>
      <c r="B3339">
        <v>28</v>
      </c>
      <c r="C3339">
        <v>0</v>
      </c>
      <c r="D3339" t="s">
        <v>86</v>
      </c>
      <c r="E3339" s="2">
        <v>16</v>
      </c>
    </row>
    <row r="3340" spans="1:5" x14ac:dyDescent="0.35">
      <c r="A3340">
        <v>97424</v>
      </c>
      <c r="B3340">
        <v>2</v>
      </c>
      <c r="C3340">
        <v>0</v>
      </c>
      <c r="D3340" t="s">
        <v>94</v>
      </c>
      <c r="E3340" s="2">
        <v>5</v>
      </c>
    </row>
    <row r="3341" spans="1:5" x14ac:dyDescent="0.35">
      <c r="A3341">
        <v>163591</v>
      </c>
      <c r="B3341">
        <v>0</v>
      </c>
      <c r="C3341">
        <v>2201</v>
      </c>
      <c r="D3341" t="s">
        <v>90</v>
      </c>
      <c r="E3341" s="2">
        <v>35</v>
      </c>
    </row>
    <row r="3342" spans="1:5" x14ac:dyDescent="0.35">
      <c r="A3342">
        <v>15772</v>
      </c>
      <c r="B3342">
        <v>2</v>
      </c>
      <c r="C3342">
        <v>0</v>
      </c>
      <c r="D3342" t="s">
        <v>92</v>
      </c>
      <c r="E3342" s="2">
        <v>10</v>
      </c>
    </row>
    <row r="3343" spans="1:5" x14ac:dyDescent="0.35">
      <c r="A3343">
        <v>71427</v>
      </c>
      <c r="B3343">
        <v>1</v>
      </c>
      <c r="C3343">
        <v>5510</v>
      </c>
      <c r="D3343" t="s">
        <v>89</v>
      </c>
      <c r="E3343" s="2">
        <v>30</v>
      </c>
    </row>
    <row r="3344" spans="1:5" x14ac:dyDescent="0.35">
      <c r="A3344">
        <v>159039</v>
      </c>
      <c r="B3344">
        <v>0</v>
      </c>
      <c r="C3344">
        <v>2001</v>
      </c>
      <c r="D3344" t="s">
        <v>83</v>
      </c>
      <c r="E3344" s="2">
        <v>25</v>
      </c>
    </row>
    <row r="3345" spans="1:5" x14ac:dyDescent="0.35">
      <c r="A3345">
        <v>22984</v>
      </c>
      <c r="B3345">
        <v>0</v>
      </c>
      <c r="C3345">
        <v>0</v>
      </c>
      <c r="D3345" t="s">
        <v>84</v>
      </c>
      <c r="E3345" s="2">
        <v>1</v>
      </c>
    </row>
    <row r="3346" spans="1:5" x14ac:dyDescent="0.35">
      <c r="A3346">
        <v>89210</v>
      </c>
      <c r="B3346">
        <v>2</v>
      </c>
      <c r="C3346">
        <v>3801</v>
      </c>
      <c r="D3346" t="s">
        <v>85</v>
      </c>
      <c r="E3346" s="2">
        <v>25</v>
      </c>
    </row>
    <row r="3347" spans="1:5" x14ac:dyDescent="0.35">
      <c r="A3347">
        <v>6490</v>
      </c>
      <c r="B3347">
        <v>0</v>
      </c>
      <c r="C3347">
        <v>1201</v>
      </c>
      <c r="D3347" t="s">
        <v>84</v>
      </c>
      <c r="E3347" s="2">
        <v>25</v>
      </c>
    </row>
    <row r="3348" spans="1:5" x14ac:dyDescent="0.35">
      <c r="A3348">
        <v>48003</v>
      </c>
      <c r="B3348">
        <v>0</v>
      </c>
      <c r="C3348">
        <v>0</v>
      </c>
      <c r="D3348" t="s">
        <v>84</v>
      </c>
      <c r="E3348" s="2">
        <v>10</v>
      </c>
    </row>
    <row r="3349" spans="1:5" x14ac:dyDescent="0.35">
      <c r="A3349">
        <v>189199</v>
      </c>
      <c r="B3349">
        <v>0</v>
      </c>
      <c r="C3349">
        <v>0</v>
      </c>
      <c r="D3349" t="s">
        <v>84</v>
      </c>
      <c r="E3349" s="2">
        <v>25</v>
      </c>
    </row>
    <row r="3350" spans="1:5" x14ac:dyDescent="0.35">
      <c r="A3350">
        <v>117882</v>
      </c>
      <c r="B3350">
        <v>0</v>
      </c>
      <c r="C3350">
        <v>2907</v>
      </c>
      <c r="D3350" t="s">
        <v>91</v>
      </c>
      <c r="E3350" s="2">
        <v>20</v>
      </c>
    </row>
    <row r="3351" spans="1:5" x14ac:dyDescent="0.35">
      <c r="A3351">
        <v>174932</v>
      </c>
      <c r="B3351">
        <v>28</v>
      </c>
      <c r="C3351">
        <v>0</v>
      </c>
      <c r="D3351" t="s">
        <v>84</v>
      </c>
      <c r="E3351" s="2">
        <v>20</v>
      </c>
    </row>
    <row r="3352" spans="1:5" x14ac:dyDescent="0.35">
      <c r="A3352">
        <v>101033</v>
      </c>
      <c r="B3352">
        <v>0</v>
      </c>
      <c r="C3352">
        <v>5711</v>
      </c>
      <c r="D3352" t="s">
        <v>84</v>
      </c>
      <c r="E3352" s="2">
        <v>21</v>
      </c>
    </row>
    <row r="3353" spans="1:5" x14ac:dyDescent="0.35">
      <c r="A3353">
        <v>143299</v>
      </c>
      <c r="B3353">
        <v>0</v>
      </c>
      <c r="C3353">
        <v>2801</v>
      </c>
      <c r="D3353" t="s">
        <v>90</v>
      </c>
      <c r="E3353" s="2">
        <v>15</v>
      </c>
    </row>
    <row r="3354" spans="1:5" x14ac:dyDescent="0.35">
      <c r="A3354">
        <v>189749</v>
      </c>
      <c r="B3354">
        <v>1</v>
      </c>
      <c r="C3354">
        <v>2211</v>
      </c>
      <c r="D3354" t="s">
        <v>85</v>
      </c>
      <c r="E3354" s="2">
        <v>10</v>
      </c>
    </row>
    <row r="3355" spans="1:5" x14ac:dyDescent="0.35">
      <c r="A3355">
        <v>127108</v>
      </c>
      <c r="B3355">
        <v>28</v>
      </c>
      <c r="C3355">
        <v>0</v>
      </c>
      <c r="D3355" t="s">
        <v>89</v>
      </c>
      <c r="E3355" s="2">
        <v>10</v>
      </c>
    </row>
    <row r="3356" spans="1:5" x14ac:dyDescent="0.35">
      <c r="A3356">
        <v>74614</v>
      </c>
      <c r="B3356">
        <v>28</v>
      </c>
      <c r="C3356">
        <v>3501</v>
      </c>
      <c r="D3356" t="s">
        <v>86</v>
      </c>
      <c r="E3356" s="2">
        <v>5</v>
      </c>
    </row>
    <row r="3357" spans="1:5" x14ac:dyDescent="0.35">
      <c r="A3357">
        <v>182519</v>
      </c>
      <c r="B3357">
        <v>1</v>
      </c>
      <c r="C3357">
        <v>4701</v>
      </c>
      <c r="D3357" t="s">
        <v>84</v>
      </c>
      <c r="E3357" s="2">
        <v>5</v>
      </c>
    </row>
    <row r="3358" spans="1:5" x14ac:dyDescent="0.35">
      <c r="A3358">
        <v>95467</v>
      </c>
      <c r="B3358">
        <v>0</v>
      </c>
      <c r="C3358">
        <v>2501</v>
      </c>
      <c r="D3358" t="s">
        <v>86</v>
      </c>
      <c r="E3358" s="2">
        <v>4</v>
      </c>
    </row>
    <row r="3359" spans="1:5" x14ac:dyDescent="0.35">
      <c r="A3359">
        <v>126530</v>
      </c>
      <c r="B3359">
        <v>0</v>
      </c>
      <c r="C3359">
        <v>4401</v>
      </c>
      <c r="D3359" t="s">
        <v>84</v>
      </c>
      <c r="E3359" s="2">
        <v>30</v>
      </c>
    </row>
    <row r="3360" spans="1:5" x14ac:dyDescent="0.35">
      <c r="A3360">
        <v>9049</v>
      </c>
      <c r="B3360">
        <v>2</v>
      </c>
      <c r="C3360">
        <v>4601</v>
      </c>
      <c r="D3360" t="s">
        <v>92</v>
      </c>
      <c r="E3360" s="2">
        <v>15</v>
      </c>
    </row>
    <row r="3361" spans="1:5" x14ac:dyDescent="0.35">
      <c r="A3361">
        <v>19986</v>
      </c>
      <c r="B3361">
        <v>0</v>
      </c>
      <c r="C3361">
        <v>7001</v>
      </c>
      <c r="D3361" t="s">
        <v>84</v>
      </c>
      <c r="E3361" s="2">
        <v>10</v>
      </c>
    </row>
    <row r="3362" spans="1:5" x14ac:dyDescent="0.35">
      <c r="A3362">
        <v>25731</v>
      </c>
      <c r="B3362">
        <v>0</v>
      </c>
      <c r="C3362">
        <v>6801</v>
      </c>
      <c r="D3362" t="s">
        <v>84</v>
      </c>
      <c r="E3362" s="2">
        <v>21</v>
      </c>
    </row>
    <row r="3363" spans="1:5" x14ac:dyDescent="0.35">
      <c r="A3363">
        <v>45258</v>
      </c>
      <c r="B3363">
        <v>0</v>
      </c>
      <c r="C3363">
        <v>4501</v>
      </c>
      <c r="D3363" t="s">
        <v>96</v>
      </c>
      <c r="E3363" s="2">
        <v>5</v>
      </c>
    </row>
    <row r="3364" spans="1:5" x14ac:dyDescent="0.35">
      <c r="A3364">
        <v>175996</v>
      </c>
      <c r="B3364">
        <v>0</v>
      </c>
      <c r="C3364">
        <v>3501</v>
      </c>
      <c r="D3364" t="s">
        <v>88</v>
      </c>
      <c r="E3364" s="2">
        <v>10</v>
      </c>
    </row>
    <row r="3365" spans="1:5" x14ac:dyDescent="0.35">
      <c r="A3365">
        <v>56113</v>
      </c>
      <c r="B3365">
        <v>1002</v>
      </c>
      <c r="C3365">
        <v>4504</v>
      </c>
      <c r="D3365" t="s">
        <v>84</v>
      </c>
      <c r="E3365" s="2">
        <v>5</v>
      </c>
    </row>
    <row r="3366" spans="1:5" x14ac:dyDescent="0.35">
      <c r="A3366">
        <v>138945</v>
      </c>
      <c r="B3366">
        <v>28</v>
      </c>
      <c r="C3366">
        <v>2901</v>
      </c>
      <c r="D3366" t="s">
        <v>83</v>
      </c>
      <c r="E3366" s="2">
        <v>23</v>
      </c>
    </row>
    <row r="3367" spans="1:5" x14ac:dyDescent="0.35">
      <c r="A3367">
        <v>135098</v>
      </c>
      <c r="B3367">
        <v>28</v>
      </c>
      <c r="C3367">
        <v>3106</v>
      </c>
      <c r="D3367" t="s">
        <v>85</v>
      </c>
      <c r="E3367" s="2">
        <v>20</v>
      </c>
    </row>
    <row r="3368" spans="1:5" x14ac:dyDescent="0.35">
      <c r="A3368">
        <v>87074</v>
      </c>
      <c r="B3368">
        <v>0</v>
      </c>
      <c r="C3368">
        <v>7801</v>
      </c>
      <c r="D3368" t="s">
        <v>94</v>
      </c>
      <c r="E3368" s="2">
        <v>5</v>
      </c>
    </row>
    <row r="3369" spans="1:5" x14ac:dyDescent="0.35">
      <c r="A3369">
        <v>23723</v>
      </c>
      <c r="B3369">
        <v>1</v>
      </c>
      <c r="C3369">
        <v>6101</v>
      </c>
      <c r="D3369" t="s">
        <v>89</v>
      </c>
      <c r="E3369" s="2">
        <v>10</v>
      </c>
    </row>
    <row r="3370" spans="1:5" x14ac:dyDescent="0.35">
      <c r="A3370">
        <v>116053</v>
      </c>
      <c r="B3370">
        <v>1</v>
      </c>
      <c r="C3370">
        <v>5201</v>
      </c>
      <c r="D3370" t="s">
        <v>87</v>
      </c>
      <c r="E3370" s="2">
        <v>6</v>
      </c>
    </row>
    <row r="3371" spans="1:5" x14ac:dyDescent="0.35">
      <c r="A3371">
        <v>92021</v>
      </c>
      <c r="B3371">
        <v>1</v>
      </c>
      <c r="C3371">
        <v>3201</v>
      </c>
      <c r="D3371" t="s">
        <v>83</v>
      </c>
      <c r="E3371" s="2">
        <v>20</v>
      </c>
    </row>
    <row r="3372" spans="1:5" x14ac:dyDescent="0.35">
      <c r="A3372">
        <v>164989</v>
      </c>
      <c r="B3372">
        <v>0</v>
      </c>
      <c r="C3372">
        <v>3209</v>
      </c>
      <c r="D3372" t="s">
        <v>88</v>
      </c>
      <c r="E3372" s="2">
        <v>30</v>
      </c>
    </row>
    <row r="3373" spans="1:5" x14ac:dyDescent="0.35">
      <c r="A3373">
        <v>126013</v>
      </c>
      <c r="B3373">
        <v>0</v>
      </c>
      <c r="C3373">
        <v>4001</v>
      </c>
      <c r="D3373" t="s">
        <v>86</v>
      </c>
      <c r="E3373" s="2">
        <v>20</v>
      </c>
    </row>
    <row r="3374" spans="1:5" x14ac:dyDescent="0.35">
      <c r="A3374">
        <v>117076</v>
      </c>
      <c r="B3374">
        <v>0</v>
      </c>
      <c r="C3374">
        <v>1808</v>
      </c>
      <c r="D3374" t="s">
        <v>93</v>
      </c>
      <c r="E3374" s="2">
        <v>10</v>
      </c>
    </row>
    <row r="3375" spans="1:5" x14ac:dyDescent="0.35">
      <c r="A3375">
        <v>26680</v>
      </c>
      <c r="B3375">
        <v>2</v>
      </c>
      <c r="C3375">
        <v>5608</v>
      </c>
      <c r="D3375" t="s">
        <v>89</v>
      </c>
      <c r="E3375" s="2">
        <v>15</v>
      </c>
    </row>
    <row r="3376" spans="1:5" x14ac:dyDescent="0.35">
      <c r="A3376">
        <v>176252</v>
      </c>
      <c r="B3376">
        <v>2</v>
      </c>
      <c r="C3376">
        <v>1101</v>
      </c>
      <c r="D3376" t="s">
        <v>88</v>
      </c>
      <c r="E3376" s="2">
        <v>15</v>
      </c>
    </row>
    <row r="3377" spans="1:5" x14ac:dyDescent="0.35">
      <c r="A3377">
        <v>119154</v>
      </c>
      <c r="B3377">
        <v>1002</v>
      </c>
      <c r="C3377">
        <v>2401</v>
      </c>
      <c r="D3377" t="s">
        <v>83</v>
      </c>
      <c r="E3377" s="2">
        <v>10</v>
      </c>
    </row>
    <row r="3378" spans="1:5" x14ac:dyDescent="0.35">
      <c r="A3378">
        <v>141442</v>
      </c>
      <c r="B3378">
        <v>1</v>
      </c>
      <c r="C3378">
        <v>4803</v>
      </c>
      <c r="D3378" t="s">
        <v>85</v>
      </c>
      <c r="E3378" s="2">
        <v>18</v>
      </c>
    </row>
    <row r="3379" spans="1:5" x14ac:dyDescent="0.35">
      <c r="A3379">
        <v>1012</v>
      </c>
      <c r="B3379">
        <v>2</v>
      </c>
      <c r="C3379">
        <v>2201</v>
      </c>
      <c r="D3379" t="s">
        <v>89</v>
      </c>
      <c r="E3379" s="2">
        <v>15</v>
      </c>
    </row>
    <row r="3380" spans="1:5" x14ac:dyDescent="0.35">
      <c r="A3380">
        <v>42878</v>
      </c>
      <c r="B3380">
        <v>0</v>
      </c>
      <c r="C3380">
        <v>2201</v>
      </c>
      <c r="D3380" t="s">
        <v>83</v>
      </c>
      <c r="E3380" s="2">
        <v>10</v>
      </c>
    </row>
    <row r="3381" spans="1:5" x14ac:dyDescent="0.35">
      <c r="A3381">
        <v>188896</v>
      </c>
      <c r="B3381">
        <v>1</v>
      </c>
      <c r="C3381">
        <v>3201</v>
      </c>
      <c r="D3381" t="s">
        <v>84</v>
      </c>
      <c r="E3381" s="2">
        <v>40</v>
      </c>
    </row>
    <row r="3382" spans="1:5" x14ac:dyDescent="0.35">
      <c r="A3382">
        <v>99338</v>
      </c>
      <c r="B3382">
        <v>0</v>
      </c>
      <c r="C3382">
        <v>4711</v>
      </c>
      <c r="D3382" t="s">
        <v>89</v>
      </c>
      <c r="E3382" s="2">
        <v>10</v>
      </c>
    </row>
    <row r="3383" spans="1:5" x14ac:dyDescent="0.35">
      <c r="A3383">
        <v>64563</v>
      </c>
      <c r="B3383">
        <v>0</v>
      </c>
      <c r="C3383">
        <v>0</v>
      </c>
      <c r="D3383" t="s">
        <v>94</v>
      </c>
      <c r="E3383" s="2">
        <v>20</v>
      </c>
    </row>
    <row r="3384" spans="1:5" x14ac:dyDescent="0.35">
      <c r="A3384">
        <v>5335</v>
      </c>
      <c r="B3384">
        <v>28</v>
      </c>
      <c r="C3384">
        <v>2208</v>
      </c>
      <c r="D3384" t="s">
        <v>86</v>
      </c>
      <c r="E3384" s="2">
        <v>10</v>
      </c>
    </row>
    <row r="3385" spans="1:5" x14ac:dyDescent="0.35">
      <c r="A3385">
        <v>112703</v>
      </c>
      <c r="B3385">
        <v>2</v>
      </c>
      <c r="C3385">
        <v>0</v>
      </c>
      <c r="D3385" t="s">
        <v>94</v>
      </c>
      <c r="E3385" s="2">
        <v>15</v>
      </c>
    </row>
    <row r="3386" spans="1:5" x14ac:dyDescent="0.35">
      <c r="A3386">
        <v>32380</v>
      </c>
      <c r="B3386">
        <v>1</v>
      </c>
      <c r="C3386">
        <v>2301</v>
      </c>
      <c r="D3386" t="s">
        <v>83</v>
      </c>
      <c r="E3386" s="2">
        <v>5</v>
      </c>
    </row>
    <row r="3387" spans="1:5" x14ac:dyDescent="0.35">
      <c r="A3387">
        <v>40566</v>
      </c>
      <c r="B3387">
        <v>28</v>
      </c>
      <c r="C3387">
        <v>4101</v>
      </c>
      <c r="D3387" t="s">
        <v>85</v>
      </c>
      <c r="E3387" s="2">
        <v>17</v>
      </c>
    </row>
    <row r="3388" spans="1:5" x14ac:dyDescent="0.35">
      <c r="A3388">
        <v>32359</v>
      </c>
      <c r="B3388">
        <v>1</v>
      </c>
      <c r="C3388">
        <v>3012</v>
      </c>
      <c r="D3388" t="s">
        <v>83</v>
      </c>
      <c r="E3388" s="2">
        <v>3</v>
      </c>
    </row>
    <row r="3389" spans="1:5" x14ac:dyDescent="0.35">
      <c r="A3389">
        <v>146628</v>
      </c>
      <c r="B3389">
        <v>28</v>
      </c>
      <c r="C3389">
        <v>3405</v>
      </c>
      <c r="D3389" t="s">
        <v>92</v>
      </c>
      <c r="E3389" s="2">
        <v>10</v>
      </c>
    </row>
    <row r="3390" spans="1:5" x14ac:dyDescent="0.35">
      <c r="A3390">
        <v>113690</v>
      </c>
      <c r="B3390">
        <v>1002</v>
      </c>
      <c r="C3390">
        <v>4301</v>
      </c>
      <c r="D3390" t="s">
        <v>83</v>
      </c>
      <c r="E3390" s="2">
        <v>10</v>
      </c>
    </row>
    <row r="3391" spans="1:5" x14ac:dyDescent="0.35">
      <c r="A3391">
        <v>102011</v>
      </c>
      <c r="B3391">
        <v>0</v>
      </c>
      <c r="C3391">
        <v>5404</v>
      </c>
      <c r="D3391" t="s">
        <v>86</v>
      </c>
      <c r="E3391" s="2">
        <v>30</v>
      </c>
    </row>
    <row r="3392" spans="1:5" x14ac:dyDescent="0.35">
      <c r="A3392">
        <v>17714</v>
      </c>
      <c r="B3392">
        <v>2</v>
      </c>
      <c r="C3392">
        <v>3103</v>
      </c>
      <c r="D3392" t="s">
        <v>88</v>
      </c>
      <c r="E3392" s="2">
        <v>26</v>
      </c>
    </row>
    <row r="3393" spans="1:5" x14ac:dyDescent="0.35">
      <c r="A3393">
        <v>134619</v>
      </c>
      <c r="B3393">
        <v>2</v>
      </c>
      <c r="C3393">
        <v>5003</v>
      </c>
      <c r="D3393" t="s">
        <v>85</v>
      </c>
      <c r="E3393" s="2">
        <v>11</v>
      </c>
    </row>
    <row r="3394" spans="1:5" x14ac:dyDescent="0.35">
      <c r="A3394">
        <v>106649</v>
      </c>
      <c r="B3394">
        <v>2</v>
      </c>
      <c r="C3394">
        <v>6201</v>
      </c>
      <c r="D3394" t="s">
        <v>88</v>
      </c>
      <c r="E3394" s="2">
        <v>26</v>
      </c>
    </row>
    <row r="3395" spans="1:5" x14ac:dyDescent="0.35">
      <c r="A3395">
        <v>147045</v>
      </c>
      <c r="B3395">
        <v>2</v>
      </c>
      <c r="C3395">
        <v>0</v>
      </c>
      <c r="D3395" t="s">
        <v>90</v>
      </c>
      <c r="E3395" s="2">
        <v>10</v>
      </c>
    </row>
    <row r="3396" spans="1:5" x14ac:dyDescent="0.35">
      <c r="A3396">
        <v>86420</v>
      </c>
      <c r="B3396">
        <v>0</v>
      </c>
      <c r="C3396">
        <v>4212</v>
      </c>
      <c r="D3396" t="s">
        <v>84</v>
      </c>
      <c r="E3396" s="2">
        <v>7</v>
      </c>
    </row>
    <row r="3397" spans="1:5" x14ac:dyDescent="0.35">
      <c r="A3397">
        <v>20445</v>
      </c>
      <c r="B3397">
        <v>1</v>
      </c>
      <c r="C3397">
        <v>3801</v>
      </c>
      <c r="D3397" t="s">
        <v>92</v>
      </c>
      <c r="E3397" s="2">
        <v>20</v>
      </c>
    </row>
    <row r="3398" spans="1:5" x14ac:dyDescent="0.35">
      <c r="A3398">
        <v>89924</v>
      </c>
      <c r="B3398">
        <v>2</v>
      </c>
      <c r="C3398">
        <v>0</v>
      </c>
      <c r="D3398" t="s">
        <v>85</v>
      </c>
      <c r="E3398" s="2">
        <v>5</v>
      </c>
    </row>
    <row r="3399" spans="1:5" x14ac:dyDescent="0.35">
      <c r="A3399">
        <v>156937</v>
      </c>
      <c r="B3399">
        <v>1</v>
      </c>
      <c r="C3399">
        <v>5801</v>
      </c>
      <c r="D3399" t="s">
        <v>90</v>
      </c>
      <c r="E3399" s="2">
        <v>17</v>
      </c>
    </row>
    <row r="3400" spans="1:5" x14ac:dyDescent="0.35">
      <c r="A3400">
        <v>151986</v>
      </c>
      <c r="B3400">
        <v>2</v>
      </c>
      <c r="C3400">
        <v>2101</v>
      </c>
      <c r="D3400" t="s">
        <v>88</v>
      </c>
      <c r="E3400" s="2">
        <v>15</v>
      </c>
    </row>
    <row r="3401" spans="1:5" x14ac:dyDescent="0.35">
      <c r="A3401">
        <v>139324</v>
      </c>
      <c r="B3401">
        <v>0</v>
      </c>
      <c r="C3401">
        <v>0</v>
      </c>
      <c r="D3401" t="s">
        <v>88</v>
      </c>
      <c r="E3401" s="2">
        <v>15</v>
      </c>
    </row>
    <row r="3402" spans="1:5" x14ac:dyDescent="0.35">
      <c r="A3402">
        <v>154067</v>
      </c>
      <c r="B3402">
        <v>0</v>
      </c>
      <c r="C3402">
        <v>0</v>
      </c>
      <c r="D3402" t="s">
        <v>91</v>
      </c>
      <c r="E3402" s="2">
        <v>10</v>
      </c>
    </row>
    <row r="3403" spans="1:5" x14ac:dyDescent="0.35">
      <c r="A3403">
        <v>74825</v>
      </c>
      <c r="B3403">
        <v>0</v>
      </c>
      <c r="C3403">
        <v>2007</v>
      </c>
      <c r="D3403" t="s">
        <v>84</v>
      </c>
      <c r="E3403" s="2">
        <v>5</v>
      </c>
    </row>
    <row r="3404" spans="1:5" x14ac:dyDescent="0.35">
      <c r="A3404">
        <v>22425</v>
      </c>
      <c r="B3404">
        <v>28028</v>
      </c>
      <c r="C3404">
        <v>3801</v>
      </c>
      <c r="D3404" t="s">
        <v>86</v>
      </c>
      <c r="E3404" s="2">
        <v>20</v>
      </c>
    </row>
    <row r="3405" spans="1:5" x14ac:dyDescent="0.35">
      <c r="A3405">
        <v>55450</v>
      </c>
      <c r="B3405">
        <v>0</v>
      </c>
      <c r="C3405">
        <v>0</v>
      </c>
      <c r="D3405" t="s">
        <v>86</v>
      </c>
      <c r="E3405" s="2">
        <v>5</v>
      </c>
    </row>
    <row r="3406" spans="1:5" x14ac:dyDescent="0.35">
      <c r="A3406">
        <v>64650</v>
      </c>
      <c r="B3406">
        <v>1</v>
      </c>
      <c r="C3406">
        <v>3301</v>
      </c>
      <c r="D3406" t="s">
        <v>93</v>
      </c>
      <c r="E3406" s="2">
        <v>40</v>
      </c>
    </row>
    <row r="3407" spans="1:5" x14ac:dyDescent="0.35">
      <c r="A3407">
        <v>144974</v>
      </c>
      <c r="B3407">
        <v>1</v>
      </c>
      <c r="C3407">
        <v>4901</v>
      </c>
      <c r="D3407" t="s">
        <v>90</v>
      </c>
      <c r="E3407" s="2">
        <v>20</v>
      </c>
    </row>
    <row r="3408" spans="1:5" x14ac:dyDescent="0.35">
      <c r="A3408">
        <v>4254</v>
      </c>
      <c r="B3408">
        <v>1</v>
      </c>
      <c r="C3408">
        <v>4801</v>
      </c>
      <c r="D3408" t="s">
        <v>83</v>
      </c>
      <c r="E3408" s="2">
        <v>20</v>
      </c>
    </row>
    <row r="3409" spans="1:5" x14ac:dyDescent="0.35">
      <c r="A3409">
        <v>171188</v>
      </c>
      <c r="B3409">
        <v>0</v>
      </c>
      <c r="C3409">
        <v>3308</v>
      </c>
      <c r="D3409" t="s">
        <v>84</v>
      </c>
      <c r="E3409" s="2">
        <v>14</v>
      </c>
    </row>
    <row r="3410" spans="1:5" x14ac:dyDescent="0.35">
      <c r="A3410">
        <v>181569</v>
      </c>
      <c r="B3410">
        <v>0</v>
      </c>
      <c r="C3410">
        <v>1909</v>
      </c>
      <c r="D3410" t="s">
        <v>84</v>
      </c>
      <c r="E3410" s="2">
        <v>21</v>
      </c>
    </row>
    <row r="3411" spans="1:5" x14ac:dyDescent="0.35">
      <c r="A3411">
        <v>68797</v>
      </c>
      <c r="B3411">
        <v>0</v>
      </c>
      <c r="C3411">
        <v>0</v>
      </c>
      <c r="D3411" t="s">
        <v>85</v>
      </c>
      <c r="E3411" s="2">
        <v>10</v>
      </c>
    </row>
    <row r="3412" spans="1:5" x14ac:dyDescent="0.35">
      <c r="A3412">
        <v>99602</v>
      </c>
      <c r="B3412">
        <v>3</v>
      </c>
      <c r="C3412">
        <v>2704</v>
      </c>
      <c r="D3412" t="s">
        <v>85</v>
      </c>
      <c r="E3412" s="2">
        <v>10</v>
      </c>
    </row>
    <row r="3413" spans="1:5" x14ac:dyDescent="0.35">
      <c r="A3413">
        <v>182586</v>
      </c>
      <c r="B3413">
        <v>1</v>
      </c>
      <c r="C3413">
        <v>1901</v>
      </c>
      <c r="D3413" t="s">
        <v>94</v>
      </c>
      <c r="E3413" s="2">
        <v>8</v>
      </c>
    </row>
    <row r="3414" spans="1:5" x14ac:dyDescent="0.35">
      <c r="A3414">
        <v>11023</v>
      </c>
      <c r="B3414">
        <v>1</v>
      </c>
      <c r="C3414">
        <v>2001</v>
      </c>
      <c r="D3414" t="s">
        <v>84</v>
      </c>
      <c r="E3414" s="2">
        <v>5</v>
      </c>
    </row>
    <row r="3415" spans="1:5" x14ac:dyDescent="0.35">
      <c r="A3415">
        <v>176409</v>
      </c>
      <c r="B3415">
        <v>1</v>
      </c>
      <c r="C3415">
        <v>4106</v>
      </c>
      <c r="D3415" t="s">
        <v>84</v>
      </c>
      <c r="E3415" s="2">
        <v>30</v>
      </c>
    </row>
    <row r="3416" spans="1:5" x14ac:dyDescent="0.35">
      <c r="A3416">
        <v>72452</v>
      </c>
      <c r="B3416">
        <v>0</v>
      </c>
      <c r="C3416">
        <v>6110</v>
      </c>
      <c r="D3416" t="s">
        <v>84</v>
      </c>
      <c r="E3416" s="2">
        <v>4</v>
      </c>
    </row>
    <row r="3417" spans="1:5" x14ac:dyDescent="0.35">
      <c r="A3417">
        <v>77523</v>
      </c>
      <c r="B3417">
        <v>0</v>
      </c>
      <c r="C3417">
        <v>0</v>
      </c>
      <c r="D3417" t="s">
        <v>84</v>
      </c>
      <c r="E3417" s="2">
        <v>15</v>
      </c>
    </row>
    <row r="3418" spans="1:5" x14ac:dyDescent="0.35">
      <c r="A3418">
        <v>29130</v>
      </c>
      <c r="B3418">
        <v>1</v>
      </c>
      <c r="C3418">
        <v>6701</v>
      </c>
      <c r="D3418" t="s">
        <v>86</v>
      </c>
      <c r="E3418" s="2">
        <v>10</v>
      </c>
    </row>
    <row r="3419" spans="1:5" x14ac:dyDescent="0.35">
      <c r="A3419">
        <v>141308</v>
      </c>
      <c r="B3419">
        <v>0</v>
      </c>
      <c r="C3419">
        <v>5601</v>
      </c>
      <c r="D3419" t="s">
        <v>85</v>
      </c>
      <c r="E3419" s="2">
        <v>4</v>
      </c>
    </row>
    <row r="3420" spans="1:5" x14ac:dyDescent="0.35">
      <c r="A3420">
        <v>15349</v>
      </c>
      <c r="B3420">
        <v>1</v>
      </c>
      <c r="C3420">
        <v>2201</v>
      </c>
      <c r="D3420" t="s">
        <v>83</v>
      </c>
      <c r="E3420" s="2">
        <v>30</v>
      </c>
    </row>
    <row r="3421" spans="1:5" x14ac:dyDescent="0.35">
      <c r="A3421">
        <v>124095</v>
      </c>
      <c r="B3421">
        <v>2</v>
      </c>
      <c r="C3421">
        <v>2901</v>
      </c>
      <c r="D3421" t="s">
        <v>92</v>
      </c>
      <c r="E3421" s="2">
        <v>21</v>
      </c>
    </row>
    <row r="3422" spans="1:5" x14ac:dyDescent="0.35">
      <c r="A3422">
        <v>106583</v>
      </c>
      <c r="B3422">
        <v>0</v>
      </c>
      <c r="C3422">
        <v>2002</v>
      </c>
      <c r="D3422" t="s">
        <v>86</v>
      </c>
      <c r="E3422" s="2">
        <v>5</v>
      </c>
    </row>
    <row r="3423" spans="1:5" x14ac:dyDescent="0.35">
      <c r="A3423">
        <v>131263</v>
      </c>
      <c r="B3423">
        <v>0</v>
      </c>
      <c r="C3423">
        <v>701</v>
      </c>
      <c r="D3423" t="s">
        <v>92</v>
      </c>
      <c r="E3423" s="2">
        <v>12</v>
      </c>
    </row>
    <row r="3424" spans="1:5" x14ac:dyDescent="0.35">
      <c r="A3424">
        <v>14376</v>
      </c>
      <c r="B3424">
        <v>0</v>
      </c>
      <c r="C3424">
        <v>6611</v>
      </c>
      <c r="D3424" t="s">
        <v>86</v>
      </c>
      <c r="E3424" s="2">
        <v>15</v>
      </c>
    </row>
    <row r="3425" spans="1:5" x14ac:dyDescent="0.35">
      <c r="A3425">
        <v>147641</v>
      </c>
      <c r="B3425">
        <v>2</v>
      </c>
      <c r="C3425">
        <v>1306</v>
      </c>
      <c r="D3425" t="s">
        <v>85</v>
      </c>
      <c r="E3425" s="2">
        <v>10</v>
      </c>
    </row>
    <row r="3426" spans="1:5" x14ac:dyDescent="0.35">
      <c r="A3426">
        <v>131972</v>
      </c>
      <c r="B3426">
        <v>28</v>
      </c>
      <c r="C3426">
        <v>0</v>
      </c>
      <c r="D3426" t="s">
        <v>86</v>
      </c>
      <c r="E3426" s="2">
        <v>6</v>
      </c>
    </row>
    <row r="3427" spans="1:5" x14ac:dyDescent="0.35">
      <c r="A3427">
        <v>170714</v>
      </c>
      <c r="B3427">
        <v>0</v>
      </c>
      <c r="C3427">
        <v>4106</v>
      </c>
      <c r="D3427" t="s">
        <v>87</v>
      </c>
      <c r="E3427" s="2">
        <v>20</v>
      </c>
    </row>
    <row r="3428" spans="1:5" x14ac:dyDescent="0.35">
      <c r="A3428">
        <v>167755</v>
      </c>
      <c r="B3428">
        <v>1</v>
      </c>
      <c r="C3428">
        <v>4101</v>
      </c>
      <c r="D3428" t="s">
        <v>88</v>
      </c>
      <c r="E3428" s="2">
        <v>18</v>
      </c>
    </row>
    <row r="3429" spans="1:5" x14ac:dyDescent="0.35">
      <c r="A3429">
        <v>188721</v>
      </c>
      <c r="B3429">
        <v>0</v>
      </c>
      <c r="C3429">
        <v>2410</v>
      </c>
      <c r="D3429" t="s">
        <v>88</v>
      </c>
      <c r="E3429" s="2">
        <v>20</v>
      </c>
    </row>
    <row r="3430" spans="1:5" x14ac:dyDescent="0.35">
      <c r="A3430">
        <v>4026</v>
      </c>
      <c r="B3430">
        <v>0</v>
      </c>
      <c r="C3430">
        <v>2812</v>
      </c>
      <c r="D3430" t="s">
        <v>87</v>
      </c>
      <c r="E3430" s="2">
        <v>2</v>
      </c>
    </row>
    <row r="3431" spans="1:5" x14ac:dyDescent="0.35">
      <c r="A3431">
        <v>151679</v>
      </c>
      <c r="B3431">
        <v>28</v>
      </c>
      <c r="C3431">
        <v>4001</v>
      </c>
      <c r="D3431" t="s">
        <v>93</v>
      </c>
      <c r="E3431" s="2">
        <v>23</v>
      </c>
    </row>
    <row r="3432" spans="1:5" x14ac:dyDescent="0.35">
      <c r="A3432">
        <v>155963</v>
      </c>
      <c r="B3432">
        <v>0</v>
      </c>
      <c r="C3432">
        <v>2301</v>
      </c>
      <c r="D3432" t="s">
        <v>83</v>
      </c>
      <c r="E3432" s="2">
        <v>10</v>
      </c>
    </row>
    <row r="3433" spans="1:5" x14ac:dyDescent="0.35">
      <c r="A3433">
        <v>70881</v>
      </c>
      <c r="B3433">
        <v>1</v>
      </c>
      <c r="C3433">
        <v>5706</v>
      </c>
      <c r="D3433" t="s">
        <v>94</v>
      </c>
      <c r="E3433" s="2">
        <v>15</v>
      </c>
    </row>
    <row r="3434" spans="1:5" x14ac:dyDescent="0.35">
      <c r="A3434">
        <v>2153</v>
      </c>
      <c r="B3434">
        <v>1002</v>
      </c>
      <c r="C3434">
        <v>2408</v>
      </c>
      <c r="D3434" t="s">
        <v>85</v>
      </c>
      <c r="E3434" s="2">
        <v>8</v>
      </c>
    </row>
    <row r="3435" spans="1:5" x14ac:dyDescent="0.35">
      <c r="A3435">
        <v>173192</v>
      </c>
      <c r="B3435">
        <v>2</v>
      </c>
      <c r="C3435">
        <v>1203</v>
      </c>
      <c r="D3435" t="s">
        <v>84</v>
      </c>
      <c r="E3435" s="2">
        <v>10</v>
      </c>
    </row>
    <row r="3436" spans="1:5" x14ac:dyDescent="0.35">
      <c r="A3436">
        <v>4390</v>
      </c>
      <c r="B3436">
        <v>0</v>
      </c>
      <c r="C3436">
        <v>1009</v>
      </c>
      <c r="D3436" t="s">
        <v>93</v>
      </c>
      <c r="E3436" s="2">
        <v>10</v>
      </c>
    </row>
    <row r="3437" spans="1:5" x14ac:dyDescent="0.35">
      <c r="A3437">
        <v>178789</v>
      </c>
      <c r="B3437">
        <v>28</v>
      </c>
      <c r="C3437">
        <v>2606</v>
      </c>
      <c r="D3437" t="s">
        <v>88</v>
      </c>
      <c r="E3437" s="2">
        <v>10</v>
      </c>
    </row>
    <row r="3438" spans="1:5" x14ac:dyDescent="0.35">
      <c r="A3438">
        <v>79650</v>
      </c>
      <c r="B3438">
        <v>0</v>
      </c>
      <c r="C3438">
        <v>0</v>
      </c>
      <c r="D3438" t="s">
        <v>85</v>
      </c>
      <c r="E3438" s="2">
        <v>10</v>
      </c>
    </row>
    <row r="3439" spans="1:5" x14ac:dyDescent="0.35">
      <c r="A3439">
        <v>163316</v>
      </c>
      <c r="B3439">
        <v>1</v>
      </c>
      <c r="C3439">
        <v>3401</v>
      </c>
      <c r="D3439" t="s">
        <v>90</v>
      </c>
      <c r="E3439" s="2">
        <v>40</v>
      </c>
    </row>
    <row r="3440" spans="1:5" x14ac:dyDescent="0.35">
      <c r="A3440">
        <v>93824</v>
      </c>
      <c r="B3440">
        <v>2</v>
      </c>
      <c r="C3440">
        <v>1807</v>
      </c>
      <c r="D3440" t="s">
        <v>98</v>
      </c>
      <c r="E3440" s="2">
        <v>10</v>
      </c>
    </row>
    <row r="3441" spans="1:5" x14ac:dyDescent="0.35">
      <c r="A3441">
        <v>33190</v>
      </c>
      <c r="B3441">
        <v>0</v>
      </c>
      <c r="C3441">
        <v>5302</v>
      </c>
      <c r="D3441" t="s">
        <v>87</v>
      </c>
      <c r="E3441" s="2">
        <v>11</v>
      </c>
    </row>
    <row r="3442" spans="1:5" x14ac:dyDescent="0.35">
      <c r="A3442">
        <v>4017</v>
      </c>
      <c r="B3442">
        <v>1</v>
      </c>
      <c r="C3442">
        <v>3201</v>
      </c>
      <c r="D3442" t="s">
        <v>88</v>
      </c>
      <c r="E3442" s="2">
        <v>15</v>
      </c>
    </row>
    <row r="3443" spans="1:5" x14ac:dyDescent="0.35">
      <c r="A3443">
        <v>176140</v>
      </c>
      <c r="B3443">
        <v>1002</v>
      </c>
      <c r="C3443">
        <v>3407</v>
      </c>
      <c r="D3443" t="s">
        <v>87</v>
      </c>
      <c r="E3443" s="2">
        <v>8</v>
      </c>
    </row>
    <row r="3444" spans="1:5" x14ac:dyDescent="0.35">
      <c r="A3444">
        <v>120720</v>
      </c>
      <c r="B3444">
        <v>2</v>
      </c>
      <c r="C3444">
        <v>0</v>
      </c>
      <c r="D3444" t="s">
        <v>94</v>
      </c>
      <c r="E3444" s="2">
        <v>23</v>
      </c>
    </row>
    <row r="3445" spans="1:5" x14ac:dyDescent="0.35">
      <c r="A3445">
        <v>80733</v>
      </c>
      <c r="B3445">
        <v>0</v>
      </c>
      <c r="C3445">
        <v>3101</v>
      </c>
      <c r="D3445" t="s">
        <v>86</v>
      </c>
      <c r="E3445" s="2">
        <v>15</v>
      </c>
    </row>
    <row r="3446" spans="1:5" x14ac:dyDescent="0.35">
      <c r="A3446">
        <v>131468</v>
      </c>
      <c r="B3446">
        <v>1</v>
      </c>
      <c r="C3446">
        <v>807</v>
      </c>
      <c r="D3446" t="s">
        <v>85</v>
      </c>
      <c r="E3446" s="2">
        <v>8</v>
      </c>
    </row>
    <row r="3447" spans="1:5" x14ac:dyDescent="0.35">
      <c r="A3447">
        <v>124298</v>
      </c>
      <c r="B3447">
        <v>28</v>
      </c>
      <c r="C3447">
        <v>1301</v>
      </c>
      <c r="D3447" t="s">
        <v>87</v>
      </c>
      <c r="E3447" s="2">
        <v>4</v>
      </c>
    </row>
    <row r="3448" spans="1:5" x14ac:dyDescent="0.35">
      <c r="A3448">
        <v>21133</v>
      </c>
      <c r="B3448">
        <v>0</v>
      </c>
      <c r="C3448">
        <v>0</v>
      </c>
      <c r="D3448" t="s">
        <v>86</v>
      </c>
      <c r="E3448" s="2">
        <v>13</v>
      </c>
    </row>
    <row r="3449" spans="1:5" x14ac:dyDescent="0.35">
      <c r="A3449">
        <v>23732</v>
      </c>
      <c r="B3449">
        <v>0</v>
      </c>
      <c r="C3449">
        <v>0</v>
      </c>
      <c r="D3449" t="s">
        <v>95</v>
      </c>
      <c r="E3449" s="2">
        <v>4</v>
      </c>
    </row>
    <row r="3450" spans="1:5" x14ac:dyDescent="0.35">
      <c r="A3450">
        <v>188133</v>
      </c>
      <c r="B3450">
        <v>0</v>
      </c>
      <c r="C3450">
        <v>0</v>
      </c>
      <c r="D3450" t="s">
        <v>99</v>
      </c>
      <c r="E3450" s="2">
        <v>5</v>
      </c>
    </row>
    <row r="3451" spans="1:5" x14ac:dyDescent="0.35">
      <c r="A3451">
        <v>167838</v>
      </c>
      <c r="B3451">
        <v>1</v>
      </c>
      <c r="C3451">
        <v>3402</v>
      </c>
      <c r="D3451" t="s">
        <v>83</v>
      </c>
      <c r="E3451" s="2">
        <v>15</v>
      </c>
    </row>
    <row r="3452" spans="1:5" x14ac:dyDescent="0.35">
      <c r="A3452">
        <v>113186</v>
      </c>
      <c r="B3452">
        <v>1002</v>
      </c>
      <c r="C3452">
        <v>2001</v>
      </c>
      <c r="D3452" t="s">
        <v>83</v>
      </c>
      <c r="E3452" s="2">
        <v>5</v>
      </c>
    </row>
    <row r="3453" spans="1:5" x14ac:dyDescent="0.35">
      <c r="A3453">
        <v>154114</v>
      </c>
      <c r="B3453">
        <v>2</v>
      </c>
      <c r="C3453">
        <v>3707</v>
      </c>
      <c r="D3453" t="s">
        <v>84</v>
      </c>
      <c r="E3453" s="2">
        <v>20</v>
      </c>
    </row>
    <row r="3454" spans="1:5" x14ac:dyDescent="0.35">
      <c r="A3454">
        <v>171738</v>
      </c>
      <c r="B3454">
        <v>2</v>
      </c>
      <c r="C3454">
        <v>701</v>
      </c>
      <c r="D3454" t="s">
        <v>90</v>
      </c>
      <c r="E3454" s="2">
        <v>12</v>
      </c>
    </row>
    <row r="3455" spans="1:5" x14ac:dyDescent="0.35">
      <c r="A3455">
        <v>20401</v>
      </c>
      <c r="B3455">
        <v>0</v>
      </c>
      <c r="C3455">
        <v>3201</v>
      </c>
      <c r="D3455" t="s">
        <v>94</v>
      </c>
      <c r="E3455" s="2">
        <v>30</v>
      </c>
    </row>
    <row r="3456" spans="1:5" x14ac:dyDescent="0.35">
      <c r="A3456">
        <v>69878</v>
      </c>
      <c r="B3456">
        <v>1</v>
      </c>
      <c r="C3456">
        <v>2907</v>
      </c>
      <c r="D3456" t="s">
        <v>86</v>
      </c>
      <c r="E3456" s="2">
        <v>12</v>
      </c>
    </row>
    <row r="3457" spans="1:5" x14ac:dyDescent="0.35">
      <c r="A3457">
        <v>138443</v>
      </c>
      <c r="B3457">
        <v>0</v>
      </c>
      <c r="C3457">
        <v>5001</v>
      </c>
      <c r="D3457" t="s">
        <v>91</v>
      </c>
      <c r="E3457" s="2">
        <v>15</v>
      </c>
    </row>
    <row r="3458" spans="1:5" x14ac:dyDescent="0.35">
      <c r="A3458">
        <v>13806</v>
      </c>
      <c r="B3458">
        <v>2</v>
      </c>
      <c r="C3458">
        <v>0</v>
      </c>
      <c r="D3458" t="s">
        <v>86</v>
      </c>
      <c r="E3458" s="2">
        <v>7</v>
      </c>
    </row>
    <row r="3459" spans="1:5" x14ac:dyDescent="0.35">
      <c r="A3459">
        <v>119801</v>
      </c>
      <c r="B3459">
        <v>28</v>
      </c>
      <c r="C3459">
        <v>603</v>
      </c>
      <c r="D3459" t="s">
        <v>84</v>
      </c>
      <c r="E3459" s="2">
        <v>25</v>
      </c>
    </row>
    <row r="3460" spans="1:5" x14ac:dyDescent="0.35">
      <c r="A3460">
        <v>56339</v>
      </c>
      <c r="B3460">
        <v>2</v>
      </c>
      <c r="C3460">
        <v>1505</v>
      </c>
      <c r="D3460" t="s">
        <v>84</v>
      </c>
      <c r="E3460" s="2">
        <v>5</v>
      </c>
    </row>
    <row r="3461" spans="1:5" x14ac:dyDescent="0.35">
      <c r="A3461">
        <v>125506</v>
      </c>
      <c r="B3461">
        <v>28</v>
      </c>
      <c r="C3461">
        <v>5501</v>
      </c>
      <c r="D3461" t="s">
        <v>97</v>
      </c>
      <c r="E3461" s="2">
        <v>20</v>
      </c>
    </row>
    <row r="3462" spans="1:5" x14ac:dyDescent="0.35">
      <c r="A3462">
        <v>190635</v>
      </c>
      <c r="B3462">
        <v>0</v>
      </c>
      <c r="C3462">
        <v>0</v>
      </c>
      <c r="D3462" t="s">
        <v>91</v>
      </c>
      <c r="E3462" s="2">
        <v>32</v>
      </c>
    </row>
    <row r="3463" spans="1:5" x14ac:dyDescent="0.35">
      <c r="A3463">
        <v>12361</v>
      </c>
      <c r="B3463">
        <v>28</v>
      </c>
      <c r="C3463">
        <v>4204</v>
      </c>
      <c r="D3463" t="s">
        <v>90</v>
      </c>
      <c r="E3463" s="2">
        <v>100</v>
      </c>
    </row>
    <row r="3464" spans="1:5" x14ac:dyDescent="0.35">
      <c r="A3464">
        <v>136428</v>
      </c>
      <c r="B3464">
        <v>0</v>
      </c>
      <c r="C3464">
        <v>4701</v>
      </c>
      <c r="D3464" t="s">
        <v>88</v>
      </c>
      <c r="E3464" s="2">
        <v>25</v>
      </c>
    </row>
    <row r="3465" spans="1:5" x14ac:dyDescent="0.35">
      <c r="A3465">
        <v>184478</v>
      </c>
      <c r="B3465">
        <v>1</v>
      </c>
      <c r="C3465">
        <v>2001</v>
      </c>
      <c r="D3465" t="s">
        <v>92</v>
      </c>
      <c r="E3465" s="2">
        <v>15</v>
      </c>
    </row>
    <row r="3466" spans="1:5" x14ac:dyDescent="0.35">
      <c r="A3466">
        <v>55105</v>
      </c>
      <c r="B3466">
        <v>0</v>
      </c>
      <c r="C3466">
        <v>0</v>
      </c>
      <c r="D3466" t="s">
        <v>86</v>
      </c>
      <c r="E3466" s="2">
        <v>4</v>
      </c>
    </row>
    <row r="3467" spans="1:5" x14ac:dyDescent="0.35">
      <c r="A3467">
        <v>188170</v>
      </c>
      <c r="B3467">
        <v>2</v>
      </c>
      <c r="C3467">
        <v>0</v>
      </c>
      <c r="D3467" t="s">
        <v>91</v>
      </c>
      <c r="E3467" s="2">
        <v>50</v>
      </c>
    </row>
    <row r="3468" spans="1:5" x14ac:dyDescent="0.35">
      <c r="A3468">
        <v>171397</v>
      </c>
      <c r="B3468">
        <v>4</v>
      </c>
      <c r="C3468">
        <v>6201</v>
      </c>
      <c r="D3468" t="s">
        <v>83</v>
      </c>
      <c r="E3468" s="2">
        <v>25</v>
      </c>
    </row>
    <row r="3469" spans="1:5" x14ac:dyDescent="0.35">
      <c r="A3469">
        <v>159562</v>
      </c>
      <c r="B3469">
        <v>0</v>
      </c>
      <c r="C3469">
        <v>0</v>
      </c>
      <c r="D3469" t="s">
        <v>94</v>
      </c>
      <c r="E3469" s="2">
        <v>2</v>
      </c>
    </row>
    <row r="3470" spans="1:5" x14ac:dyDescent="0.35">
      <c r="A3470">
        <v>32523</v>
      </c>
      <c r="B3470">
        <v>28</v>
      </c>
      <c r="C3470">
        <v>4001</v>
      </c>
      <c r="D3470" t="s">
        <v>84</v>
      </c>
      <c r="E3470" s="2">
        <v>10</v>
      </c>
    </row>
    <row r="3471" spans="1:5" x14ac:dyDescent="0.35">
      <c r="A3471">
        <v>115311</v>
      </c>
      <c r="B3471">
        <v>0</v>
      </c>
      <c r="C3471">
        <v>6701</v>
      </c>
      <c r="D3471" t="s">
        <v>94</v>
      </c>
      <c r="E3471" s="2">
        <v>4</v>
      </c>
    </row>
    <row r="3472" spans="1:5" x14ac:dyDescent="0.35">
      <c r="A3472">
        <v>154668</v>
      </c>
      <c r="B3472">
        <v>0</v>
      </c>
      <c r="C3472">
        <v>2604</v>
      </c>
      <c r="D3472" t="s">
        <v>84</v>
      </c>
      <c r="E3472" s="2">
        <v>15</v>
      </c>
    </row>
    <row r="3473" spans="1:5" x14ac:dyDescent="0.35">
      <c r="A3473">
        <v>103260</v>
      </c>
      <c r="B3473">
        <v>0</v>
      </c>
      <c r="C3473">
        <v>6609</v>
      </c>
      <c r="D3473" t="s">
        <v>84</v>
      </c>
      <c r="E3473" s="2">
        <v>10</v>
      </c>
    </row>
    <row r="3474" spans="1:5" x14ac:dyDescent="0.35">
      <c r="A3474">
        <v>19260</v>
      </c>
      <c r="B3474">
        <v>28</v>
      </c>
      <c r="C3474">
        <v>4401</v>
      </c>
      <c r="D3474" t="s">
        <v>84</v>
      </c>
      <c r="E3474" s="2">
        <v>175</v>
      </c>
    </row>
    <row r="3475" spans="1:5" x14ac:dyDescent="0.35">
      <c r="A3475">
        <v>111023</v>
      </c>
      <c r="B3475">
        <v>0</v>
      </c>
      <c r="C3475">
        <v>4401</v>
      </c>
      <c r="D3475" t="s">
        <v>94</v>
      </c>
      <c r="E3475" s="2">
        <v>20</v>
      </c>
    </row>
    <row r="3476" spans="1:5" x14ac:dyDescent="0.35">
      <c r="A3476">
        <v>67961</v>
      </c>
      <c r="B3476">
        <v>0</v>
      </c>
      <c r="C3476">
        <v>5208</v>
      </c>
      <c r="D3476" t="s">
        <v>96</v>
      </c>
      <c r="E3476" s="2">
        <v>21</v>
      </c>
    </row>
    <row r="3477" spans="1:5" x14ac:dyDescent="0.35">
      <c r="A3477">
        <v>92272</v>
      </c>
      <c r="B3477">
        <v>0</v>
      </c>
      <c r="C3477">
        <v>0</v>
      </c>
      <c r="D3477" t="s">
        <v>86</v>
      </c>
      <c r="E3477" s="2">
        <v>20</v>
      </c>
    </row>
    <row r="3478" spans="1:5" x14ac:dyDescent="0.35">
      <c r="A3478">
        <v>157311</v>
      </c>
      <c r="B3478">
        <v>1</v>
      </c>
      <c r="C3478">
        <v>2001</v>
      </c>
      <c r="D3478" t="s">
        <v>90</v>
      </c>
      <c r="E3478" s="2">
        <v>25</v>
      </c>
    </row>
    <row r="3479" spans="1:5" x14ac:dyDescent="0.35">
      <c r="A3479">
        <v>190616</v>
      </c>
      <c r="B3479">
        <v>1</v>
      </c>
      <c r="C3479">
        <v>0</v>
      </c>
      <c r="D3479" t="s">
        <v>86</v>
      </c>
      <c r="E3479" s="2">
        <v>5</v>
      </c>
    </row>
    <row r="3480" spans="1:5" x14ac:dyDescent="0.35">
      <c r="A3480">
        <v>121153</v>
      </c>
      <c r="B3480">
        <v>2</v>
      </c>
      <c r="C3480">
        <v>3901</v>
      </c>
      <c r="D3480" t="s">
        <v>90</v>
      </c>
      <c r="E3480" s="2">
        <v>25</v>
      </c>
    </row>
    <row r="3481" spans="1:5" x14ac:dyDescent="0.35">
      <c r="A3481">
        <v>91431</v>
      </c>
      <c r="B3481">
        <v>2</v>
      </c>
      <c r="C3481">
        <v>2901</v>
      </c>
      <c r="D3481" t="s">
        <v>86</v>
      </c>
      <c r="E3481" s="2">
        <v>50</v>
      </c>
    </row>
    <row r="3482" spans="1:5" x14ac:dyDescent="0.35">
      <c r="A3482">
        <v>4917</v>
      </c>
      <c r="B3482">
        <v>2</v>
      </c>
      <c r="C3482">
        <v>3901</v>
      </c>
      <c r="D3482" t="s">
        <v>88</v>
      </c>
      <c r="E3482" s="2">
        <v>15</v>
      </c>
    </row>
    <row r="3483" spans="1:5" x14ac:dyDescent="0.35">
      <c r="A3483">
        <v>63436</v>
      </c>
      <c r="B3483">
        <v>0</v>
      </c>
      <c r="C3483">
        <v>2912</v>
      </c>
      <c r="D3483" t="s">
        <v>84</v>
      </c>
      <c r="E3483" s="2">
        <v>51</v>
      </c>
    </row>
    <row r="3484" spans="1:5" x14ac:dyDescent="0.35">
      <c r="A3484">
        <v>20853</v>
      </c>
      <c r="B3484">
        <v>0</v>
      </c>
      <c r="C3484">
        <v>0</v>
      </c>
      <c r="D3484" t="s">
        <v>87</v>
      </c>
      <c r="E3484" s="2">
        <v>10</v>
      </c>
    </row>
    <row r="3485" spans="1:5" x14ac:dyDescent="0.35">
      <c r="A3485">
        <v>44351</v>
      </c>
      <c r="B3485">
        <v>1</v>
      </c>
      <c r="C3485">
        <v>1801</v>
      </c>
      <c r="D3485" t="s">
        <v>83</v>
      </c>
      <c r="E3485" s="2">
        <v>35</v>
      </c>
    </row>
    <row r="3486" spans="1:5" x14ac:dyDescent="0.35">
      <c r="A3486">
        <v>130530</v>
      </c>
      <c r="B3486">
        <v>2</v>
      </c>
      <c r="C3486">
        <v>4001</v>
      </c>
      <c r="D3486" t="s">
        <v>85</v>
      </c>
      <c r="E3486" s="2">
        <v>20</v>
      </c>
    </row>
    <row r="3487" spans="1:5" x14ac:dyDescent="0.35">
      <c r="A3487">
        <v>181550</v>
      </c>
      <c r="B3487">
        <v>0</v>
      </c>
      <c r="C3487">
        <v>4803</v>
      </c>
      <c r="D3487" t="s">
        <v>92</v>
      </c>
      <c r="E3487" s="2">
        <v>20</v>
      </c>
    </row>
    <row r="3488" spans="1:5" x14ac:dyDescent="0.35">
      <c r="A3488">
        <v>108158</v>
      </c>
      <c r="B3488">
        <v>0</v>
      </c>
      <c r="C3488">
        <v>3410</v>
      </c>
      <c r="D3488" t="s">
        <v>85</v>
      </c>
      <c r="E3488" s="2">
        <v>5</v>
      </c>
    </row>
    <row r="3489" spans="1:5" x14ac:dyDescent="0.35">
      <c r="A3489">
        <v>149164</v>
      </c>
      <c r="B3489">
        <v>4</v>
      </c>
      <c r="C3489">
        <v>0</v>
      </c>
      <c r="D3489" t="s">
        <v>88</v>
      </c>
      <c r="E3489" s="2">
        <v>25</v>
      </c>
    </row>
    <row r="3490" spans="1:5" x14ac:dyDescent="0.35">
      <c r="A3490">
        <v>186358</v>
      </c>
      <c r="B3490">
        <v>28</v>
      </c>
      <c r="C3490">
        <v>0</v>
      </c>
      <c r="D3490" t="s">
        <v>83</v>
      </c>
      <c r="E3490" s="2">
        <v>5</v>
      </c>
    </row>
    <row r="3491" spans="1:5" x14ac:dyDescent="0.35">
      <c r="A3491">
        <v>136629</v>
      </c>
      <c r="B3491">
        <v>1</v>
      </c>
      <c r="C3491">
        <v>0</v>
      </c>
      <c r="D3491" t="s">
        <v>89</v>
      </c>
      <c r="E3491" s="2">
        <v>10</v>
      </c>
    </row>
    <row r="3492" spans="1:5" x14ac:dyDescent="0.35">
      <c r="A3492">
        <v>12330</v>
      </c>
      <c r="B3492">
        <v>1</v>
      </c>
      <c r="C3492">
        <v>0</v>
      </c>
      <c r="D3492" t="s">
        <v>91</v>
      </c>
      <c r="E3492" s="2">
        <v>100</v>
      </c>
    </row>
    <row r="3493" spans="1:5" x14ac:dyDescent="0.35">
      <c r="A3493">
        <v>98941</v>
      </c>
      <c r="B3493">
        <v>0</v>
      </c>
      <c r="C3493">
        <v>4701</v>
      </c>
      <c r="D3493" t="s">
        <v>84</v>
      </c>
      <c r="E3493" s="2">
        <v>9</v>
      </c>
    </row>
    <row r="3494" spans="1:5" x14ac:dyDescent="0.35">
      <c r="A3494">
        <v>172597</v>
      </c>
      <c r="B3494">
        <v>2</v>
      </c>
      <c r="C3494">
        <v>2601</v>
      </c>
      <c r="D3494" t="s">
        <v>89</v>
      </c>
      <c r="E3494" s="2">
        <v>3</v>
      </c>
    </row>
    <row r="3495" spans="1:5" x14ac:dyDescent="0.35">
      <c r="A3495">
        <v>147956</v>
      </c>
      <c r="B3495">
        <v>0</v>
      </c>
      <c r="C3495">
        <v>4401</v>
      </c>
      <c r="D3495" t="s">
        <v>96</v>
      </c>
      <c r="E3495" s="2">
        <v>5</v>
      </c>
    </row>
    <row r="3496" spans="1:5" x14ac:dyDescent="0.35">
      <c r="A3496">
        <v>47819</v>
      </c>
      <c r="B3496">
        <v>1002</v>
      </c>
      <c r="C3496">
        <v>3801</v>
      </c>
      <c r="D3496" t="s">
        <v>89</v>
      </c>
      <c r="E3496" s="2">
        <v>10</v>
      </c>
    </row>
    <row r="3497" spans="1:5" x14ac:dyDescent="0.35">
      <c r="A3497">
        <v>130554</v>
      </c>
      <c r="B3497">
        <v>0</v>
      </c>
      <c r="C3497">
        <v>5407</v>
      </c>
      <c r="D3497" t="s">
        <v>85</v>
      </c>
      <c r="E3497" s="2">
        <v>20</v>
      </c>
    </row>
    <row r="3498" spans="1:5" x14ac:dyDescent="0.35">
      <c r="A3498">
        <v>157213</v>
      </c>
      <c r="B3498">
        <v>0</v>
      </c>
      <c r="C3498">
        <v>0</v>
      </c>
      <c r="D3498" t="s">
        <v>88</v>
      </c>
      <c r="E3498" s="2">
        <v>20</v>
      </c>
    </row>
    <row r="3499" spans="1:5" x14ac:dyDescent="0.35">
      <c r="A3499">
        <v>90532</v>
      </c>
      <c r="B3499">
        <v>1002</v>
      </c>
      <c r="C3499">
        <v>6910</v>
      </c>
      <c r="D3499" t="s">
        <v>88</v>
      </c>
      <c r="E3499" s="2">
        <v>20</v>
      </c>
    </row>
    <row r="3500" spans="1:5" x14ac:dyDescent="0.35">
      <c r="A3500">
        <v>187744</v>
      </c>
      <c r="B3500">
        <v>0</v>
      </c>
      <c r="C3500">
        <v>0</v>
      </c>
      <c r="D3500" t="s">
        <v>90</v>
      </c>
      <c r="E3500" s="2">
        <v>7</v>
      </c>
    </row>
    <row r="3501" spans="1:5" x14ac:dyDescent="0.35">
      <c r="A3501">
        <v>11143</v>
      </c>
      <c r="B3501">
        <v>1</v>
      </c>
      <c r="C3501">
        <v>2812</v>
      </c>
      <c r="D3501" t="s">
        <v>83</v>
      </c>
      <c r="E3501" s="2">
        <v>44</v>
      </c>
    </row>
    <row r="3502" spans="1:5" x14ac:dyDescent="0.35">
      <c r="A3502">
        <v>121978</v>
      </c>
      <c r="B3502">
        <v>1</v>
      </c>
      <c r="C3502">
        <v>1907</v>
      </c>
      <c r="D3502" t="s">
        <v>85</v>
      </c>
      <c r="E3502" s="2">
        <v>50</v>
      </c>
    </row>
    <row r="3503" spans="1:5" x14ac:dyDescent="0.35">
      <c r="A3503">
        <v>190597</v>
      </c>
      <c r="B3503">
        <v>28</v>
      </c>
      <c r="C3503">
        <v>4701</v>
      </c>
      <c r="D3503" t="s">
        <v>83</v>
      </c>
      <c r="E3503" s="2">
        <v>12</v>
      </c>
    </row>
    <row r="3504" spans="1:5" x14ac:dyDescent="0.35">
      <c r="A3504">
        <v>6325</v>
      </c>
      <c r="B3504">
        <v>0</v>
      </c>
      <c r="C3504">
        <v>3001</v>
      </c>
      <c r="D3504" t="s">
        <v>83</v>
      </c>
      <c r="E3504" s="2">
        <v>15</v>
      </c>
    </row>
    <row r="3505" spans="1:5" x14ac:dyDescent="0.35">
      <c r="A3505">
        <v>11943</v>
      </c>
      <c r="B3505">
        <v>2</v>
      </c>
      <c r="C3505">
        <v>2101</v>
      </c>
      <c r="D3505" t="s">
        <v>88</v>
      </c>
      <c r="E3505" s="2">
        <v>10</v>
      </c>
    </row>
    <row r="3506" spans="1:5" x14ac:dyDescent="0.35">
      <c r="A3506">
        <v>19789</v>
      </c>
      <c r="B3506">
        <v>1</v>
      </c>
      <c r="C3506">
        <v>4401</v>
      </c>
      <c r="D3506" t="s">
        <v>84</v>
      </c>
      <c r="E3506" s="2">
        <v>10</v>
      </c>
    </row>
    <row r="3507" spans="1:5" x14ac:dyDescent="0.35">
      <c r="A3507">
        <v>41288</v>
      </c>
      <c r="B3507">
        <v>1</v>
      </c>
      <c r="C3507">
        <v>1301</v>
      </c>
      <c r="D3507" t="s">
        <v>96</v>
      </c>
      <c r="E3507" s="2">
        <v>9</v>
      </c>
    </row>
    <row r="3508" spans="1:5" x14ac:dyDescent="0.35">
      <c r="A3508">
        <v>102706</v>
      </c>
      <c r="B3508">
        <v>28</v>
      </c>
      <c r="C3508">
        <v>5511</v>
      </c>
      <c r="D3508" t="s">
        <v>87</v>
      </c>
      <c r="E3508" s="2">
        <v>3</v>
      </c>
    </row>
    <row r="3509" spans="1:5" x14ac:dyDescent="0.35">
      <c r="A3509">
        <v>10287</v>
      </c>
      <c r="B3509">
        <v>2</v>
      </c>
      <c r="C3509">
        <v>1401</v>
      </c>
      <c r="D3509" t="s">
        <v>88</v>
      </c>
      <c r="E3509" s="2">
        <v>15</v>
      </c>
    </row>
    <row r="3510" spans="1:5" x14ac:dyDescent="0.35">
      <c r="A3510">
        <v>34429</v>
      </c>
      <c r="B3510">
        <v>1</v>
      </c>
      <c r="C3510">
        <v>4501</v>
      </c>
      <c r="D3510" t="s">
        <v>86</v>
      </c>
      <c r="E3510" s="2">
        <v>15</v>
      </c>
    </row>
    <row r="3511" spans="1:5" x14ac:dyDescent="0.35">
      <c r="A3511">
        <v>106190</v>
      </c>
      <c r="B3511">
        <v>2</v>
      </c>
      <c r="C3511">
        <v>2801</v>
      </c>
      <c r="D3511" t="s">
        <v>86</v>
      </c>
      <c r="E3511" s="2">
        <v>20</v>
      </c>
    </row>
    <row r="3512" spans="1:5" x14ac:dyDescent="0.35">
      <c r="A3512">
        <v>16973</v>
      </c>
      <c r="B3512">
        <v>0</v>
      </c>
      <c r="C3512">
        <v>0</v>
      </c>
      <c r="D3512" t="s">
        <v>84</v>
      </c>
      <c r="E3512" s="2">
        <v>8</v>
      </c>
    </row>
    <row r="3513" spans="1:5" x14ac:dyDescent="0.35">
      <c r="A3513">
        <v>2853</v>
      </c>
      <c r="B3513">
        <v>0</v>
      </c>
      <c r="C3513">
        <v>0</v>
      </c>
      <c r="D3513" t="s">
        <v>91</v>
      </c>
      <c r="E3513" s="2">
        <v>10</v>
      </c>
    </row>
    <row r="3514" spans="1:5" x14ac:dyDescent="0.35">
      <c r="A3514">
        <v>131064</v>
      </c>
      <c r="B3514">
        <v>0</v>
      </c>
      <c r="C3514">
        <v>0</v>
      </c>
      <c r="D3514" t="s">
        <v>89</v>
      </c>
      <c r="E3514" s="2">
        <v>12</v>
      </c>
    </row>
    <row r="3515" spans="1:5" x14ac:dyDescent="0.35">
      <c r="A3515">
        <v>136494</v>
      </c>
      <c r="B3515">
        <v>2</v>
      </c>
      <c r="C3515">
        <v>5201</v>
      </c>
      <c r="D3515" t="s">
        <v>88</v>
      </c>
      <c r="E3515" s="2">
        <v>15</v>
      </c>
    </row>
    <row r="3516" spans="1:5" x14ac:dyDescent="0.35">
      <c r="A3516">
        <v>77848</v>
      </c>
      <c r="B3516">
        <v>2</v>
      </c>
      <c r="C3516">
        <v>2801</v>
      </c>
      <c r="D3516" t="s">
        <v>85</v>
      </c>
      <c r="E3516" s="2">
        <v>5</v>
      </c>
    </row>
    <row r="3517" spans="1:5" x14ac:dyDescent="0.35">
      <c r="A3517">
        <v>43010</v>
      </c>
      <c r="B3517">
        <v>28</v>
      </c>
      <c r="C3517">
        <v>4501</v>
      </c>
      <c r="D3517" t="s">
        <v>95</v>
      </c>
      <c r="E3517" s="2">
        <v>25</v>
      </c>
    </row>
    <row r="3518" spans="1:5" x14ac:dyDescent="0.35">
      <c r="A3518">
        <v>82518</v>
      </c>
      <c r="B3518">
        <v>2</v>
      </c>
      <c r="C3518">
        <v>1006</v>
      </c>
      <c r="D3518" t="s">
        <v>88</v>
      </c>
      <c r="E3518" s="2">
        <v>42</v>
      </c>
    </row>
    <row r="3519" spans="1:5" x14ac:dyDescent="0.35">
      <c r="A3519">
        <v>130426</v>
      </c>
      <c r="B3519">
        <v>0</v>
      </c>
      <c r="C3519">
        <v>7101</v>
      </c>
      <c r="D3519" t="s">
        <v>85</v>
      </c>
      <c r="E3519" s="2">
        <v>30</v>
      </c>
    </row>
    <row r="3520" spans="1:5" x14ac:dyDescent="0.35">
      <c r="A3520">
        <v>186807</v>
      </c>
      <c r="B3520">
        <v>2</v>
      </c>
      <c r="C3520">
        <v>4701</v>
      </c>
      <c r="D3520" t="s">
        <v>88</v>
      </c>
      <c r="E3520" s="2">
        <v>33</v>
      </c>
    </row>
    <row r="3521" spans="1:5" x14ac:dyDescent="0.35">
      <c r="A3521">
        <v>76891</v>
      </c>
      <c r="B3521">
        <v>1</v>
      </c>
      <c r="C3521">
        <v>6601</v>
      </c>
      <c r="D3521" t="s">
        <v>88</v>
      </c>
      <c r="E3521" s="2">
        <v>10</v>
      </c>
    </row>
    <row r="3522" spans="1:5" x14ac:dyDescent="0.35">
      <c r="A3522">
        <v>114197</v>
      </c>
      <c r="B3522">
        <v>1</v>
      </c>
      <c r="C3522">
        <v>2901</v>
      </c>
      <c r="D3522" t="s">
        <v>84</v>
      </c>
      <c r="E3522" s="2">
        <v>11</v>
      </c>
    </row>
    <row r="3523" spans="1:5" x14ac:dyDescent="0.35">
      <c r="A3523">
        <v>164894</v>
      </c>
      <c r="B3523">
        <v>0</v>
      </c>
      <c r="C3523">
        <v>2801</v>
      </c>
      <c r="D3523" t="s">
        <v>85</v>
      </c>
      <c r="E3523" s="2">
        <v>10</v>
      </c>
    </row>
    <row r="3524" spans="1:5" x14ac:dyDescent="0.35">
      <c r="A3524">
        <v>23351</v>
      </c>
      <c r="B3524">
        <v>28</v>
      </c>
      <c r="C3524">
        <v>2402</v>
      </c>
      <c r="D3524" t="s">
        <v>94</v>
      </c>
      <c r="E3524" s="2">
        <v>10</v>
      </c>
    </row>
    <row r="3525" spans="1:5" x14ac:dyDescent="0.35">
      <c r="A3525">
        <v>37205</v>
      </c>
      <c r="B3525">
        <v>0</v>
      </c>
      <c r="C3525">
        <v>3009</v>
      </c>
      <c r="D3525" t="s">
        <v>85</v>
      </c>
      <c r="E3525" s="2">
        <v>10</v>
      </c>
    </row>
    <row r="3526" spans="1:5" x14ac:dyDescent="0.35">
      <c r="A3526">
        <v>174453</v>
      </c>
      <c r="B3526">
        <v>1</v>
      </c>
      <c r="C3526">
        <v>2009</v>
      </c>
      <c r="D3526" t="s">
        <v>86</v>
      </c>
      <c r="E3526" s="2">
        <v>15</v>
      </c>
    </row>
    <row r="3527" spans="1:5" x14ac:dyDescent="0.35">
      <c r="A3527">
        <v>150060</v>
      </c>
      <c r="B3527">
        <v>2</v>
      </c>
      <c r="C3527">
        <v>0</v>
      </c>
      <c r="D3527" t="s">
        <v>90</v>
      </c>
      <c r="E3527" s="2">
        <v>20</v>
      </c>
    </row>
    <row r="3528" spans="1:5" x14ac:dyDescent="0.35">
      <c r="A3528">
        <v>6851</v>
      </c>
      <c r="B3528">
        <v>0</v>
      </c>
      <c r="C3528">
        <v>3104</v>
      </c>
      <c r="D3528" t="s">
        <v>84</v>
      </c>
      <c r="E3528" s="2">
        <v>7</v>
      </c>
    </row>
    <row r="3529" spans="1:5" x14ac:dyDescent="0.35">
      <c r="A3529">
        <v>152094</v>
      </c>
      <c r="B3529">
        <v>0</v>
      </c>
      <c r="C3529">
        <v>5201</v>
      </c>
      <c r="D3529" t="s">
        <v>85</v>
      </c>
      <c r="E3529" s="2">
        <v>10</v>
      </c>
    </row>
    <row r="3530" spans="1:5" x14ac:dyDescent="0.35">
      <c r="A3530">
        <v>154892</v>
      </c>
      <c r="B3530">
        <v>0</v>
      </c>
      <c r="C3530">
        <v>3801</v>
      </c>
      <c r="D3530" t="s">
        <v>92</v>
      </c>
      <c r="E3530" s="2">
        <v>9</v>
      </c>
    </row>
    <row r="3531" spans="1:5" x14ac:dyDescent="0.35">
      <c r="A3531">
        <v>186204</v>
      </c>
      <c r="B3531">
        <v>1</v>
      </c>
      <c r="C3531">
        <v>4201</v>
      </c>
      <c r="D3531" t="s">
        <v>91</v>
      </c>
      <c r="E3531" s="2">
        <v>5</v>
      </c>
    </row>
    <row r="3532" spans="1:5" x14ac:dyDescent="0.35">
      <c r="A3532">
        <v>47860</v>
      </c>
      <c r="B3532">
        <v>1</v>
      </c>
      <c r="C3532">
        <v>3301</v>
      </c>
      <c r="D3532" t="s">
        <v>84</v>
      </c>
      <c r="E3532" s="2">
        <v>7</v>
      </c>
    </row>
    <row r="3533" spans="1:5" x14ac:dyDescent="0.35">
      <c r="A3533">
        <v>120574</v>
      </c>
      <c r="B3533">
        <v>1</v>
      </c>
      <c r="C3533">
        <v>7101</v>
      </c>
      <c r="D3533" t="s">
        <v>83</v>
      </c>
      <c r="E3533" s="2">
        <v>17</v>
      </c>
    </row>
    <row r="3534" spans="1:5" x14ac:dyDescent="0.35">
      <c r="A3534">
        <v>65746</v>
      </c>
      <c r="B3534">
        <v>1</v>
      </c>
      <c r="C3534">
        <v>6511</v>
      </c>
      <c r="D3534" t="s">
        <v>85</v>
      </c>
      <c r="E3534" s="2">
        <v>20</v>
      </c>
    </row>
    <row r="3535" spans="1:5" x14ac:dyDescent="0.35">
      <c r="A3535">
        <v>172167</v>
      </c>
      <c r="B3535">
        <v>0</v>
      </c>
      <c r="C3535">
        <v>3901</v>
      </c>
      <c r="D3535" t="s">
        <v>93</v>
      </c>
      <c r="E3535" s="2">
        <v>20</v>
      </c>
    </row>
    <row r="3536" spans="1:5" x14ac:dyDescent="0.35">
      <c r="A3536">
        <v>91580</v>
      </c>
      <c r="B3536">
        <v>0</v>
      </c>
      <c r="C3536">
        <v>0</v>
      </c>
      <c r="D3536" t="s">
        <v>85</v>
      </c>
      <c r="E3536" s="2">
        <v>4</v>
      </c>
    </row>
    <row r="3537" spans="1:5" x14ac:dyDescent="0.35">
      <c r="A3537">
        <v>97015</v>
      </c>
      <c r="B3537">
        <v>28</v>
      </c>
      <c r="C3537">
        <v>5801</v>
      </c>
      <c r="D3537" t="s">
        <v>87</v>
      </c>
      <c r="E3537" s="2">
        <v>4</v>
      </c>
    </row>
    <row r="3538" spans="1:5" x14ac:dyDescent="0.35">
      <c r="A3538">
        <v>171383</v>
      </c>
      <c r="B3538">
        <v>1002</v>
      </c>
      <c r="C3538">
        <v>3101</v>
      </c>
      <c r="D3538" t="s">
        <v>87</v>
      </c>
      <c r="E3538" s="2">
        <v>7</v>
      </c>
    </row>
    <row r="3539" spans="1:5" x14ac:dyDescent="0.35">
      <c r="A3539">
        <v>52161</v>
      </c>
      <c r="B3539">
        <v>0</v>
      </c>
      <c r="C3539">
        <v>3001</v>
      </c>
      <c r="D3539" t="s">
        <v>94</v>
      </c>
      <c r="E3539" s="2">
        <v>5</v>
      </c>
    </row>
    <row r="3540" spans="1:5" x14ac:dyDescent="0.35">
      <c r="A3540">
        <v>153301</v>
      </c>
      <c r="B3540">
        <v>1</v>
      </c>
      <c r="C3540">
        <v>0</v>
      </c>
      <c r="D3540" t="s">
        <v>96</v>
      </c>
      <c r="E3540" s="2">
        <v>15</v>
      </c>
    </row>
    <row r="3541" spans="1:5" x14ac:dyDescent="0.35">
      <c r="A3541">
        <v>51520</v>
      </c>
      <c r="B3541">
        <v>0</v>
      </c>
      <c r="C3541">
        <v>0</v>
      </c>
      <c r="D3541" t="s">
        <v>83</v>
      </c>
      <c r="E3541" s="2">
        <v>10</v>
      </c>
    </row>
    <row r="3542" spans="1:5" x14ac:dyDescent="0.35">
      <c r="A3542">
        <v>187755</v>
      </c>
      <c r="B3542">
        <v>1</v>
      </c>
      <c r="C3542">
        <v>0</v>
      </c>
      <c r="D3542" t="s">
        <v>88</v>
      </c>
      <c r="E3542" s="2">
        <v>10</v>
      </c>
    </row>
    <row r="3543" spans="1:5" x14ac:dyDescent="0.35">
      <c r="A3543">
        <v>189943</v>
      </c>
      <c r="B3543">
        <v>1</v>
      </c>
      <c r="C3543">
        <v>1601</v>
      </c>
      <c r="D3543" t="s">
        <v>91</v>
      </c>
      <c r="E3543" s="2">
        <v>200</v>
      </c>
    </row>
    <row r="3544" spans="1:5" x14ac:dyDescent="0.35">
      <c r="A3544">
        <v>182895</v>
      </c>
      <c r="B3544">
        <v>2</v>
      </c>
      <c r="C3544">
        <v>2304</v>
      </c>
      <c r="D3544" t="s">
        <v>83</v>
      </c>
      <c r="E3544" s="2">
        <v>10</v>
      </c>
    </row>
    <row r="3545" spans="1:5" x14ac:dyDescent="0.35">
      <c r="A3545">
        <v>135230</v>
      </c>
      <c r="B3545">
        <v>0</v>
      </c>
      <c r="C3545">
        <v>2602</v>
      </c>
      <c r="D3545" t="s">
        <v>88</v>
      </c>
      <c r="E3545" s="2">
        <v>12</v>
      </c>
    </row>
    <row r="3546" spans="1:5" x14ac:dyDescent="0.35">
      <c r="A3546">
        <v>111081</v>
      </c>
      <c r="B3546">
        <v>0</v>
      </c>
      <c r="C3546">
        <v>2801</v>
      </c>
      <c r="D3546" t="s">
        <v>83</v>
      </c>
      <c r="E3546" s="2">
        <v>9</v>
      </c>
    </row>
    <row r="3547" spans="1:5" x14ac:dyDescent="0.35">
      <c r="A3547">
        <v>34632</v>
      </c>
      <c r="B3547">
        <v>0</v>
      </c>
      <c r="C3547">
        <v>3501</v>
      </c>
      <c r="D3547" t="s">
        <v>88</v>
      </c>
      <c r="E3547" s="2">
        <v>15</v>
      </c>
    </row>
    <row r="3548" spans="1:5" x14ac:dyDescent="0.35">
      <c r="A3548">
        <v>56697</v>
      </c>
      <c r="B3548">
        <v>2</v>
      </c>
      <c r="C3548">
        <v>4601</v>
      </c>
      <c r="D3548" t="s">
        <v>93</v>
      </c>
      <c r="E3548" s="2">
        <v>10</v>
      </c>
    </row>
    <row r="3549" spans="1:5" x14ac:dyDescent="0.35">
      <c r="A3549">
        <v>78116</v>
      </c>
      <c r="B3549">
        <v>0</v>
      </c>
      <c r="C3549">
        <v>0</v>
      </c>
      <c r="D3549" t="s">
        <v>95</v>
      </c>
      <c r="E3549" s="2">
        <v>10</v>
      </c>
    </row>
    <row r="3550" spans="1:5" x14ac:dyDescent="0.35">
      <c r="A3550">
        <v>110847</v>
      </c>
      <c r="B3550">
        <v>1002</v>
      </c>
      <c r="C3550">
        <v>0</v>
      </c>
      <c r="D3550" t="s">
        <v>86</v>
      </c>
      <c r="E3550" s="2">
        <v>5</v>
      </c>
    </row>
    <row r="3551" spans="1:5" x14ac:dyDescent="0.35">
      <c r="A3551">
        <v>152149</v>
      </c>
      <c r="B3551">
        <v>1</v>
      </c>
      <c r="C3551">
        <v>3801</v>
      </c>
      <c r="D3551" t="s">
        <v>85</v>
      </c>
      <c r="E3551" s="2">
        <v>10</v>
      </c>
    </row>
    <row r="3552" spans="1:5" x14ac:dyDescent="0.35">
      <c r="A3552">
        <v>169489</v>
      </c>
      <c r="B3552">
        <v>0</v>
      </c>
      <c r="C3552">
        <v>4001</v>
      </c>
      <c r="D3552" t="s">
        <v>84</v>
      </c>
      <c r="E3552" s="2">
        <v>8</v>
      </c>
    </row>
    <row r="3553" spans="1:5" x14ac:dyDescent="0.35">
      <c r="A3553">
        <v>116063</v>
      </c>
      <c r="B3553">
        <v>0</v>
      </c>
      <c r="C3553">
        <v>3001</v>
      </c>
      <c r="D3553" t="s">
        <v>83</v>
      </c>
      <c r="E3553" s="2">
        <v>5</v>
      </c>
    </row>
    <row r="3554" spans="1:5" x14ac:dyDescent="0.35">
      <c r="A3554">
        <v>81241</v>
      </c>
      <c r="B3554">
        <v>1</v>
      </c>
      <c r="C3554">
        <v>4507</v>
      </c>
      <c r="D3554" t="s">
        <v>86</v>
      </c>
      <c r="E3554" s="2">
        <v>20</v>
      </c>
    </row>
    <row r="3555" spans="1:5" x14ac:dyDescent="0.35">
      <c r="A3555">
        <v>5642</v>
      </c>
      <c r="B3555">
        <v>0</v>
      </c>
      <c r="C3555">
        <v>0</v>
      </c>
      <c r="D3555" t="s">
        <v>98</v>
      </c>
      <c r="E3555" s="2">
        <v>48</v>
      </c>
    </row>
    <row r="3556" spans="1:5" x14ac:dyDescent="0.35">
      <c r="A3556">
        <v>70493</v>
      </c>
      <c r="B3556">
        <v>0</v>
      </c>
      <c r="C3556">
        <v>1008</v>
      </c>
      <c r="D3556" t="s">
        <v>94</v>
      </c>
      <c r="E3556" s="2">
        <v>25</v>
      </c>
    </row>
    <row r="3557" spans="1:5" x14ac:dyDescent="0.35">
      <c r="A3557">
        <v>147175</v>
      </c>
      <c r="B3557">
        <v>0</v>
      </c>
      <c r="C3557">
        <v>0</v>
      </c>
      <c r="D3557" t="s">
        <v>97</v>
      </c>
      <c r="E3557" s="2">
        <v>7</v>
      </c>
    </row>
    <row r="3558" spans="1:5" x14ac:dyDescent="0.35">
      <c r="A3558">
        <v>145823</v>
      </c>
      <c r="B3558">
        <v>28</v>
      </c>
      <c r="C3558">
        <v>0</v>
      </c>
      <c r="D3558" t="s">
        <v>90</v>
      </c>
      <c r="E3558" s="2">
        <v>50</v>
      </c>
    </row>
    <row r="3559" spans="1:5" x14ac:dyDescent="0.35">
      <c r="A3559">
        <v>76655</v>
      </c>
      <c r="B3559">
        <v>28</v>
      </c>
      <c r="C3559">
        <v>4309</v>
      </c>
      <c r="D3559" t="s">
        <v>83</v>
      </c>
      <c r="E3559" s="2">
        <v>10</v>
      </c>
    </row>
    <row r="3560" spans="1:5" x14ac:dyDescent="0.35">
      <c r="A3560">
        <v>167538</v>
      </c>
      <c r="B3560">
        <v>0</v>
      </c>
      <c r="C3560">
        <v>3201</v>
      </c>
      <c r="D3560" t="s">
        <v>98</v>
      </c>
      <c r="E3560" s="2">
        <v>15</v>
      </c>
    </row>
    <row r="3561" spans="1:5" x14ac:dyDescent="0.35">
      <c r="A3561">
        <v>108976</v>
      </c>
      <c r="B3561">
        <v>1</v>
      </c>
      <c r="C3561">
        <v>3801</v>
      </c>
      <c r="D3561" t="s">
        <v>91</v>
      </c>
      <c r="E3561" s="2">
        <v>25</v>
      </c>
    </row>
    <row r="3562" spans="1:5" x14ac:dyDescent="0.35">
      <c r="A3562">
        <v>79022</v>
      </c>
      <c r="B3562">
        <v>1</v>
      </c>
      <c r="C3562">
        <v>5001</v>
      </c>
      <c r="D3562" t="s">
        <v>96</v>
      </c>
      <c r="E3562" s="2">
        <v>9</v>
      </c>
    </row>
    <row r="3563" spans="1:5" x14ac:dyDescent="0.35">
      <c r="A3563">
        <v>118097</v>
      </c>
      <c r="B3563">
        <v>0</v>
      </c>
      <c r="C3563">
        <v>5701</v>
      </c>
      <c r="D3563" t="s">
        <v>86</v>
      </c>
      <c r="E3563" s="2">
        <v>5</v>
      </c>
    </row>
    <row r="3564" spans="1:5" x14ac:dyDescent="0.35">
      <c r="A3564">
        <v>58566</v>
      </c>
      <c r="B3564">
        <v>0</v>
      </c>
      <c r="C3564">
        <v>2301</v>
      </c>
      <c r="D3564" t="s">
        <v>84</v>
      </c>
      <c r="E3564" s="2">
        <v>16</v>
      </c>
    </row>
    <row r="3565" spans="1:5" x14ac:dyDescent="0.35">
      <c r="A3565">
        <v>167784</v>
      </c>
      <c r="B3565">
        <v>28</v>
      </c>
      <c r="C3565">
        <v>1801</v>
      </c>
      <c r="D3565" t="s">
        <v>85</v>
      </c>
      <c r="E3565" s="2">
        <v>15</v>
      </c>
    </row>
    <row r="3566" spans="1:5" x14ac:dyDescent="0.35">
      <c r="A3566">
        <v>37202</v>
      </c>
      <c r="B3566">
        <v>0</v>
      </c>
      <c r="C3566">
        <v>1201</v>
      </c>
      <c r="D3566" t="s">
        <v>85</v>
      </c>
      <c r="E3566" s="2">
        <v>25</v>
      </c>
    </row>
    <row r="3567" spans="1:5" x14ac:dyDescent="0.35">
      <c r="A3567">
        <v>5510</v>
      </c>
      <c r="B3567">
        <v>0</v>
      </c>
      <c r="C3567">
        <v>1209</v>
      </c>
      <c r="D3567" t="s">
        <v>91</v>
      </c>
      <c r="E3567" s="2">
        <v>20</v>
      </c>
    </row>
    <row r="3568" spans="1:5" x14ac:dyDescent="0.35">
      <c r="A3568">
        <v>16771</v>
      </c>
      <c r="B3568">
        <v>2</v>
      </c>
      <c r="C3568">
        <v>201</v>
      </c>
      <c r="D3568" t="s">
        <v>89</v>
      </c>
      <c r="E3568" s="2">
        <v>5</v>
      </c>
    </row>
    <row r="3569" spans="1:5" x14ac:dyDescent="0.35">
      <c r="A3569">
        <v>69997</v>
      </c>
      <c r="B3569">
        <v>0</v>
      </c>
      <c r="C3569">
        <v>0</v>
      </c>
      <c r="D3569" t="s">
        <v>84</v>
      </c>
      <c r="E3569" s="2">
        <v>26</v>
      </c>
    </row>
    <row r="3570" spans="1:5" x14ac:dyDescent="0.35">
      <c r="A3570">
        <v>190558</v>
      </c>
      <c r="B3570">
        <v>0</v>
      </c>
      <c r="C3570">
        <v>1601</v>
      </c>
      <c r="D3570" t="s">
        <v>90</v>
      </c>
      <c r="E3570" s="2">
        <v>10</v>
      </c>
    </row>
    <row r="3571" spans="1:5" x14ac:dyDescent="0.35">
      <c r="A3571">
        <v>34608</v>
      </c>
      <c r="B3571">
        <v>1</v>
      </c>
      <c r="C3571">
        <v>4210</v>
      </c>
      <c r="D3571" t="s">
        <v>88</v>
      </c>
      <c r="E3571" s="2">
        <v>12</v>
      </c>
    </row>
    <row r="3572" spans="1:5" x14ac:dyDescent="0.35">
      <c r="A3572">
        <v>171357</v>
      </c>
      <c r="B3572">
        <v>0</v>
      </c>
      <c r="C3572">
        <v>0</v>
      </c>
      <c r="D3572" t="s">
        <v>89</v>
      </c>
      <c r="E3572" s="2">
        <v>25</v>
      </c>
    </row>
    <row r="3573" spans="1:5" x14ac:dyDescent="0.35">
      <c r="A3573">
        <v>190040</v>
      </c>
      <c r="B3573">
        <v>1</v>
      </c>
      <c r="C3573">
        <v>0</v>
      </c>
      <c r="D3573" t="s">
        <v>87</v>
      </c>
      <c r="E3573" s="2">
        <v>12</v>
      </c>
    </row>
    <row r="3574" spans="1:5" x14ac:dyDescent="0.35">
      <c r="A3574">
        <v>149956</v>
      </c>
      <c r="B3574">
        <v>0</v>
      </c>
      <c r="C3574">
        <v>5001</v>
      </c>
      <c r="D3574" t="s">
        <v>96</v>
      </c>
      <c r="E3574" s="2">
        <v>15</v>
      </c>
    </row>
    <row r="3575" spans="1:5" x14ac:dyDescent="0.35">
      <c r="A3575">
        <v>37861</v>
      </c>
      <c r="B3575">
        <v>1</v>
      </c>
      <c r="C3575">
        <v>2808</v>
      </c>
      <c r="D3575" t="s">
        <v>98</v>
      </c>
      <c r="E3575" s="2">
        <v>15</v>
      </c>
    </row>
    <row r="3576" spans="1:5" x14ac:dyDescent="0.35">
      <c r="A3576">
        <v>168644</v>
      </c>
      <c r="B3576">
        <v>1002</v>
      </c>
      <c r="C3576">
        <v>0</v>
      </c>
      <c r="D3576" t="s">
        <v>88</v>
      </c>
      <c r="E3576" s="2">
        <v>9</v>
      </c>
    </row>
    <row r="3577" spans="1:5" x14ac:dyDescent="0.35">
      <c r="A3577">
        <v>18534</v>
      </c>
      <c r="B3577">
        <v>28</v>
      </c>
      <c r="C3577">
        <v>5101</v>
      </c>
      <c r="D3577" t="s">
        <v>84</v>
      </c>
      <c r="E3577" s="2">
        <v>15</v>
      </c>
    </row>
    <row r="3578" spans="1:5" x14ac:dyDescent="0.35">
      <c r="A3578">
        <v>166106</v>
      </c>
      <c r="B3578">
        <v>0</v>
      </c>
      <c r="C3578">
        <v>6301</v>
      </c>
      <c r="D3578" t="s">
        <v>90</v>
      </c>
      <c r="E3578" s="2">
        <v>10</v>
      </c>
    </row>
    <row r="3579" spans="1:5" x14ac:dyDescent="0.35">
      <c r="A3579">
        <v>96960</v>
      </c>
      <c r="B3579">
        <v>1002</v>
      </c>
      <c r="C3579">
        <v>4001</v>
      </c>
      <c r="D3579" t="s">
        <v>86</v>
      </c>
      <c r="E3579" s="2">
        <v>8</v>
      </c>
    </row>
    <row r="3580" spans="1:5" x14ac:dyDescent="0.35">
      <c r="A3580">
        <v>92972</v>
      </c>
      <c r="B3580">
        <v>2</v>
      </c>
      <c r="C3580">
        <v>0</v>
      </c>
      <c r="D3580" t="s">
        <v>90</v>
      </c>
      <c r="E3580" s="2">
        <v>30</v>
      </c>
    </row>
    <row r="3581" spans="1:5" x14ac:dyDescent="0.35">
      <c r="A3581">
        <v>115341</v>
      </c>
      <c r="B3581">
        <v>2</v>
      </c>
      <c r="C3581">
        <v>2801</v>
      </c>
      <c r="D3581" t="s">
        <v>94</v>
      </c>
      <c r="E3581" s="2">
        <v>20</v>
      </c>
    </row>
    <row r="3582" spans="1:5" x14ac:dyDescent="0.35">
      <c r="A3582">
        <v>63216</v>
      </c>
      <c r="B3582">
        <v>1</v>
      </c>
      <c r="C3582">
        <v>0</v>
      </c>
      <c r="D3582" t="s">
        <v>99</v>
      </c>
      <c r="E3582" s="2">
        <v>5</v>
      </c>
    </row>
    <row r="3583" spans="1:5" x14ac:dyDescent="0.35">
      <c r="A3583">
        <v>87459</v>
      </c>
      <c r="B3583">
        <v>0</v>
      </c>
      <c r="C3583">
        <v>0</v>
      </c>
      <c r="D3583" t="s">
        <v>83</v>
      </c>
      <c r="E3583" s="2">
        <v>4</v>
      </c>
    </row>
    <row r="3584" spans="1:5" x14ac:dyDescent="0.35">
      <c r="A3584">
        <v>41325</v>
      </c>
      <c r="B3584">
        <v>0</v>
      </c>
      <c r="C3584">
        <v>6301</v>
      </c>
      <c r="D3584" t="s">
        <v>85</v>
      </c>
      <c r="E3584" s="2">
        <v>12</v>
      </c>
    </row>
    <row r="3585" spans="1:5" x14ac:dyDescent="0.35">
      <c r="A3585">
        <v>187472</v>
      </c>
      <c r="B3585">
        <v>0</v>
      </c>
      <c r="C3585">
        <v>0</v>
      </c>
      <c r="D3585" t="s">
        <v>87</v>
      </c>
      <c r="E3585" s="2">
        <v>15</v>
      </c>
    </row>
    <row r="3586" spans="1:5" x14ac:dyDescent="0.35">
      <c r="A3586">
        <v>148572</v>
      </c>
      <c r="B3586">
        <v>1</v>
      </c>
      <c r="C3586">
        <v>2701</v>
      </c>
      <c r="D3586" t="s">
        <v>98</v>
      </c>
      <c r="E3586" s="2">
        <v>5</v>
      </c>
    </row>
    <row r="3587" spans="1:5" x14ac:dyDescent="0.35">
      <c r="A3587">
        <v>137256</v>
      </c>
      <c r="B3587">
        <v>2</v>
      </c>
      <c r="C3587">
        <v>1309</v>
      </c>
      <c r="D3587" t="s">
        <v>92</v>
      </c>
      <c r="E3587" s="2">
        <v>25</v>
      </c>
    </row>
    <row r="3588" spans="1:5" x14ac:dyDescent="0.35">
      <c r="A3588">
        <v>175731</v>
      </c>
      <c r="B3588">
        <v>0</v>
      </c>
      <c r="C3588">
        <v>1709</v>
      </c>
      <c r="D3588" t="s">
        <v>85</v>
      </c>
      <c r="E3588" s="2">
        <v>10</v>
      </c>
    </row>
    <row r="3589" spans="1:5" x14ac:dyDescent="0.35">
      <c r="A3589">
        <v>94757</v>
      </c>
      <c r="B3589">
        <v>0</v>
      </c>
      <c r="C3589">
        <v>4603</v>
      </c>
      <c r="D3589" t="s">
        <v>85</v>
      </c>
      <c r="E3589" s="2">
        <v>12</v>
      </c>
    </row>
    <row r="3590" spans="1:5" x14ac:dyDescent="0.35">
      <c r="A3590">
        <v>136130</v>
      </c>
      <c r="B3590">
        <v>0</v>
      </c>
      <c r="C3590">
        <v>0</v>
      </c>
      <c r="D3590" t="s">
        <v>86</v>
      </c>
      <c r="E3590" s="2">
        <v>10</v>
      </c>
    </row>
    <row r="3591" spans="1:5" x14ac:dyDescent="0.35">
      <c r="A3591">
        <v>56816</v>
      </c>
      <c r="B3591">
        <v>2</v>
      </c>
      <c r="C3591">
        <v>2002</v>
      </c>
      <c r="D3591" t="s">
        <v>88</v>
      </c>
      <c r="E3591" s="2">
        <v>10</v>
      </c>
    </row>
    <row r="3592" spans="1:5" x14ac:dyDescent="0.35">
      <c r="A3592">
        <v>148840</v>
      </c>
      <c r="B3592">
        <v>0</v>
      </c>
      <c r="C3592">
        <v>201</v>
      </c>
      <c r="D3592" t="s">
        <v>90</v>
      </c>
      <c r="E3592" s="2">
        <v>11</v>
      </c>
    </row>
    <row r="3593" spans="1:5" x14ac:dyDescent="0.35">
      <c r="A3593">
        <v>79478</v>
      </c>
      <c r="B3593">
        <v>1</v>
      </c>
      <c r="C3593">
        <v>2101</v>
      </c>
      <c r="D3593" t="s">
        <v>84</v>
      </c>
      <c r="E3593" s="2">
        <v>25</v>
      </c>
    </row>
    <row r="3594" spans="1:5" x14ac:dyDescent="0.35">
      <c r="A3594">
        <v>116008</v>
      </c>
      <c r="B3594">
        <v>0</v>
      </c>
      <c r="C3594">
        <v>3401</v>
      </c>
      <c r="D3594" t="s">
        <v>89</v>
      </c>
      <c r="E3594" s="2">
        <v>5</v>
      </c>
    </row>
    <row r="3595" spans="1:5" x14ac:dyDescent="0.35">
      <c r="A3595">
        <v>150061</v>
      </c>
      <c r="B3595">
        <v>28</v>
      </c>
      <c r="C3595">
        <v>5801</v>
      </c>
      <c r="D3595" t="s">
        <v>88</v>
      </c>
      <c r="E3595" s="2">
        <v>25</v>
      </c>
    </row>
    <row r="3596" spans="1:5" x14ac:dyDescent="0.35">
      <c r="A3596">
        <v>6789</v>
      </c>
      <c r="B3596">
        <v>1</v>
      </c>
      <c r="C3596">
        <v>1703</v>
      </c>
      <c r="D3596" t="s">
        <v>94</v>
      </c>
      <c r="E3596" s="2">
        <v>10</v>
      </c>
    </row>
    <row r="3597" spans="1:5" x14ac:dyDescent="0.35">
      <c r="A3597">
        <v>13196</v>
      </c>
      <c r="B3597">
        <v>28</v>
      </c>
      <c r="C3597">
        <v>201</v>
      </c>
      <c r="D3597" t="s">
        <v>88</v>
      </c>
      <c r="E3597" s="2">
        <v>10</v>
      </c>
    </row>
    <row r="3598" spans="1:5" x14ac:dyDescent="0.35">
      <c r="A3598">
        <v>26169</v>
      </c>
      <c r="B3598">
        <v>28</v>
      </c>
      <c r="C3598">
        <v>0</v>
      </c>
      <c r="D3598" t="s">
        <v>89</v>
      </c>
      <c r="E3598" s="2">
        <v>12</v>
      </c>
    </row>
    <row r="3599" spans="1:5" x14ac:dyDescent="0.35">
      <c r="A3599">
        <v>3691</v>
      </c>
      <c r="B3599">
        <v>0</v>
      </c>
      <c r="C3599">
        <v>3301</v>
      </c>
      <c r="D3599" t="s">
        <v>97</v>
      </c>
      <c r="E3599" s="2">
        <v>20</v>
      </c>
    </row>
    <row r="3600" spans="1:5" x14ac:dyDescent="0.35">
      <c r="A3600">
        <v>101432</v>
      </c>
      <c r="B3600">
        <v>1</v>
      </c>
      <c r="C3600">
        <v>2401</v>
      </c>
      <c r="D3600" t="s">
        <v>94</v>
      </c>
      <c r="E3600" s="2">
        <v>8</v>
      </c>
    </row>
    <row r="3601" spans="1:5" x14ac:dyDescent="0.35">
      <c r="A3601">
        <v>176379</v>
      </c>
      <c r="B3601">
        <v>0</v>
      </c>
      <c r="C3601">
        <v>2001</v>
      </c>
      <c r="D3601" t="s">
        <v>83</v>
      </c>
      <c r="E3601" s="2">
        <v>10</v>
      </c>
    </row>
    <row r="3602" spans="1:5" x14ac:dyDescent="0.35">
      <c r="A3602">
        <v>171854</v>
      </c>
      <c r="B3602">
        <v>2</v>
      </c>
      <c r="C3602">
        <v>2409</v>
      </c>
      <c r="D3602" t="s">
        <v>85</v>
      </c>
      <c r="E3602" s="2">
        <v>15</v>
      </c>
    </row>
    <row r="3603" spans="1:5" x14ac:dyDescent="0.35">
      <c r="A3603">
        <v>159319</v>
      </c>
      <c r="B3603">
        <v>2</v>
      </c>
      <c r="C3603">
        <v>4506</v>
      </c>
      <c r="D3603" t="s">
        <v>88</v>
      </c>
      <c r="E3603" s="2">
        <v>20</v>
      </c>
    </row>
    <row r="3604" spans="1:5" x14ac:dyDescent="0.35">
      <c r="A3604">
        <v>171338</v>
      </c>
      <c r="B3604">
        <v>0</v>
      </c>
      <c r="C3604">
        <v>4601</v>
      </c>
      <c r="D3604" t="s">
        <v>89</v>
      </c>
      <c r="E3604" s="2">
        <v>10</v>
      </c>
    </row>
    <row r="3605" spans="1:5" x14ac:dyDescent="0.35">
      <c r="A3605">
        <v>160773</v>
      </c>
      <c r="B3605">
        <v>1</v>
      </c>
      <c r="C3605">
        <v>4001</v>
      </c>
      <c r="D3605" t="s">
        <v>83</v>
      </c>
      <c r="E3605" s="2">
        <v>10</v>
      </c>
    </row>
    <row r="3606" spans="1:5" x14ac:dyDescent="0.35">
      <c r="A3606">
        <v>21539</v>
      </c>
      <c r="B3606">
        <v>1</v>
      </c>
      <c r="C3606">
        <v>4001</v>
      </c>
      <c r="D3606" t="s">
        <v>86</v>
      </c>
      <c r="E3606" s="2">
        <v>3</v>
      </c>
    </row>
    <row r="3607" spans="1:5" x14ac:dyDescent="0.35">
      <c r="A3607">
        <v>125277</v>
      </c>
      <c r="B3607">
        <v>1</v>
      </c>
      <c r="C3607">
        <v>3401</v>
      </c>
      <c r="D3607" t="s">
        <v>88</v>
      </c>
      <c r="E3607" s="2">
        <v>53</v>
      </c>
    </row>
    <row r="3608" spans="1:5" x14ac:dyDescent="0.35">
      <c r="A3608">
        <v>116329</v>
      </c>
      <c r="B3608">
        <v>0</v>
      </c>
      <c r="C3608">
        <v>5508</v>
      </c>
      <c r="D3608" t="s">
        <v>88</v>
      </c>
      <c r="E3608" s="2">
        <v>15</v>
      </c>
    </row>
    <row r="3609" spans="1:5" x14ac:dyDescent="0.35">
      <c r="A3609">
        <v>126091</v>
      </c>
      <c r="B3609">
        <v>28</v>
      </c>
      <c r="C3609">
        <v>4202</v>
      </c>
      <c r="D3609" t="s">
        <v>92</v>
      </c>
      <c r="E3609" s="2">
        <v>6</v>
      </c>
    </row>
    <row r="3610" spans="1:5" x14ac:dyDescent="0.35">
      <c r="A3610">
        <v>22206</v>
      </c>
      <c r="B3610">
        <v>0</v>
      </c>
      <c r="C3610">
        <v>3510</v>
      </c>
      <c r="D3610" t="s">
        <v>91</v>
      </c>
      <c r="E3610" s="2">
        <v>25</v>
      </c>
    </row>
    <row r="3611" spans="1:5" x14ac:dyDescent="0.35">
      <c r="A3611">
        <v>9537</v>
      </c>
      <c r="B3611">
        <v>0</v>
      </c>
      <c r="C3611">
        <v>4301</v>
      </c>
      <c r="D3611" t="s">
        <v>84</v>
      </c>
      <c r="E3611" s="2">
        <v>35</v>
      </c>
    </row>
    <row r="3612" spans="1:5" x14ac:dyDescent="0.35">
      <c r="A3612">
        <v>103857</v>
      </c>
      <c r="B3612">
        <v>0</v>
      </c>
      <c r="C3612">
        <v>0</v>
      </c>
      <c r="D3612" t="s">
        <v>94</v>
      </c>
      <c r="E3612" s="2">
        <v>15</v>
      </c>
    </row>
    <row r="3613" spans="1:5" x14ac:dyDescent="0.35">
      <c r="A3613">
        <v>146940</v>
      </c>
      <c r="B3613">
        <v>2</v>
      </c>
      <c r="C3613">
        <v>1001</v>
      </c>
      <c r="D3613" t="s">
        <v>90</v>
      </c>
      <c r="E3613" s="2">
        <v>15</v>
      </c>
    </row>
    <row r="3614" spans="1:5" x14ac:dyDescent="0.35">
      <c r="A3614">
        <v>129136</v>
      </c>
      <c r="B3614">
        <v>28</v>
      </c>
      <c r="C3614">
        <v>0</v>
      </c>
      <c r="D3614" t="s">
        <v>92</v>
      </c>
      <c r="E3614" s="2">
        <v>25</v>
      </c>
    </row>
    <row r="3615" spans="1:5" x14ac:dyDescent="0.35">
      <c r="A3615">
        <v>170649</v>
      </c>
      <c r="B3615">
        <v>0</v>
      </c>
      <c r="C3615">
        <v>3301</v>
      </c>
      <c r="D3615" t="s">
        <v>90</v>
      </c>
      <c r="E3615" s="2">
        <v>25</v>
      </c>
    </row>
    <row r="3616" spans="1:5" x14ac:dyDescent="0.35">
      <c r="A3616">
        <v>78256</v>
      </c>
      <c r="B3616">
        <v>0</v>
      </c>
      <c r="C3616">
        <v>3205</v>
      </c>
      <c r="D3616" t="s">
        <v>97</v>
      </c>
      <c r="E3616" s="2">
        <v>11</v>
      </c>
    </row>
    <row r="3617" spans="1:5" x14ac:dyDescent="0.35">
      <c r="A3617">
        <v>160736</v>
      </c>
      <c r="B3617">
        <v>28</v>
      </c>
      <c r="C3617">
        <v>3401</v>
      </c>
      <c r="D3617" t="s">
        <v>99</v>
      </c>
      <c r="E3617" s="2">
        <v>12</v>
      </c>
    </row>
    <row r="3618" spans="1:5" x14ac:dyDescent="0.35">
      <c r="A3618">
        <v>6198</v>
      </c>
      <c r="B3618">
        <v>2</v>
      </c>
      <c r="C3618">
        <v>1102</v>
      </c>
      <c r="D3618" t="s">
        <v>88</v>
      </c>
      <c r="E3618" s="2">
        <v>20</v>
      </c>
    </row>
    <row r="3619" spans="1:5" x14ac:dyDescent="0.35">
      <c r="A3619">
        <v>146695</v>
      </c>
      <c r="B3619">
        <v>2</v>
      </c>
      <c r="C3619">
        <v>5501</v>
      </c>
      <c r="D3619" t="s">
        <v>88</v>
      </c>
      <c r="E3619" s="2">
        <v>20</v>
      </c>
    </row>
    <row r="3620" spans="1:5" x14ac:dyDescent="0.35">
      <c r="A3620">
        <v>20631</v>
      </c>
      <c r="B3620">
        <v>0</v>
      </c>
      <c r="C3620">
        <v>5501</v>
      </c>
      <c r="D3620" t="s">
        <v>84</v>
      </c>
      <c r="E3620" s="2">
        <v>20</v>
      </c>
    </row>
    <row r="3621" spans="1:5" x14ac:dyDescent="0.35">
      <c r="A3621">
        <v>15006</v>
      </c>
      <c r="B3621">
        <v>0</v>
      </c>
      <c r="C3621">
        <v>6601</v>
      </c>
      <c r="D3621" t="s">
        <v>90</v>
      </c>
      <c r="E3621" s="2">
        <v>10</v>
      </c>
    </row>
    <row r="3622" spans="1:5" x14ac:dyDescent="0.35">
      <c r="A3622">
        <v>1293</v>
      </c>
      <c r="B3622">
        <v>0</v>
      </c>
      <c r="C3622">
        <v>2201</v>
      </c>
      <c r="D3622" t="s">
        <v>85</v>
      </c>
      <c r="E3622" s="2">
        <v>2</v>
      </c>
    </row>
    <row r="3623" spans="1:5" x14ac:dyDescent="0.35">
      <c r="A3623">
        <v>139626</v>
      </c>
      <c r="B3623">
        <v>2</v>
      </c>
      <c r="C3623">
        <v>2406</v>
      </c>
      <c r="D3623" t="s">
        <v>90</v>
      </c>
      <c r="E3623" s="2">
        <v>10</v>
      </c>
    </row>
    <row r="3624" spans="1:5" x14ac:dyDescent="0.35">
      <c r="A3624">
        <v>25760</v>
      </c>
      <c r="B3624">
        <v>1</v>
      </c>
      <c r="C3624">
        <v>0</v>
      </c>
      <c r="D3624" t="s">
        <v>93</v>
      </c>
      <c r="E3624" s="2">
        <v>20</v>
      </c>
    </row>
    <row r="3625" spans="1:5" x14ac:dyDescent="0.35">
      <c r="A3625">
        <v>170486</v>
      </c>
      <c r="B3625">
        <v>1</v>
      </c>
      <c r="C3625">
        <v>0</v>
      </c>
      <c r="D3625" t="s">
        <v>89</v>
      </c>
      <c r="E3625" s="2">
        <v>12</v>
      </c>
    </row>
    <row r="3626" spans="1:5" x14ac:dyDescent="0.35">
      <c r="A3626">
        <v>24172</v>
      </c>
      <c r="B3626">
        <v>0</v>
      </c>
      <c r="C3626">
        <v>2501</v>
      </c>
      <c r="D3626" t="s">
        <v>86</v>
      </c>
      <c r="E3626" s="2">
        <v>5</v>
      </c>
    </row>
    <row r="3627" spans="1:5" x14ac:dyDescent="0.35">
      <c r="A3627">
        <v>174317</v>
      </c>
      <c r="B3627">
        <v>1</v>
      </c>
      <c r="C3627">
        <v>3008</v>
      </c>
      <c r="D3627" t="s">
        <v>83</v>
      </c>
      <c r="E3627" s="2">
        <v>14</v>
      </c>
    </row>
    <row r="3628" spans="1:5" x14ac:dyDescent="0.35">
      <c r="A3628">
        <v>99849</v>
      </c>
      <c r="B3628">
        <v>1</v>
      </c>
      <c r="C3628">
        <v>0</v>
      </c>
      <c r="D3628" t="s">
        <v>85</v>
      </c>
      <c r="E3628" s="2">
        <v>6</v>
      </c>
    </row>
    <row r="3629" spans="1:5" x14ac:dyDescent="0.35">
      <c r="A3629">
        <v>139282</v>
      </c>
      <c r="B3629">
        <v>1</v>
      </c>
      <c r="C3629">
        <v>4901</v>
      </c>
      <c r="D3629" t="s">
        <v>88</v>
      </c>
      <c r="E3629" s="2">
        <v>23</v>
      </c>
    </row>
    <row r="3630" spans="1:5" x14ac:dyDescent="0.35">
      <c r="A3630">
        <v>79562</v>
      </c>
      <c r="B3630">
        <v>2</v>
      </c>
      <c r="C3630">
        <v>7006</v>
      </c>
      <c r="D3630" t="s">
        <v>85</v>
      </c>
      <c r="E3630" s="2">
        <v>19</v>
      </c>
    </row>
    <row r="3631" spans="1:5" x14ac:dyDescent="0.35">
      <c r="A3631">
        <v>136466</v>
      </c>
      <c r="B3631">
        <v>1</v>
      </c>
      <c r="C3631">
        <v>5108</v>
      </c>
      <c r="D3631" t="s">
        <v>83</v>
      </c>
      <c r="E3631" s="2">
        <v>10</v>
      </c>
    </row>
    <row r="3632" spans="1:5" x14ac:dyDescent="0.35">
      <c r="A3632">
        <v>70835</v>
      </c>
      <c r="B3632">
        <v>0</v>
      </c>
      <c r="C3632">
        <v>1912</v>
      </c>
      <c r="D3632" t="s">
        <v>94</v>
      </c>
      <c r="E3632" s="2">
        <v>9</v>
      </c>
    </row>
    <row r="3633" spans="1:5" x14ac:dyDescent="0.35">
      <c r="A3633">
        <v>8195</v>
      </c>
      <c r="B3633">
        <v>2</v>
      </c>
      <c r="C3633">
        <v>3910</v>
      </c>
      <c r="D3633" t="s">
        <v>94</v>
      </c>
      <c r="E3633" s="2">
        <v>6</v>
      </c>
    </row>
    <row r="3634" spans="1:5" x14ac:dyDescent="0.35">
      <c r="A3634">
        <v>28340</v>
      </c>
      <c r="B3634">
        <v>0</v>
      </c>
      <c r="C3634">
        <v>4401</v>
      </c>
      <c r="D3634" t="s">
        <v>88</v>
      </c>
      <c r="E3634" s="2">
        <v>10</v>
      </c>
    </row>
    <row r="3635" spans="1:5" x14ac:dyDescent="0.35">
      <c r="A3635">
        <v>19235</v>
      </c>
      <c r="B3635">
        <v>2</v>
      </c>
      <c r="C3635">
        <v>2108</v>
      </c>
      <c r="D3635" t="s">
        <v>84</v>
      </c>
      <c r="E3635" s="2">
        <v>25</v>
      </c>
    </row>
    <row r="3636" spans="1:5" x14ac:dyDescent="0.35">
      <c r="A3636">
        <v>29345</v>
      </c>
      <c r="B3636">
        <v>0</v>
      </c>
      <c r="C3636">
        <v>5001</v>
      </c>
      <c r="D3636" t="s">
        <v>91</v>
      </c>
      <c r="E3636" s="2">
        <v>17</v>
      </c>
    </row>
    <row r="3637" spans="1:5" x14ac:dyDescent="0.35">
      <c r="A3637">
        <v>58728</v>
      </c>
      <c r="B3637">
        <v>0</v>
      </c>
      <c r="C3637">
        <v>4811</v>
      </c>
      <c r="D3637" t="s">
        <v>94</v>
      </c>
      <c r="E3637" s="2">
        <v>20</v>
      </c>
    </row>
    <row r="3638" spans="1:5" x14ac:dyDescent="0.35">
      <c r="A3638">
        <v>158390</v>
      </c>
      <c r="B3638">
        <v>28</v>
      </c>
      <c r="C3638">
        <v>3709</v>
      </c>
      <c r="D3638" t="s">
        <v>98</v>
      </c>
      <c r="E3638" s="2">
        <v>10</v>
      </c>
    </row>
    <row r="3639" spans="1:5" x14ac:dyDescent="0.35">
      <c r="A3639">
        <v>31400</v>
      </c>
      <c r="B3639">
        <v>2</v>
      </c>
      <c r="C3639">
        <v>0</v>
      </c>
      <c r="D3639" t="s">
        <v>84</v>
      </c>
      <c r="E3639" s="2">
        <v>10</v>
      </c>
    </row>
    <row r="3640" spans="1:5" x14ac:dyDescent="0.35">
      <c r="A3640">
        <v>124872</v>
      </c>
      <c r="B3640">
        <v>1002</v>
      </c>
      <c r="C3640">
        <v>1908</v>
      </c>
      <c r="D3640" t="s">
        <v>83</v>
      </c>
      <c r="E3640" s="2">
        <v>5</v>
      </c>
    </row>
    <row r="3641" spans="1:5" x14ac:dyDescent="0.35">
      <c r="A3641">
        <v>175917</v>
      </c>
      <c r="B3641">
        <v>0</v>
      </c>
      <c r="C3641">
        <v>2510</v>
      </c>
      <c r="D3641" t="s">
        <v>86</v>
      </c>
      <c r="E3641" s="2">
        <v>15</v>
      </c>
    </row>
    <row r="3642" spans="1:5" x14ac:dyDescent="0.35">
      <c r="A3642">
        <v>156473</v>
      </c>
      <c r="B3642">
        <v>2</v>
      </c>
      <c r="C3642">
        <v>1601</v>
      </c>
      <c r="D3642" t="s">
        <v>98</v>
      </c>
      <c r="E3642" s="2">
        <v>6</v>
      </c>
    </row>
    <row r="3643" spans="1:5" x14ac:dyDescent="0.35">
      <c r="A3643">
        <v>91835</v>
      </c>
      <c r="B3643">
        <v>2</v>
      </c>
      <c r="C3643">
        <v>501</v>
      </c>
      <c r="D3643" t="s">
        <v>85</v>
      </c>
      <c r="E3643" s="2">
        <v>5</v>
      </c>
    </row>
    <row r="3644" spans="1:5" x14ac:dyDescent="0.35">
      <c r="A3644">
        <v>29348</v>
      </c>
      <c r="B3644">
        <v>1</v>
      </c>
      <c r="C3644">
        <v>0</v>
      </c>
      <c r="D3644" t="s">
        <v>86</v>
      </c>
      <c r="E3644" s="2">
        <v>5</v>
      </c>
    </row>
    <row r="3645" spans="1:5" x14ac:dyDescent="0.35">
      <c r="A3645">
        <v>18257</v>
      </c>
      <c r="B3645">
        <v>0</v>
      </c>
      <c r="C3645">
        <v>0</v>
      </c>
      <c r="D3645" t="s">
        <v>84</v>
      </c>
      <c r="E3645" s="2">
        <v>5</v>
      </c>
    </row>
    <row r="3646" spans="1:5" x14ac:dyDescent="0.35">
      <c r="A3646">
        <v>69822</v>
      </c>
      <c r="B3646">
        <v>0</v>
      </c>
      <c r="C3646">
        <v>4601</v>
      </c>
      <c r="D3646" t="s">
        <v>84</v>
      </c>
      <c r="E3646" s="2">
        <v>15</v>
      </c>
    </row>
    <row r="3647" spans="1:5" x14ac:dyDescent="0.35">
      <c r="A3647">
        <v>139180</v>
      </c>
      <c r="B3647">
        <v>28</v>
      </c>
      <c r="C3647">
        <v>2001</v>
      </c>
      <c r="D3647" t="s">
        <v>94</v>
      </c>
      <c r="E3647" s="2">
        <v>15</v>
      </c>
    </row>
    <row r="3648" spans="1:5" x14ac:dyDescent="0.35">
      <c r="A3648">
        <v>185080</v>
      </c>
      <c r="B3648">
        <v>0</v>
      </c>
      <c r="C3648">
        <v>0</v>
      </c>
      <c r="D3648" t="s">
        <v>83</v>
      </c>
      <c r="E3648" s="2">
        <v>200</v>
      </c>
    </row>
    <row r="3649" spans="1:5" x14ac:dyDescent="0.35">
      <c r="A3649">
        <v>151904</v>
      </c>
      <c r="B3649">
        <v>0</v>
      </c>
      <c r="C3649">
        <v>1601</v>
      </c>
      <c r="D3649" t="s">
        <v>83</v>
      </c>
      <c r="E3649" s="2">
        <v>15</v>
      </c>
    </row>
    <row r="3650" spans="1:5" x14ac:dyDescent="0.35">
      <c r="A3650">
        <v>107895</v>
      </c>
      <c r="B3650">
        <v>1</v>
      </c>
      <c r="C3650">
        <v>4711</v>
      </c>
      <c r="D3650" t="s">
        <v>96</v>
      </c>
      <c r="E3650" s="2">
        <v>3</v>
      </c>
    </row>
    <row r="3651" spans="1:5" x14ac:dyDescent="0.35">
      <c r="A3651">
        <v>72844</v>
      </c>
      <c r="B3651">
        <v>0</v>
      </c>
      <c r="C3651">
        <v>2005</v>
      </c>
      <c r="D3651" t="s">
        <v>89</v>
      </c>
      <c r="E3651" s="2">
        <v>10</v>
      </c>
    </row>
    <row r="3652" spans="1:5" x14ac:dyDescent="0.35">
      <c r="A3652">
        <v>55756</v>
      </c>
      <c r="B3652">
        <v>28</v>
      </c>
      <c r="C3652">
        <v>0</v>
      </c>
      <c r="D3652" t="s">
        <v>87</v>
      </c>
      <c r="E3652" s="2">
        <v>10</v>
      </c>
    </row>
    <row r="3653" spans="1:5" x14ac:dyDescent="0.35">
      <c r="A3653">
        <v>59249</v>
      </c>
      <c r="B3653">
        <v>1</v>
      </c>
      <c r="C3653">
        <v>7501</v>
      </c>
      <c r="D3653" t="s">
        <v>88</v>
      </c>
      <c r="E3653" s="2">
        <v>15</v>
      </c>
    </row>
    <row r="3654" spans="1:5" x14ac:dyDescent="0.35">
      <c r="A3654">
        <v>132844</v>
      </c>
      <c r="B3654">
        <v>0</v>
      </c>
      <c r="C3654">
        <v>0</v>
      </c>
      <c r="D3654" t="s">
        <v>84</v>
      </c>
      <c r="E3654" s="2">
        <v>11</v>
      </c>
    </row>
    <row r="3655" spans="1:5" x14ac:dyDescent="0.35">
      <c r="A3655">
        <v>4225</v>
      </c>
      <c r="B3655">
        <v>1</v>
      </c>
      <c r="C3655">
        <v>907</v>
      </c>
      <c r="D3655" t="s">
        <v>91</v>
      </c>
      <c r="E3655" s="2">
        <v>10</v>
      </c>
    </row>
    <row r="3656" spans="1:5" x14ac:dyDescent="0.35">
      <c r="A3656">
        <v>136150</v>
      </c>
      <c r="B3656">
        <v>0</v>
      </c>
      <c r="C3656">
        <v>1508</v>
      </c>
      <c r="D3656" t="s">
        <v>86</v>
      </c>
      <c r="E3656" s="2">
        <v>50</v>
      </c>
    </row>
    <row r="3657" spans="1:5" x14ac:dyDescent="0.35">
      <c r="A3657">
        <v>66037</v>
      </c>
      <c r="B3657">
        <v>1</v>
      </c>
      <c r="C3657">
        <v>4802</v>
      </c>
      <c r="D3657" t="s">
        <v>89</v>
      </c>
      <c r="E3657" s="2">
        <v>21</v>
      </c>
    </row>
    <row r="3658" spans="1:5" x14ac:dyDescent="0.35">
      <c r="A3658">
        <v>95728</v>
      </c>
      <c r="B3658">
        <v>0</v>
      </c>
      <c r="C3658">
        <v>2806</v>
      </c>
      <c r="D3658" t="s">
        <v>85</v>
      </c>
      <c r="E3658" s="2">
        <v>15</v>
      </c>
    </row>
    <row r="3659" spans="1:5" x14ac:dyDescent="0.35">
      <c r="A3659">
        <v>174895</v>
      </c>
      <c r="B3659">
        <v>0</v>
      </c>
      <c r="C3659">
        <v>2501</v>
      </c>
      <c r="D3659" t="s">
        <v>99</v>
      </c>
      <c r="E3659" s="2">
        <v>21</v>
      </c>
    </row>
    <row r="3660" spans="1:5" x14ac:dyDescent="0.35">
      <c r="A3660">
        <v>165056</v>
      </c>
      <c r="B3660">
        <v>0</v>
      </c>
      <c r="C3660">
        <v>5405</v>
      </c>
      <c r="D3660" t="s">
        <v>83</v>
      </c>
      <c r="E3660" s="2">
        <v>5</v>
      </c>
    </row>
    <row r="3661" spans="1:5" x14ac:dyDescent="0.35">
      <c r="A3661">
        <v>112367</v>
      </c>
      <c r="B3661">
        <v>2</v>
      </c>
      <c r="C3661">
        <v>2101</v>
      </c>
      <c r="D3661" t="s">
        <v>84</v>
      </c>
      <c r="E3661" s="2">
        <v>10</v>
      </c>
    </row>
    <row r="3662" spans="1:5" x14ac:dyDescent="0.35">
      <c r="A3662">
        <v>147190</v>
      </c>
      <c r="B3662">
        <v>28</v>
      </c>
      <c r="C3662">
        <v>4801</v>
      </c>
      <c r="D3662" t="s">
        <v>96</v>
      </c>
      <c r="E3662" s="2">
        <v>10</v>
      </c>
    </row>
    <row r="3663" spans="1:5" x14ac:dyDescent="0.35">
      <c r="A3663">
        <v>5613</v>
      </c>
      <c r="B3663">
        <v>2</v>
      </c>
      <c r="C3663">
        <v>3501</v>
      </c>
      <c r="D3663" t="s">
        <v>91</v>
      </c>
      <c r="E3663" s="2">
        <v>12</v>
      </c>
    </row>
    <row r="3664" spans="1:5" x14ac:dyDescent="0.35">
      <c r="A3664">
        <v>43126</v>
      </c>
      <c r="B3664">
        <v>0</v>
      </c>
      <c r="C3664">
        <v>4901</v>
      </c>
      <c r="D3664" t="s">
        <v>83</v>
      </c>
      <c r="E3664" s="2">
        <v>5</v>
      </c>
    </row>
    <row r="3665" spans="1:5" x14ac:dyDescent="0.35">
      <c r="A3665">
        <v>53753</v>
      </c>
      <c r="B3665">
        <v>0</v>
      </c>
      <c r="C3665">
        <v>5307</v>
      </c>
      <c r="D3665" t="s">
        <v>88</v>
      </c>
      <c r="E3665" s="2">
        <v>30</v>
      </c>
    </row>
    <row r="3666" spans="1:5" x14ac:dyDescent="0.35">
      <c r="A3666">
        <v>190651</v>
      </c>
      <c r="B3666">
        <v>28</v>
      </c>
      <c r="C3666">
        <v>5201</v>
      </c>
      <c r="D3666" t="s">
        <v>87</v>
      </c>
      <c r="E3666" s="2">
        <v>10</v>
      </c>
    </row>
    <row r="3667" spans="1:5" x14ac:dyDescent="0.35">
      <c r="A3667">
        <v>12597</v>
      </c>
      <c r="B3667">
        <v>28</v>
      </c>
      <c r="C3667">
        <v>0</v>
      </c>
      <c r="D3667" t="s">
        <v>88</v>
      </c>
      <c r="E3667" s="2">
        <v>101</v>
      </c>
    </row>
    <row r="3668" spans="1:5" x14ac:dyDescent="0.35">
      <c r="A3668">
        <v>164169</v>
      </c>
      <c r="B3668">
        <v>0</v>
      </c>
      <c r="C3668">
        <v>6201</v>
      </c>
      <c r="D3668" t="s">
        <v>88</v>
      </c>
      <c r="E3668" s="2">
        <v>15</v>
      </c>
    </row>
    <row r="3669" spans="1:5" x14ac:dyDescent="0.35">
      <c r="A3669">
        <v>20106</v>
      </c>
      <c r="B3669">
        <v>1</v>
      </c>
      <c r="C3669">
        <v>2601</v>
      </c>
      <c r="D3669" t="s">
        <v>86</v>
      </c>
      <c r="E3669" s="2">
        <v>12</v>
      </c>
    </row>
    <row r="3670" spans="1:5" x14ac:dyDescent="0.35">
      <c r="A3670">
        <v>143565</v>
      </c>
      <c r="B3670">
        <v>28</v>
      </c>
      <c r="C3670">
        <v>3001</v>
      </c>
      <c r="D3670" t="s">
        <v>98</v>
      </c>
      <c r="E3670" s="2">
        <v>17</v>
      </c>
    </row>
    <row r="3671" spans="1:5" x14ac:dyDescent="0.35">
      <c r="A3671">
        <v>96080</v>
      </c>
      <c r="B3671">
        <v>2</v>
      </c>
      <c r="C3671">
        <v>2001</v>
      </c>
      <c r="D3671" t="s">
        <v>84</v>
      </c>
      <c r="E3671" s="2">
        <v>5</v>
      </c>
    </row>
    <row r="3672" spans="1:5" x14ac:dyDescent="0.35">
      <c r="A3672">
        <v>184492</v>
      </c>
      <c r="B3672">
        <v>0</v>
      </c>
      <c r="C3672">
        <v>2801</v>
      </c>
      <c r="D3672" t="s">
        <v>89</v>
      </c>
      <c r="E3672" s="2">
        <v>9</v>
      </c>
    </row>
    <row r="3673" spans="1:5" x14ac:dyDescent="0.35">
      <c r="A3673">
        <v>128522</v>
      </c>
      <c r="B3673">
        <v>0</v>
      </c>
      <c r="C3673">
        <v>0</v>
      </c>
      <c r="D3673" t="s">
        <v>89</v>
      </c>
      <c r="E3673" s="2">
        <v>20</v>
      </c>
    </row>
    <row r="3674" spans="1:5" x14ac:dyDescent="0.35">
      <c r="A3674">
        <v>167551</v>
      </c>
      <c r="B3674">
        <v>0</v>
      </c>
      <c r="C3674">
        <v>4401</v>
      </c>
      <c r="D3674" t="s">
        <v>90</v>
      </c>
      <c r="E3674" s="2">
        <v>20</v>
      </c>
    </row>
    <row r="3675" spans="1:5" x14ac:dyDescent="0.35">
      <c r="A3675">
        <v>101972</v>
      </c>
      <c r="B3675">
        <v>0</v>
      </c>
      <c r="C3675">
        <v>0</v>
      </c>
      <c r="D3675" t="s">
        <v>84</v>
      </c>
      <c r="E3675" s="2">
        <v>25</v>
      </c>
    </row>
    <row r="3676" spans="1:5" x14ac:dyDescent="0.35">
      <c r="A3676">
        <v>75609</v>
      </c>
      <c r="B3676">
        <v>0</v>
      </c>
      <c r="C3676">
        <v>1107</v>
      </c>
      <c r="D3676" t="s">
        <v>86</v>
      </c>
      <c r="E3676" s="2">
        <v>10</v>
      </c>
    </row>
    <row r="3677" spans="1:5" x14ac:dyDescent="0.35">
      <c r="A3677">
        <v>89863</v>
      </c>
      <c r="B3677">
        <v>0</v>
      </c>
      <c r="C3677">
        <v>4711</v>
      </c>
      <c r="D3677" t="s">
        <v>88</v>
      </c>
      <c r="E3677" s="2">
        <v>23</v>
      </c>
    </row>
    <row r="3678" spans="1:5" x14ac:dyDescent="0.35">
      <c r="A3678">
        <v>80310</v>
      </c>
      <c r="B3678">
        <v>1</v>
      </c>
      <c r="C3678">
        <v>4401</v>
      </c>
      <c r="D3678" t="s">
        <v>83</v>
      </c>
      <c r="E3678" s="2">
        <v>20</v>
      </c>
    </row>
    <row r="3679" spans="1:5" x14ac:dyDescent="0.35">
      <c r="A3679">
        <v>2757</v>
      </c>
      <c r="B3679">
        <v>28</v>
      </c>
      <c r="C3679">
        <v>6112</v>
      </c>
      <c r="D3679" t="s">
        <v>96</v>
      </c>
      <c r="E3679" s="2">
        <v>10</v>
      </c>
    </row>
    <row r="3680" spans="1:5" x14ac:dyDescent="0.35">
      <c r="A3680">
        <v>56169</v>
      </c>
      <c r="B3680">
        <v>2</v>
      </c>
      <c r="C3680">
        <v>0</v>
      </c>
      <c r="D3680" t="s">
        <v>84</v>
      </c>
      <c r="E3680" s="2">
        <v>20</v>
      </c>
    </row>
    <row r="3681" spans="1:5" x14ac:dyDescent="0.35">
      <c r="A3681">
        <v>104259</v>
      </c>
      <c r="B3681">
        <v>0</v>
      </c>
      <c r="C3681">
        <v>4811</v>
      </c>
      <c r="D3681" t="s">
        <v>84</v>
      </c>
      <c r="E3681" s="2">
        <v>15</v>
      </c>
    </row>
    <row r="3682" spans="1:5" x14ac:dyDescent="0.35">
      <c r="A3682">
        <v>10467</v>
      </c>
      <c r="B3682">
        <v>1</v>
      </c>
      <c r="C3682">
        <v>2306</v>
      </c>
      <c r="D3682" t="s">
        <v>89</v>
      </c>
      <c r="E3682" s="2">
        <v>20</v>
      </c>
    </row>
    <row r="3683" spans="1:5" x14ac:dyDescent="0.35">
      <c r="A3683">
        <v>165494</v>
      </c>
      <c r="B3683">
        <v>0</v>
      </c>
      <c r="C3683">
        <v>4507</v>
      </c>
      <c r="D3683" t="s">
        <v>87</v>
      </c>
      <c r="E3683" s="2">
        <v>15</v>
      </c>
    </row>
    <row r="3684" spans="1:5" x14ac:dyDescent="0.35">
      <c r="A3684">
        <v>124817</v>
      </c>
      <c r="B3684">
        <v>1</v>
      </c>
      <c r="C3684">
        <v>6210</v>
      </c>
      <c r="D3684" t="s">
        <v>91</v>
      </c>
      <c r="E3684" s="2">
        <v>10</v>
      </c>
    </row>
    <row r="3685" spans="1:5" x14ac:dyDescent="0.35">
      <c r="A3685">
        <v>149777</v>
      </c>
      <c r="B3685">
        <v>0</v>
      </c>
      <c r="C3685">
        <v>5201</v>
      </c>
      <c r="D3685" t="s">
        <v>98</v>
      </c>
      <c r="E3685" s="2">
        <v>20</v>
      </c>
    </row>
    <row r="3686" spans="1:5" x14ac:dyDescent="0.35">
      <c r="A3686">
        <v>24272</v>
      </c>
      <c r="B3686">
        <v>0</v>
      </c>
      <c r="C3686">
        <v>2307</v>
      </c>
      <c r="D3686" t="s">
        <v>84</v>
      </c>
      <c r="E3686" s="2">
        <v>20</v>
      </c>
    </row>
    <row r="3687" spans="1:5" x14ac:dyDescent="0.35">
      <c r="A3687">
        <v>147855</v>
      </c>
      <c r="B3687">
        <v>2</v>
      </c>
      <c r="C3687">
        <v>1707</v>
      </c>
      <c r="D3687" t="s">
        <v>88</v>
      </c>
      <c r="E3687" s="2">
        <v>15</v>
      </c>
    </row>
    <row r="3688" spans="1:5" x14ac:dyDescent="0.35">
      <c r="A3688">
        <v>73144</v>
      </c>
      <c r="B3688">
        <v>2</v>
      </c>
      <c r="C3688">
        <v>2312</v>
      </c>
      <c r="D3688" t="s">
        <v>84</v>
      </c>
      <c r="E3688" s="2">
        <v>25</v>
      </c>
    </row>
    <row r="3689" spans="1:5" x14ac:dyDescent="0.35">
      <c r="A3689">
        <v>83220</v>
      </c>
      <c r="B3689">
        <v>28</v>
      </c>
      <c r="C3689">
        <v>5401</v>
      </c>
      <c r="D3689" t="s">
        <v>86</v>
      </c>
      <c r="E3689" s="2">
        <v>5</v>
      </c>
    </row>
    <row r="3690" spans="1:5" x14ac:dyDescent="0.35">
      <c r="A3690">
        <v>17921</v>
      </c>
      <c r="B3690">
        <v>28</v>
      </c>
      <c r="C3690">
        <v>2801</v>
      </c>
      <c r="D3690" t="s">
        <v>83</v>
      </c>
      <c r="E3690" s="2">
        <v>8</v>
      </c>
    </row>
    <row r="3691" spans="1:5" x14ac:dyDescent="0.35">
      <c r="A3691">
        <v>184237</v>
      </c>
      <c r="B3691">
        <v>0</v>
      </c>
      <c r="C3691">
        <v>6201</v>
      </c>
      <c r="D3691" t="s">
        <v>88</v>
      </c>
      <c r="E3691" s="2">
        <v>14</v>
      </c>
    </row>
    <row r="3692" spans="1:5" x14ac:dyDescent="0.35">
      <c r="A3692">
        <v>132179</v>
      </c>
      <c r="B3692">
        <v>0</v>
      </c>
      <c r="C3692">
        <v>0</v>
      </c>
      <c r="D3692" t="s">
        <v>86</v>
      </c>
      <c r="E3692" s="2">
        <v>14</v>
      </c>
    </row>
    <row r="3693" spans="1:5" x14ac:dyDescent="0.35">
      <c r="A3693">
        <v>117922</v>
      </c>
      <c r="B3693">
        <v>1</v>
      </c>
      <c r="C3693">
        <v>2307</v>
      </c>
      <c r="D3693" t="s">
        <v>86</v>
      </c>
      <c r="E3693" s="2">
        <v>15</v>
      </c>
    </row>
    <row r="3694" spans="1:5" x14ac:dyDescent="0.35">
      <c r="A3694">
        <v>76851</v>
      </c>
      <c r="B3694">
        <v>2</v>
      </c>
      <c r="C3694">
        <v>1501</v>
      </c>
      <c r="D3694" t="s">
        <v>86</v>
      </c>
      <c r="E3694" s="2">
        <v>20</v>
      </c>
    </row>
    <row r="3695" spans="1:5" x14ac:dyDescent="0.35">
      <c r="A3695">
        <v>38098</v>
      </c>
      <c r="B3695">
        <v>0</v>
      </c>
      <c r="C3695">
        <v>2701</v>
      </c>
      <c r="D3695" t="s">
        <v>98</v>
      </c>
      <c r="E3695" s="2">
        <v>3</v>
      </c>
    </row>
    <row r="3696" spans="1:5" x14ac:dyDescent="0.35">
      <c r="A3696">
        <v>138173</v>
      </c>
      <c r="B3696">
        <v>28</v>
      </c>
      <c r="C3696">
        <v>5401</v>
      </c>
      <c r="D3696" t="s">
        <v>88</v>
      </c>
      <c r="E3696" s="2">
        <v>10</v>
      </c>
    </row>
    <row r="3697" spans="1:5" x14ac:dyDescent="0.35">
      <c r="A3697">
        <v>161760</v>
      </c>
      <c r="B3697">
        <v>0</v>
      </c>
      <c r="C3697">
        <v>0</v>
      </c>
      <c r="D3697" t="s">
        <v>99</v>
      </c>
      <c r="E3697" s="2">
        <v>35</v>
      </c>
    </row>
    <row r="3698" spans="1:5" x14ac:dyDescent="0.35">
      <c r="A3698">
        <v>94884</v>
      </c>
      <c r="B3698">
        <v>0</v>
      </c>
      <c r="C3698">
        <v>4310</v>
      </c>
      <c r="D3698" t="s">
        <v>85</v>
      </c>
      <c r="E3698" s="2">
        <v>40</v>
      </c>
    </row>
    <row r="3699" spans="1:5" x14ac:dyDescent="0.35">
      <c r="A3699">
        <v>162820</v>
      </c>
      <c r="B3699">
        <v>1</v>
      </c>
      <c r="C3699">
        <v>5701</v>
      </c>
      <c r="D3699" t="s">
        <v>90</v>
      </c>
      <c r="E3699" s="2">
        <v>25</v>
      </c>
    </row>
    <row r="3700" spans="1:5" x14ac:dyDescent="0.35">
      <c r="A3700">
        <v>156437</v>
      </c>
      <c r="B3700">
        <v>0</v>
      </c>
      <c r="C3700">
        <v>3401</v>
      </c>
      <c r="D3700" t="s">
        <v>98</v>
      </c>
      <c r="E3700" s="2">
        <v>27</v>
      </c>
    </row>
    <row r="3701" spans="1:5" x14ac:dyDescent="0.35">
      <c r="A3701">
        <v>141645</v>
      </c>
      <c r="B3701">
        <v>0</v>
      </c>
      <c r="C3701">
        <v>0</v>
      </c>
      <c r="D3701" t="s">
        <v>88</v>
      </c>
      <c r="E3701" s="2">
        <v>35</v>
      </c>
    </row>
    <row r="3702" spans="1:5" x14ac:dyDescent="0.35">
      <c r="A3702">
        <v>152494</v>
      </c>
      <c r="B3702">
        <v>0</v>
      </c>
      <c r="C3702">
        <v>2205</v>
      </c>
      <c r="D3702" t="s">
        <v>88</v>
      </c>
      <c r="E3702" s="2">
        <v>5</v>
      </c>
    </row>
    <row r="3703" spans="1:5" x14ac:dyDescent="0.35">
      <c r="A3703">
        <v>188492</v>
      </c>
      <c r="B3703">
        <v>2</v>
      </c>
      <c r="C3703">
        <v>1303</v>
      </c>
      <c r="D3703" t="s">
        <v>83</v>
      </c>
      <c r="E3703" s="2">
        <v>20</v>
      </c>
    </row>
    <row r="3704" spans="1:5" x14ac:dyDescent="0.35">
      <c r="A3704">
        <v>177824</v>
      </c>
      <c r="B3704">
        <v>28</v>
      </c>
      <c r="C3704">
        <v>4201</v>
      </c>
      <c r="D3704" t="s">
        <v>86</v>
      </c>
      <c r="E3704" s="2">
        <v>9</v>
      </c>
    </row>
    <row r="3705" spans="1:5" x14ac:dyDescent="0.35">
      <c r="A3705">
        <v>139030</v>
      </c>
      <c r="B3705">
        <v>0</v>
      </c>
      <c r="C3705">
        <v>3701</v>
      </c>
      <c r="D3705" t="s">
        <v>91</v>
      </c>
      <c r="E3705" s="2">
        <v>5</v>
      </c>
    </row>
    <row r="3706" spans="1:5" x14ac:dyDescent="0.35">
      <c r="A3706">
        <v>89500</v>
      </c>
      <c r="B3706">
        <v>0</v>
      </c>
      <c r="C3706">
        <v>3301</v>
      </c>
      <c r="D3706" t="s">
        <v>93</v>
      </c>
      <c r="E3706" s="2">
        <v>10</v>
      </c>
    </row>
    <row r="3707" spans="1:5" x14ac:dyDescent="0.35">
      <c r="A3707">
        <v>48587</v>
      </c>
      <c r="B3707">
        <v>1</v>
      </c>
      <c r="C3707">
        <v>2301</v>
      </c>
      <c r="D3707" t="s">
        <v>86</v>
      </c>
      <c r="E3707" s="2">
        <v>15</v>
      </c>
    </row>
    <row r="3708" spans="1:5" x14ac:dyDescent="0.35">
      <c r="A3708">
        <v>187501</v>
      </c>
      <c r="B3708">
        <v>0</v>
      </c>
      <c r="C3708">
        <v>0</v>
      </c>
      <c r="D3708" t="s">
        <v>89</v>
      </c>
      <c r="E3708" s="2">
        <v>10</v>
      </c>
    </row>
    <row r="3709" spans="1:5" x14ac:dyDescent="0.35">
      <c r="A3709">
        <v>135888</v>
      </c>
      <c r="B3709">
        <v>2</v>
      </c>
      <c r="C3709">
        <v>0</v>
      </c>
      <c r="D3709" t="s">
        <v>92</v>
      </c>
      <c r="E3709" s="2">
        <v>16</v>
      </c>
    </row>
    <row r="3710" spans="1:5" x14ac:dyDescent="0.35">
      <c r="A3710">
        <v>67333</v>
      </c>
      <c r="B3710">
        <v>0</v>
      </c>
      <c r="C3710">
        <v>5401</v>
      </c>
      <c r="D3710" t="s">
        <v>88</v>
      </c>
      <c r="E3710" s="2">
        <v>8</v>
      </c>
    </row>
    <row r="3711" spans="1:5" x14ac:dyDescent="0.35">
      <c r="A3711">
        <v>62741</v>
      </c>
      <c r="B3711">
        <v>2</v>
      </c>
      <c r="C3711">
        <v>0</v>
      </c>
      <c r="D3711" t="s">
        <v>86</v>
      </c>
      <c r="E3711" s="2">
        <v>11</v>
      </c>
    </row>
    <row r="3712" spans="1:5" x14ac:dyDescent="0.35">
      <c r="A3712">
        <v>112247</v>
      </c>
      <c r="B3712">
        <v>0</v>
      </c>
      <c r="C3712">
        <v>4906</v>
      </c>
      <c r="D3712" t="s">
        <v>83</v>
      </c>
      <c r="E3712" s="2">
        <v>25</v>
      </c>
    </row>
    <row r="3713" spans="1:5" x14ac:dyDescent="0.35">
      <c r="A3713">
        <v>137845</v>
      </c>
      <c r="B3713">
        <v>1</v>
      </c>
      <c r="C3713">
        <v>4601</v>
      </c>
      <c r="D3713" t="s">
        <v>87</v>
      </c>
      <c r="E3713" s="2">
        <v>15</v>
      </c>
    </row>
    <row r="3714" spans="1:5" x14ac:dyDescent="0.35">
      <c r="A3714">
        <v>59984</v>
      </c>
      <c r="B3714">
        <v>28</v>
      </c>
      <c r="C3714">
        <v>1601</v>
      </c>
      <c r="D3714" t="s">
        <v>88</v>
      </c>
      <c r="E3714" s="2">
        <v>17</v>
      </c>
    </row>
    <row r="3715" spans="1:5" x14ac:dyDescent="0.35">
      <c r="A3715">
        <v>141186</v>
      </c>
      <c r="B3715">
        <v>0</v>
      </c>
      <c r="C3715">
        <v>3107</v>
      </c>
      <c r="D3715" t="s">
        <v>85</v>
      </c>
      <c r="E3715" s="2">
        <v>12</v>
      </c>
    </row>
    <row r="3716" spans="1:5" x14ac:dyDescent="0.35">
      <c r="A3716">
        <v>138597</v>
      </c>
      <c r="B3716">
        <v>2</v>
      </c>
      <c r="C3716">
        <v>3009</v>
      </c>
      <c r="D3716" t="s">
        <v>89</v>
      </c>
      <c r="E3716" s="2">
        <v>11</v>
      </c>
    </row>
    <row r="3717" spans="1:5" x14ac:dyDescent="0.35">
      <c r="A3717">
        <v>150404</v>
      </c>
      <c r="B3717">
        <v>0</v>
      </c>
      <c r="C3717">
        <v>4801</v>
      </c>
      <c r="D3717" t="s">
        <v>85</v>
      </c>
      <c r="E3717" s="2">
        <v>10</v>
      </c>
    </row>
    <row r="3718" spans="1:5" x14ac:dyDescent="0.35">
      <c r="A3718">
        <v>166521</v>
      </c>
      <c r="B3718">
        <v>28</v>
      </c>
      <c r="C3718">
        <v>4612</v>
      </c>
      <c r="D3718" t="s">
        <v>88</v>
      </c>
      <c r="E3718" s="2">
        <v>27</v>
      </c>
    </row>
    <row r="3719" spans="1:5" x14ac:dyDescent="0.35">
      <c r="A3719">
        <v>148153</v>
      </c>
      <c r="B3719">
        <v>2</v>
      </c>
      <c r="C3719">
        <v>6201</v>
      </c>
      <c r="D3719" t="s">
        <v>87</v>
      </c>
      <c r="E3719" s="2">
        <v>11</v>
      </c>
    </row>
    <row r="3720" spans="1:5" x14ac:dyDescent="0.35">
      <c r="A3720">
        <v>38266</v>
      </c>
      <c r="B3720">
        <v>0</v>
      </c>
      <c r="C3720">
        <v>2201</v>
      </c>
      <c r="D3720" t="s">
        <v>96</v>
      </c>
      <c r="E3720" s="2">
        <v>10</v>
      </c>
    </row>
    <row r="3721" spans="1:5" x14ac:dyDescent="0.35">
      <c r="A3721">
        <v>161108</v>
      </c>
      <c r="B3721">
        <v>1</v>
      </c>
      <c r="C3721">
        <v>0</v>
      </c>
      <c r="D3721" t="s">
        <v>98</v>
      </c>
      <c r="E3721" s="2">
        <v>5</v>
      </c>
    </row>
    <row r="3722" spans="1:5" x14ac:dyDescent="0.35">
      <c r="A3722">
        <v>44406</v>
      </c>
      <c r="B3722">
        <v>0</v>
      </c>
      <c r="C3722">
        <v>3901</v>
      </c>
      <c r="D3722" t="s">
        <v>83</v>
      </c>
      <c r="E3722" s="2">
        <v>10</v>
      </c>
    </row>
    <row r="3723" spans="1:5" x14ac:dyDescent="0.35">
      <c r="A3723">
        <v>8669</v>
      </c>
      <c r="B3723">
        <v>2</v>
      </c>
      <c r="C3723">
        <v>5206</v>
      </c>
      <c r="D3723" t="s">
        <v>88</v>
      </c>
      <c r="E3723" s="2">
        <v>10</v>
      </c>
    </row>
    <row r="3724" spans="1:5" x14ac:dyDescent="0.35">
      <c r="A3724">
        <v>173702</v>
      </c>
      <c r="B3724">
        <v>0</v>
      </c>
      <c r="C3724">
        <v>2401</v>
      </c>
      <c r="D3724" t="s">
        <v>88</v>
      </c>
      <c r="E3724" s="2">
        <v>25</v>
      </c>
    </row>
    <row r="3725" spans="1:5" x14ac:dyDescent="0.35">
      <c r="A3725">
        <v>174956</v>
      </c>
      <c r="B3725">
        <v>2</v>
      </c>
      <c r="C3725">
        <v>1101</v>
      </c>
      <c r="D3725" t="s">
        <v>84</v>
      </c>
      <c r="E3725" s="2">
        <v>10</v>
      </c>
    </row>
    <row r="3726" spans="1:5" x14ac:dyDescent="0.35">
      <c r="A3726">
        <v>52592</v>
      </c>
      <c r="B3726">
        <v>0</v>
      </c>
      <c r="C3726">
        <v>4206</v>
      </c>
      <c r="D3726" t="s">
        <v>84</v>
      </c>
      <c r="E3726" s="2">
        <v>10</v>
      </c>
    </row>
    <row r="3727" spans="1:5" x14ac:dyDescent="0.35">
      <c r="A3727">
        <v>80505</v>
      </c>
      <c r="B3727">
        <v>0</v>
      </c>
      <c r="C3727">
        <v>3608</v>
      </c>
      <c r="D3727" t="s">
        <v>85</v>
      </c>
      <c r="E3727" s="2">
        <v>20</v>
      </c>
    </row>
    <row r="3728" spans="1:5" x14ac:dyDescent="0.35">
      <c r="A3728">
        <v>188734</v>
      </c>
      <c r="B3728">
        <v>14002</v>
      </c>
      <c r="C3728">
        <v>0</v>
      </c>
      <c r="D3728" t="s">
        <v>84</v>
      </c>
      <c r="E3728" s="2">
        <v>5</v>
      </c>
    </row>
    <row r="3729" spans="1:5" x14ac:dyDescent="0.35">
      <c r="A3729">
        <v>148569</v>
      </c>
      <c r="B3729">
        <v>1</v>
      </c>
      <c r="C3729">
        <v>3901</v>
      </c>
      <c r="D3729" t="s">
        <v>97</v>
      </c>
      <c r="E3729" s="2">
        <v>19</v>
      </c>
    </row>
    <row r="3730" spans="1:5" x14ac:dyDescent="0.35">
      <c r="A3730">
        <v>2262</v>
      </c>
      <c r="B3730">
        <v>0</v>
      </c>
      <c r="C3730">
        <v>4003</v>
      </c>
      <c r="D3730" t="s">
        <v>90</v>
      </c>
      <c r="E3730" s="2">
        <v>125</v>
      </c>
    </row>
    <row r="3731" spans="1:5" x14ac:dyDescent="0.35">
      <c r="A3731">
        <v>41091</v>
      </c>
      <c r="B3731">
        <v>2</v>
      </c>
      <c r="C3731">
        <v>2607</v>
      </c>
      <c r="D3731" t="s">
        <v>83</v>
      </c>
      <c r="E3731" s="2">
        <v>10</v>
      </c>
    </row>
    <row r="3732" spans="1:5" x14ac:dyDescent="0.35">
      <c r="A3732">
        <v>30047</v>
      </c>
      <c r="B3732">
        <v>2</v>
      </c>
      <c r="C3732">
        <v>5201</v>
      </c>
      <c r="D3732" t="s">
        <v>86</v>
      </c>
      <c r="E3732" s="2">
        <v>10</v>
      </c>
    </row>
    <row r="3733" spans="1:5" x14ac:dyDescent="0.35">
      <c r="A3733">
        <v>167580</v>
      </c>
      <c r="B3733">
        <v>1</v>
      </c>
      <c r="C3733">
        <v>0</v>
      </c>
      <c r="D3733" t="s">
        <v>90</v>
      </c>
      <c r="E3733" s="2">
        <v>21</v>
      </c>
    </row>
    <row r="3734" spans="1:5" x14ac:dyDescent="0.35">
      <c r="A3734">
        <v>76030</v>
      </c>
      <c r="B3734">
        <v>1</v>
      </c>
      <c r="C3734">
        <v>5401</v>
      </c>
      <c r="D3734" t="s">
        <v>85</v>
      </c>
      <c r="E3734" s="2">
        <v>14</v>
      </c>
    </row>
    <row r="3735" spans="1:5" x14ac:dyDescent="0.35">
      <c r="A3735">
        <v>21003</v>
      </c>
      <c r="B3735">
        <v>2</v>
      </c>
      <c r="C3735">
        <v>0</v>
      </c>
      <c r="D3735" t="s">
        <v>94</v>
      </c>
      <c r="E3735" s="2">
        <v>10</v>
      </c>
    </row>
    <row r="3736" spans="1:5" x14ac:dyDescent="0.35">
      <c r="A3736">
        <v>149117</v>
      </c>
      <c r="B3736">
        <v>0</v>
      </c>
      <c r="C3736">
        <v>0</v>
      </c>
      <c r="D3736" t="s">
        <v>83</v>
      </c>
      <c r="E3736" s="2">
        <v>30</v>
      </c>
    </row>
    <row r="3737" spans="1:5" x14ac:dyDescent="0.35">
      <c r="A3737">
        <v>47810</v>
      </c>
      <c r="B3737">
        <v>0</v>
      </c>
      <c r="C3737">
        <v>0</v>
      </c>
      <c r="D3737" t="s">
        <v>86</v>
      </c>
      <c r="E3737" s="2">
        <v>7</v>
      </c>
    </row>
    <row r="3738" spans="1:5" x14ac:dyDescent="0.35">
      <c r="A3738">
        <v>112301</v>
      </c>
      <c r="B3738">
        <v>0</v>
      </c>
      <c r="C3738">
        <v>0</v>
      </c>
      <c r="D3738" t="s">
        <v>94</v>
      </c>
      <c r="E3738" s="2">
        <v>10</v>
      </c>
    </row>
    <row r="3739" spans="1:5" x14ac:dyDescent="0.35">
      <c r="A3739">
        <v>100218</v>
      </c>
      <c r="B3739">
        <v>2</v>
      </c>
      <c r="C3739">
        <v>1701</v>
      </c>
      <c r="D3739" t="s">
        <v>96</v>
      </c>
      <c r="E3739" s="2">
        <v>8</v>
      </c>
    </row>
    <row r="3740" spans="1:5" x14ac:dyDescent="0.35">
      <c r="A3740">
        <v>14154</v>
      </c>
      <c r="B3740">
        <v>0</v>
      </c>
      <c r="C3740">
        <v>2201</v>
      </c>
      <c r="D3740" t="s">
        <v>89</v>
      </c>
      <c r="E3740" s="2">
        <v>15</v>
      </c>
    </row>
    <row r="3741" spans="1:5" x14ac:dyDescent="0.35">
      <c r="A3741">
        <v>16014</v>
      </c>
      <c r="B3741">
        <v>1</v>
      </c>
      <c r="C3741">
        <v>0</v>
      </c>
      <c r="D3741" t="s">
        <v>84</v>
      </c>
      <c r="E3741" s="2">
        <v>10</v>
      </c>
    </row>
    <row r="3742" spans="1:5" x14ac:dyDescent="0.35">
      <c r="A3742">
        <v>140723</v>
      </c>
      <c r="B3742">
        <v>1</v>
      </c>
      <c r="C3742">
        <v>2009</v>
      </c>
      <c r="D3742" t="s">
        <v>87</v>
      </c>
      <c r="E3742" s="2">
        <v>40</v>
      </c>
    </row>
    <row r="3743" spans="1:5" x14ac:dyDescent="0.35">
      <c r="A3743">
        <v>169346</v>
      </c>
      <c r="B3743">
        <v>0</v>
      </c>
      <c r="C3743">
        <v>5101</v>
      </c>
      <c r="D3743" t="s">
        <v>92</v>
      </c>
      <c r="E3743" s="2">
        <v>10</v>
      </c>
    </row>
    <row r="3744" spans="1:5" x14ac:dyDescent="0.35">
      <c r="A3744">
        <v>61536</v>
      </c>
      <c r="B3744">
        <v>0</v>
      </c>
      <c r="C3744">
        <v>0</v>
      </c>
      <c r="D3744" t="s">
        <v>92</v>
      </c>
      <c r="E3744" s="2">
        <v>25</v>
      </c>
    </row>
    <row r="3745" spans="1:5" x14ac:dyDescent="0.35">
      <c r="A3745">
        <v>154544</v>
      </c>
      <c r="B3745">
        <v>2</v>
      </c>
      <c r="C3745">
        <v>5304</v>
      </c>
      <c r="D3745" t="s">
        <v>84</v>
      </c>
      <c r="E3745" s="2">
        <v>20</v>
      </c>
    </row>
    <row r="3746" spans="1:5" x14ac:dyDescent="0.35">
      <c r="A3746">
        <v>185149</v>
      </c>
      <c r="B3746">
        <v>2</v>
      </c>
      <c r="C3746">
        <v>2103</v>
      </c>
      <c r="D3746" t="s">
        <v>99</v>
      </c>
      <c r="E3746" s="2">
        <v>5</v>
      </c>
    </row>
    <row r="3747" spans="1:5" x14ac:dyDescent="0.35">
      <c r="A3747">
        <v>186251</v>
      </c>
      <c r="B3747">
        <v>0</v>
      </c>
      <c r="C3747">
        <v>1002</v>
      </c>
      <c r="D3747" t="s">
        <v>90</v>
      </c>
      <c r="E3747" s="2">
        <v>17</v>
      </c>
    </row>
    <row r="3748" spans="1:5" x14ac:dyDescent="0.35">
      <c r="A3748">
        <v>44582</v>
      </c>
      <c r="B3748">
        <v>1</v>
      </c>
      <c r="C3748">
        <v>1901</v>
      </c>
      <c r="D3748" t="s">
        <v>99</v>
      </c>
      <c r="E3748" s="2">
        <v>5</v>
      </c>
    </row>
    <row r="3749" spans="1:5" x14ac:dyDescent="0.35">
      <c r="A3749">
        <v>177516</v>
      </c>
      <c r="B3749">
        <v>1</v>
      </c>
      <c r="C3749">
        <v>2102</v>
      </c>
      <c r="D3749" t="s">
        <v>86</v>
      </c>
      <c r="E3749" s="2">
        <v>37</v>
      </c>
    </row>
    <row r="3750" spans="1:5" x14ac:dyDescent="0.35">
      <c r="A3750">
        <v>107693</v>
      </c>
      <c r="B3750">
        <v>0</v>
      </c>
      <c r="C3750">
        <v>4401</v>
      </c>
      <c r="D3750" t="s">
        <v>86</v>
      </c>
      <c r="E3750" s="2">
        <v>10</v>
      </c>
    </row>
    <row r="3751" spans="1:5" x14ac:dyDescent="0.35">
      <c r="A3751">
        <v>33512</v>
      </c>
      <c r="B3751">
        <v>0</v>
      </c>
      <c r="C3751">
        <v>3401</v>
      </c>
      <c r="D3751" t="s">
        <v>94</v>
      </c>
      <c r="E3751" s="2">
        <v>19</v>
      </c>
    </row>
    <row r="3752" spans="1:5" x14ac:dyDescent="0.35">
      <c r="A3752">
        <v>105431</v>
      </c>
      <c r="B3752">
        <v>1</v>
      </c>
      <c r="C3752">
        <v>4301</v>
      </c>
      <c r="D3752" t="s">
        <v>86</v>
      </c>
      <c r="E3752" s="2">
        <v>25</v>
      </c>
    </row>
    <row r="3753" spans="1:5" x14ac:dyDescent="0.35">
      <c r="A3753">
        <v>188639</v>
      </c>
      <c r="B3753">
        <v>1</v>
      </c>
      <c r="C3753">
        <v>2401</v>
      </c>
      <c r="D3753" t="s">
        <v>87</v>
      </c>
      <c r="E3753" s="2">
        <v>24</v>
      </c>
    </row>
    <row r="3754" spans="1:5" x14ac:dyDescent="0.35">
      <c r="A3754">
        <v>36472</v>
      </c>
      <c r="B3754">
        <v>0</v>
      </c>
      <c r="C3754">
        <v>4001</v>
      </c>
      <c r="D3754" t="s">
        <v>87</v>
      </c>
      <c r="E3754" s="2">
        <v>13</v>
      </c>
    </row>
    <row r="3755" spans="1:5" x14ac:dyDescent="0.35">
      <c r="A3755">
        <v>166864</v>
      </c>
      <c r="B3755">
        <v>0</v>
      </c>
      <c r="C3755">
        <v>2001</v>
      </c>
      <c r="D3755" t="s">
        <v>88</v>
      </c>
      <c r="E3755" s="2">
        <v>25</v>
      </c>
    </row>
    <row r="3756" spans="1:5" x14ac:dyDescent="0.35">
      <c r="A3756">
        <v>176680</v>
      </c>
      <c r="B3756">
        <v>0</v>
      </c>
      <c r="C3756">
        <v>4702</v>
      </c>
      <c r="D3756" t="s">
        <v>87</v>
      </c>
      <c r="E3756" s="2">
        <v>5</v>
      </c>
    </row>
    <row r="3757" spans="1:5" x14ac:dyDescent="0.35">
      <c r="A3757">
        <v>49722</v>
      </c>
      <c r="B3757">
        <v>0</v>
      </c>
      <c r="C3757">
        <v>0</v>
      </c>
      <c r="D3757" t="s">
        <v>86</v>
      </c>
      <c r="E3757" s="2">
        <v>3</v>
      </c>
    </row>
    <row r="3758" spans="1:5" x14ac:dyDescent="0.35">
      <c r="A3758">
        <v>191528</v>
      </c>
      <c r="B3758">
        <v>28</v>
      </c>
      <c r="C3758">
        <v>4101</v>
      </c>
      <c r="D3758" t="s">
        <v>91</v>
      </c>
      <c r="E3758" s="2">
        <v>20</v>
      </c>
    </row>
    <row r="3759" spans="1:5" x14ac:dyDescent="0.35">
      <c r="A3759">
        <v>10631</v>
      </c>
      <c r="B3759">
        <v>0</v>
      </c>
      <c r="C3759">
        <v>0</v>
      </c>
      <c r="D3759" t="s">
        <v>92</v>
      </c>
      <c r="E3759" s="2">
        <v>15</v>
      </c>
    </row>
    <row r="3760" spans="1:5" x14ac:dyDescent="0.35">
      <c r="A3760">
        <v>118736</v>
      </c>
      <c r="B3760">
        <v>1</v>
      </c>
      <c r="C3760">
        <v>3001</v>
      </c>
      <c r="D3760" t="s">
        <v>83</v>
      </c>
      <c r="E3760" s="2">
        <v>25</v>
      </c>
    </row>
    <row r="3761" spans="1:5" x14ac:dyDescent="0.35">
      <c r="A3761">
        <v>36479</v>
      </c>
      <c r="B3761">
        <v>1</v>
      </c>
      <c r="C3761">
        <v>1502</v>
      </c>
      <c r="D3761" t="s">
        <v>83</v>
      </c>
      <c r="E3761" s="2">
        <v>10</v>
      </c>
    </row>
    <row r="3762" spans="1:5" x14ac:dyDescent="0.35">
      <c r="A3762">
        <v>182800</v>
      </c>
      <c r="B3762">
        <v>2</v>
      </c>
      <c r="C3762">
        <v>0</v>
      </c>
      <c r="D3762" t="s">
        <v>84</v>
      </c>
      <c r="E3762" s="2">
        <v>21</v>
      </c>
    </row>
    <row r="3763" spans="1:5" x14ac:dyDescent="0.35">
      <c r="A3763">
        <v>36165</v>
      </c>
      <c r="B3763">
        <v>0</v>
      </c>
      <c r="C3763">
        <v>2501</v>
      </c>
      <c r="D3763" t="s">
        <v>87</v>
      </c>
      <c r="E3763" s="2">
        <v>20</v>
      </c>
    </row>
    <row r="3764" spans="1:5" x14ac:dyDescent="0.35">
      <c r="A3764">
        <v>66187</v>
      </c>
      <c r="B3764">
        <v>28</v>
      </c>
      <c r="C3764">
        <v>0</v>
      </c>
      <c r="D3764" t="s">
        <v>85</v>
      </c>
      <c r="E3764" s="2">
        <v>15</v>
      </c>
    </row>
    <row r="3765" spans="1:5" x14ac:dyDescent="0.35">
      <c r="A3765">
        <v>189258</v>
      </c>
      <c r="B3765">
        <v>0</v>
      </c>
      <c r="C3765">
        <v>0</v>
      </c>
      <c r="D3765" t="s">
        <v>89</v>
      </c>
      <c r="E3765" s="2">
        <v>15</v>
      </c>
    </row>
    <row r="3766" spans="1:5" x14ac:dyDescent="0.35">
      <c r="A3766">
        <v>12853</v>
      </c>
      <c r="B3766">
        <v>2</v>
      </c>
      <c r="C3766">
        <v>2710</v>
      </c>
      <c r="D3766" t="s">
        <v>99</v>
      </c>
      <c r="E3766" s="2">
        <v>12</v>
      </c>
    </row>
    <row r="3767" spans="1:5" x14ac:dyDescent="0.35">
      <c r="A3767">
        <v>188377</v>
      </c>
      <c r="B3767">
        <v>0</v>
      </c>
      <c r="C3767">
        <v>1909</v>
      </c>
      <c r="D3767" t="s">
        <v>91</v>
      </c>
      <c r="E3767" s="2">
        <v>5</v>
      </c>
    </row>
    <row r="3768" spans="1:5" x14ac:dyDescent="0.35">
      <c r="A3768">
        <v>139926</v>
      </c>
      <c r="B3768">
        <v>28</v>
      </c>
      <c r="C3768">
        <v>0</v>
      </c>
      <c r="D3768" t="s">
        <v>89</v>
      </c>
      <c r="E3768" s="2">
        <v>20</v>
      </c>
    </row>
    <row r="3769" spans="1:5" x14ac:dyDescent="0.35">
      <c r="A3769">
        <v>10851</v>
      </c>
      <c r="B3769">
        <v>0</v>
      </c>
      <c r="C3769">
        <v>0</v>
      </c>
      <c r="D3769" t="s">
        <v>84</v>
      </c>
      <c r="E3769" s="2">
        <v>35</v>
      </c>
    </row>
    <row r="3770" spans="1:5" x14ac:dyDescent="0.35">
      <c r="A3770">
        <v>119366</v>
      </c>
      <c r="B3770">
        <v>1</v>
      </c>
      <c r="C3770">
        <v>6212</v>
      </c>
      <c r="D3770" t="s">
        <v>87</v>
      </c>
      <c r="E3770" s="2">
        <v>6</v>
      </c>
    </row>
    <row r="3771" spans="1:5" x14ac:dyDescent="0.35">
      <c r="A3771">
        <v>150260</v>
      </c>
      <c r="B3771">
        <v>0</v>
      </c>
      <c r="C3771">
        <v>2009</v>
      </c>
      <c r="D3771" t="s">
        <v>85</v>
      </c>
      <c r="E3771" s="2">
        <v>10</v>
      </c>
    </row>
    <row r="3772" spans="1:5" x14ac:dyDescent="0.35">
      <c r="A3772">
        <v>73272</v>
      </c>
      <c r="B3772">
        <v>0</v>
      </c>
      <c r="C3772">
        <v>2302</v>
      </c>
      <c r="D3772" t="s">
        <v>84</v>
      </c>
      <c r="E3772" s="2">
        <v>15</v>
      </c>
    </row>
    <row r="3773" spans="1:5" x14ac:dyDescent="0.35">
      <c r="A3773">
        <v>43101</v>
      </c>
      <c r="B3773">
        <v>0</v>
      </c>
      <c r="C3773">
        <v>4903</v>
      </c>
      <c r="D3773" t="s">
        <v>87</v>
      </c>
      <c r="E3773" s="2">
        <v>10</v>
      </c>
    </row>
    <row r="3774" spans="1:5" x14ac:dyDescent="0.35">
      <c r="A3774">
        <v>50640</v>
      </c>
      <c r="B3774">
        <v>2</v>
      </c>
      <c r="C3774">
        <v>2101</v>
      </c>
      <c r="D3774" t="s">
        <v>84</v>
      </c>
      <c r="E3774" s="2">
        <v>5</v>
      </c>
    </row>
    <row r="3775" spans="1:5" x14ac:dyDescent="0.35">
      <c r="A3775">
        <v>190577</v>
      </c>
      <c r="B3775">
        <v>2</v>
      </c>
      <c r="C3775">
        <v>5601</v>
      </c>
      <c r="D3775" t="s">
        <v>89</v>
      </c>
      <c r="E3775" s="2">
        <v>30</v>
      </c>
    </row>
    <row r="3776" spans="1:5" x14ac:dyDescent="0.35">
      <c r="A3776">
        <v>96003</v>
      </c>
      <c r="B3776">
        <v>0</v>
      </c>
      <c r="C3776">
        <v>2201</v>
      </c>
      <c r="D3776" t="s">
        <v>86</v>
      </c>
      <c r="E3776" s="2">
        <v>6</v>
      </c>
    </row>
    <row r="3777" spans="1:5" x14ac:dyDescent="0.35">
      <c r="A3777">
        <v>185913</v>
      </c>
      <c r="B3777">
        <v>0</v>
      </c>
      <c r="C3777">
        <v>0</v>
      </c>
      <c r="D3777" t="s">
        <v>85</v>
      </c>
      <c r="E3777" s="2">
        <v>10</v>
      </c>
    </row>
    <row r="3778" spans="1:5" x14ac:dyDescent="0.35">
      <c r="A3778">
        <v>54259</v>
      </c>
      <c r="B3778">
        <v>0</v>
      </c>
      <c r="C3778">
        <v>3201</v>
      </c>
      <c r="D3778" t="s">
        <v>91</v>
      </c>
      <c r="E3778" s="2">
        <v>15</v>
      </c>
    </row>
    <row r="3779" spans="1:5" x14ac:dyDescent="0.35">
      <c r="A3779">
        <v>85003</v>
      </c>
      <c r="B3779">
        <v>0</v>
      </c>
      <c r="C3779">
        <v>0</v>
      </c>
      <c r="D3779" t="s">
        <v>86</v>
      </c>
      <c r="E3779" s="2">
        <v>8</v>
      </c>
    </row>
    <row r="3780" spans="1:5" x14ac:dyDescent="0.35">
      <c r="A3780">
        <v>5074</v>
      </c>
      <c r="B3780">
        <v>1</v>
      </c>
      <c r="C3780">
        <v>1705</v>
      </c>
      <c r="D3780" t="s">
        <v>85</v>
      </c>
      <c r="E3780" s="2">
        <v>31</v>
      </c>
    </row>
    <row r="3781" spans="1:5" x14ac:dyDescent="0.35">
      <c r="A3781">
        <v>33359</v>
      </c>
      <c r="B3781">
        <v>28</v>
      </c>
      <c r="C3781">
        <v>3606</v>
      </c>
      <c r="D3781" t="s">
        <v>85</v>
      </c>
      <c r="E3781" s="2">
        <v>10</v>
      </c>
    </row>
    <row r="3782" spans="1:5" x14ac:dyDescent="0.35">
      <c r="A3782">
        <v>103982</v>
      </c>
      <c r="B3782">
        <v>1</v>
      </c>
      <c r="C3782">
        <v>3310</v>
      </c>
      <c r="D3782" t="s">
        <v>86</v>
      </c>
      <c r="E3782" s="2">
        <v>15</v>
      </c>
    </row>
    <row r="3783" spans="1:5" x14ac:dyDescent="0.35">
      <c r="A3783">
        <v>118564</v>
      </c>
      <c r="B3783">
        <v>0</v>
      </c>
      <c r="C3783">
        <v>3611</v>
      </c>
      <c r="D3783" t="s">
        <v>94</v>
      </c>
      <c r="E3783" s="2">
        <v>5</v>
      </c>
    </row>
    <row r="3784" spans="1:5" x14ac:dyDescent="0.35">
      <c r="A3784">
        <v>136991</v>
      </c>
      <c r="B3784">
        <v>0</v>
      </c>
      <c r="C3784">
        <v>4207</v>
      </c>
      <c r="D3784" t="s">
        <v>89</v>
      </c>
      <c r="E3784" s="2">
        <v>15</v>
      </c>
    </row>
    <row r="3785" spans="1:5" x14ac:dyDescent="0.35">
      <c r="A3785">
        <v>133305</v>
      </c>
      <c r="B3785">
        <v>0</v>
      </c>
      <c r="C3785">
        <v>2801</v>
      </c>
      <c r="D3785" t="s">
        <v>86</v>
      </c>
      <c r="E3785" s="2">
        <v>5</v>
      </c>
    </row>
    <row r="3786" spans="1:5" x14ac:dyDescent="0.35">
      <c r="A3786">
        <v>112148</v>
      </c>
      <c r="B3786">
        <v>1</v>
      </c>
      <c r="C3786">
        <v>1511</v>
      </c>
      <c r="D3786" t="s">
        <v>84</v>
      </c>
      <c r="E3786" s="2">
        <v>25</v>
      </c>
    </row>
    <row r="3787" spans="1:5" x14ac:dyDescent="0.35">
      <c r="A3787">
        <v>25804</v>
      </c>
      <c r="B3787">
        <v>1</v>
      </c>
      <c r="C3787">
        <v>5601</v>
      </c>
      <c r="D3787" t="s">
        <v>89</v>
      </c>
      <c r="E3787" s="2">
        <v>41</v>
      </c>
    </row>
    <row r="3788" spans="1:5" x14ac:dyDescent="0.35">
      <c r="A3788">
        <v>20167</v>
      </c>
      <c r="B3788">
        <v>1002</v>
      </c>
      <c r="C3788">
        <v>0</v>
      </c>
      <c r="D3788" t="s">
        <v>86</v>
      </c>
      <c r="E3788" s="2">
        <v>25</v>
      </c>
    </row>
    <row r="3789" spans="1:5" x14ac:dyDescent="0.35">
      <c r="A3789">
        <v>79717</v>
      </c>
      <c r="B3789">
        <v>1</v>
      </c>
      <c r="C3789">
        <v>5701</v>
      </c>
      <c r="D3789" t="s">
        <v>88</v>
      </c>
      <c r="E3789" s="2">
        <v>15</v>
      </c>
    </row>
    <row r="3790" spans="1:5" x14ac:dyDescent="0.35">
      <c r="A3790">
        <v>32950</v>
      </c>
      <c r="B3790">
        <v>2</v>
      </c>
      <c r="C3790">
        <v>4208</v>
      </c>
      <c r="D3790" t="s">
        <v>85</v>
      </c>
      <c r="E3790" s="2">
        <v>5</v>
      </c>
    </row>
    <row r="3791" spans="1:5" x14ac:dyDescent="0.35">
      <c r="A3791">
        <v>187604</v>
      </c>
      <c r="B3791">
        <v>0</v>
      </c>
      <c r="C3791">
        <v>0</v>
      </c>
      <c r="D3791" t="s">
        <v>89</v>
      </c>
      <c r="E3791" s="2">
        <v>11</v>
      </c>
    </row>
    <row r="3792" spans="1:5" x14ac:dyDescent="0.35">
      <c r="A3792">
        <v>45158</v>
      </c>
      <c r="B3792">
        <v>0</v>
      </c>
      <c r="C3792">
        <v>3408</v>
      </c>
      <c r="D3792" t="s">
        <v>83</v>
      </c>
      <c r="E3792" s="2">
        <v>10</v>
      </c>
    </row>
    <row r="3793" spans="1:5" x14ac:dyDescent="0.35">
      <c r="A3793">
        <v>145885</v>
      </c>
      <c r="B3793">
        <v>0</v>
      </c>
      <c r="C3793">
        <v>3801</v>
      </c>
      <c r="D3793" t="s">
        <v>88</v>
      </c>
      <c r="E3793" s="2">
        <v>20</v>
      </c>
    </row>
    <row r="3794" spans="1:5" x14ac:dyDescent="0.35">
      <c r="A3794">
        <v>104401</v>
      </c>
      <c r="B3794">
        <v>0</v>
      </c>
      <c r="C3794">
        <v>2702</v>
      </c>
      <c r="D3794" t="s">
        <v>87</v>
      </c>
      <c r="E3794" s="2">
        <v>15</v>
      </c>
    </row>
    <row r="3795" spans="1:5" x14ac:dyDescent="0.35">
      <c r="A3795">
        <v>176491</v>
      </c>
      <c r="B3795">
        <v>0</v>
      </c>
      <c r="C3795">
        <v>0</v>
      </c>
      <c r="D3795" t="s">
        <v>86</v>
      </c>
      <c r="E3795" s="2">
        <v>25</v>
      </c>
    </row>
    <row r="3796" spans="1:5" x14ac:dyDescent="0.35">
      <c r="A3796">
        <v>89873</v>
      </c>
      <c r="B3796">
        <v>0</v>
      </c>
      <c r="C3796">
        <v>4506</v>
      </c>
      <c r="D3796" t="s">
        <v>89</v>
      </c>
      <c r="E3796" s="2">
        <v>11</v>
      </c>
    </row>
    <row r="3797" spans="1:5" x14ac:dyDescent="0.35">
      <c r="A3797">
        <v>1673</v>
      </c>
      <c r="B3797">
        <v>0</v>
      </c>
      <c r="C3797">
        <v>3001</v>
      </c>
      <c r="D3797" t="s">
        <v>89</v>
      </c>
      <c r="E3797" s="2">
        <v>40</v>
      </c>
    </row>
    <row r="3798" spans="1:5" x14ac:dyDescent="0.35">
      <c r="A3798">
        <v>12874</v>
      </c>
      <c r="B3798">
        <v>2</v>
      </c>
      <c r="C3798">
        <v>1606</v>
      </c>
      <c r="D3798" t="s">
        <v>86</v>
      </c>
      <c r="E3798" s="2">
        <v>10</v>
      </c>
    </row>
    <row r="3799" spans="1:5" x14ac:dyDescent="0.35">
      <c r="A3799">
        <v>188851</v>
      </c>
      <c r="B3799">
        <v>1</v>
      </c>
      <c r="C3799">
        <v>1601</v>
      </c>
      <c r="D3799" t="s">
        <v>85</v>
      </c>
      <c r="E3799" s="2">
        <v>23</v>
      </c>
    </row>
    <row r="3800" spans="1:5" x14ac:dyDescent="0.35">
      <c r="A3800">
        <v>160258</v>
      </c>
      <c r="B3800">
        <v>0</v>
      </c>
      <c r="C3800">
        <v>1803</v>
      </c>
      <c r="D3800" t="s">
        <v>87</v>
      </c>
      <c r="E3800" s="2">
        <v>15</v>
      </c>
    </row>
    <row r="3801" spans="1:5" x14ac:dyDescent="0.35">
      <c r="A3801">
        <v>108760</v>
      </c>
      <c r="B3801">
        <v>2</v>
      </c>
      <c r="C3801">
        <v>0</v>
      </c>
      <c r="D3801" t="s">
        <v>94</v>
      </c>
      <c r="E3801" s="2">
        <v>22</v>
      </c>
    </row>
    <row r="3802" spans="1:5" x14ac:dyDescent="0.35">
      <c r="A3802">
        <v>187696</v>
      </c>
      <c r="B3802">
        <v>28</v>
      </c>
      <c r="C3802">
        <v>0</v>
      </c>
      <c r="D3802" t="s">
        <v>87</v>
      </c>
      <c r="E3802" s="2">
        <v>10</v>
      </c>
    </row>
    <row r="3803" spans="1:5" x14ac:dyDescent="0.35">
      <c r="A3803">
        <v>66199</v>
      </c>
      <c r="B3803">
        <v>0</v>
      </c>
      <c r="C3803">
        <v>0</v>
      </c>
      <c r="D3803" t="s">
        <v>85</v>
      </c>
      <c r="E3803" s="2">
        <v>5</v>
      </c>
    </row>
    <row r="3804" spans="1:5" x14ac:dyDescent="0.35">
      <c r="A3804">
        <v>104905</v>
      </c>
      <c r="B3804">
        <v>0</v>
      </c>
      <c r="C3804">
        <v>5401</v>
      </c>
      <c r="D3804" t="s">
        <v>88</v>
      </c>
      <c r="E3804" s="2">
        <v>15</v>
      </c>
    </row>
    <row r="3805" spans="1:5" x14ac:dyDescent="0.35">
      <c r="A3805">
        <v>102665</v>
      </c>
      <c r="B3805">
        <v>1</v>
      </c>
      <c r="C3805">
        <v>4001</v>
      </c>
      <c r="D3805" t="s">
        <v>92</v>
      </c>
      <c r="E3805" s="2">
        <v>20</v>
      </c>
    </row>
    <row r="3806" spans="1:5" x14ac:dyDescent="0.35">
      <c r="A3806">
        <v>137199</v>
      </c>
      <c r="B3806">
        <v>2</v>
      </c>
      <c r="C3806">
        <v>808</v>
      </c>
      <c r="D3806" t="s">
        <v>87</v>
      </c>
      <c r="E3806" s="2">
        <v>10</v>
      </c>
    </row>
    <row r="3807" spans="1:5" x14ac:dyDescent="0.35">
      <c r="A3807">
        <v>159507</v>
      </c>
      <c r="B3807">
        <v>0</v>
      </c>
      <c r="C3807">
        <v>2301</v>
      </c>
      <c r="D3807" t="s">
        <v>84</v>
      </c>
      <c r="E3807" s="2">
        <v>20</v>
      </c>
    </row>
    <row r="3808" spans="1:5" x14ac:dyDescent="0.35">
      <c r="A3808">
        <v>137577</v>
      </c>
      <c r="B3808">
        <v>0</v>
      </c>
      <c r="C3808">
        <v>0</v>
      </c>
      <c r="D3808" t="s">
        <v>88</v>
      </c>
      <c r="E3808" s="2">
        <v>10</v>
      </c>
    </row>
    <row r="3809" spans="1:5" x14ac:dyDescent="0.35">
      <c r="A3809">
        <v>113805</v>
      </c>
      <c r="B3809">
        <v>0</v>
      </c>
      <c r="C3809">
        <v>2001</v>
      </c>
      <c r="D3809" t="s">
        <v>84</v>
      </c>
      <c r="E3809" s="2">
        <v>20</v>
      </c>
    </row>
    <row r="3810" spans="1:5" x14ac:dyDescent="0.35">
      <c r="A3810">
        <v>46203</v>
      </c>
      <c r="B3810">
        <v>0</v>
      </c>
      <c r="C3810">
        <v>3701</v>
      </c>
      <c r="D3810" t="s">
        <v>90</v>
      </c>
      <c r="E3810" s="2">
        <v>10</v>
      </c>
    </row>
    <row r="3811" spans="1:5" x14ac:dyDescent="0.35">
      <c r="A3811">
        <v>78753</v>
      </c>
      <c r="B3811">
        <v>0</v>
      </c>
      <c r="C3811">
        <v>1801</v>
      </c>
      <c r="D3811" t="s">
        <v>98</v>
      </c>
      <c r="E3811" s="2">
        <v>3</v>
      </c>
    </row>
    <row r="3812" spans="1:5" x14ac:dyDescent="0.35">
      <c r="A3812">
        <v>189711</v>
      </c>
      <c r="B3812">
        <v>1</v>
      </c>
      <c r="C3812">
        <v>0</v>
      </c>
      <c r="D3812" t="s">
        <v>85</v>
      </c>
      <c r="E3812" s="2">
        <v>10</v>
      </c>
    </row>
    <row r="3813" spans="1:5" x14ac:dyDescent="0.35">
      <c r="A3813">
        <v>160972</v>
      </c>
      <c r="B3813">
        <v>1</v>
      </c>
      <c r="C3813">
        <v>1901</v>
      </c>
      <c r="D3813" t="s">
        <v>89</v>
      </c>
      <c r="E3813" s="2">
        <v>53</v>
      </c>
    </row>
    <row r="3814" spans="1:5" x14ac:dyDescent="0.35">
      <c r="A3814">
        <v>28514</v>
      </c>
      <c r="B3814">
        <v>0</v>
      </c>
      <c r="C3814">
        <v>4801</v>
      </c>
      <c r="D3814" t="s">
        <v>88</v>
      </c>
      <c r="E3814" s="2">
        <v>21</v>
      </c>
    </row>
    <row r="3815" spans="1:5" x14ac:dyDescent="0.35">
      <c r="A3815">
        <v>51469</v>
      </c>
      <c r="B3815">
        <v>28</v>
      </c>
      <c r="C3815">
        <v>5401</v>
      </c>
      <c r="D3815" t="s">
        <v>83</v>
      </c>
      <c r="E3815" s="2">
        <v>10</v>
      </c>
    </row>
    <row r="3816" spans="1:5" x14ac:dyDescent="0.35">
      <c r="A3816">
        <v>4693</v>
      </c>
      <c r="B3816">
        <v>0</v>
      </c>
      <c r="C3816">
        <v>4005</v>
      </c>
      <c r="D3816" t="s">
        <v>87</v>
      </c>
      <c r="E3816" s="2">
        <v>18</v>
      </c>
    </row>
    <row r="3817" spans="1:5" x14ac:dyDescent="0.35">
      <c r="A3817">
        <v>22664</v>
      </c>
      <c r="B3817">
        <v>0</v>
      </c>
      <c r="C3817">
        <v>0</v>
      </c>
      <c r="D3817" t="s">
        <v>94</v>
      </c>
      <c r="E3817" s="2">
        <v>17</v>
      </c>
    </row>
    <row r="3818" spans="1:5" x14ac:dyDescent="0.35">
      <c r="A3818">
        <v>39967</v>
      </c>
      <c r="B3818">
        <v>1</v>
      </c>
      <c r="C3818">
        <v>3001</v>
      </c>
      <c r="D3818" t="s">
        <v>83</v>
      </c>
      <c r="E3818" s="2">
        <v>75</v>
      </c>
    </row>
    <row r="3819" spans="1:5" x14ac:dyDescent="0.35">
      <c r="A3819">
        <v>60490</v>
      </c>
      <c r="B3819">
        <v>0</v>
      </c>
      <c r="C3819">
        <v>5201</v>
      </c>
      <c r="D3819" t="s">
        <v>89</v>
      </c>
      <c r="E3819" s="2">
        <v>60</v>
      </c>
    </row>
    <row r="3820" spans="1:5" x14ac:dyDescent="0.35">
      <c r="A3820">
        <v>74523</v>
      </c>
      <c r="B3820">
        <v>0</v>
      </c>
      <c r="C3820">
        <v>0</v>
      </c>
      <c r="D3820" t="s">
        <v>92</v>
      </c>
      <c r="E3820" s="2">
        <v>10</v>
      </c>
    </row>
    <row r="3821" spans="1:5" x14ac:dyDescent="0.35">
      <c r="A3821">
        <v>70146</v>
      </c>
      <c r="B3821">
        <v>2</v>
      </c>
      <c r="C3821">
        <v>3807</v>
      </c>
      <c r="D3821" t="s">
        <v>84</v>
      </c>
      <c r="E3821" s="2">
        <v>10</v>
      </c>
    </row>
    <row r="3822" spans="1:5" x14ac:dyDescent="0.35">
      <c r="A3822">
        <v>125501</v>
      </c>
      <c r="B3822">
        <v>28</v>
      </c>
      <c r="C3822">
        <v>4801</v>
      </c>
      <c r="D3822" t="s">
        <v>96</v>
      </c>
      <c r="E3822" s="2">
        <v>14</v>
      </c>
    </row>
    <row r="3823" spans="1:5" x14ac:dyDescent="0.35">
      <c r="A3823">
        <v>38853</v>
      </c>
      <c r="B3823">
        <v>2</v>
      </c>
      <c r="C3823">
        <v>2807</v>
      </c>
      <c r="D3823" t="s">
        <v>96</v>
      </c>
      <c r="E3823" s="2">
        <v>12</v>
      </c>
    </row>
    <row r="3824" spans="1:5" x14ac:dyDescent="0.35">
      <c r="A3824">
        <v>25591</v>
      </c>
      <c r="B3824">
        <v>0</v>
      </c>
      <c r="C3824">
        <v>0</v>
      </c>
      <c r="D3824" t="s">
        <v>92</v>
      </c>
      <c r="E3824" s="2">
        <v>13</v>
      </c>
    </row>
    <row r="3825" spans="1:5" x14ac:dyDescent="0.35">
      <c r="A3825">
        <v>66610</v>
      </c>
      <c r="B3825">
        <v>2</v>
      </c>
      <c r="C3825">
        <v>2401</v>
      </c>
      <c r="D3825" t="s">
        <v>85</v>
      </c>
      <c r="E3825" s="2">
        <v>10</v>
      </c>
    </row>
    <row r="3826" spans="1:5" x14ac:dyDescent="0.35">
      <c r="A3826">
        <v>11738</v>
      </c>
      <c r="B3826">
        <v>1</v>
      </c>
      <c r="C3826">
        <v>1301</v>
      </c>
      <c r="D3826" t="s">
        <v>88</v>
      </c>
      <c r="E3826" s="2">
        <v>10</v>
      </c>
    </row>
    <row r="3827" spans="1:5" x14ac:dyDescent="0.35">
      <c r="A3827">
        <v>117026</v>
      </c>
      <c r="B3827">
        <v>3</v>
      </c>
      <c r="C3827">
        <v>3801</v>
      </c>
      <c r="D3827" t="s">
        <v>93</v>
      </c>
      <c r="E3827" s="2">
        <v>9</v>
      </c>
    </row>
    <row r="3828" spans="1:5" x14ac:dyDescent="0.35">
      <c r="A3828">
        <v>59588</v>
      </c>
      <c r="B3828">
        <v>0</v>
      </c>
      <c r="C3828">
        <v>2001</v>
      </c>
      <c r="D3828" t="s">
        <v>86</v>
      </c>
      <c r="E3828" s="2">
        <v>3</v>
      </c>
    </row>
    <row r="3829" spans="1:5" x14ac:dyDescent="0.35">
      <c r="A3829">
        <v>162997</v>
      </c>
      <c r="B3829">
        <v>2</v>
      </c>
      <c r="C3829">
        <v>3701</v>
      </c>
      <c r="D3829" t="s">
        <v>96</v>
      </c>
      <c r="E3829" s="2">
        <v>21</v>
      </c>
    </row>
    <row r="3830" spans="1:5" x14ac:dyDescent="0.35">
      <c r="A3830">
        <v>136747</v>
      </c>
      <c r="B3830">
        <v>2</v>
      </c>
      <c r="C3830">
        <v>3401</v>
      </c>
      <c r="D3830" t="s">
        <v>85</v>
      </c>
      <c r="E3830" s="2">
        <v>6</v>
      </c>
    </row>
    <row r="3831" spans="1:5" x14ac:dyDescent="0.35">
      <c r="A3831">
        <v>115088</v>
      </c>
      <c r="B3831">
        <v>0</v>
      </c>
      <c r="C3831">
        <v>2001</v>
      </c>
      <c r="D3831" t="s">
        <v>84</v>
      </c>
      <c r="E3831" s="2">
        <v>17</v>
      </c>
    </row>
    <row r="3832" spans="1:5" x14ac:dyDescent="0.35">
      <c r="A3832">
        <v>168358</v>
      </c>
      <c r="B3832">
        <v>1</v>
      </c>
      <c r="C3832">
        <v>5501</v>
      </c>
      <c r="D3832" t="s">
        <v>96</v>
      </c>
      <c r="E3832" s="2">
        <v>10</v>
      </c>
    </row>
    <row r="3833" spans="1:5" x14ac:dyDescent="0.35">
      <c r="A3833">
        <v>24896</v>
      </c>
      <c r="B3833">
        <v>1</v>
      </c>
      <c r="C3833">
        <v>3012</v>
      </c>
      <c r="D3833" t="s">
        <v>87</v>
      </c>
      <c r="E3833" s="2">
        <v>15</v>
      </c>
    </row>
    <row r="3834" spans="1:5" x14ac:dyDescent="0.35">
      <c r="A3834">
        <v>157061</v>
      </c>
      <c r="B3834">
        <v>0</v>
      </c>
      <c r="C3834">
        <v>0</v>
      </c>
      <c r="D3834" t="s">
        <v>88</v>
      </c>
      <c r="E3834" s="2">
        <v>25</v>
      </c>
    </row>
    <row r="3835" spans="1:5" x14ac:dyDescent="0.35">
      <c r="A3835">
        <v>127795</v>
      </c>
      <c r="B3835">
        <v>1</v>
      </c>
      <c r="C3835">
        <v>5107</v>
      </c>
      <c r="D3835" t="s">
        <v>83</v>
      </c>
      <c r="E3835" s="2">
        <v>15</v>
      </c>
    </row>
    <row r="3836" spans="1:5" x14ac:dyDescent="0.35">
      <c r="A3836">
        <v>13215</v>
      </c>
      <c r="B3836">
        <v>1</v>
      </c>
      <c r="C3836">
        <v>5001</v>
      </c>
      <c r="D3836" t="s">
        <v>86</v>
      </c>
      <c r="E3836" s="2">
        <v>21</v>
      </c>
    </row>
    <row r="3837" spans="1:5" x14ac:dyDescent="0.35">
      <c r="A3837">
        <v>129899</v>
      </c>
      <c r="B3837">
        <v>0</v>
      </c>
      <c r="C3837">
        <v>2201</v>
      </c>
      <c r="D3837" t="s">
        <v>85</v>
      </c>
      <c r="E3837" s="2">
        <v>12</v>
      </c>
    </row>
    <row r="3838" spans="1:5" x14ac:dyDescent="0.35">
      <c r="A3838">
        <v>156428</v>
      </c>
      <c r="B3838">
        <v>0</v>
      </c>
      <c r="C3838">
        <v>2610</v>
      </c>
      <c r="D3838" t="s">
        <v>90</v>
      </c>
      <c r="E3838" s="2">
        <v>9</v>
      </c>
    </row>
    <row r="3839" spans="1:5" x14ac:dyDescent="0.35">
      <c r="A3839">
        <v>157284</v>
      </c>
      <c r="B3839">
        <v>0</v>
      </c>
      <c r="C3839">
        <v>1501</v>
      </c>
      <c r="D3839" t="s">
        <v>88</v>
      </c>
      <c r="E3839" s="2">
        <v>20</v>
      </c>
    </row>
    <row r="3840" spans="1:5" x14ac:dyDescent="0.35">
      <c r="A3840">
        <v>147508</v>
      </c>
      <c r="B3840">
        <v>0</v>
      </c>
      <c r="C3840">
        <v>0</v>
      </c>
      <c r="D3840" t="s">
        <v>85</v>
      </c>
      <c r="E3840" s="2">
        <v>10</v>
      </c>
    </row>
    <row r="3841" spans="1:5" x14ac:dyDescent="0.35">
      <c r="A3841">
        <v>37575</v>
      </c>
      <c r="B3841">
        <v>1</v>
      </c>
      <c r="C3841">
        <v>0</v>
      </c>
      <c r="D3841" t="s">
        <v>90</v>
      </c>
      <c r="E3841" s="2">
        <v>50</v>
      </c>
    </row>
    <row r="3842" spans="1:5" x14ac:dyDescent="0.35">
      <c r="A3842">
        <v>91787</v>
      </c>
      <c r="B3842">
        <v>2</v>
      </c>
      <c r="C3842">
        <v>4601</v>
      </c>
      <c r="D3842" t="s">
        <v>88</v>
      </c>
      <c r="E3842" s="2">
        <v>25</v>
      </c>
    </row>
    <row r="3843" spans="1:5" x14ac:dyDescent="0.35">
      <c r="A3843">
        <v>160292</v>
      </c>
      <c r="B3843">
        <v>2</v>
      </c>
      <c r="C3843">
        <v>1304</v>
      </c>
      <c r="D3843" t="s">
        <v>94</v>
      </c>
      <c r="E3843" s="2">
        <v>16</v>
      </c>
    </row>
    <row r="3844" spans="1:5" x14ac:dyDescent="0.35">
      <c r="A3844">
        <v>32288</v>
      </c>
      <c r="B3844">
        <v>2</v>
      </c>
      <c r="C3844">
        <v>3601</v>
      </c>
      <c r="D3844" t="s">
        <v>92</v>
      </c>
      <c r="E3844" s="2">
        <v>10</v>
      </c>
    </row>
    <row r="3845" spans="1:5" x14ac:dyDescent="0.35">
      <c r="A3845">
        <v>14152</v>
      </c>
      <c r="B3845">
        <v>1</v>
      </c>
      <c r="C3845">
        <v>4508</v>
      </c>
      <c r="D3845" t="s">
        <v>83</v>
      </c>
      <c r="E3845" s="2">
        <v>10</v>
      </c>
    </row>
    <row r="3846" spans="1:5" x14ac:dyDescent="0.35">
      <c r="A3846">
        <v>115346</v>
      </c>
      <c r="B3846">
        <v>0</v>
      </c>
      <c r="C3846">
        <v>4201</v>
      </c>
      <c r="D3846" t="s">
        <v>94</v>
      </c>
      <c r="E3846" s="2">
        <v>25</v>
      </c>
    </row>
    <row r="3847" spans="1:5" x14ac:dyDescent="0.35">
      <c r="A3847">
        <v>18339</v>
      </c>
      <c r="B3847">
        <v>1</v>
      </c>
      <c r="C3847">
        <v>4801</v>
      </c>
      <c r="D3847" t="s">
        <v>86</v>
      </c>
      <c r="E3847" s="2">
        <v>10</v>
      </c>
    </row>
    <row r="3848" spans="1:5" x14ac:dyDescent="0.35">
      <c r="A3848">
        <v>26645</v>
      </c>
      <c r="B3848">
        <v>2</v>
      </c>
      <c r="C3848">
        <v>4901</v>
      </c>
      <c r="D3848" t="s">
        <v>86</v>
      </c>
      <c r="E3848" s="2">
        <v>15</v>
      </c>
    </row>
    <row r="3849" spans="1:5" x14ac:dyDescent="0.35">
      <c r="A3849">
        <v>85617</v>
      </c>
      <c r="B3849">
        <v>0</v>
      </c>
      <c r="C3849">
        <v>1801</v>
      </c>
      <c r="D3849" t="s">
        <v>86</v>
      </c>
      <c r="E3849" s="2">
        <v>9</v>
      </c>
    </row>
    <row r="3850" spans="1:5" x14ac:dyDescent="0.35">
      <c r="A3850">
        <v>66830</v>
      </c>
      <c r="B3850">
        <v>0</v>
      </c>
      <c r="C3850">
        <v>2901</v>
      </c>
      <c r="D3850" t="s">
        <v>84</v>
      </c>
      <c r="E3850" s="2">
        <v>10</v>
      </c>
    </row>
    <row r="3851" spans="1:5" x14ac:dyDescent="0.35">
      <c r="A3851">
        <v>152847</v>
      </c>
      <c r="B3851">
        <v>1</v>
      </c>
      <c r="C3851">
        <v>2001</v>
      </c>
      <c r="D3851" t="s">
        <v>88</v>
      </c>
      <c r="E3851" s="2">
        <v>37</v>
      </c>
    </row>
    <row r="3852" spans="1:5" x14ac:dyDescent="0.35">
      <c r="A3852">
        <v>51426</v>
      </c>
      <c r="B3852">
        <v>1</v>
      </c>
      <c r="C3852">
        <v>4601</v>
      </c>
      <c r="D3852" t="s">
        <v>84</v>
      </c>
      <c r="E3852" s="2">
        <v>25</v>
      </c>
    </row>
    <row r="3853" spans="1:5" x14ac:dyDescent="0.35">
      <c r="A3853">
        <v>42068</v>
      </c>
      <c r="B3853">
        <v>2</v>
      </c>
      <c r="C3853">
        <v>1801</v>
      </c>
      <c r="D3853" t="s">
        <v>84</v>
      </c>
      <c r="E3853" s="2">
        <v>10</v>
      </c>
    </row>
    <row r="3854" spans="1:5" x14ac:dyDescent="0.35">
      <c r="A3854">
        <v>66797</v>
      </c>
      <c r="B3854">
        <v>1</v>
      </c>
      <c r="C3854">
        <v>0</v>
      </c>
      <c r="D3854" t="s">
        <v>88</v>
      </c>
      <c r="E3854" s="2">
        <v>30</v>
      </c>
    </row>
    <row r="3855" spans="1:5" x14ac:dyDescent="0.35">
      <c r="A3855">
        <v>120203</v>
      </c>
      <c r="B3855">
        <v>28</v>
      </c>
      <c r="C3855">
        <v>3501</v>
      </c>
      <c r="D3855" t="s">
        <v>86</v>
      </c>
      <c r="E3855" s="2">
        <v>20</v>
      </c>
    </row>
    <row r="3856" spans="1:5" x14ac:dyDescent="0.35">
      <c r="A3856">
        <v>113560</v>
      </c>
      <c r="B3856">
        <v>1</v>
      </c>
      <c r="C3856">
        <v>2804</v>
      </c>
      <c r="D3856" t="s">
        <v>88</v>
      </c>
      <c r="E3856" s="2">
        <v>25</v>
      </c>
    </row>
    <row r="3857" spans="1:5" x14ac:dyDescent="0.35">
      <c r="A3857">
        <v>188854</v>
      </c>
      <c r="B3857">
        <v>0</v>
      </c>
      <c r="C3857">
        <v>2401</v>
      </c>
      <c r="D3857" t="s">
        <v>91</v>
      </c>
      <c r="E3857" s="2">
        <v>5</v>
      </c>
    </row>
    <row r="3858" spans="1:5" x14ac:dyDescent="0.35">
      <c r="A3858">
        <v>80378</v>
      </c>
      <c r="B3858">
        <v>2</v>
      </c>
      <c r="C3858">
        <v>1209</v>
      </c>
      <c r="D3858" t="s">
        <v>84</v>
      </c>
      <c r="E3858" s="2">
        <v>5</v>
      </c>
    </row>
    <row r="3859" spans="1:5" x14ac:dyDescent="0.35">
      <c r="A3859">
        <v>148227</v>
      </c>
      <c r="B3859">
        <v>1002</v>
      </c>
      <c r="C3859">
        <v>2801</v>
      </c>
      <c r="D3859" t="s">
        <v>88</v>
      </c>
      <c r="E3859" s="2">
        <v>10</v>
      </c>
    </row>
    <row r="3860" spans="1:5" x14ac:dyDescent="0.35">
      <c r="A3860">
        <v>129360</v>
      </c>
      <c r="B3860">
        <v>0</v>
      </c>
      <c r="C3860">
        <v>5512</v>
      </c>
      <c r="D3860" t="s">
        <v>85</v>
      </c>
      <c r="E3860" s="2">
        <v>15</v>
      </c>
    </row>
    <row r="3861" spans="1:5" x14ac:dyDescent="0.35">
      <c r="A3861">
        <v>187628</v>
      </c>
      <c r="B3861">
        <v>0</v>
      </c>
      <c r="C3861">
        <v>0</v>
      </c>
      <c r="D3861" t="s">
        <v>89</v>
      </c>
      <c r="E3861" s="2">
        <v>19</v>
      </c>
    </row>
    <row r="3862" spans="1:5" x14ac:dyDescent="0.35">
      <c r="A3862">
        <v>117177</v>
      </c>
      <c r="B3862">
        <v>0</v>
      </c>
      <c r="C3862">
        <v>1512</v>
      </c>
      <c r="D3862" t="s">
        <v>96</v>
      </c>
      <c r="E3862" s="2">
        <v>9</v>
      </c>
    </row>
    <row r="3863" spans="1:5" x14ac:dyDescent="0.35">
      <c r="A3863">
        <v>13748</v>
      </c>
      <c r="B3863">
        <v>0</v>
      </c>
      <c r="C3863">
        <v>2509</v>
      </c>
      <c r="D3863" t="s">
        <v>91</v>
      </c>
      <c r="E3863" s="2">
        <v>12</v>
      </c>
    </row>
    <row r="3864" spans="1:5" x14ac:dyDescent="0.35">
      <c r="A3864">
        <v>173563</v>
      </c>
      <c r="B3864">
        <v>0</v>
      </c>
      <c r="C3864">
        <v>3001</v>
      </c>
      <c r="D3864" t="s">
        <v>84</v>
      </c>
      <c r="E3864" s="2">
        <v>30</v>
      </c>
    </row>
    <row r="3865" spans="1:5" x14ac:dyDescent="0.35">
      <c r="A3865">
        <v>39869</v>
      </c>
      <c r="B3865">
        <v>28</v>
      </c>
      <c r="C3865">
        <v>0</v>
      </c>
      <c r="D3865" t="s">
        <v>85</v>
      </c>
      <c r="E3865" s="2">
        <v>21</v>
      </c>
    </row>
    <row r="3866" spans="1:5" x14ac:dyDescent="0.35">
      <c r="A3866">
        <v>188316</v>
      </c>
      <c r="B3866">
        <v>28</v>
      </c>
      <c r="C3866">
        <v>2305</v>
      </c>
      <c r="D3866" t="s">
        <v>93</v>
      </c>
      <c r="E3866" s="2">
        <v>10</v>
      </c>
    </row>
    <row r="3867" spans="1:5" x14ac:dyDescent="0.35">
      <c r="A3867">
        <v>74345</v>
      </c>
      <c r="B3867">
        <v>72</v>
      </c>
      <c r="C3867">
        <v>3504</v>
      </c>
      <c r="D3867" t="s">
        <v>84</v>
      </c>
      <c r="E3867" s="2">
        <v>25</v>
      </c>
    </row>
    <row r="3868" spans="1:5" x14ac:dyDescent="0.35">
      <c r="A3868">
        <v>57496</v>
      </c>
      <c r="B3868">
        <v>0</v>
      </c>
      <c r="C3868">
        <v>3510</v>
      </c>
      <c r="D3868" t="s">
        <v>84</v>
      </c>
      <c r="E3868" s="2">
        <v>25</v>
      </c>
    </row>
    <row r="3869" spans="1:5" x14ac:dyDescent="0.35">
      <c r="A3869">
        <v>65806</v>
      </c>
      <c r="B3869">
        <v>0</v>
      </c>
      <c r="C3869">
        <v>3109</v>
      </c>
      <c r="D3869" t="s">
        <v>98</v>
      </c>
      <c r="E3869" s="2">
        <v>5</v>
      </c>
    </row>
    <row r="3870" spans="1:5" x14ac:dyDescent="0.35">
      <c r="A3870">
        <v>152054</v>
      </c>
      <c r="B3870">
        <v>2</v>
      </c>
      <c r="C3870">
        <v>2401</v>
      </c>
      <c r="D3870" t="s">
        <v>88</v>
      </c>
      <c r="E3870" s="2">
        <v>25</v>
      </c>
    </row>
    <row r="3871" spans="1:5" x14ac:dyDescent="0.35">
      <c r="A3871">
        <v>191064</v>
      </c>
      <c r="B3871">
        <v>0</v>
      </c>
      <c r="C3871">
        <v>2001</v>
      </c>
      <c r="D3871" t="s">
        <v>92</v>
      </c>
      <c r="E3871" s="2">
        <v>3</v>
      </c>
    </row>
    <row r="3872" spans="1:5" x14ac:dyDescent="0.35">
      <c r="A3872">
        <v>117847</v>
      </c>
      <c r="B3872">
        <v>1</v>
      </c>
      <c r="C3872">
        <v>4601</v>
      </c>
      <c r="D3872" t="s">
        <v>84</v>
      </c>
      <c r="E3872" s="2">
        <v>20</v>
      </c>
    </row>
    <row r="3873" spans="1:5" x14ac:dyDescent="0.35">
      <c r="A3873">
        <v>137626</v>
      </c>
      <c r="B3873">
        <v>1</v>
      </c>
      <c r="C3873">
        <v>4801</v>
      </c>
      <c r="D3873" t="s">
        <v>86</v>
      </c>
      <c r="E3873" s="2">
        <v>20</v>
      </c>
    </row>
    <row r="3874" spans="1:5" x14ac:dyDescent="0.35">
      <c r="A3874">
        <v>39659</v>
      </c>
      <c r="B3874">
        <v>0</v>
      </c>
      <c r="C3874">
        <v>5401</v>
      </c>
      <c r="D3874" t="s">
        <v>93</v>
      </c>
      <c r="E3874" s="2">
        <v>20</v>
      </c>
    </row>
    <row r="3875" spans="1:5" x14ac:dyDescent="0.35">
      <c r="A3875">
        <v>136607</v>
      </c>
      <c r="B3875">
        <v>0</v>
      </c>
      <c r="C3875">
        <v>2112</v>
      </c>
      <c r="D3875" t="s">
        <v>87</v>
      </c>
      <c r="E3875" s="2">
        <v>32</v>
      </c>
    </row>
    <row r="3876" spans="1:5" x14ac:dyDescent="0.35">
      <c r="A3876">
        <v>61745</v>
      </c>
      <c r="B3876">
        <v>0</v>
      </c>
      <c r="C3876">
        <v>6401</v>
      </c>
      <c r="D3876" t="s">
        <v>84</v>
      </c>
      <c r="E3876" s="2">
        <v>20</v>
      </c>
    </row>
    <row r="3877" spans="1:5" x14ac:dyDescent="0.35">
      <c r="A3877">
        <v>29875</v>
      </c>
      <c r="B3877">
        <v>1002</v>
      </c>
      <c r="C3877">
        <v>5901</v>
      </c>
      <c r="D3877" t="s">
        <v>87</v>
      </c>
      <c r="E3877" s="2">
        <v>20</v>
      </c>
    </row>
    <row r="3878" spans="1:5" x14ac:dyDescent="0.35">
      <c r="A3878">
        <v>7174</v>
      </c>
      <c r="B3878">
        <v>0</v>
      </c>
      <c r="C3878">
        <v>301</v>
      </c>
      <c r="D3878" t="s">
        <v>84</v>
      </c>
      <c r="E3878" s="2">
        <v>10</v>
      </c>
    </row>
    <row r="3879" spans="1:5" x14ac:dyDescent="0.35">
      <c r="A3879">
        <v>166416</v>
      </c>
      <c r="B3879">
        <v>1</v>
      </c>
      <c r="C3879">
        <v>5301</v>
      </c>
      <c r="D3879" t="s">
        <v>98</v>
      </c>
      <c r="E3879" s="2">
        <v>20</v>
      </c>
    </row>
    <row r="3880" spans="1:5" x14ac:dyDescent="0.35">
      <c r="A3880">
        <v>95408</v>
      </c>
      <c r="B3880">
        <v>0</v>
      </c>
      <c r="C3880">
        <v>5201</v>
      </c>
      <c r="D3880" t="s">
        <v>86</v>
      </c>
      <c r="E3880" s="2">
        <v>15</v>
      </c>
    </row>
    <row r="3881" spans="1:5" x14ac:dyDescent="0.35">
      <c r="A3881">
        <v>102181</v>
      </c>
      <c r="B3881">
        <v>0</v>
      </c>
      <c r="C3881">
        <v>3404</v>
      </c>
      <c r="D3881" t="s">
        <v>88</v>
      </c>
      <c r="E3881" s="2">
        <v>15</v>
      </c>
    </row>
    <row r="3882" spans="1:5" x14ac:dyDescent="0.35">
      <c r="A3882">
        <v>155851</v>
      </c>
      <c r="B3882">
        <v>28</v>
      </c>
      <c r="C3882">
        <v>6201</v>
      </c>
      <c r="D3882" t="s">
        <v>83</v>
      </c>
      <c r="E3882" s="2">
        <v>20</v>
      </c>
    </row>
    <row r="3883" spans="1:5" x14ac:dyDescent="0.35">
      <c r="A3883">
        <v>40421</v>
      </c>
      <c r="B3883">
        <v>1002</v>
      </c>
      <c r="C3883">
        <v>3911</v>
      </c>
      <c r="D3883" t="s">
        <v>87</v>
      </c>
      <c r="E3883" s="2">
        <v>5</v>
      </c>
    </row>
    <row r="3884" spans="1:5" x14ac:dyDescent="0.35">
      <c r="A3884">
        <v>26346</v>
      </c>
      <c r="B3884">
        <v>0</v>
      </c>
      <c r="C3884">
        <v>3201</v>
      </c>
      <c r="D3884" t="s">
        <v>88</v>
      </c>
      <c r="E3884" s="2">
        <v>10</v>
      </c>
    </row>
    <row r="3885" spans="1:5" x14ac:dyDescent="0.35">
      <c r="A3885">
        <v>152621</v>
      </c>
      <c r="B3885">
        <v>4</v>
      </c>
      <c r="C3885">
        <v>1801</v>
      </c>
      <c r="D3885" t="s">
        <v>87</v>
      </c>
      <c r="E3885" s="2">
        <v>10</v>
      </c>
    </row>
    <row r="3886" spans="1:5" x14ac:dyDescent="0.35">
      <c r="A3886">
        <v>164220</v>
      </c>
      <c r="B3886">
        <v>2</v>
      </c>
      <c r="C3886">
        <v>2601</v>
      </c>
      <c r="D3886" t="s">
        <v>89</v>
      </c>
      <c r="E3886" s="2">
        <v>10</v>
      </c>
    </row>
    <row r="3887" spans="1:5" x14ac:dyDescent="0.35">
      <c r="A3887">
        <v>190477</v>
      </c>
      <c r="B3887">
        <v>2</v>
      </c>
      <c r="C3887">
        <v>0</v>
      </c>
      <c r="D3887" t="s">
        <v>95</v>
      </c>
      <c r="E3887" s="2">
        <v>25</v>
      </c>
    </row>
    <row r="3888" spans="1:5" x14ac:dyDescent="0.35">
      <c r="A3888">
        <v>58203</v>
      </c>
      <c r="B3888">
        <v>1</v>
      </c>
      <c r="C3888">
        <v>4401</v>
      </c>
      <c r="D3888" t="s">
        <v>94</v>
      </c>
      <c r="E3888" s="2">
        <v>6</v>
      </c>
    </row>
    <row r="3889" spans="1:5" x14ac:dyDescent="0.35">
      <c r="A3889">
        <v>115188</v>
      </c>
      <c r="B3889">
        <v>2</v>
      </c>
      <c r="C3889">
        <v>3601</v>
      </c>
      <c r="D3889" t="s">
        <v>94</v>
      </c>
      <c r="E3889" s="2">
        <v>16</v>
      </c>
    </row>
    <row r="3890" spans="1:5" x14ac:dyDescent="0.35">
      <c r="A3890">
        <v>148918</v>
      </c>
      <c r="B3890">
        <v>0</v>
      </c>
      <c r="C3890">
        <v>0</v>
      </c>
      <c r="D3890" t="s">
        <v>83</v>
      </c>
      <c r="E3890" s="2">
        <v>21</v>
      </c>
    </row>
    <row r="3891" spans="1:5" x14ac:dyDescent="0.35">
      <c r="A3891">
        <v>55117</v>
      </c>
      <c r="B3891">
        <v>0</v>
      </c>
      <c r="C3891">
        <v>2905</v>
      </c>
      <c r="D3891" t="s">
        <v>88</v>
      </c>
      <c r="E3891" s="2">
        <v>15</v>
      </c>
    </row>
    <row r="3892" spans="1:5" x14ac:dyDescent="0.35">
      <c r="A3892">
        <v>157106</v>
      </c>
      <c r="B3892">
        <v>0</v>
      </c>
      <c r="C3892">
        <v>5111</v>
      </c>
      <c r="D3892" t="s">
        <v>89</v>
      </c>
      <c r="E3892" s="2">
        <v>26</v>
      </c>
    </row>
    <row r="3893" spans="1:5" x14ac:dyDescent="0.35">
      <c r="A3893">
        <v>183193</v>
      </c>
      <c r="B3893">
        <v>0</v>
      </c>
      <c r="C3893">
        <v>5801</v>
      </c>
      <c r="D3893" t="s">
        <v>85</v>
      </c>
      <c r="E3893" s="2">
        <v>31</v>
      </c>
    </row>
    <row r="3894" spans="1:5" x14ac:dyDescent="0.35">
      <c r="A3894">
        <v>170402</v>
      </c>
      <c r="B3894">
        <v>0</v>
      </c>
      <c r="C3894">
        <v>4301</v>
      </c>
      <c r="D3894" t="s">
        <v>95</v>
      </c>
      <c r="E3894" s="2">
        <v>10</v>
      </c>
    </row>
    <row r="3895" spans="1:5" x14ac:dyDescent="0.35">
      <c r="A3895">
        <v>52588</v>
      </c>
      <c r="B3895">
        <v>0</v>
      </c>
      <c r="C3895">
        <v>0</v>
      </c>
      <c r="D3895" t="s">
        <v>94</v>
      </c>
      <c r="E3895" s="2">
        <v>15</v>
      </c>
    </row>
    <row r="3896" spans="1:5" x14ac:dyDescent="0.35">
      <c r="A3896">
        <v>182356</v>
      </c>
      <c r="B3896">
        <v>0</v>
      </c>
      <c r="C3896">
        <v>3801</v>
      </c>
      <c r="D3896" t="s">
        <v>92</v>
      </c>
      <c r="E3896" s="2">
        <v>12</v>
      </c>
    </row>
    <row r="3897" spans="1:5" x14ac:dyDescent="0.35">
      <c r="A3897">
        <v>43052</v>
      </c>
      <c r="B3897">
        <v>0</v>
      </c>
      <c r="C3897">
        <v>5407</v>
      </c>
      <c r="D3897" t="s">
        <v>87</v>
      </c>
      <c r="E3897" s="2">
        <v>5</v>
      </c>
    </row>
    <row r="3898" spans="1:5" x14ac:dyDescent="0.35">
      <c r="A3898">
        <v>120050</v>
      </c>
      <c r="B3898">
        <v>1</v>
      </c>
      <c r="C3898">
        <v>0</v>
      </c>
      <c r="D3898" t="s">
        <v>86</v>
      </c>
      <c r="E3898" s="2">
        <v>21</v>
      </c>
    </row>
    <row r="3899" spans="1:5" x14ac:dyDescent="0.35">
      <c r="A3899">
        <v>186198</v>
      </c>
      <c r="B3899">
        <v>0</v>
      </c>
      <c r="C3899">
        <v>2301</v>
      </c>
      <c r="D3899" t="s">
        <v>90</v>
      </c>
      <c r="E3899" s="2">
        <v>15</v>
      </c>
    </row>
    <row r="3900" spans="1:5" x14ac:dyDescent="0.35">
      <c r="A3900">
        <v>170864</v>
      </c>
      <c r="B3900">
        <v>28</v>
      </c>
      <c r="C3900">
        <v>4201</v>
      </c>
      <c r="D3900" t="s">
        <v>88</v>
      </c>
      <c r="E3900" s="2">
        <v>10</v>
      </c>
    </row>
    <row r="3901" spans="1:5" x14ac:dyDescent="0.35">
      <c r="A3901">
        <v>126184</v>
      </c>
      <c r="B3901">
        <v>0</v>
      </c>
      <c r="C3901">
        <v>2801</v>
      </c>
      <c r="D3901" t="s">
        <v>92</v>
      </c>
      <c r="E3901" s="2">
        <v>7</v>
      </c>
    </row>
    <row r="3902" spans="1:5" x14ac:dyDescent="0.35">
      <c r="A3902">
        <v>25147</v>
      </c>
      <c r="B3902">
        <v>72</v>
      </c>
      <c r="C3902">
        <v>2101</v>
      </c>
      <c r="D3902" t="s">
        <v>89</v>
      </c>
      <c r="E3902" s="2">
        <v>5</v>
      </c>
    </row>
    <row r="3903" spans="1:5" x14ac:dyDescent="0.35">
      <c r="A3903">
        <v>81200</v>
      </c>
      <c r="B3903">
        <v>1</v>
      </c>
      <c r="C3903">
        <v>2908</v>
      </c>
      <c r="D3903" t="s">
        <v>86</v>
      </c>
      <c r="E3903" s="2">
        <v>5</v>
      </c>
    </row>
    <row r="3904" spans="1:5" x14ac:dyDescent="0.35">
      <c r="A3904">
        <v>152657</v>
      </c>
      <c r="B3904">
        <v>0</v>
      </c>
      <c r="C3904">
        <v>5001</v>
      </c>
      <c r="D3904" t="s">
        <v>85</v>
      </c>
      <c r="E3904" s="2">
        <v>15</v>
      </c>
    </row>
    <row r="3905" spans="1:5" x14ac:dyDescent="0.35">
      <c r="A3905">
        <v>16329</v>
      </c>
      <c r="B3905">
        <v>0</v>
      </c>
      <c r="C3905">
        <v>4701</v>
      </c>
      <c r="D3905" t="s">
        <v>84</v>
      </c>
      <c r="E3905" s="2">
        <v>7</v>
      </c>
    </row>
    <row r="3906" spans="1:5" x14ac:dyDescent="0.35">
      <c r="A3906">
        <v>87508</v>
      </c>
      <c r="B3906">
        <v>1002</v>
      </c>
      <c r="C3906">
        <v>5207</v>
      </c>
      <c r="D3906" t="s">
        <v>86</v>
      </c>
      <c r="E3906" s="2">
        <v>9</v>
      </c>
    </row>
    <row r="3907" spans="1:5" x14ac:dyDescent="0.35">
      <c r="A3907">
        <v>190311</v>
      </c>
      <c r="B3907">
        <v>1</v>
      </c>
      <c r="C3907">
        <v>0</v>
      </c>
      <c r="D3907" t="s">
        <v>85</v>
      </c>
      <c r="E3907" s="2">
        <v>15</v>
      </c>
    </row>
    <row r="3908" spans="1:5" x14ac:dyDescent="0.35">
      <c r="A3908">
        <v>165314</v>
      </c>
      <c r="B3908">
        <v>0</v>
      </c>
      <c r="C3908">
        <v>4701</v>
      </c>
      <c r="D3908" t="s">
        <v>88</v>
      </c>
      <c r="E3908" s="2">
        <v>25</v>
      </c>
    </row>
    <row r="3909" spans="1:5" x14ac:dyDescent="0.35">
      <c r="A3909">
        <v>160570</v>
      </c>
      <c r="B3909">
        <v>0</v>
      </c>
      <c r="C3909">
        <v>2401</v>
      </c>
      <c r="D3909" t="s">
        <v>89</v>
      </c>
      <c r="E3909" s="2">
        <v>15</v>
      </c>
    </row>
    <row r="3910" spans="1:5" x14ac:dyDescent="0.35">
      <c r="A3910">
        <v>151806</v>
      </c>
      <c r="B3910">
        <v>1</v>
      </c>
      <c r="C3910">
        <v>2501</v>
      </c>
      <c r="D3910" t="s">
        <v>85</v>
      </c>
      <c r="E3910" s="2">
        <v>4</v>
      </c>
    </row>
    <row r="3911" spans="1:5" x14ac:dyDescent="0.35">
      <c r="A3911">
        <v>51731</v>
      </c>
      <c r="B3911">
        <v>1</v>
      </c>
      <c r="C3911">
        <v>5101</v>
      </c>
      <c r="D3911" t="s">
        <v>84</v>
      </c>
      <c r="E3911" s="2">
        <v>20</v>
      </c>
    </row>
    <row r="3912" spans="1:5" x14ac:dyDescent="0.35">
      <c r="A3912">
        <v>17418</v>
      </c>
      <c r="B3912">
        <v>0</v>
      </c>
      <c r="C3912">
        <v>5401</v>
      </c>
      <c r="D3912" t="s">
        <v>88</v>
      </c>
      <c r="E3912" s="2">
        <v>13</v>
      </c>
    </row>
    <row r="3913" spans="1:5" x14ac:dyDescent="0.35">
      <c r="A3913">
        <v>103953</v>
      </c>
      <c r="B3913">
        <v>0</v>
      </c>
      <c r="C3913">
        <v>0</v>
      </c>
      <c r="D3913" t="s">
        <v>84</v>
      </c>
      <c r="E3913" s="2">
        <v>5</v>
      </c>
    </row>
    <row r="3914" spans="1:5" x14ac:dyDescent="0.35">
      <c r="A3914">
        <v>14552</v>
      </c>
      <c r="B3914">
        <v>0</v>
      </c>
      <c r="C3914">
        <v>4906</v>
      </c>
      <c r="D3914" t="s">
        <v>89</v>
      </c>
      <c r="E3914" s="2">
        <v>16</v>
      </c>
    </row>
    <row r="3915" spans="1:5" x14ac:dyDescent="0.35">
      <c r="A3915">
        <v>186109</v>
      </c>
      <c r="B3915">
        <v>28028</v>
      </c>
      <c r="C3915">
        <v>1309</v>
      </c>
      <c r="D3915" t="s">
        <v>84</v>
      </c>
      <c r="E3915" s="2">
        <v>8</v>
      </c>
    </row>
    <row r="3916" spans="1:5" x14ac:dyDescent="0.35">
      <c r="A3916">
        <v>40283</v>
      </c>
      <c r="B3916">
        <v>0</v>
      </c>
      <c r="C3916">
        <v>5502</v>
      </c>
      <c r="D3916" t="s">
        <v>83</v>
      </c>
      <c r="E3916" s="2">
        <v>25</v>
      </c>
    </row>
    <row r="3917" spans="1:5" x14ac:dyDescent="0.35">
      <c r="A3917">
        <v>142161</v>
      </c>
      <c r="B3917">
        <v>0</v>
      </c>
      <c r="C3917">
        <v>3001</v>
      </c>
      <c r="D3917" t="s">
        <v>84</v>
      </c>
      <c r="E3917" s="2">
        <v>5</v>
      </c>
    </row>
    <row r="3918" spans="1:5" x14ac:dyDescent="0.35">
      <c r="A3918">
        <v>181337</v>
      </c>
      <c r="B3918">
        <v>2</v>
      </c>
      <c r="C3918">
        <v>3011</v>
      </c>
      <c r="D3918" t="s">
        <v>87</v>
      </c>
      <c r="E3918" s="2">
        <v>12</v>
      </c>
    </row>
    <row r="3919" spans="1:5" x14ac:dyDescent="0.35">
      <c r="A3919">
        <v>161646</v>
      </c>
      <c r="B3919">
        <v>1</v>
      </c>
      <c r="C3919">
        <v>0</v>
      </c>
      <c r="D3919" t="s">
        <v>87</v>
      </c>
      <c r="E3919" s="2">
        <v>23</v>
      </c>
    </row>
    <row r="3920" spans="1:5" x14ac:dyDescent="0.35">
      <c r="A3920">
        <v>181869</v>
      </c>
      <c r="B3920">
        <v>1</v>
      </c>
      <c r="C3920">
        <v>2201</v>
      </c>
      <c r="D3920" t="s">
        <v>84</v>
      </c>
      <c r="E3920" s="2">
        <v>10</v>
      </c>
    </row>
    <row r="3921" spans="1:5" x14ac:dyDescent="0.35">
      <c r="A3921">
        <v>55302</v>
      </c>
      <c r="B3921">
        <v>0</v>
      </c>
      <c r="C3921">
        <v>2402</v>
      </c>
      <c r="D3921" t="s">
        <v>88</v>
      </c>
      <c r="E3921" s="2">
        <v>15</v>
      </c>
    </row>
    <row r="3922" spans="1:5" x14ac:dyDescent="0.35">
      <c r="A3922">
        <v>189508</v>
      </c>
      <c r="B3922">
        <v>1</v>
      </c>
      <c r="C3922">
        <v>0</v>
      </c>
      <c r="D3922" t="s">
        <v>91</v>
      </c>
      <c r="E3922" s="2">
        <v>7</v>
      </c>
    </row>
    <row r="3923" spans="1:5" x14ac:dyDescent="0.35">
      <c r="A3923">
        <v>129031</v>
      </c>
      <c r="B3923">
        <v>1002</v>
      </c>
      <c r="C3923">
        <v>1702</v>
      </c>
      <c r="D3923" t="s">
        <v>90</v>
      </c>
      <c r="E3923" s="2">
        <v>10</v>
      </c>
    </row>
    <row r="3924" spans="1:5" x14ac:dyDescent="0.35">
      <c r="A3924">
        <v>177962</v>
      </c>
      <c r="B3924">
        <v>2</v>
      </c>
      <c r="C3924">
        <v>2305</v>
      </c>
      <c r="D3924" t="s">
        <v>84</v>
      </c>
      <c r="E3924" s="2">
        <v>5</v>
      </c>
    </row>
    <row r="3925" spans="1:5" x14ac:dyDescent="0.35">
      <c r="A3925">
        <v>171832</v>
      </c>
      <c r="B3925">
        <v>4</v>
      </c>
      <c r="C3925">
        <v>0</v>
      </c>
      <c r="D3925" t="s">
        <v>98</v>
      </c>
      <c r="E3925" s="2">
        <v>25</v>
      </c>
    </row>
    <row r="3926" spans="1:5" x14ac:dyDescent="0.35">
      <c r="A3926">
        <v>57992</v>
      </c>
      <c r="B3926">
        <v>1</v>
      </c>
      <c r="C3926">
        <v>4611</v>
      </c>
      <c r="D3926" t="s">
        <v>95</v>
      </c>
      <c r="E3926" s="2">
        <v>5</v>
      </c>
    </row>
    <row r="3927" spans="1:5" x14ac:dyDescent="0.35">
      <c r="A3927">
        <v>132154</v>
      </c>
      <c r="B3927">
        <v>1</v>
      </c>
      <c r="C3927">
        <v>1701</v>
      </c>
      <c r="D3927" t="s">
        <v>89</v>
      </c>
      <c r="E3927" s="2">
        <v>15</v>
      </c>
    </row>
    <row r="3928" spans="1:5" x14ac:dyDescent="0.35">
      <c r="A3928">
        <v>150191</v>
      </c>
      <c r="B3928">
        <v>1</v>
      </c>
      <c r="C3928">
        <v>4405</v>
      </c>
      <c r="D3928" t="s">
        <v>85</v>
      </c>
      <c r="E3928" s="2">
        <v>11</v>
      </c>
    </row>
    <row r="3929" spans="1:5" x14ac:dyDescent="0.35">
      <c r="A3929">
        <v>25107</v>
      </c>
      <c r="B3929">
        <v>2</v>
      </c>
      <c r="C3929">
        <v>4805</v>
      </c>
      <c r="D3929" t="s">
        <v>86</v>
      </c>
      <c r="E3929" s="2">
        <v>5</v>
      </c>
    </row>
    <row r="3930" spans="1:5" x14ac:dyDescent="0.35">
      <c r="A3930">
        <v>59645</v>
      </c>
      <c r="B3930">
        <v>0</v>
      </c>
      <c r="C3930">
        <v>3910</v>
      </c>
      <c r="D3930" t="s">
        <v>85</v>
      </c>
      <c r="E3930" s="2">
        <v>4</v>
      </c>
    </row>
    <row r="3931" spans="1:5" x14ac:dyDescent="0.35">
      <c r="A3931">
        <v>139224</v>
      </c>
      <c r="B3931">
        <v>0</v>
      </c>
      <c r="C3931">
        <v>0</v>
      </c>
      <c r="D3931" t="s">
        <v>94</v>
      </c>
      <c r="E3931" s="2">
        <v>15</v>
      </c>
    </row>
    <row r="3932" spans="1:5" x14ac:dyDescent="0.35">
      <c r="A3932">
        <v>53078</v>
      </c>
      <c r="B3932">
        <v>28</v>
      </c>
      <c r="C3932">
        <v>5305</v>
      </c>
      <c r="D3932" t="s">
        <v>89</v>
      </c>
      <c r="E3932" s="2">
        <v>25</v>
      </c>
    </row>
    <row r="3933" spans="1:5" x14ac:dyDescent="0.35">
      <c r="A3933">
        <v>125593</v>
      </c>
      <c r="B3933">
        <v>2</v>
      </c>
      <c r="C3933">
        <v>1609</v>
      </c>
      <c r="D3933" t="s">
        <v>88</v>
      </c>
      <c r="E3933" s="2">
        <v>25</v>
      </c>
    </row>
    <row r="3934" spans="1:5" x14ac:dyDescent="0.35">
      <c r="A3934">
        <v>185525</v>
      </c>
      <c r="B3934">
        <v>1</v>
      </c>
      <c r="C3934">
        <v>4907</v>
      </c>
      <c r="D3934" t="s">
        <v>88</v>
      </c>
      <c r="E3934" s="2">
        <v>21</v>
      </c>
    </row>
    <row r="3935" spans="1:5" x14ac:dyDescent="0.35">
      <c r="A3935">
        <v>109848</v>
      </c>
      <c r="B3935">
        <v>0</v>
      </c>
      <c r="C3935">
        <v>4701</v>
      </c>
      <c r="D3935" t="s">
        <v>85</v>
      </c>
      <c r="E3935" s="2">
        <v>21</v>
      </c>
    </row>
    <row r="3936" spans="1:5" x14ac:dyDescent="0.35">
      <c r="A3936">
        <v>170098</v>
      </c>
      <c r="B3936">
        <v>2</v>
      </c>
      <c r="C3936">
        <v>2801</v>
      </c>
      <c r="D3936" t="s">
        <v>86</v>
      </c>
      <c r="E3936" s="2">
        <v>10</v>
      </c>
    </row>
    <row r="3937" spans="1:5" x14ac:dyDescent="0.35">
      <c r="A3937">
        <v>171358</v>
      </c>
      <c r="B3937">
        <v>0</v>
      </c>
      <c r="C3937">
        <v>1802</v>
      </c>
      <c r="D3937" t="s">
        <v>89</v>
      </c>
      <c r="E3937" s="2">
        <v>30</v>
      </c>
    </row>
    <row r="3938" spans="1:5" x14ac:dyDescent="0.35">
      <c r="A3938">
        <v>46165</v>
      </c>
      <c r="B3938">
        <v>0</v>
      </c>
      <c r="C3938">
        <v>2407</v>
      </c>
      <c r="D3938" t="s">
        <v>84</v>
      </c>
      <c r="E3938" s="2">
        <v>15</v>
      </c>
    </row>
    <row r="3939" spans="1:5" x14ac:dyDescent="0.35">
      <c r="A3939">
        <v>121640</v>
      </c>
      <c r="B3939">
        <v>2</v>
      </c>
      <c r="C3939">
        <v>6401</v>
      </c>
      <c r="D3939" t="s">
        <v>87</v>
      </c>
      <c r="E3939" s="2">
        <v>35</v>
      </c>
    </row>
    <row r="3940" spans="1:5" x14ac:dyDescent="0.35">
      <c r="A3940">
        <v>178423</v>
      </c>
      <c r="B3940">
        <v>0</v>
      </c>
      <c r="C3940">
        <v>0</v>
      </c>
      <c r="D3940" t="s">
        <v>88</v>
      </c>
      <c r="E3940" s="2">
        <v>15</v>
      </c>
    </row>
    <row r="3941" spans="1:5" x14ac:dyDescent="0.35">
      <c r="A3941">
        <v>153528</v>
      </c>
      <c r="B3941">
        <v>0</v>
      </c>
      <c r="C3941">
        <v>0</v>
      </c>
      <c r="D3941" t="s">
        <v>85</v>
      </c>
      <c r="E3941" s="2">
        <v>5</v>
      </c>
    </row>
    <row r="3942" spans="1:5" x14ac:dyDescent="0.35">
      <c r="A3942">
        <v>56367</v>
      </c>
      <c r="B3942">
        <v>1</v>
      </c>
      <c r="C3942">
        <v>4701</v>
      </c>
      <c r="D3942" t="s">
        <v>86</v>
      </c>
      <c r="E3942" s="2">
        <v>5</v>
      </c>
    </row>
    <row r="3943" spans="1:5" x14ac:dyDescent="0.35">
      <c r="A3943">
        <v>49565</v>
      </c>
      <c r="B3943">
        <v>1</v>
      </c>
      <c r="C3943">
        <v>4401</v>
      </c>
      <c r="D3943" t="s">
        <v>89</v>
      </c>
      <c r="E3943" s="2">
        <v>5</v>
      </c>
    </row>
    <row r="3944" spans="1:5" x14ac:dyDescent="0.35">
      <c r="A3944">
        <v>86692</v>
      </c>
      <c r="B3944">
        <v>1</v>
      </c>
      <c r="C3944">
        <v>4001</v>
      </c>
      <c r="D3944" t="s">
        <v>84</v>
      </c>
      <c r="E3944" s="2">
        <v>19</v>
      </c>
    </row>
    <row r="3945" spans="1:5" x14ac:dyDescent="0.35">
      <c r="A3945">
        <v>7082</v>
      </c>
      <c r="B3945">
        <v>28</v>
      </c>
      <c r="C3945">
        <v>1701</v>
      </c>
      <c r="D3945" t="s">
        <v>90</v>
      </c>
      <c r="E3945" s="2">
        <v>10</v>
      </c>
    </row>
    <row r="3946" spans="1:5" x14ac:dyDescent="0.35">
      <c r="A3946">
        <v>116539</v>
      </c>
      <c r="B3946">
        <v>0</v>
      </c>
      <c r="C3946">
        <v>3001</v>
      </c>
      <c r="D3946" t="s">
        <v>84</v>
      </c>
      <c r="E3946" s="2">
        <v>19</v>
      </c>
    </row>
    <row r="3947" spans="1:5" x14ac:dyDescent="0.35">
      <c r="A3947">
        <v>65656</v>
      </c>
      <c r="B3947">
        <v>0</v>
      </c>
      <c r="C3947">
        <v>0</v>
      </c>
      <c r="D3947" t="s">
        <v>93</v>
      </c>
      <c r="E3947" s="2">
        <v>25</v>
      </c>
    </row>
    <row r="3948" spans="1:5" x14ac:dyDescent="0.35">
      <c r="A3948">
        <v>121986</v>
      </c>
      <c r="B3948">
        <v>0</v>
      </c>
      <c r="C3948">
        <v>0</v>
      </c>
      <c r="D3948" t="s">
        <v>96</v>
      </c>
      <c r="E3948" s="2">
        <v>3</v>
      </c>
    </row>
    <row r="3949" spans="1:5" x14ac:dyDescent="0.35">
      <c r="A3949">
        <v>83718</v>
      </c>
      <c r="B3949">
        <v>0</v>
      </c>
      <c r="C3949">
        <v>1601</v>
      </c>
      <c r="D3949" t="s">
        <v>83</v>
      </c>
      <c r="E3949" s="2">
        <v>3</v>
      </c>
    </row>
    <row r="3950" spans="1:5" x14ac:dyDescent="0.35">
      <c r="A3950">
        <v>80336</v>
      </c>
      <c r="B3950">
        <v>2</v>
      </c>
      <c r="C3950">
        <v>3001</v>
      </c>
      <c r="D3950" t="s">
        <v>83</v>
      </c>
      <c r="E3950" s="2">
        <v>12</v>
      </c>
    </row>
    <row r="3951" spans="1:5" x14ac:dyDescent="0.35">
      <c r="A3951">
        <v>72166</v>
      </c>
      <c r="B3951">
        <v>28</v>
      </c>
      <c r="C3951">
        <v>5801</v>
      </c>
      <c r="D3951" t="s">
        <v>84</v>
      </c>
      <c r="E3951" s="2">
        <v>20</v>
      </c>
    </row>
    <row r="3952" spans="1:5" x14ac:dyDescent="0.35">
      <c r="A3952">
        <v>150945</v>
      </c>
      <c r="B3952">
        <v>1</v>
      </c>
      <c r="C3952">
        <v>0</v>
      </c>
      <c r="D3952" t="s">
        <v>96</v>
      </c>
      <c r="E3952" s="2">
        <v>20</v>
      </c>
    </row>
    <row r="3953" spans="1:5" x14ac:dyDescent="0.35">
      <c r="A3953">
        <v>132847</v>
      </c>
      <c r="B3953">
        <v>1</v>
      </c>
      <c r="C3953">
        <v>6801</v>
      </c>
      <c r="D3953" t="s">
        <v>99</v>
      </c>
      <c r="E3953" s="2">
        <v>10</v>
      </c>
    </row>
    <row r="3954" spans="1:5" x14ac:dyDescent="0.35">
      <c r="A3954">
        <v>21244</v>
      </c>
      <c r="B3954">
        <v>0</v>
      </c>
      <c r="C3954">
        <v>2307</v>
      </c>
      <c r="D3954" t="s">
        <v>95</v>
      </c>
      <c r="E3954" s="2">
        <v>12</v>
      </c>
    </row>
    <row r="3955" spans="1:5" x14ac:dyDescent="0.35">
      <c r="A3955">
        <v>82618</v>
      </c>
      <c r="B3955">
        <v>0</v>
      </c>
      <c r="C3955">
        <v>6001</v>
      </c>
      <c r="D3955" t="s">
        <v>85</v>
      </c>
      <c r="E3955" s="2">
        <v>5</v>
      </c>
    </row>
    <row r="3956" spans="1:5" x14ac:dyDescent="0.35">
      <c r="A3956">
        <v>169044</v>
      </c>
      <c r="B3956">
        <v>0</v>
      </c>
      <c r="C3956">
        <v>3401</v>
      </c>
      <c r="D3956" t="s">
        <v>86</v>
      </c>
      <c r="E3956" s="2">
        <v>15</v>
      </c>
    </row>
    <row r="3957" spans="1:5" x14ac:dyDescent="0.35">
      <c r="A3957">
        <v>165830</v>
      </c>
      <c r="B3957">
        <v>0</v>
      </c>
      <c r="C3957">
        <v>5510</v>
      </c>
      <c r="D3957" t="s">
        <v>87</v>
      </c>
      <c r="E3957" s="2">
        <v>25</v>
      </c>
    </row>
    <row r="3958" spans="1:5" x14ac:dyDescent="0.35">
      <c r="A3958">
        <v>165820</v>
      </c>
      <c r="B3958">
        <v>2</v>
      </c>
      <c r="C3958">
        <v>2201</v>
      </c>
      <c r="D3958" t="s">
        <v>87</v>
      </c>
      <c r="E3958" s="2">
        <v>20</v>
      </c>
    </row>
    <row r="3959" spans="1:5" x14ac:dyDescent="0.35">
      <c r="A3959">
        <v>29010</v>
      </c>
      <c r="B3959">
        <v>2</v>
      </c>
      <c r="C3959">
        <v>5001</v>
      </c>
      <c r="D3959" t="s">
        <v>86</v>
      </c>
      <c r="E3959" s="2">
        <v>24</v>
      </c>
    </row>
    <row r="3960" spans="1:5" x14ac:dyDescent="0.35">
      <c r="A3960">
        <v>159721</v>
      </c>
      <c r="B3960">
        <v>0</v>
      </c>
      <c r="C3960">
        <v>3811</v>
      </c>
      <c r="D3960" t="s">
        <v>99</v>
      </c>
      <c r="E3960" s="2">
        <v>35</v>
      </c>
    </row>
    <row r="3961" spans="1:5" x14ac:dyDescent="0.35">
      <c r="A3961">
        <v>47709</v>
      </c>
      <c r="B3961">
        <v>1002</v>
      </c>
      <c r="C3961">
        <v>2008</v>
      </c>
      <c r="D3961" t="s">
        <v>94</v>
      </c>
      <c r="E3961" s="2">
        <v>20</v>
      </c>
    </row>
    <row r="3962" spans="1:5" x14ac:dyDescent="0.35">
      <c r="A3962">
        <v>174152</v>
      </c>
      <c r="B3962">
        <v>2</v>
      </c>
      <c r="C3962">
        <v>3001</v>
      </c>
      <c r="D3962" t="s">
        <v>88</v>
      </c>
      <c r="E3962" s="2">
        <v>26</v>
      </c>
    </row>
    <row r="3963" spans="1:5" x14ac:dyDescent="0.35">
      <c r="A3963">
        <v>36776</v>
      </c>
      <c r="B3963">
        <v>1</v>
      </c>
      <c r="C3963">
        <v>2601</v>
      </c>
      <c r="D3963" t="s">
        <v>93</v>
      </c>
      <c r="E3963" s="2">
        <v>20</v>
      </c>
    </row>
    <row r="3964" spans="1:5" x14ac:dyDescent="0.35">
      <c r="A3964">
        <v>57899</v>
      </c>
      <c r="B3964">
        <v>0</v>
      </c>
      <c r="C3964">
        <v>0</v>
      </c>
      <c r="D3964" t="s">
        <v>85</v>
      </c>
      <c r="E3964" s="2">
        <v>10</v>
      </c>
    </row>
    <row r="3965" spans="1:5" x14ac:dyDescent="0.35">
      <c r="A3965">
        <v>105305</v>
      </c>
      <c r="B3965">
        <v>1</v>
      </c>
      <c r="C3965">
        <v>0</v>
      </c>
      <c r="D3965" t="s">
        <v>94</v>
      </c>
      <c r="E3965" s="2">
        <v>6</v>
      </c>
    </row>
    <row r="3966" spans="1:5" x14ac:dyDescent="0.35">
      <c r="A3966">
        <v>108635</v>
      </c>
      <c r="B3966">
        <v>1</v>
      </c>
      <c r="C3966">
        <v>4310</v>
      </c>
      <c r="D3966" t="s">
        <v>89</v>
      </c>
      <c r="E3966" s="2">
        <v>5</v>
      </c>
    </row>
    <row r="3967" spans="1:5" x14ac:dyDescent="0.35">
      <c r="A3967">
        <v>44800</v>
      </c>
      <c r="B3967">
        <v>28</v>
      </c>
      <c r="C3967">
        <v>0</v>
      </c>
      <c r="D3967" t="s">
        <v>84</v>
      </c>
      <c r="E3967" s="2">
        <v>5</v>
      </c>
    </row>
    <row r="3968" spans="1:5" x14ac:dyDescent="0.35">
      <c r="A3968">
        <v>112944</v>
      </c>
      <c r="B3968">
        <v>2</v>
      </c>
      <c r="C3968">
        <v>601</v>
      </c>
      <c r="D3968" t="s">
        <v>87</v>
      </c>
      <c r="E3968" s="2">
        <v>15</v>
      </c>
    </row>
    <row r="3969" spans="1:5" x14ac:dyDescent="0.35">
      <c r="A3969">
        <v>128059</v>
      </c>
      <c r="B3969">
        <v>1</v>
      </c>
      <c r="C3969">
        <v>0</v>
      </c>
      <c r="D3969" t="s">
        <v>86</v>
      </c>
      <c r="E3969" s="2">
        <v>20</v>
      </c>
    </row>
    <row r="3970" spans="1:5" x14ac:dyDescent="0.35">
      <c r="A3970">
        <v>109961</v>
      </c>
      <c r="B3970">
        <v>28</v>
      </c>
      <c r="C3970">
        <v>4901</v>
      </c>
      <c r="D3970" t="s">
        <v>94</v>
      </c>
      <c r="E3970" s="2">
        <v>20</v>
      </c>
    </row>
    <row r="3971" spans="1:5" x14ac:dyDescent="0.35">
      <c r="A3971">
        <v>27634</v>
      </c>
      <c r="B3971">
        <v>0</v>
      </c>
      <c r="C3971">
        <v>0</v>
      </c>
      <c r="D3971" t="s">
        <v>89</v>
      </c>
      <c r="E3971" s="2">
        <v>5</v>
      </c>
    </row>
    <row r="3972" spans="1:5" x14ac:dyDescent="0.35">
      <c r="A3972">
        <v>125630</v>
      </c>
      <c r="B3972">
        <v>1</v>
      </c>
      <c r="C3972">
        <v>0</v>
      </c>
      <c r="D3972" t="s">
        <v>88</v>
      </c>
      <c r="E3972" s="2">
        <v>25</v>
      </c>
    </row>
    <row r="3973" spans="1:5" x14ac:dyDescent="0.35">
      <c r="A3973">
        <v>158454</v>
      </c>
      <c r="B3973">
        <v>1002</v>
      </c>
      <c r="C3973">
        <v>6601</v>
      </c>
      <c r="D3973" t="s">
        <v>98</v>
      </c>
      <c r="E3973" s="2">
        <v>12</v>
      </c>
    </row>
    <row r="3974" spans="1:5" x14ac:dyDescent="0.35">
      <c r="A3974">
        <v>4881</v>
      </c>
      <c r="B3974">
        <v>28</v>
      </c>
      <c r="C3974">
        <v>7401</v>
      </c>
      <c r="D3974" t="s">
        <v>87</v>
      </c>
      <c r="E3974" s="2">
        <v>10</v>
      </c>
    </row>
    <row r="3975" spans="1:5" x14ac:dyDescent="0.35">
      <c r="A3975">
        <v>66358</v>
      </c>
      <c r="B3975">
        <v>1</v>
      </c>
      <c r="C3975">
        <v>3301</v>
      </c>
      <c r="D3975" t="s">
        <v>85</v>
      </c>
      <c r="E3975" s="2">
        <v>5</v>
      </c>
    </row>
    <row r="3976" spans="1:5" x14ac:dyDescent="0.35">
      <c r="A3976">
        <v>2231</v>
      </c>
      <c r="B3976">
        <v>1</v>
      </c>
      <c r="C3976">
        <v>7301</v>
      </c>
      <c r="D3976" t="s">
        <v>84</v>
      </c>
      <c r="E3976" s="2">
        <v>14</v>
      </c>
    </row>
    <row r="3977" spans="1:5" x14ac:dyDescent="0.35">
      <c r="A3977">
        <v>68534</v>
      </c>
      <c r="B3977">
        <v>1</v>
      </c>
      <c r="C3977">
        <v>1709</v>
      </c>
      <c r="D3977" t="s">
        <v>85</v>
      </c>
      <c r="E3977" s="2">
        <v>9</v>
      </c>
    </row>
    <row r="3978" spans="1:5" x14ac:dyDescent="0.35">
      <c r="A3978">
        <v>177737</v>
      </c>
      <c r="B3978">
        <v>2</v>
      </c>
      <c r="C3978">
        <v>609</v>
      </c>
      <c r="D3978" t="s">
        <v>86</v>
      </c>
      <c r="E3978" s="2">
        <v>25</v>
      </c>
    </row>
    <row r="3979" spans="1:5" x14ac:dyDescent="0.35">
      <c r="A3979">
        <v>145855</v>
      </c>
      <c r="B3979">
        <v>1</v>
      </c>
      <c r="C3979">
        <v>4601</v>
      </c>
      <c r="D3979" t="s">
        <v>90</v>
      </c>
      <c r="E3979" s="2">
        <v>12</v>
      </c>
    </row>
    <row r="3980" spans="1:5" x14ac:dyDescent="0.35">
      <c r="A3980">
        <v>155569</v>
      </c>
      <c r="B3980">
        <v>0</v>
      </c>
      <c r="C3980">
        <v>2701</v>
      </c>
      <c r="D3980" t="s">
        <v>88</v>
      </c>
      <c r="E3980" s="2">
        <v>20</v>
      </c>
    </row>
    <row r="3981" spans="1:5" x14ac:dyDescent="0.35">
      <c r="A3981">
        <v>157826</v>
      </c>
      <c r="B3981">
        <v>0</v>
      </c>
      <c r="C3981">
        <v>0</v>
      </c>
      <c r="D3981" t="s">
        <v>97</v>
      </c>
      <c r="E3981" s="2">
        <v>15</v>
      </c>
    </row>
    <row r="3982" spans="1:5" x14ac:dyDescent="0.35">
      <c r="A3982">
        <v>60884</v>
      </c>
      <c r="B3982">
        <v>0</v>
      </c>
      <c r="C3982">
        <v>0</v>
      </c>
      <c r="D3982" t="s">
        <v>85</v>
      </c>
      <c r="E3982" s="2">
        <v>15</v>
      </c>
    </row>
    <row r="3983" spans="1:5" x14ac:dyDescent="0.35">
      <c r="A3983">
        <v>4638</v>
      </c>
      <c r="B3983">
        <v>0</v>
      </c>
      <c r="C3983">
        <v>2401</v>
      </c>
      <c r="D3983" t="s">
        <v>88</v>
      </c>
      <c r="E3983" s="2">
        <v>25</v>
      </c>
    </row>
    <row r="3984" spans="1:5" x14ac:dyDescent="0.35">
      <c r="A3984">
        <v>75851</v>
      </c>
      <c r="B3984">
        <v>2</v>
      </c>
      <c r="C3984">
        <v>1810</v>
      </c>
      <c r="D3984" t="s">
        <v>92</v>
      </c>
      <c r="E3984" s="2">
        <v>5</v>
      </c>
    </row>
    <row r="3985" spans="1:5" x14ac:dyDescent="0.35">
      <c r="A3985">
        <v>162867</v>
      </c>
      <c r="B3985">
        <v>0</v>
      </c>
      <c r="C3985">
        <v>6801</v>
      </c>
      <c r="D3985" t="s">
        <v>90</v>
      </c>
      <c r="E3985" s="2">
        <v>11</v>
      </c>
    </row>
    <row r="3986" spans="1:5" x14ac:dyDescent="0.35">
      <c r="A3986">
        <v>145540</v>
      </c>
      <c r="B3986">
        <v>1</v>
      </c>
      <c r="C3986">
        <v>0</v>
      </c>
      <c r="D3986" t="s">
        <v>88</v>
      </c>
      <c r="E3986" s="2">
        <v>21</v>
      </c>
    </row>
    <row r="3987" spans="1:5" x14ac:dyDescent="0.35">
      <c r="A3987">
        <v>124042</v>
      </c>
      <c r="B3987">
        <v>2</v>
      </c>
      <c r="C3987">
        <v>1812</v>
      </c>
      <c r="D3987" t="s">
        <v>84</v>
      </c>
      <c r="E3987" s="2">
        <v>20</v>
      </c>
    </row>
    <row r="3988" spans="1:5" x14ac:dyDescent="0.35">
      <c r="A3988">
        <v>83698</v>
      </c>
      <c r="B3988">
        <v>1</v>
      </c>
      <c r="C3988">
        <v>5112</v>
      </c>
      <c r="D3988" t="s">
        <v>85</v>
      </c>
      <c r="E3988" s="2">
        <v>16</v>
      </c>
    </row>
    <row r="3989" spans="1:5" x14ac:dyDescent="0.35">
      <c r="A3989">
        <v>142600</v>
      </c>
      <c r="B3989">
        <v>0</v>
      </c>
      <c r="C3989">
        <v>4301</v>
      </c>
      <c r="D3989" t="s">
        <v>97</v>
      </c>
      <c r="E3989" s="2">
        <v>25</v>
      </c>
    </row>
    <row r="3990" spans="1:5" x14ac:dyDescent="0.35">
      <c r="A3990">
        <v>26009</v>
      </c>
      <c r="B3990">
        <v>2</v>
      </c>
      <c r="C3990">
        <v>6411</v>
      </c>
      <c r="D3990" t="s">
        <v>85</v>
      </c>
      <c r="E3990" s="2">
        <v>15</v>
      </c>
    </row>
    <row r="3991" spans="1:5" x14ac:dyDescent="0.35">
      <c r="A3991">
        <v>2311</v>
      </c>
      <c r="B3991">
        <v>0</v>
      </c>
      <c r="C3991">
        <v>0</v>
      </c>
      <c r="D3991" t="s">
        <v>91</v>
      </c>
      <c r="E3991" s="2">
        <v>5</v>
      </c>
    </row>
    <row r="3992" spans="1:5" x14ac:dyDescent="0.35">
      <c r="A3992">
        <v>77441</v>
      </c>
      <c r="B3992">
        <v>0</v>
      </c>
      <c r="C3992">
        <v>5701</v>
      </c>
      <c r="D3992" t="s">
        <v>84</v>
      </c>
      <c r="E3992" s="2">
        <v>7</v>
      </c>
    </row>
    <row r="3993" spans="1:5" x14ac:dyDescent="0.35">
      <c r="A3993">
        <v>6403</v>
      </c>
      <c r="B3993">
        <v>1</v>
      </c>
      <c r="C3993">
        <v>2703</v>
      </c>
      <c r="D3993" t="s">
        <v>83</v>
      </c>
      <c r="E3993" s="2">
        <v>10</v>
      </c>
    </row>
    <row r="3994" spans="1:5" x14ac:dyDescent="0.35">
      <c r="A3994">
        <v>117326</v>
      </c>
      <c r="B3994">
        <v>0</v>
      </c>
      <c r="C3994">
        <v>4105</v>
      </c>
      <c r="D3994" t="s">
        <v>90</v>
      </c>
      <c r="E3994" s="2">
        <v>10</v>
      </c>
    </row>
    <row r="3995" spans="1:5" x14ac:dyDescent="0.35">
      <c r="A3995">
        <v>68618</v>
      </c>
      <c r="B3995">
        <v>1</v>
      </c>
      <c r="C3995">
        <v>3312</v>
      </c>
      <c r="D3995" t="s">
        <v>89</v>
      </c>
      <c r="E3995" s="2">
        <v>40</v>
      </c>
    </row>
    <row r="3996" spans="1:5" x14ac:dyDescent="0.35">
      <c r="A3996">
        <v>1646</v>
      </c>
      <c r="B3996">
        <v>1</v>
      </c>
      <c r="C3996">
        <v>4711</v>
      </c>
      <c r="D3996" t="s">
        <v>92</v>
      </c>
      <c r="E3996" s="2">
        <v>10</v>
      </c>
    </row>
    <row r="3997" spans="1:5" x14ac:dyDescent="0.35">
      <c r="A3997">
        <v>66762</v>
      </c>
      <c r="B3997">
        <v>0</v>
      </c>
      <c r="C3997">
        <v>0</v>
      </c>
      <c r="D3997" t="s">
        <v>91</v>
      </c>
      <c r="E3997" s="2">
        <v>5</v>
      </c>
    </row>
    <row r="3998" spans="1:5" x14ac:dyDescent="0.35">
      <c r="A3998">
        <v>6443</v>
      </c>
      <c r="B3998">
        <v>1</v>
      </c>
      <c r="C3998">
        <v>2501</v>
      </c>
      <c r="D3998" t="s">
        <v>84</v>
      </c>
      <c r="E3998" s="2">
        <v>20</v>
      </c>
    </row>
    <row r="3999" spans="1:5" x14ac:dyDescent="0.35">
      <c r="A3999">
        <v>151175</v>
      </c>
      <c r="B3999">
        <v>0</v>
      </c>
      <c r="C3999">
        <v>4001</v>
      </c>
      <c r="D3999" t="s">
        <v>90</v>
      </c>
      <c r="E3999" s="2">
        <v>22</v>
      </c>
    </row>
    <row r="4000" spans="1:5" x14ac:dyDescent="0.35">
      <c r="A4000">
        <v>151504</v>
      </c>
      <c r="B4000">
        <v>1</v>
      </c>
      <c r="C4000">
        <v>4401</v>
      </c>
      <c r="D4000" t="s">
        <v>88</v>
      </c>
      <c r="E4000" s="2">
        <v>21</v>
      </c>
    </row>
    <row r="4001" spans="1:5" x14ac:dyDescent="0.35">
      <c r="A4001">
        <v>74303</v>
      </c>
      <c r="B4001">
        <v>4</v>
      </c>
      <c r="C4001">
        <v>405</v>
      </c>
      <c r="D4001" t="s">
        <v>86</v>
      </c>
      <c r="E4001" s="2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N a o s W 1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W q L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q i x b 4 W K F k l c B A A B U B A A A E w A c A E Z v c m 1 1 b G F z L 1 N l Y 3 R p b 2 4 x L m 0 g o h g A K K A U A A A A A A A A A A A A A A A A A A A A A A A A A A A A 7 V L d a s I w G L 0 v 9 B 1 C v K k Q C r p f J r 3 o m s 4 J r t 1 s d j M 7 p G s z L U s T S V I 3 E d 9 9 r R V U 6 i O Y m y T n f J z v H D i K p j o X H E T N 3 R u Y h m m o R S J p B l Z M i J 9 y O d P J F 6 P A A Y x q 0 w D V i U Q p 0 x r x 1 M r G I i 0 L y r X 1 l D N q e 4 L r 6 q M s 6 D 3 E 7 4 p K F Y / H 9 1 e 9 D z f G 4 p c z k W Q q x i 4 J o / h E 3 k 7 V C n b R F F O W F 7 m m 0 o E I I u A J V h Z c O X c I + D w V W c 7 n T q 9 / 0 0 f g r R S a R n r N q H N 4 2 o H g 9 L O L G p s d + C p F U X E Z e K Z J V n m B l W e y W 7 d n 9 r j V J E J g u s d d x q I 0 Y Y l U j p b l s a S 3 S P i 8 U i T r J T 3 I E Z l w 9 S 1 k 0 R i u S W W d 2 Y 8 2 G 0 i 8 E P t V t h H X t 9 d 2 P b p F Y A M j 4 p I a 1 h U A N P 3 T O x S H j + 1 R H L 6 4 o 6 A 1 O / Q D 7 E 9 a s B c G Z B K O g 7 Y O c S d D n 8 z w K b P t m k b O z + Y 9 b k c H n v b D 6 n f h p S S X k s D B P 1 B L A Q I t A B Q A A g A I A D W q L F t U 3 S 5 F p Q A A A P Y A A A A S A A A A A A A A A A A A A A A A A A A A A A B D b 2 5 m a W c v U G F j a 2 F n Z S 5 4 b W x Q S w E C L Q A U A A I A C A A 1 q i x b D 8 r p q 6 Q A A A D p A A A A E w A A A A A A A A A A A A A A A A D x A A A A W 0 N v b n R l b n R f V H l w Z X N d L n h t b F B L A Q I t A B Q A A g A I A D W q L F v h Y o W S V w E A A F Q E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X A A A A A A A A c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s b 2 9 r d X B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T c w N z B k M C 1 m N G Q 0 L T Q 3 M T A t O T A 1 Z C 0 w M j J m N m Q 3 Z j I 0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l Q x O D o x N z o x O C 4 w M T U 3 O T Q 1 W i I g L z 4 8 R W 5 0 c n k g V H l w Z T 0 i R m l s b E N v b H V t b l R 5 c G V z I i B W Y W x 1 Z T 0 i c 0 F 3 W U R C Z 1 l E Q X c 9 P S I g L z 4 8 R W 5 0 c n k g V H l w Z T 0 i R m l s b E N v b H V t b k 5 h b W V z I i B W Y W x 1 Z T 0 i c 1 s m c X V v d D t U Q 0 9 E R S Z x d W 9 0 O y w m c X V v d D t T V E F U R S Z x d W 9 0 O y w m c X V v d D t E T 0 I m c X V v d D s s J n F 1 b 3 Q 7 R E 9 N Q U l O J n F 1 b 3 Q 7 L C Z x d W 9 0 O 0 d F T k R F U i Z x d W 9 0 O y w m c X V v d D t D T 0 5 U U k 9 M T i Z x d W 9 0 O y w m c X V v d D t U Q V J H R V R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s b 2 9 r d X B f d G F i b G U v Q X V 0 b 1 J l b W 9 2 Z W R D b 2 x 1 b W 5 z M S 5 7 V E N P R E U s M H 0 m c X V v d D s s J n F 1 b 3 Q 7 U 2 V j d G l v b j E v d m x v b 2 t 1 c F 9 0 Y W J s Z S 9 B d X R v U m V t b 3 Z l Z E N v b H V t b n M x L n t T V E F U R S w x f S Z x d W 9 0 O y w m c X V v d D t T Z W N 0 a W 9 u M S 9 2 b G 9 v a 3 V w X 3 R h Y m x l L 0 F 1 d G 9 S Z W 1 v d m V k Q 2 9 s d W 1 u c z E u e 0 R P Q i w y f S Z x d W 9 0 O y w m c X V v d D t T Z W N 0 a W 9 u M S 9 2 b G 9 v a 3 V w X 3 R h Y m x l L 0 F 1 d G 9 S Z W 1 v d m V k Q 2 9 s d W 1 u c z E u e 0 R P T U F J T i w z f S Z x d W 9 0 O y w m c X V v d D t T Z W N 0 a W 9 u M S 9 2 b G 9 v a 3 V w X 3 R h Y m x l L 0 F 1 d G 9 S Z W 1 v d m V k Q 2 9 s d W 1 u c z E u e 0 d F T k R F U i w 0 f S Z x d W 9 0 O y w m c X V v d D t T Z W N 0 a W 9 u M S 9 2 b G 9 v a 3 V w X 3 R h Y m x l L 0 F 1 d G 9 S Z W 1 v d m V k Q 2 9 s d W 1 u c z E u e 0 N P T l R S T 0 x O L D V 9 J n F 1 b 3 Q 7 L C Z x d W 9 0 O 1 N l Y 3 R p b 2 4 x L 3 Z s b 2 9 r d X B f d G F i b G U v Q X V 0 b 1 J l b W 9 2 Z W R D b 2 x 1 b W 5 z M S 5 7 V E F S R 0 V U X 0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x v b 2 t 1 c F 9 0 Y W J s Z S 9 B d X R v U m V t b 3 Z l Z E N v b H V t b n M x L n t U Q 0 9 E R S w w f S Z x d W 9 0 O y w m c X V v d D t T Z W N 0 a W 9 u M S 9 2 b G 9 v a 3 V w X 3 R h Y m x l L 0 F 1 d G 9 S Z W 1 v d m V k Q 2 9 s d W 1 u c z E u e 1 N U Q V R F L D F 9 J n F 1 b 3 Q 7 L C Z x d W 9 0 O 1 N l Y 3 R p b 2 4 x L 3 Z s b 2 9 r d X B f d G F i b G U v Q X V 0 b 1 J l b W 9 2 Z W R D b 2 x 1 b W 5 z M S 5 7 R E 9 C L D J 9 J n F 1 b 3 Q 7 L C Z x d W 9 0 O 1 N l Y 3 R p b 2 4 x L 3 Z s b 2 9 r d X B f d G F i b G U v Q X V 0 b 1 J l b W 9 2 Z W R D b 2 x 1 b W 5 z M S 5 7 R E 9 N Q U l O L D N 9 J n F 1 b 3 Q 7 L C Z x d W 9 0 O 1 N l Y 3 R p b 2 4 x L 3 Z s b 2 9 r d X B f d G F i b G U v Q X V 0 b 1 J l b W 9 2 Z W R D b 2 x 1 b W 5 z M S 5 7 R 0 V O R E V S L D R 9 J n F 1 b 3 Q 7 L C Z x d W 9 0 O 1 N l Y 3 R p b 2 4 x L 3 Z s b 2 9 r d X B f d G F i b G U v Q X V 0 b 1 J l b W 9 2 Z W R D b 2 x 1 b W 5 z M S 5 7 Q 0 9 O V F J P T E 4 s N X 0 m c X V v d D s s J n F 1 b 3 Q 7 U 2 V j d G l v b j E v d m x v b 2 t 1 c F 9 0 Y W J s Z S 9 B d X R v U m V t b 3 Z l Z E N v b H V t b n M x L n t U Q V J H R V R f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x v b 2 t 1 c F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G 9 v a 3 V w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b 2 9 r d X B f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G 9 v a 3 V w X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1 Y z I x M T M t N m Q 2 M S 0 0 M T Q 4 L T l j Y j U t Z G N j Z D A 5 M j I 1 Z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s b 2 9 r d X B f d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l Q x O T o x N j o 0 N i 4 2 M D Y w M z k 2 W i I g L z 4 8 R W 5 0 c n k g V H l w Z T 0 i R m l s b E N v b H V t b l R 5 c G V z I i B W Y W x 1 Z T 0 i c 0 F 3 W U R C Z 1 l E Q X c 9 P S I g L z 4 8 R W 5 0 c n k g V H l w Z T 0 i R m l s b E N v b H V t b k 5 h b W V z I i B W Y W x 1 Z T 0 i c 1 s m c X V v d D t U Q 0 9 E R S Z x d W 9 0 O y w m c X V v d D t T V E F U R S Z x d W 9 0 O y w m c X V v d D t E T 0 I m c X V v d D s s J n F 1 b 3 Q 7 R E 9 N Q U l O J n F 1 b 3 Q 7 L C Z x d W 9 0 O 0 d F T k R F U i Z x d W 9 0 O y w m c X V v d D t D T 0 5 U U k 9 M T i Z x d W 9 0 O y w m c X V v d D t U Q V J H R V R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s b 2 9 r d X B f d G F i b G U g K D I p L 0 F 1 d G 9 S Z W 1 v d m V k Q 2 9 s d W 1 u c z E u e 1 R D T 0 R F L D B 9 J n F 1 b 3 Q 7 L C Z x d W 9 0 O 1 N l Y 3 R p b 2 4 x L 3 Z s b 2 9 r d X B f d G F i b G U g K D I p L 0 F 1 d G 9 S Z W 1 v d m V k Q 2 9 s d W 1 u c z E u e 1 N U Q V R F L D F 9 J n F 1 b 3 Q 7 L C Z x d W 9 0 O 1 N l Y 3 R p b 2 4 x L 3 Z s b 2 9 r d X B f d G F i b G U g K D I p L 0 F 1 d G 9 S Z W 1 v d m V k Q 2 9 s d W 1 u c z E u e 0 R P Q i w y f S Z x d W 9 0 O y w m c X V v d D t T Z W N 0 a W 9 u M S 9 2 b G 9 v a 3 V w X 3 R h Y m x l I C g y K S 9 B d X R v U m V t b 3 Z l Z E N v b H V t b n M x L n t E T 0 1 B S U 4 s M 3 0 m c X V v d D s s J n F 1 b 3 Q 7 U 2 V j d G l v b j E v d m x v b 2 t 1 c F 9 0 Y W J s Z S A o M i k v Q X V 0 b 1 J l b W 9 2 Z W R D b 2 x 1 b W 5 z M S 5 7 R 0 V O R E V S L D R 9 J n F 1 b 3 Q 7 L C Z x d W 9 0 O 1 N l Y 3 R p b 2 4 x L 3 Z s b 2 9 r d X B f d G F i b G U g K D I p L 0 F 1 d G 9 S Z W 1 v d m V k Q 2 9 s d W 1 u c z E u e 0 N P T l R S T 0 x O L D V 9 J n F 1 b 3 Q 7 L C Z x d W 9 0 O 1 N l Y 3 R p b 2 4 x L 3 Z s b 2 9 r d X B f d G F i b G U g K D I p L 0 F 1 d G 9 S Z W 1 v d m V k Q 2 9 s d W 1 u c z E u e 1 R B U k d F V F 9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s b 2 9 r d X B f d G F i b G U g K D I p L 0 F 1 d G 9 S Z W 1 v d m V k Q 2 9 s d W 1 u c z E u e 1 R D T 0 R F L D B 9 J n F 1 b 3 Q 7 L C Z x d W 9 0 O 1 N l Y 3 R p b 2 4 x L 3 Z s b 2 9 r d X B f d G F i b G U g K D I p L 0 F 1 d G 9 S Z W 1 v d m V k Q 2 9 s d W 1 u c z E u e 1 N U Q V R F L D F 9 J n F 1 b 3 Q 7 L C Z x d W 9 0 O 1 N l Y 3 R p b 2 4 x L 3 Z s b 2 9 r d X B f d G F i b G U g K D I p L 0 F 1 d G 9 S Z W 1 v d m V k Q 2 9 s d W 1 u c z E u e 0 R P Q i w y f S Z x d W 9 0 O y w m c X V v d D t T Z W N 0 a W 9 u M S 9 2 b G 9 v a 3 V w X 3 R h Y m x l I C g y K S 9 B d X R v U m V t b 3 Z l Z E N v b H V t b n M x L n t E T 0 1 B S U 4 s M 3 0 m c X V v d D s s J n F 1 b 3 Q 7 U 2 V j d G l v b j E v d m x v b 2 t 1 c F 9 0 Y W J s Z S A o M i k v Q X V 0 b 1 J l b W 9 2 Z W R D b 2 x 1 b W 5 z M S 5 7 R 0 V O R E V S L D R 9 J n F 1 b 3 Q 7 L C Z x d W 9 0 O 1 N l Y 3 R p b 2 4 x L 3 Z s b 2 9 r d X B f d G F i b G U g K D I p L 0 F 1 d G 9 S Z W 1 v d m V k Q 2 9 s d W 1 u c z E u e 0 N P T l R S T 0 x O L D V 9 J n F 1 b 3 Q 7 L C Z x d W 9 0 O 1 N l Y 3 R p b 2 4 x L 3 Z s b 2 9 r d X B f d G F i b G U g K D I p L 0 F 1 d G 9 S Z W 1 v d m V k Q 2 9 s d W 1 u c z E u e 1 R B U k d F V F 9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G 9 v a 3 V w X 3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b 2 9 r d X B f d G F i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x v b 2 t 1 c F 9 0 Y W J s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X i h f d g / F R 4 L k a N z T V Q G o A A A A A A I A A A A A A B B m A A A A A Q A A I A A A A D T k Z E E 1 3 N 7 l c D B w R I O N p I S 9 8 6 V N u c P n i T g 9 F O f 9 S g D 6 A A A A A A 6 A A A A A A g A A I A A A A L v E z d P A I F b l 3 U I 4 r + Y F Y A c P e N y p B 4 u p L k 8 m 6 1 / 2 m 6 C g U A A A A L / W K A p X V g T R 0 0 A / A W O I U w l W f / a E z Z B Q x n Y O h u n j y 6 z f 0 p A M q Q U A 6 U m 5 J / P h 3 9 V V L H o U G w x h G 6 m N j 0 L n y R 4 7 P o j D z S f z h + y T C 5 D 3 p k p D 8 W H / Q A A A A O T M j Y f K h A R x 6 F D 5 V O m S X v M g Z 7 y q i b W j v Z a E g A 3 A 6 1 6 + u M Y M k M s x 6 E H V a p u d i h I c 9 5 t a / K b r H y 2 T 9 4 C 0 z V O y 8 d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1B0D312F45D42894B5B5E9586F054" ma:contentTypeVersion="7" ma:contentTypeDescription="Create a new document." ma:contentTypeScope="" ma:versionID="596651629044f15843f65e8c958d91a3">
  <xsd:schema xmlns:xsd="http://www.w3.org/2001/XMLSchema" xmlns:xs="http://www.w3.org/2001/XMLSchema" xmlns:p="http://schemas.microsoft.com/office/2006/metadata/properties" xmlns:ns3="46d77e15-7ae1-4728-8d07-a4f9637b5a75" targetNamespace="http://schemas.microsoft.com/office/2006/metadata/properties" ma:root="true" ma:fieldsID="82318014bdfcc6e66543f62aa78f5236" ns3:_="">
    <xsd:import namespace="46d77e15-7ae1-4728-8d07-a4f9637b5a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77e15-7ae1-4728-8d07-a4f9637b5a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DCEF6B-AB1E-454A-84FE-53A4A97CA73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E244E0-49B7-4A94-8746-16ECE7271B19}">
  <ds:schemaRefs>
    <ds:schemaRef ds:uri="http://purl.org/dc/dcmitype/"/>
    <ds:schemaRef ds:uri="http://www.w3.org/XML/1998/namespace"/>
    <ds:schemaRef ds:uri="46d77e15-7ae1-4728-8d07-a4f9637b5a75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51357B-966A-4903-99FB-1DA572D8728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E67E79-BA50-4409-AA52-B9E0EC351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d77e15-7ae1-4728-8d07-a4f9637b5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vlookup_table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Aida Sanchez Fresneda</cp:lastModifiedBy>
  <dcterms:created xsi:type="dcterms:W3CDTF">2020-06-14T18:25:44Z</dcterms:created>
  <dcterms:modified xsi:type="dcterms:W3CDTF">2025-09-15T08:19:26Z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0x010100C2F1B0D312F45D42894B5B5E9586F054</vt:lpwstr>
  </property>
</Properties>
</file>