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idasquadrito/Desktop/Progr.zione/EPICODE/Lez_1/"/>
    </mc:Choice>
  </mc:AlternateContent>
  <xr:revisionPtr revIDLastSave="0" documentId="13_ncr:1_{284F2628-2819-274E-87D7-08B42428864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Frutta!$A$1:$C$47</definedName>
    <definedName name="_xlnm._FilterDatabase" localSheetId="0" hidden="1">Parcheggio!$A$1:$G$101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3" i="1"/>
  <c r="O5" i="1"/>
  <c r="O11" i="1"/>
  <c r="O15" i="1"/>
  <c r="E3" i="1" a="1"/>
  <c r="E3" i="1" s="1"/>
  <c r="G3" i="1" s="1" a="1"/>
  <c r="G3" i="1" s="1"/>
  <c r="E4" i="1" a="1"/>
  <c r="E4" i="1" s="1"/>
  <c r="G4" i="1" s="1" a="1"/>
  <c r="G4" i="1" s="1"/>
  <c r="E5" i="1" a="1"/>
  <c r="E5" i="1" s="1"/>
  <c r="G5" i="1" s="1" a="1"/>
  <c r="G5" i="1" s="1"/>
  <c r="E6" i="1" a="1"/>
  <c r="E6" i="1" s="1"/>
  <c r="G6" i="1" s="1" a="1"/>
  <c r="G6" i="1" s="1"/>
  <c r="E7" i="1" a="1"/>
  <c r="E7" i="1" s="1"/>
  <c r="G7" i="1" s="1" a="1"/>
  <c r="G7" i="1" s="1"/>
  <c r="E8" i="1" a="1"/>
  <c r="E8" i="1" s="1"/>
  <c r="G8" i="1" s="1" a="1"/>
  <c r="G8" i="1" s="1"/>
  <c r="E9" i="1" a="1"/>
  <c r="E9" i="1" s="1"/>
  <c r="G9" i="1" s="1" a="1"/>
  <c r="G9" i="1" s="1"/>
  <c r="E10" i="1" a="1"/>
  <c r="E10" i="1" s="1"/>
  <c r="G10" i="1" s="1" a="1"/>
  <c r="G10" i="1" s="1"/>
  <c r="E11" i="1" a="1"/>
  <c r="E11" i="1" s="1"/>
  <c r="G11" i="1" s="1" a="1"/>
  <c r="G11" i="1" s="1"/>
  <c r="E12" i="1" a="1"/>
  <c r="E12" i="1" s="1"/>
  <c r="G12" i="1" s="1" a="1"/>
  <c r="G12" i="1" s="1"/>
  <c r="E13" i="1" a="1"/>
  <c r="E13" i="1" s="1"/>
  <c r="G13" i="1" s="1" a="1"/>
  <c r="G13" i="1" s="1"/>
  <c r="E14" i="1" a="1"/>
  <c r="E14" i="1" s="1"/>
  <c r="G14" i="1" s="1" a="1"/>
  <c r="G14" i="1" s="1"/>
  <c r="E15" i="1" a="1"/>
  <c r="E15" i="1" s="1"/>
  <c r="G15" i="1" s="1" a="1"/>
  <c r="G15" i="1" s="1"/>
  <c r="E16" i="1" a="1"/>
  <c r="E16" i="1" s="1"/>
  <c r="G16" i="1" s="1" a="1"/>
  <c r="G16" i="1" s="1"/>
  <c r="E17" i="1" a="1"/>
  <c r="E17" i="1" s="1"/>
  <c r="G17" i="1" s="1" a="1"/>
  <c r="G17" i="1" s="1"/>
  <c r="E18" i="1" a="1"/>
  <c r="E18" i="1" s="1"/>
  <c r="G18" i="1" s="1" a="1"/>
  <c r="G18" i="1" s="1"/>
  <c r="E19" i="1" a="1"/>
  <c r="E19" i="1" s="1"/>
  <c r="G19" i="1" s="1" a="1"/>
  <c r="G19" i="1" s="1"/>
  <c r="E20" i="1" a="1"/>
  <c r="E20" i="1" s="1"/>
  <c r="G20" i="1" s="1" a="1"/>
  <c r="G20" i="1" s="1"/>
  <c r="E21" i="1" a="1"/>
  <c r="E21" i="1" s="1"/>
  <c r="G21" i="1" s="1" a="1"/>
  <c r="G21" i="1" s="1"/>
  <c r="E22" i="1" a="1"/>
  <c r="E22" i="1" s="1"/>
  <c r="G22" i="1" s="1" a="1"/>
  <c r="G22" i="1" s="1"/>
  <c r="E23" i="1" a="1"/>
  <c r="E23" i="1" s="1"/>
  <c r="G23" i="1" s="1" a="1"/>
  <c r="G23" i="1" s="1"/>
  <c r="E24" i="1" a="1"/>
  <c r="E24" i="1" s="1"/>
  <c r="G24" i="1" s="1" a="1"/>
  <c r="G24" i="1" s="1"/>
  <c r="E25" i="1" a="1"/>
  <c r="E25" i="1" s="1"/>
  <c r="G25" i="1" s="1" a="1"/>
  <c r="G25" i="1" s="1"/>
  <c r="E26" i="1" a="1"/>
  <c r="E26" i="1" s="1"/>
  <c r="G26" i="1" s="1" a="1"/>
  <c r="G26" i="1" s="1"/>
  <c r="E27" i="1" a="1"/>
  <c r="E27" i="1" s="1"/>
  <c r="G27" i="1" s="1" a="1"/>
  <c r="G27" i="1" s="1"/>
  <c r="E28" i="1" a="1"/>
  <c r="E28" i="1" s="1"/>
  <c r="G28" i="1" s="1" a="1"/>
  <c r="G28" i="1" s="1"/>
  <c r="E29" i="1" a="1"/>
  <c r="E29" i="1" s="1"/>
  <c r="G29" i="1" s="1" a="1"/>
  <c r="G29" i="1" s="1"/>
  <c r="E30" i="1" a="1"/>
  <c r="E30" i="1" s="1"/>
  <c r="G30" i="1" s="1" a="1"/>
  <c r="G30" i="1" s="1"/>
  <c r="E31" i="1" a="1"/>
  <c r="E31" i="1" s="1"/>
  <c r="G31" i="1" s="1" a="1"/>
  <c r="G31" i="1" s="1"/>
  <c r="E32" i="1" a="1"/>
  <c r="E32" i="1" s="1"/>
  <c r="G32" i="1" s="1" a="1"/>
  <c r="G32" i="1" s="1"/>
  <c r="E33" i="1" a="1"/>
  <c r="E33" i="1" s="1"/>
  <c r="G33" i="1" s="1" a="1"/>
  <c r="G33" i="1" s="1"/>
  <c r="E34" i="1" a="1"/>
  <c r="E34" i="1" s="1"/>
  <c r="G34" i="1" s="1" a="1"/>
  <c r="G34" i="1" s="1"/>
  <c r="E35" i="1" a="1"/>
  <c r="E35" i="1" s="1"/>
  <c r="G35" i="1" s="1" a="1"/>
  <c r="G35" i="1" s="1"/>
  <c r="E36" i="1" a="1"/>
  <c r="E36" i="1" s="1"/>
  <c r="G36" i="1" s="1" a="1"/>
  <c r="G36" i="1" s="1"/>
  <c r="E37" i="1" a="1"/>
  <c r="E37" i="1" s="1"/>
  <c r="G37" i="1" s="1" a="1"/>
  <c r="G37" i="1" s="1"/>
  <c r="E38" i="1" a="1"/>
  <c r="E38" i="1" s="1"/>
  <c r="G38" i="1" s="1" a="1"/>
  <c r="G38" i="1" s="1"/>
  <c r="E39" i="1" a="1"/>
  <c r="E39" i="1" s="1"/>
  <c r="G39" i="1" s="1" a="1"/>
  <c r="G39" i="1" s="1"/>
  <c r="E40" i="1" a="1"/>
  <c r="E40" i="1" s="1"/>
  <c r="G40" i="1" s="1" a="1"/>
  <c r="G40" i="1" s="1"/>
  <c r="E41" i="1" a="1"/>
  <c r="E41" i="1" s="1"/>
  <c r="G41" i="1" s="1" a="1"/>
  <c r="G41" i="1" s="1"/>
  <c r="E42" i="1" a="1"/>
  <c r="E42" i="1" s="1"/>
  <c r="G42" i="1" s="1" a="1"/>
  <c r="G42" i="1" s="1"/>
  <c r="E43" i="1" a="1"/>
  <c r="E43" i="1" s="1"/>
  <c r="G43" i="1" s="1" a="1"/>
  <c r="G43" i="1" s="1"/>
  <c r="E44" i="1" a="1"/>
  <c r="E44" i="1" s="1"/>
  <c r="G44" i="1" s="1" a="1"/>
  <c r="G44" i="1" s="1"/>
  <c r="E45" i="1" a="1"/>
  <c r="E45" i="1" s="1"/>
  <c r="G45" i="1" s="1" a="1"/>
  <c r="G45" i="1" s="1"/>
  <c r="E46" i="1" a="1"/>
  <c r="E46" i="1" s="1"/>
  <c r="G46" i="1" s="1" a="1"/>
  <c r="G46" i="1" s="1"/>
  <c r="E47" i="1" a="1"/>
  <c r="E47" i="1" s="1"/>
  <c r="G47" i="1" s="1" a="1"/>
  <c r="G47" i="1" s="1"/>
  <c r="E48" i="1" a="1"/>
  <c r="E48" i="1" s="1"/>
  <c r="G48" i="1" s="1" a="1"/>
  <c r="G48" i="1" s="1"/>
  <c r="E49" i="1" a="1"/>
  <c r="E49" i="1" s="1"/>
  <c r="G49" i="1" s="1" a="1"/>
  <c r="G49" i="1" s="1"/>
  <c r="E50" i="1" a="1"/>
  <c r="E50" i="1" s="1"/>
  <c r="G50" i="1" s="1" a="1"/>
  <c r="G50" i="1" s="1"/>
  <c r="E51" i="1" a="1"/>
  <c r="E51" i="1" s="1"/>
  <c r="G51" i="1" s="1" a="1"/>
  <c r="G51" i="1" s="1"/>
  <c r="E52" i="1" a="1"/>
  <c r="E52" i="1" s="1"/>
  <c r="G52" i="1" s="1" a="1"/>
  <c r="G52" i="1" s="1"/>
  <c r="E53" i="1" a="1"/>
  <c r="E53" i="1" s="1"/>
  <c r="G53" i="1" s="1" a="1"/>
  <c r="G53" i="1" s="1"/>
  <c r="E54" i="1" a="1"/>
  <c r="E54" i="1" s="1"/>
  <c r="G54" i="1" s="1" a="1"/>
  <c r="G54" i="1" s="1"/>
  <c r="E55" i="1" a="1"/>
  <c r="E55" i="1" s="1"/>
  <c r="G55" i="1" s="1" a="1"/>
  <c r="G55" i="1" s="1"/>
  <c r="E56" i="1" a="1"/>
  <c r="E56" i="1" s="1"/>
  <c r="G56" i="1" s="1" a="1"/>
  <c r="G56" i="1" s="1"/>
  <c r="E57" i="1" a="1"/>
  <c r="E57" i="1" s="1"/>
  <c r="G57" i="1" s="1" a="1"/>
  <c r="G57" i="1" s="1"/>
  <c r="E58" i="1" a="1"/>
  <c r="E58" i="1" s="1"/>
  <c r="G58" i="1" s="1" a="1"/>
  <c r="G58" i="1" s="1"/>
  <c r="E59" i="1" a="1"/>
  <c r="E59" i="1" s="1"/>
  <c r="G59" i="1" s="1" a="1"/>
  <c r="G59" i="1" s="1"/>
  <c r="E60" i="1" a="1"/>
  <c r="E60" i="1" s="1"/>
  <c r="G60" i="1" s="1" a="1"/>
  <c r="G60" i="1" s="1"/>
  <c r="E61" i="1" a="1"/>
  <c r="E61" i="1" s="1"/>
  <c r="G61" i="1" s="1" a="1"/>
  <c r="G61" i="1" s="1"/>
  <c r="E62" i="1" a="1"/>
  <c r="E62" i="1" s="1"/>
  <c r="G62" i="1" s="1" a="1"/>
  <c r="G62" i="1" s="1"/>
  <c r="E63" i="1" a="1"/>
  <c r="E63" i="1" s="1"/>
  <c r="G63" i="1" s="1" a="1"/>
  <c r="G63" i="1" s="1"/>
  <c r="E64" i="1" a="1"/>
  <c r="E64" i="1" s="1"/>
  <c r="G64" i="1" s="1" a="1"/>
  <c r="G64" i="1" s="1"/>
  <c r="E65" i="1" a="1"/>
  <c r="E65" i="1" s="1"/>
  <c r="G65" i="1" s="1" a="1"/>
  <c r="G65" i="1" s="1"/>
  <c r="E66" i="1" a="1"/>
  <c r="E66" i="1" s="1"/>
  <c r="G66" i="1" s="1" a="1"/>
  <c r="G66" i="1" s="1"/>
  <c r="E67" i="1" a="1"/>
  <c r="E67" i="1" s="1"/>
  <c r="G67" i="1" s="1" a="1"/>
  <c r="G67" i="1" s="1"/>
  <c r="E68" i="1" a="1"/>
  <c r="E68" i="1" s="1"/>
  <c r="G68" i="1" s="1" a="1"/>
  <c r="G68" i="1" s="1"/>
  <c r="E69" i="1" a="1"/>
  <c r="E69" i="1" s="1"/>
  <c r="G69" i="1" s="1" a="1"/>
  <c r="G69" i="1" s="1"/>
  <c r="E70" i="1" a="1"/>
  <c r="E70" i="1" s="1"/>
  <c r="G70" i="1" s="1" a="1"/>
  <c r="G70" i="1" s="1"/>
  <c r="E71" i="1" a="1"/>
  <c r="E71" i="1" s="1"/>
  <c r="G71" i="1" s="1" a="1"/>
  <c r="G71" i="1" s="1"/>
  <c r="E72" i="1" a="1"/>
  <c r="E72" i="1" s="1"/>
  <c r="G72" i="1" s="1" a="1"/>
  <c r="G72" i="1" s="1"/>
  <c r="E73" i="1" a="1"/>
  <c r="E73" i="1" s="1"/>
  <c r="G73" i="1" s="1" a="1"/>
  <c r="G73" i="1" s="1"/>
  <c r="E74" i="1" a="1"/>
  <c r="E74" i="1" s="1"/>
  <c r="G74" i="1" s="1" a="1"/>
  <c r="G74" i="1" s="1"/>
  <c r="E75" i="1" a="1"/>
  <c r="E75" i="1" s="1"/>
  <c r="G75" i="1" s="1" a="1"/>
  <c r="G75" i="1" s="1"/>
  <c r="E76" i="1" a="1"/>
  <c r="E76" i="1" s="1"/>
  <c r="G76" i="1" s="1" a="1"/>
  <c r="G76" i="1" s="1"/>
  <c r="E77" i="1" a="1"/>
  <c r="E77" i="1" s="1"/>
  <c r="G77" i="1" s="1" a="1"/>
  <c r="G77" i="1" s="1"/>
  <c r="E78" i="1" a="1"/>
  <c r="E78" i="1" s="1"/>
  <c r="G78" i="1" s="1" a="1"/>
  <c r="G78" i="1" s="1"/>
  <c r="E79" i="1" a="1"/>
  <c r="E79" i="1" s="1"/>
  <c r="G79" i="1" s="1" a="1"/>
  <c r="G79" i="1" s="1"/>
  <c r="E80" i="1" a="1"/>
  <c r="E80" i="1" s="1"/>
  <c r="G80" i="1" s="1" a="1"/>
  <c r="G80" i="1" s="1"/>
  <c r="E81" i="1" a="1"/>
  <c r="E81" i="1" s="1"/>
  <c r="G81" i="1" s="1" a="1"/>
  <c r="G81" i="1" s="1"/>
  <c r="E82" i="1" a="1"/>
  <c r="E82" i="1" s="1"/>
  <c r="G82" i="1" s="1" a="1"/>
  <c r="G82" i="1" s="1"/>
  <c r="E83" i="1" a="1"/>
  <c r="E83" i="1" s="1"/>
  <c r="G83" i="1" s="1" a="1"/>
  <c r="G83" i="1" s="1"/>
  <c r="E84" i="1" a="1"/>
  <c r="E84" i="1" s="1"/>
  <c r="G84" i="1" s="1" a="1"/>
  <c r="G84" i="1" s="1"/>
  <c r="E85" i="1" a="1"/>
  <c r="E85" i="1" s="1"/>
  <c r="G85" i="1" s="1" a="1"/>
  <c r="G85" i="1" s="1"/>
  <c r="E86" i="1" a="1"/>
  <c r="E86" i="1" s="1"/>
  <c r="G86" i="1" s="1" a="1"/>
  <c r="G86" i="1" s="1"/>
  <c r="E87" i="1" a="1"/>
  <c r="E87" i="1" s="1"/>
  <c r="G87" i="1" s="1" a="1"/>
  <c r="G87" i="1" s="1"/>
  <c r="E88" i="1" a="1"/>
  <c r="E88" i="1" s="1"/>
  <c r="G88" i="1" s="1" a="1"/>
  <c r="G88" i="1" s="1"/>
  <c r="E89" i="1" a="1"/>
  <c r="E89" i="1" s="1"/>
  <c r="G89" i="1" s="1" a="1"/>
  <c r="G89" i="1" s="1"/>
  <c r="E90" i="1" a="1"/>
  <c r="E90" i="1" s="1"/>
  <c r="G90" i="1" s="1" a="1"/>
  <c r="G90" i="1" s="1"/>
  <c r="E91" i="1" a="1"/>
  <c r="E91" i="1" s="1"/>
  <c r="G91" i="1" s="1" a="1"/>
  <c r="G91" i="1" s="1"/>
  <c r="E92" i="1" a="1"/>
  <c r="E92" i="1" s="1"/>
  <c r="G92" i="1" s="1" a="1"/>
  <c r="G92" i="1" s="1"/>
  <c r="E93" i="1" a="1"/>
  <c r="E93" i="1" s="1"/>
  <c r="G93" i="1" s="1" a="1"/>
  <c r="G93" i="1" s="1"/>
  <c r="E94" i="1" a="1"/>
  <c r="E94" i="1" s="1"/>
  <c r="G94" i="1" s="1" a="1"/>
  <c r="G94" i="1" s="1"/>
  <c r="E95" i="1" a="1"/>
  <c r="E95" i="1" s="1"/>
  <c r="G95" i="1" s="1" a="1"/>
  <c r="G95" i="1" s="1"/>
  <c r="E96" i="1" a="1"/>
  <c r="E96" i="1" s="1"/>
  <c r="G96" i="1" s="1" a="1"/>
  <c r="G96" i="1" s="1"/>
  <c r="E97" i="1" a="1"/>
  <c r="E97" i="1" s="1"/>
  <c r="G97" i="1" s="1" a="1"/>
  <c r="G97" i="1" s="1"/>
  <c r="E98" i="1" a="1"/>
  <c r="E98" i="1" s="1"/>
  <c r="G98" i="1" s="1" a="1"/>
  <c r="G98" i="1" s="1"/>
  <c r="E99" i="1" a="1"/>
  <c r="E99" i="1" s="1"/>
  <c r="G99" i="1" s="1" a="1"/>
  <c r="G99" i="1" s="1"/>
  <c r="E100" i="1" a="1"/>
  <c r="E100" i="1" s="1"/>
  <c r="G100" i="1" s="1" a="1"/>
  <c r="G100" i="1" s="1"/>
  <c r="E101" i="1" a="1"/>
  <c r="E101" i="1" s="1"/>
  <c r="G101" i="1" s="1" a="1"/>
  <c r="G101" i="1" s="1"/>
  <c r="E2" i="1" a="1"/>
  <c r="E2" i="1" s="1"/>
  <c r="G2" i="1" s="1" a="1"/>
  <c r="G2" i="1" s="1"/>
  <c r="O2" i="1"/>
  <c r="O16" i="1"/>
  <c r="O17" i="1"/>
  <c r="O18" i="1"/>
  <c r="O19" i="1"/>
  <c r="O20" i="1"/>
  <c r="O21" i="1"/>
  <c r="O22" i="1"/>
  <c r="O24" i="1"/>
  <c r="O25" i="1"/>
  <c r="O26" i="1"/>
  <c r="O27" i="1"/>
  <c r="O3" i="1"/>
  <c r="O4" i="1"/>
  <c r="O6" i="1"/>
  <c r="O7" i="1"/>
  <c r="O8" i="1"/>
  <c r="O9" i="1"/>
  <c r="O10" i="1"/>
  <c r="O12" i="1"/>
  <c r="O13" i="1"/>
  <c r="O14" i="1"/>
  <c r="G2" i="2"/>
  <c r="D3" i="1"/>
  <c r="F3" i="1" s="1" a="1"/>
  <c r="F3" i="1" s="1"/>
  <c r="D4" i="1"/>
  <c r="F4" i="1" s="1" a="1"/>
  <c r="F4" i="1" s="1"/>
  <c r="D5" i="1"/>
  <c r="F5" i="1" s="1" a="1"/>
  <c r="F5" i="1" s="1"/>
  <c r="D6" i="1"/>
  <c r="F6" i="1" s="1" a="1"/>
  <c r="F6" i="1" s="1"/>
  <c r="D7" i="1"/>
  <c r="F7" i="1" s="1" a="1"/>
  <c r="F7" i="1" s="1"/>
  <c r="D8" i="1"/>
  <c r="F8" i="1" s="1" a="1"/>
  <c r="F8" i="1" s="1"/>
  <c r="D9" i="1"/>
  <c r="F9" i="1" s="1" a="1"/>
  <c r="F9" i="1" s="1"/>
  <c r="D10" i="1"/>
  <c r="F10" i="1" s="1" a="1"/>
  <c r="F10" i="1" s="1"/>
  <c r="D11" i="1"/>
  <c r="F11" i="1" s="1" a="1"/>
  <c r="F11" i="1" s="1"/>
  <c r="D12" i="1"/>
  <c r="F12" i="1" s="1" a="1"/>
  <c r="F12" i="1" s="1"/>
  <c r="D13" i="1"/>
  <c r="F13" i="1" s="1" a="1"/>
  <c r="F13" i="1" s="1"/>
  <c r="D14" i="1"/>
  <c r="F14" i="1" s="1" a="1"/>
  <c r="F14" i="1" s="1"/>
  <c r="D15" i="1"/>
  <c r="F15" i="1" s="1" a="1"/>
  <c r="F15" i="1" s="1"/>
  <c r="D16" i="1"/>
  <c r="F16" i="1" s="1" a="1"/>
  <c r="F16" i="1" s="1"/>
  <c r="D17" i="1"/>
  <c r="F17" i="1" s="1" a="1"/>
  <c r="F17" i="1" s="1"/>
  <c r="D18" i="1"/>
  <c r="F18" i="1" s="1" a="1"/>
  <c r="F18" i="1" s="1"/>
  <c r="D19" i="1"/>
  <c r="F19" i="1" s="1" a="1"/>
  <c r="F19" i="1" s="1"/>
  <c r="D20" i="1"/>
  <c r="F20" i="1" s="1" a="1"/>
  <c r="F20" i="1" s="1"/>
  <c r="D21" i="1"/>
  <c r="F21" i="1" s="1" a="1"/>
  <c r="F21" i="1" s="1"/>
  <c r="D22" i="1"/>
  <c r="F22" i="1" s="1" a="1"/>
  <c r="F22" i="1" s="1"/>
  <c r="D23" i="1"/>
  <c r="F23" i="1" s="1" a="1"/>
  <c r="F23" i="1" s="1"/>
  <c r="D24" i="1"/>
  <c r="F24" i="1" s="1" a="1"/>
  <c r="F24" i="1" s="1"/>
  <c r="D25" i="1"/>
  <c r="F25" i="1" s="1" a="1"/>
  <c r="F25" i="1" s="1"/>
  <c r="D26" i="1"/>
  <c r="F26" i="1" s="1" a="1"/>
  <c r="F26" i="1" s="1"/>
  <c r="D27" i="1"/>
  <c r="F27" i="1" s="1" a="1"/>
  <c r="F27" i="1" s="1"/>
  <c r="D28" i="1"/>
  <c r="F28" i="1" s="1" a="1"/>
  <c r="F28" i="1" s="1"/>
  <c r="D29" i="1"/>
  <c r="F29" i="1" s="1" a="1"/>
  <c r="F29" i="1" s="1"/>
  <c r="D30" i="1"/>
  <c r="F30" i="1" s="1" a="1"/>
  <c r="F30" i="1" s="1"/>
  <c r="D31" i="1"/>
  <c r="F31" i="1" s="1" a="1"/>
  <c r="F31" i="1" s="1"/>
  <c r="D32" i="1"/>
  <c r="F32" i="1" s="1" a="1"/>
  <c r="F32" i="1" s="1"/>
  <c r="D33" i="1"/>
  <c r="F33" i="1" s="1" a="1"/>
  <c r="F33" i="1" s="1"/>
  <c r="D34" i="1"/>
  <c r="F34" i="1" s="1" a="1"/>
  <c r="F34" i="1" s="1"/>
  <c r="D35" i="1"/>
  <c r="F35" i="1" s="1" a="1"/>
  <c r="F35" i="1" s="1"/>
  <c r="D36" i="1"/>
  <c r="F36" i="1" s="1" a="1"/>
  <c r="F36" i="1" s="1"/>
  <c r="D37" i="1"/>
  <c r="F37" i="1" s="1" a="1"/>
  <c r="F37" i="1" s="1"/>
  <c r="D38" i="1"/>
  <c r="F38" i="1" s="1" a="1"/>
  <c r="F38" i="1" s="1"/>
  <c r="D39" i="1"/>
  <c r="F39" i="1" s="1" a="1"/>
  <c r="F39" i="1" s="1"/>
  <c r="D40" i="1"/>
  <c r="F40" i="1" s="1" a="1"/>
  <c r="F40" i="1" s="1"/>
  <c r="D41" i="1"/>
  <c r="F41" i="1" s="1" a="1"/>
  <c r="F41" i="1" s="1"/>
  <c r="D42" i="1"/>
  <c r="F42" i="1" s="1" a="1"/>
  <c r="F42" i="1" s="1"/>
  <c r="D43" i="1"/>
  <c r="F43" i="1" s="1" a="1"/>
  <c r="F43" i="1" s="1"/>
  <c r="D44" i="1"/>
  <c r="F44" i="1" s="1" a="1"/>
  <c r="F44" i="1" s="1"/>
  <c r="D45" i="1"/>
  <c r="F45" i="1" s="1" a="1"/>
  <c r="F45" i="1" s="1"/>
  <c r="D46" i="1"/>
  <c r="F46" i="1" s="1" a="1"/>
  <c r="F46" i="1" s="1"/>
  <c r="D47" i="1"/>
  <c r="F47" i="1" s="1" a="1"/>
  <c r="F47" i="1" s="1"/>
  <c r="D48" i="1"/>
  <c r="F48" i="1" s="1" a="1"/>
  <c r="F48" i="1" s="1"/>
  <c r="D49" i="1"/>
  <c r="F49" i="1" s="1" a="1"/>
  <c r="F49" i="1" s="1"/>
  <c r="D50" i="1"/>
  <c r="F50" i="1" s="1" a="1"/>
  <c r="F50" i="1" s="1"/>
  <c r="D51" i="1"/>
  <c r="F51" i="1" s="1" a="1"/>
  <c r="F51" i="1" s="1"/>
  <c r="D52" i="1"/>
  <c r="F52" i="1" s="1" a="1"/>
  <c r="F52" i="1" s="1"/>
  <c r="D53" i="1"/>
  <c r="F53" i="1" s="1" a="1"/>
  <c r="F53" i="1" s="1"/>
  <c r="D54" i="1"/>
  <c r="F54" i="1" s="1" a="1"/>
  <c r="F54" i="1" s="1"/>
  <c r="D55" i="1"/>
  <c r="F55" i="1" s="1" a="1"/>
  <c r="F55" i="1" s="1"/>
  <c r="D56" i="1"/>
  <c r="F56" i="1" s="1" a="1"/>
  <c r="F56" i="1" s="1"/>
  <c r="D57" i="1"/>
  <c r="F57" i="1" s="1" a="1"/>
  <c r="F57" i="1" s="1"/>
  <c r="D58" i="1"/>
  <c r="F58" i="1" s="1" a="1"/>
  <c r="F58" i="1" s="1"/>
  <c r="D59" i="1"/>
  <c r="F59" i="1" s="1" a="1"/>
  <c r="F59" i="1" s="1"/>
  <c r="D60" i="1"/>
  <c r="F60" i="1" s="1" a="1"/>
  <c r="F60" i="1" s="1"/>
  <c r="D61" i="1"/>
  <c r="F61" i="1" s="1" a="1"/>
  <c r="F61" i="1" s="1"/>
  <c r="D62" i="1"/>
  <c r="F62" i="1" s="1" a="1"/>
  <c r="F62" i="1" s="1"/>
  <c r="D63" i="1"/>
  <c r="F63" i="1" s="1" a="1"/>
  <c r="F63" i="1" s="1"/>
  <c r="D64" i="1"/>
  <c r="F64" i="1" s="1" a="1"/>
  <c r="F64" i="1" s="1"/>
  <c r="D65" i="1"/>
  <c r="F65" i="1" s="1" a="1"/>
  <c r="F65" i="1" s="1"/>
  <c r="D66" i="1"/>
  <c r="F66" i="1" s="1" a="1"/>
  <c r="F66" i="1" s="1"/>
  <c r="D67" i="1"/>
  <c r="F67" i="1" s="1" a="1"/>
  <c r="F67" i="1" s="1"/>
  <c r="D68" i="1"/>
  <c r="F68" i="1" s="1" a="1"/>
  <c r="F68" i="1" s="1"/>
  <c r="D69" i="1"/>
  <c r="F69" i="1" s="1" a="1"/>
  <c r="F69" i="1" s="1"/>
  <c r="D70" i="1"/>
  <c r="F70" i="1" s="1" a="1"/>
  <c r="F70" i="1" s="1"/>
  <c r="D71" i="1"/>
  <c r="F71" i="1" s="1" a="1"/>
  <c r="F71" i="1" s="1"/>
  <c r="D72" i="1"/>
  <c r="F72" i="1" s="1" a="1"/>
  <c r="F72" i="1" s="1"/>
  <c r="D73" i="1"/>
  <c r="F73" i="1" s="1" a="1"/>
  <c r="F73" i="1" s="1"/>
  <c r="D74" i="1"/>
  <c r="F74" i="1" s="1" a="1"/>
  <c r="F74" i="1" s="1"/>
  <c r="D75" i="1"/>
  <c r="F75" i="1" s="1" a="1"/>
  <c r="F75" i="1" s="1"/>
  <c r="D76" i="1"/>
  <c r="F76" i="1" s="1" a="1"/>
  <c r="F76" i="1" s="1"/>
  <c r="D77" i="1"/>
  <c r="F77" i="1" s="1" a="1"/>
  <c r="F77" i="1" s="1"/>
  <c r="D78" i="1"/>
  <c r="F78" i="1" s="1" a="1"/>
  <c r="F78" i="1" s="1"/>
  <c r="D79" i="1"/>
  <c r="F79" i="1" s="1" a="1"/>
  <c r="F79" i="1" s="1"/>
  <c r="D80" i="1"/>
  <c r="F80" i="1" s="1" a="1"/>
  <c r="F80" i="1" s="1"/>
  <c r="D81" i="1"/>
  <c r="F81" i="1" s="1" a="1"/>
  <c r="F81" i="1" s="1"/>
  <c r="D82" i="1"/>
  <c r="F82" i="1" s="1" a="1"/>
  <c r="F82" i="1" s="1"/>
  <c r="D83" i="1"/>
  <c r="F83" i="1" s="1" a="1"/>
  <c r="F83" i="1" s="1"/>
  <c r="D84" i="1"/>
  <c r="F84" i="1" s="1" a="1"/>
  <c r="F84" i="1" s="1"/>
  <c r="D85" i="1"/>
  <c r="F85" i="1" s="1" a="1"/>
  <c r="F85" i="1" s="1"/>
  <c r="D86" i="1"/>
  <c r="F86" i="1" s="1" a="1"/>
  <c r="F86" i="1" s="1"/>
  <c r="D87" i="1"/>
  <c r="F87" i="1" s="1" a="1"/>
  <c r="F87" i="1" s="1"/>
  <c r="D88" i="1"/>
  <c r="F88" i="1" s="1" a="1"/>
  <c r="F88" i="1" s="1"/>
  <c r="D89" i="1"/>
  <c r="F89" i="1" s="1" a="1"/>
  <c r="F89" i="1" s="1"/>
  <c r="D90" i="1"/>
  <c r="F90" i="1" s="1" a="1"/>
  <c r="F90" i="1" s="1"/>
  <c r="D91" i="1"/>
  <c r="F91" i="1" s="1" a="1"/>
  <c r="F91" i="1" s="1"/>
  <c r="D92" i="1"/>
  <c r="F92" i="1" s="1" a="1"/>
  <c r="F92" i="1" s="1"/>
  <c r="D93" i="1"/>
  <c r="F93" i="1" s="1" a="1"/>
  <c r="F93" i="1" s="1"/>
  <c r="D94" i="1"/>
  <c r="F94" i="1" s="1" a="1"/>
  <c r="F94" i="1" s="1"/>
  <c r="D95" i="1"/>
  <c r="F95" i="1" s="1" a="1"/>
  <c r="F95" i="1" s="1"/>
  <c r="D96" i="1"/>
  <c r="F96" i="1" s="1" a="1"/>
  <c r="F96" i="1" s="1"/>
  <c r="D97" i="1"/>
  <c r="F97" i="1" s="1" a="1"/>
  <c r="F97" i="1" s="1"/>
  <c r="D98" i="1"/>
  <c r="F98" i="1" s="1" a="1"/>
  <c r="F98" i="1" s="1"/>
  <c r="D99" i="1"/>
  <c r="F99" i="1" s="1" a="1"/>
  <c r="F99" i="1" s="1"/>
  <c r="D100" i="1"/>
  <c r="F100" i="1" s="1" a="1"/>
  <c r="F100" i="1" s="1"/>
  <c r="D101" i="1"/>
  <c r="F101" i="1" s="1" a="1"/>
  <c r="F101" i="1" s="1"/>
  <c r="D2" i="1"/>
  <c r="F2" i="1" s="1" a="1"/>
  <c r="F2" i="1" s="1"/>
  <c r="G3" i="2"/>
  <c r="G4" i="2"/>
  <c r="G5" i="2"/>
  <c r="G6" i="2"/>
  <c r="F3" i="2"/>
  <c r="F4" i="2"/>
  <c r="F5" i="2"/>
  <c r="F6" i="2"/>
  <c r="F2" i="2"/>
  <c r="E3" i="2"/>
  <c r="E4" i="2"/>
  <c r="E5" i="2"/>
  <c r="E6" i="2"/>
  <c r="E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<sst xmlns="http://schemas.openxmlformats.org/spreadsheetml/2006/main" count="297" uniqueCount="169">
  <si>
    <t>TARGA</t>
  </si>
  <si>
    <t>ORE PARCHEGGIATE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</si>
  <si>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</si>
  <si>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</si>
  <si>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</si>
  <si>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</si>
  <si>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</si>
  <si>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</si>
  <si>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</si>
  <si>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</si>
  <si>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</si>
  <si>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</si>
  <si>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</si>
  <si>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</si>
  <si>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</si>
  <si>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</si>
  <si>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</si>
  <si>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</si>
  <si>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</si>
  <si>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</si>
  <si>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</si>
  <si>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</si>
  <si>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</si>
  <si>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</si>
  <si>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</si>
  <si>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</si>
  <si>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</si>
  <si>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</si>
  <si>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</si>
  <si>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</si>
  <si>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</si>
  <si>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</si>
  <si>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</si>
  <si>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</si>
  <si>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</si>
  <si>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</si>
  <si>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</si>
  <si>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</si>
  <si>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</si>
  <si>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</si>
  <si>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</si>
  <si>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</si>
  <si>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</si>
  <si>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</si>
  <si>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</si>
  <si>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</si>
  <si>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</si>
  <si>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</si>
  <si>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</si>
  <si>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</si>
  <si>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</si>
  <si>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</si>
  <si>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</si>
  <si>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</si>
  <si>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</si>
  <si>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</si>
  <si>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</si>
  <si>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</si>
  <si>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</si>
  <si>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</si>
  <si>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</si>
  <si>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</si>
  <si>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</si>
  <si>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</si>
  <si>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</si>
  <si>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</si>
  <si>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</si>
  <si>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</si>
  <si>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</si>
  <si>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</si>
  <si>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</si>
  <si>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</si>
  <si>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</si>
  <si>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</si>
  <si>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</si>
  <si>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</si>
  <si>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</si>
  <si>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</si>
  <si>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</si>
  <si>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</si>
  <si>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</si>
  <si>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</si>
  <si>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</si>
  <si>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</si>
  <si>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</si>
  <si>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</si>
  <si>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</si>
  <si>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</si>
  <si>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</si>
  <si>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</si>
  <si>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</si>
  <si>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</si>
  <si>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</si>
  <si>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</si>
  <si>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</si>
  <si>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</si>
  <si>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</si>
  <si>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</si>
  <si>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</si>
  <si>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</si>
  <si>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</si>
  <si>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</si>
  <si>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</si>
  <si>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</si>
  <si>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</si>
  <si>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</si>
  <si>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</si>
  <si>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</si>
  <si>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</si>
  <si>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</si>
  <si>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</si>
  <si>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</si>
  <si>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</si>
  <si>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</si>
  <si>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</si>
  <si>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</si>
  <si>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</si>
  <si>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</si>
  <si>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</si>
  <si>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</si>
  <si>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</si>
  <si>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</si>
  <si>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</si>
  <si>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</si>
  <si>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</si>
  <si>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</si>
  <si>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</si>
  <si>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</si>
  <si>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</si>
  <si>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SOGGETTO</t>
  </si>
  <si>
    <t>CONTEGGIO</t>
  </si>
  <si>
    <t>Totale Frutto</t>
  </si>
  <si>
    <t>Totale Costo con peso &gt; di 80</t>
  </si>
  <si>
    <t>Lettera</t>
  </si>
  <si>
    <t>Numero</t>
  </si>
  <si>
    <t>Costo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</si>
  <si>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</si>
  <si>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</si>
  <si>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</si>
  <si>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</si>
  <si>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</si>
  <si>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</si>
  <si>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</si>
  <si>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</si>
  <si>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</si>
  <si>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</si>
  <si>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</si>
  <si>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</si>
  <si>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</si>
  <si>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</si>
  <si>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</si>
  <si>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</si>
  <si>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</si>
  <si>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</si>
  <si>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</si>
  <si>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</si>
  <si>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</si>
  <si>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</si>
  <si>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</si>
  <si>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J</t>
  </si>
  <si>
    <t>K</t>
  </si>
  <si>
    <t>X</t>
  </si>
  <si>
    <t>TIPOLOGIA VEICOLO (cerca.vert)</t>
  </si>
  <si>
    <t>TIPOLOGIA VEICOLO (switch)</t>
  </si>
  <si>
    <t>COSTO (Switch)</t>
  </si>
  <si>
    <t>COSTO (Più se)</t>
  </si>
  <si>
    <r>
      <t xml:space="preserve">Tariffa oraria </t>
    </r>
    <r>
      <rPr>
        <sz val="11"/>
        <color theme="1"/>
        <rFont val="Arial"/>
        <family val="2"/>
        <scheme val="minor"/>
      </rPr>
      <t>(in minuti)</t>
    </r>
  </si>
  <si>
    <r>
      <t>(min</t>
    </r>
    <r>
      <rPr>
        <sz val="11"/>
        <color theme="1"/>
        <rFont val="Arial"/>
        <family val="2"/>
        <scheme val="minor"/>
      </rPr>
      <t xml:space="preserve"> in </t>
    </r>
    <r>
      <rPr>
        <b/>
        <sz val="11"/>
        <color theme="1"/>
        <rFont val="Arial"/>
        <family val="2"/>
        <scheme val="minor"/>
      </rPr>
      <t>h</t>
    </r>
    <r>
      <rPr>
        <sz val="11"/>
        <color theme="1"/>
        <rFont val="Arial"/>
        <family val="2"/>
        <scheme val="minor"/>
      </rPr>
      <t>)</t>
    </r>
  </si>
  <si>
    <t>*"Switch" lo posso usare per non dover creare un'ulteriore tabella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</si>
</sst>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h:mm;@"/>
  </numFmts>
  <fonts count="9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2"/>
      <color theme="0"/>
      <name val="Arial"/>
      <family val="2"/>
      <scheme val="minor"/>
    </font>
    <font>
      <i/>
      <sz val="12"/>
      <color rgb="FF7F7F7F"/>
      <name val="Arial"/>
      <family val="2"/>
      <scheme val="minor"/>
    </font>
    <font>
      <sz val="11"/>
      <color theme="1"/>
      <name val="Arial"/>
      <family val="2"/>
      <scheme val="minor"/>
    </font>
    <font>
      <i/>
      <sz val="12"/>
      <color rgb="FFC00000"/>
      <name val="Arial (Corpo)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</borders>
  <cellStyleXfs count="3">
    <xf numFmtId="0" fontId="0" fillId="0" borderId="0"/>
    <xf numFmtId="0" fontId="5" fillId="2" borderId="9" applyNumberFormat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0" fontId="3" fillId="0" borderId="1" xfId="0" applyFont="1" applyBorder="1"/>
    <xf numFmtId="0" fontId="3" fillId="0" borderId="3" xfId="0" applyFont="1" applyBorder="1"/>
    <xf numFmtId="0" fontId="0" fillId="0" borderId="4" xfId="0" applyBorder="1"/>
    <xf numFmtId="44" fontId="0" fillId="0" borderId="4" xfId="0" applyNumberFormat="1" applyBorder="1"/>
    <xf numFmtId="20" fontId="0" fillId="0" borderId="0" xfId="0" applyNumberFormat="1"/>
    <xf numFmtId="164" fontId="0" fillId="0" borderId="0" xfId="0" applyNumberFormat="1"/>
    <xf numFmtId="0" fontId="3" fillId="0" borderId="2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0" xfId="0" applyBorder="1"/>
    <xf numFmtId="44" fontId="0" fillId="0" borderId="0" xfId="0" applyNumberFormat="1" applyBorder="1"/>
    <xf numFmtId="164" fontId="3" fillId="0" borderId="0" xfId="0" applyNumberFormat="1" applyFont="1" applyBorder="1"/>
    <xf numFmtId="0" fontId="3" fillId="0" borderId="10" xfId="0" applyFont="1" applyBorder="1"/>
    <xf numFmtId="0" fontId="0" fillId="0" borderId="11" xfId="0" applyBorder="1"/>
    <xf numFmtId="44" fontId="0" fillId="0" borderId="11" xfId="0" applyNumberFormat="1" applyBorder="1"/>
    <xf numFmtId="0" fontId="3" fillId="0" borderId="12" xfId="0" applyNumberFormat="1" applyFont="1" applyBorder="1"/>
    <xf numFmtId="0" fontId="0" fillId="0" borderId="13" xfId="0" applyBorder="1"/>
    <xf numFmtId="44" fontId="0" fillId="0" borderId="13" xfId="0" applyNumberFormat="1" applyBorder="1"/>
    <xf numFmtId="0" fontId="0" fillId="0" borderId="14" xfId="0" applyBorder="1"/>
    <xf numFmtId="44" fontId="0" fillId="0" borderId="14" xfId="0" applyNumberFormat="1" applyBorder="1"/>
    <xf numFmtId="0" fontId="3" fillId="0" borderId="15" xfId="0" applyFont="1" applyBorder="1"/>
    <xf numFmtId="0" fontId="3" fillId="0" borderId="16" xfId="0" applyNumberFormat="1" applyFont="1" applyBorder="1"/>
    <xf numFmtId="0" fontId="3" fillId="0" borderId="17" xfId="0" applyFont="1" applyBorder="1"/>
    <xf numFmtId="0" fontId="3" fillId="0" borderId="18" xfId="0" applyNumberFormat="1" applyFont="1" applyBorder="1"/>
    <xf numFmtId="0" fontId="8" fillId="0" borderId="0" xfId="2" applyFont="1" applyAlignment="1">
      <alignment wrapText="1"/>
    </xf>
    <xf numFmtId="0" fontId="0" fillId="3" borderId="0" xfId="0" applyFill="1"/>
    <xf numFmtId="0" fontId="5" fillId="2" borderId="20" xfId="1" applyBorder="1" applyAlignment="1">
      <alignment wrapText="1"/>
    </xf>
    <xf numFmtId="0" fontId="2" fillId="0" borderId="1" xfId="0" applyFont="1" applyBorder="1"/>
    <xf numFmtId="2" fontId="2" fillId="0" borderId="0" xfId="0" applyNumberFormat="1" applyFont="1" applyBorder="1"/>
    <xf numFmtId="0" fontId="2" fillId="0" borderId="3" xfId="0" applyFont="1" applyBorder="1"/>
    <xf numFmtId="2" fontId="2" fillId="0" borderId="4" xfId="0" applyNumberFormat="1" applyFont="1" applyBorder="1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4" fontId="1" fillId="0" borderId="7" xfId="0" applyNumberFormat="1" applyFont="1" applyBorder="1" applyAlignment="1">
      <alignment vertical="center"/>
    </xf>
    <xf numFmtId="0" fontId="5" fillId="2" borderId="19" xfId="1" applyBorder="1" applyAlignment="1">
      <alignment vertical="center"/>
    </xf>
    <xf numFmtId="0" fontId="5" fillId="2" borderId="20" xfId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 wrapText="1"/>
    </xf>
    <xf numFmtId="44" fontId="5" fillId="2" borderId="20" xfId="1" applyNumberFormat="1" applyBorder="1" applyAlignment="1">
      <alignment vertical="center" wrapText="1"/>
    </xf>
    <xf numFmtId="44" fontId="5" fillId="2" borderId="21" xfId="1" applyNumberFormat="1" applyBorder="1" applyAlignment="1">
      <alignment vertical="center" wrapText="1"/>
    </xf>
    <xf numFmtId="44" fontId="0" fillId="0" borderId="2" xfId="0" applyNumberFormat="1" applyBorder="1"/>
    <xf numFmtId="44" fontId="0" fillId="0" borderId="5" xfId="0" applyNumberFormat="1" applyBorder="1"/>
  </cellXfs>
  <cellStyles count="3">
    <cellStyle name="Cella da controllare" xfId="1" builtinId="23"/>
    <cellStyle name="Normale" xfId="0" builtinId="0"/>
    <cellStyle name="Testo descrittivo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1"/>
  <sheetViews>
    <sheetView tabSelected="1" workbookViewId="0">
      <selection activeCell="I11" sqref="I11"/>
    </sheetView>
  </sheetViews>
  <sheetFormatPr baseColWidth="10" defaultColWidth="12.6640625" defaultRowHeight="15.75" customHeight="1" x14ac:dyDescent="0.15"/>
  <cols>
    <col min="2" max="2" width="18.33203125" customWidth="1"/>
    <col min="3" max="3" width="18.1640625" customWidth="1"/>
    <col min="4" max="4" width="14" customWidth="1"/>
    <col min="5" max="5" width="13.33203125" customWidth="1"/>
    <col min="6" max="6" width="10.6640625" style="4" customWidth="1"/>
    <col min="7" max="7" width="10.33203125" style="4" customWidth="1"/>
    <col min="8" max="8" width="18.5" customWidth="1"/>
    <col min="9" max="9" width="15.6640625" customWidth="1"/>
    <col min="13" max="13" width="12.6640625" style="4"/>
    <col min="15" max="15" width="9.1640625" customWidth="1"/>
  </cols>
  <sheetData>
    <row r="1" spans="1:30" ht="69" thickBot="1" x14ac:dyDescent="0.25">
      <c r="A1" s="39" t="s">
        <v>0</v>
      </c>
      <c r="B1" s="40" t="s">
        <v>1</v>
      </c>
      <c r="C1" s="40" t="s">
        <v>1</v>
      </c>
      <c r="D1" s="31" t="s">
        <v>162</v>
      </c>
      <c r="E1" s="31" t="s">
        <v>163</v>
      </c>
      <c r="F1" s="43" t="s">
        <v>165</v>
      </c>
      <c r="G1" s="44" t="s">
        <v>164</v>
      </c>
      <c r="H1" s="29" t="s">
        <v>168</v>
      </c>
      <c r="I1" s="1"/>
      <c r="J1" s="1"/>
      <c r="K1" s="36" t="s">
        <v>133</v>
      </c>
      <c r="L1" s="37" t="s">
        <v>134</v>
      </c>
      <c r="M1" s="38" t="s">
        <v>135</v>
      </c>
      <c r="N1" s="42" t="s">
        <v>166</v>
      </c>
      <c r="O1" s="41" t="s">
        <v>167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thickTop="1" x14ac:dyDescent="0.15">
      <c r="A2" s="32" t="s">
        <v>3</v>
      </c>
      <c r="B2" s="33" t="s">
        <v>4</v>
      </c>
      <c r="C2" s="33">
        <v>1.5</v>
      </c>
      <c r="D2" s="14">
        <f>VLOOKUP(LEFT(A2,1),K$2:L$27,2,FALSE)</f>
        <v>0</v>
      </c>
      <c r="E2" s="14" cm="1">
        <f t="array" ref="E2">_xlfn.SWITCH(LEFT(A2,1),"A",0,"B",0,"C",0,"D",0,"E",0,"F",0,"G",1,"H",1,"I",1,"J",1,"K",1,"L",1,"M",1,"N",2,"O",2,"P",2,"Q",2,"R",2,"S",2,"T",2,"U",2,"V",2,"W",2,"X",2,"Y",2,"Z",2,"Errato")</f>
        <v>0</v>
      </c>
      <c r="F2" s="15" cm="1">
        <f t="array" ref="F2">_xlfn.IFS(D2=0,(C2/0.5)*2,D2=1,(C2/0.5)*1.5,D2=2,(C2/1)*2)</f>
        <v>6</v>
      </c>
      <c r="G2" s="45" cm="1">
        <f t="array" ref="G2">_xlfn.SWITCH(E2,0,(C2/0.5)*2,1,(C2/0.5)*1.5,2,(C2/1)*2,"Errore")</f>
        <v>6</v>
      </c>
      <c r="K2" s="17" t="s">
        <v>136</v>
      </c>
      <c r="L2" s="18">
        <v>0</v>
      </c>
      <c r="M2" s="19">
        <v>2</v>
      </c>
      <c r="N2" s="20">
        <v>30</v>
      </c>
      <c r="O2">
        <f>N2/60</f>
        <v>0.5</v>
      </c>
      <c r="P2" s="4">
        <f>(M2/O2)*C2</f>
        <v>6</v>
      </c>
    </row>
    <row r="3" spans="1:30" ht="15.75" customHeight="1" x14ac:dyDescent="0.15">
      <c r="A3" s="32" t="s">
        <v>5</v>
      </c>
      <c r="B3" s="33" t="s">
        <v>6</v>
      </c>
      <c r="C3" s="33">
        <v>2.5</v>
      </c>
      <c r="D3" s="14">
        <f>VLOOKUP(LEFT(A3,1),K$2:L$27,2,FALSE)</f>
        <v>1</v>
      </c>
      <c r="E3" s="14" cm="1">
        <f t="array" ref="E3">_xlfn.SWITCH(LEFT(A3,1),"A",0,"B",0,"C",0,"D",0,"E",0,"F",0,"G",1,"H",1,"I",1,"J",1,"K",1,"L",1,"M",1,"N",2,"O",2,"P",2,"Q",2,"R",2,"S",2,"T",2,"U",2,"V",2,"W",2,"X",2,"Y",2,"Z",2,"Errato")</f>
        <v>1</v>
      </c>
      <c r="F3" s="15" cm="1">
        <f t="array" ref="F3">_xlfn.IFS(D3=0,(C3/0.5)*2,D3=1,(C3/0.5)*1.5,D3=2,(C3/1)*2)</f>
        <v>7.5</v>
      </c>
      <c r="G3" s="45" cm="1">
        <f t="array" ref="G3">_xlfn.SWITCH(E3,0,(C3/0.5)*2,1,(C3/0.5)*1.5,2,(C3/1)*2,"Errore")</f>
        <v>7.5</v>
      </c>
      <c r="K3" s="5" t="s">
        <v>137</v>
      </c>
      <c r="L3" s="14">
        <v>0</v>
      </c>
      <c r="M3" s="15">
        <v>2</v>
      </c>
      <c r="N3" s="11">
        <v>30</v>
      </c>
      <c r="O3">
        <f t="shared" ref="O3:O27" si="0">N3/60</f>
        <v>0.5</v>
      </c>
    </row>
    <row r="4" spans="1:30" ht="15.75" customHeight="1" x14ac:dyDescent="0.15">
      <c r="A4" s="32" t="s">
        <v>7</v>
      </c>
      <c r="B4" s="33" t="s">
        <v>8</v>
      </c>
      <c r="C4" s="33">
        <v>3.5</v>
      </c>
      <c r="D4" s="14">
        <f>VLOOKUP(LEFT(A4,1),K$2:L$27,2,FALSE)</f>
        <v>2</v>
      </c>
      <c r="E4" s="14" cm="1">
        <f t="array" ref="E4">_xlfn.SWITCH(LEFT(A4,1),"A",0,"B",0,"C",0,"D",0,"E",0,"F",0,"G",1,"H",1,"I",1,"J",1,"K",1,"L",1,"M",1,"N",2,"O",2,"P",2,"Q",2,"R",2,"S",2,"T",2,"U",2,"V",2,"W",2,"X",2,"Y",2,"Z",2,"Errato")</f>
        <v>2</v>
      </c>
      <c r="F4" s="15" cm="1">
        <f t="array" ref="F4">_xlfn.IFS(D4=0,(C4/0.5)*2,D4=1,(C4/0.5)*1.5,D4=2,(C4/1)*2)</f>
        <v>7</v>
      </c>
      <c r="G4" s="45" cm="1">
        <f t="array" ref="G4">_xlfn.SWITCH(E4,0,(C4/0.5)*2,1,(C4/0.5)*1.5,2,(C4/1)*2,"Errore")</f>
        <v>7</v>
      </c>
      <c r="K4" s="5" t="s">
        <v>138</v>
      </c>
      <c r="L4" s="14">
        <v>0</v>
      </c>
      <c r="M4" s="15">
        <v>2</v>
      </c>
      <c r="N4" s="11">
        <v>30</v>
      </c>
      <c r="O4">
        <f t="shared" si="0"/>
        <v>0.5</v>
      </c>
    </row>
    <row r="5" spans="1:30" ht="15.75" customHeight="1" x14ac:dyDescent="0.15">
      <c r="A5" s="32" t="s">
        <v>9</v>
      </c>
      <c r="B5" s="33" t="s">
        <v>10</v>
      </c>
      <c r="C5" s="33">
        <v>4.5</v>
      </c>
      <c r="D5" s="14">
        <f>VLOOKUP(LEFT(A5,1),K$2:L$27,2,FALSE)</f>
        <v>2</v>
      </c>
      <c r="E5" s="14" cm="1">
        <f t="array" ref="E5">_xlfn.SWITCH(LEFT(A5,1),"A",0,"B",0,"C",0,"D",0,"E",0,"F",0,"G",1,"H",1,"I",1,"J",1,"K",1,"L",1,"M",1,"N",2,"O",2,"P",2,"Q",2,"R",2,"S",2,"T",2,"U",2,"V",2,"W",2,"X",2,"Y",2,"Z",2,"Errato")</f>
        <v>2</v>
      </c>
      <c r="F5" s="15" cm="1">
        <f t="array" ref="F5">_xlfn.IFS(D5=0,(C5/0.5)*2,D5=1,(C5/0.5)*1.5,D5=2,(C5/1)*2)</f>
        <v>9</v>
      </c>
      <c r="G5" s="45" cm="1">
        <f t="array" ref="G5">_xlfn.SWITCH(E5,0,(C5/0.5)*2,1,(C5/0.5)*1.5,2,(C5/1)*2,"Errore")</f>
        <v>9</v>
      </c>
      <c r="K5" s="5" t="s">
        <v>139</v>
      </c>
      <c r="L5" s="14">
        <v>0</v>
      </c>
      <c r="M5" s="15">
        <v>2</v>
      </c>
      <c r="N5" s="11">
        <v>30</v>
      </c>
      <c r="O5">
        <f>N5/60</f>
        <v>0.5</v>
      </c>
    </row>
    <row r="6" spans="1:30" ht="15.75" customHeight="1" x14ac:dyDescent="0.15">
      <c r="A6" s="32" t="s">
        <v>11</v>
      </c>
      <c r="B6" s="33" t="s">
        <v>12</v>
      </c>
      <c r="C6" s="33">
        <v>5.5</v>
      </c>
      <c r="D6" s="14">
        <f>VLOOKUP(LEFT(A6,1),K$2:L$27,2,FALSE)</f>
        <v>2</v>
      </c>
      <c r="E6" s="14" cm="1">
        <f t="array" ref="E6">_xlfn.SWITCH(LEFT(A6,1),"A",0,"B",0,"C",0,"D",0,"E",0,"F",0,"G",1,"H",1,"I",1,"J",1,"K",1,"L",1,"M",1,"N",2,"O",2,"P",2,"Q",2,"R",2,"S",2,"T",2,"U",2,"V",2,"W",2,"X",2,"Y",2,"Z",2,"Errato")</f>
        <v>2</v>
      </c>
      <c r="F6" s="15" cm="1">
        <f t="array" ref="F6">_xlfn.IFS(D6=0,(C6/0.5)*2,D6=1,(C6/0.5)*1.5,D6=2,(C6/1)*2)</f>
        <v>11</v>
      </c>
      <c r="G6" s="45" cm="1">
        <f t="array" ref="G6">_xlfn.SWITCH(E6,0,(C6/0.5)*2,1,(C6/0.5)*1.5,2,(C6/1)*2,"Errore")</f>
        <v>11</v>
      </c>
      <c r="K6" s="5" t="s">
        <v>140</v>
      </c>
      <c r="L6" s="14">
        <v>0</v>
      </c>
      <c r="M6" s="15">
        <v>2</v>
      </c>
      <c r="N6" s="11">
        <v>30</v>
      </c>
      <c r="O6">
        <f t="shared" si="0"/>
        <v>0.5</v>
      </c>
    </row>
    <row r="7" spans="1:30" ht="15.75" customHeight="1" x14ac:dyDescent="0.15">
      <c r="A7" s="32" t="s">
        <v>13</v>
      </c>
      <c r="B7" s="33" t="s">
        <v>14</v>
      </c>
      <c r="C7" s="33">
        <v>6.5</v>
      </c>
      <c r="D7" s="14">
        <f>VLOOKUP(LEFT(A7,1),K$2:L$27,2,FALSE)</f>
        <v>2</v>
      </c>
      <c r="E7" s="14" cm="1">
        <f t="array" ref="E7">_xlfn.SWITCH(LEFT(A7,1),"A",0,"B",0,"C",0,"D",0,"E",0,"F",0,"G",1,"H",1,"I",1,"J",1,"K",1,"L",1,"M",1,"N",2,"O",2,"P",2,"Q",2,"R",2,"S",2,"T",2,"U",2,"V",2,"W",2,"X",2,"Y",2,"Z",2,"Errato")</f>
        <v>2</v>
      </c>
      <c r="F7" s="15" cm="1">
        <f t="array" ref="F7">_xlfn.IFS(D7=0,(C7/0.5)*2,D7=1,(C7/0.5)*1.5,D7=2,(C7/1)*2)</f>
        <v>13</v>
      </c>
      <c r="G7" s="45" cm="1">
        <f t="array" ref="G7">_xlfn.SWITCH(E7,0,(C7/0.5)*2,1,(C7/0.5)*1.5,2,(C7/1)*2,"Errore")</f>
        <v>13</v>
      </c>
      <c r="K7" s="5" t="s">
        <v>141</v>
      </c>
      <c r="L7" s="14">
        <v>0</v>
      </c>
      <c r="M7" s="15">
        <v>2</v>
      </c>
      <c r="N7" s="11">
        <v>30</v>
      </c>
      <c r="O7">
        <f t="shared" si="0"/>
        <v>0.5</v>
      </c>
    </row>
    <row r="8" spans="1:30" ht="15.75" customHeight="1" x14ac:dyDescent="0.15">
      <c r="A8" s="32" t="s">
        <v>15</v>
      </c>
      <c r="B8" s="33" t="s">
        <v>16</v>
      </c>
      <c r="C8" s="33">
        <v>7.5</v>
      </c>
      <c r="D8" s="14">
        <f>VLOOKUP(LEFT(A8,1),K$2:L$27,2,FALSE)</f>
        <v>0</v>
      </c>
      <c r="E8" s="14" cm="1">
        <f t="array" ref="E8">_xlfn.SWITCH(LEFT(A8,1),"A",0,"B",0,"C",0,"D",0,"E",0,"F",0,"G",1,"H",1,"I",1,"J",1,"K",1,"L",1,"M",1,"N",2,"O",2,"P",2,"Q",2,"R",2,"S",2,"T",2,"U",2,"V",2,"W",2,"X",2,"Y",2,"Z",2,"Errato")</f>
        <v>0</v>
      </c>
      <c r="F8" s="15" cm="1">
        <f t="array" ref="F8">_xlfn.IFS(D8=0,(C8/0.5)*2,D8=1,(C8/0.5)*1.5,D8=2,(C8/1)*2)</f>
        <v>30</v>
      </c>
      <c r="G8" s="45" cm="1">
        <f t="array" ref="G8">_xlfn.SWITCH(E8,0,(C8/0.5)*2,1,(C8/0.5)*1.5,2,(C8/1)*2,"Errore")</f>
        <v>30</v>
      </c>
      <c r="K8" s="25" t="s">
        <v>142</v>
      </c>
      <c r="L8" s="21">
        <v>1</v>
      </c>
      <c r="M8" s="22">
        <v>1.5</v>
      </c>
      <c r="N8" s="26">
        <v>30</v>
      </c>
      <c r="O8">
        <f t="shared" si="0"/>
        <v>0.5</v>
      </c>
      <c r="P8" s="4"/>
    </row>
    <row r="9" spans="1:30" ht="15.75" customHeight="1" x14ac:dyDescent="0.15">
      <c r="A9" s="32" t="s">
        <v>17</v>
      </c>
      <c r="B9" s="33" t="s">
        <v>18</v>
      </c>
      <c r="C9" s="33">
        <v>8.5</v>
      </c>
      <c r="D9" s="14">
        <f>VLOOKUP(LEFT(A9,1),K$2:L$27,2,FALSE)</f>
        <v>0</v>
      </c>
      <c r="E9" s="14" cm="1">
        <f t="array" ref="E9">_xlfn.SWITCH(LEFT(A9,1),"A",0,"B",0,"C",0,"D",0,"E",0,"F",0,"G",1,"H",1,"I",1,"J",1,"K",1,"L",1,"M",1,"N",2,"O",2,"P",2,"Q",2,"R",2,"S",2,"T",2,"U",2,"V",2,"W",2,"X",2,"Y",2,"Z",2,"Errato")</f>
        <v>0</v>
      </c>
      <c r="F9" s="15" cm="1">
        <f t="array" ref="F9">_xlfn.IFS(D9=0,(C9/0.5)*2,D9=1,(C9/0.5)*1.5,D9=2,(C9/1)*2)</f>
        <v>34</v>
      </c>
      <c r="G9" s="45" cm="1">
        <f t="array" ref="G9">_xlfn.SWITCH(E9,0,(C9/0.5)*2,1,(C9/0.5)*1.5,2,(C9/1)*2,"Errore")</f>
        <v>34</v>
      </c>
      <c r="K9" s="5" t="s">
        <v>143</v>
      </c>
      <c r="L9" s="14">
        <v>1</v>
      </c>
      <c r="M9" s="15">
        <v>1.5</v>
      </c>
      <c r="N9" s="11">
        <v>30</v>
      </c>
      <c r="O9">
        <f t="shared" si="0"/>
        <v>0.5</v>
      </c>
      <c r="P9" s="4"/>
    </row>
    <row r="10" spans="1:30" ht="15.75" customHeight="1" x14ac:dyDescent="0.15">
      <c r="A10" s="32" t="s">
        <v>19</v>
      </c>
      <c r="B10" s="33" t="s">
        <v>20</v>
      </c>
      <c r="C10" s="33">
        <v>9.5</v>
      </c>
      <c r="D10" s="14">
        <f>VLOOKUP(LEFT(A10,1),K$2:L$27,2,FALSE)</f>
        <v>0</v>
      </c>
      <c r="E10" s="14" cm="1">
        <f t="array" ref="E10">_xlfn.SWITCH(LEFT(A10,1),"A",0,"B",0,"C",0,"D",0,"E",0,"F",0,"G",1,"H",1,"I",1,"J",1,"K",1,"L",1,"M",1,"N",2,"O",2,"P",2,"Q",2,"R",2,"S",2,"T",2,"U",2,"V",2,"W",2,"X",2,"Y",2,"Z",2,"Errato")</f>
        <v>0</v>
      </c>
      <c r="F10" s="15" cm="1">
        <f t="array" ref="F10">_xlfn.IFS(D10=0,(C10/0.5)*2,D10=1,(C10/0.5)*1.5,D10=2,(C10/1)*2)</f>
        <v>38</v>
      </c>
      <c r="G10" s="45" cm="1">
        <f t="array" ref="G10">_xlfn.SWITCH(E10,0,(C10/0.5)*2,1,(C10/0.5)*1.5,2,(C10/1)*2,"Errore")</f>
        <v>38</v>
      </c>
      <c r="K10" s="5" t="s">
        <v>144</v>
      </c>
      <c r="L10" s="14">
        <v>1</v>
      </c>
      <c r="M10" s="15">
        <v>1.5</v>
      </c>
      <c r="N10" s="11">
        <v>30</v>
      </c>
      <c r="O10">
        <f t="shared" si="0"/>
        <v>0.5</v>
      </c>
      <c r="P10" s="4"/>
    </row>
    <row r="11" spans="1:30" ht="15.75" customHeight="1" x14ac:dyDescent="0.15">
      <c r="A11" s="32" t="s">
        <v>21</v>
      </c>
      <c r="B11" s="33" t="s">
        <v>22</v>
      </c>
      <c r="C11" s="33">
        <v>10</v>
      </c>
      <c r="D11" s="14">
        <f>VLOOKUP(LEFT(A11,1),K$2:L$27,2,FALSE)</f>
        <v>1</v>
      </c>
      <c r="E11" s="14" cm="1">
        <f t="array" ref="E11">_xlfn.SWITCH(LEFT(A11,1),"A",0,"B",0,"C",0,"D",0,"E",0,"F",0,"G",1,"H",1,"I",1,"J",1,"K",1,"L",1,"M",1,"N",2,"O",2,"P",2,"Q",2,"R",2,"S",2,"T",2,"U",2,"V",2,"W",2,"X",2,"Y",2,"Z",2,"Errato")</f>
        <v>1</v>
      </c>
      <c r="F11" s="15" cm="1">
        <f t="array" ref="F11">_xlfn.IFS(D11=0,(C11/0.5)*2,D11=1,(C11/0.5)*1.5,D11=2,(C11/1)*2)</f>
        <v>30</v>
      </c>
      <c r="G11" s="45" cm="1">
        <f t="array" ref="G11">_xlfn.SWITCH(E11,0,(C11/0.5)*2,1,(C11/0.5)*1.5,2,(C11/1)*2,"Errore")</f>
        <v>30</v>
      </c>
      <c r="K11" s="5" t="s">
        <v>159</v>
      </c>
      <c r="L11" s="14">
        <v>1</v>
      </c>
      <c r="M11" s="15">
        <v>1.5</v>
      </c>
      <c r="N11" s="11">
        <v>30</v>
      </c>
      <c r="O11">
        <f>N11/60</f>
        <v>0.5</v>
      </c>
      <c r="P11" s="4"/>
    </row>
    <row r="12" spans="1:30" ht="15.75" customHeight="1" x14ac:dyDescent="0.15">
      <c r="A12" s="32" t="s">
        <v>23</v>
      </c>
      <c r="B12" s="33" t="s">
        <v>24</v>
      </c>
      <c r="C12" s="33">
        <v>0.5</v>
      </c>
      <c r="D12" s="14">
        <f>VLOOKUP(LEFT(A12,1),K$2:L$27,2,FALSE)</f>
        <v>1</v>
      </c>
      <c r="E12" s="14" cm="1">
        <f t="array" ref="E12">_xlfn.SWITCH(LEFT(A12,1),"A",0,"B",0,"C",0,"D",0,"E",0,"F",0,"G",1,"H",1,"I",1,"J",1,"K",1,"L",1,"M",1,"N",2,"O",2,"P",2,"Q",2,"R",2,"S",2,"T",2,"U",2,"V",2,"W",2,"X",2,"Y",2,"Z",2,"Errato")</f>
        <v>1</v>
      </c>
      <c r="F12" s="15" cm="1">
        <f t="array" ref="F12">_xlfn.IFS(D12=0,(C12/0.5)*2,D12=1,(C12/0.5)*1.5,D12=2,(C12/1)*2)</f>
        <v>1.5</v>
      </c>
      <c r="G12" s="45" cm="1">
        <f t="array" ref="G12">_xlfn.SWITCH(E12,0,(C12/0.5)*2,1,(C12/0.5)*1.5,2,(C12/1)*2,"Errore")</f>
        <v>1.5</v>
      </c>
      <c r="K12" s="5" t="s">
        <v>160</v>
      </c>
      <c r="L12" s="14">
        <v>1</v>
      </c>
      <c r="M12" s="15">
        <v>1.5</v>
      </c>
      <c r="N12" s="11">
        <v>30</v>
      </c>
      <c r="O12">
        <f t="shared" si="0"/>
        <v>0.5</v>
      </c>
      <c r="P12" s="4"/>
    </row>
    <row r="13" spans="1:30" ht="15.75" customHeight="1" x14ac:dyDescent="0.15">
      <c r="A13" s="32" t="s">
        <v>25</v>
      </c>
      <c r="B13" s="33" t="s">
        <v>26</v>
      </c>
      <c r="C13" s="33">
        <v>1</v>
      </c>
      <c r="D13" s="14">
        <f>VLOOKUP(LEFT(A13,1),K$2:L$27,2,FALSE)</f>
        <v>1</v>
      </c>
      <c r="E13" s="14" cm="1">
        <f t="array" ref="E13">_xlfn.SWITCH(LEFT(A13,1),"A",0,"B",0,"C",0,"D",0,"E",0,"F",0,"G",1,"H",1,"I",1,"J",1,"K",1,"L",1,"M",1,"N",2,"O",2,"P",2,"Q",2,"R",2,"S",2,"T",2,"U",2,"V",2,"W",2,"X",2,"Y",2,"Z",2,"Errato")</f>
        <v>1</v>
      </c>
      <c r="F13" s="15" cm="1">
        <f t="array" ref="F13">_xlfn.IFS(D13=0,(C13/0.5)*2,D13=1,(C13/0.5)*1.5,D13=2,(C13/1)*2)</f>
        <v>3</v>
      </c>
      <c r="G13" s="45" cm="1">
        <f t="array" ref="G13">_xlfn.SWITCH(E13,0,(C13/0.5)*2,1,(C13/0.5)*1.5,2,(C13/1)*2,"Errore")</f>
        <v>3</v>
      </c>
      <c r="K13" s="5" t="s">
        <v>145</v>
      </c>
      <c r="L13" s="14">
        <v>1</v>
      </c>
      <c r="M13" s="15">
        <v>1.5</v>
      </c>
      <c r="N13" s="11">
        <v>30</v>
      </c>
      <c r="O13">
        <f t="shared" si="0"/>
        <v>0.5</v>
      </c>
      <c r="P13" s="4"/>
    </row>
    <row r="14" spans="1:30" ht="15.75" customHeight="1" x14ac:dyDescent="0.15">
      <c r="A14" s="32" t="s">
        <v>27</v>
      </c>
      <c r="B14" s="33" t="s">
        <v>28</v>
      </c>
      <c r="C14" s="33">
        <v>2</v>
      </c>
      <c r="D14" s="14">
        <f>VLOOKUP(LEFT(A14,1),K$2:L$27,2,FALSE)</f>
        <v>1</v>
      </c>
      <c r="E14" s="14" cm="1">
        <f t="array" ref="E14">_xlfn.SWITCH(LEFT(A14,1),"A",0,"B",0,"C",0,"D",0,"E",0,"F",0,"G",1,"H",1,"I",1,"J",1,"K",1,"L",1,"M",1,"N",2,"O",2,"P",2,"Q",2,"R",2,"S",2,"T",2,"U",2,"V",2,"W",2,"X",2,"Y",2,"Z",2,"Errato")</f>
        <v>1</v>
      </c>
      <c r="F14" s="15" cm="1">
        <f t="array" ref="F14">_xlfn.IFS(D14=0,(C14/0.5)*2,D14=1,(C14/0.5)*1.5,D14=2,(C14/1)*2)</f>
        <v>6</v>
      </c>
      <c r="G14" s="45" cm="1">
        <f t="array" ref="G14">_xlfn.SWITCH(E14,0,(C14/0.5)*2,1,(C14/0.5)*1.5,2,(C14/1)*2,"Errore")</f>
        <v>6</v>
      </c>
      <c r="K14" s="27" t="s">
        <v>146</v>
      </c>
      <c r="L14" s="23">
        <v>1</v>
      </c>
      <c r="M14" s="24">
        <v>1.5</v>
      </c>
      <c r="N14" s="28">
        <v>30</v>
      </c>
      <c r="O14">
        <f t="shared" si="0"/>
        <v>0.5</v>
      </c>
      <c r="P14" s="4"/>
    </row>
    <row r="15" spans="1:30" ht="15.75" customHeight="1" x14ac:dyDescent="0.15">
      <c r="A15" s="32" t="s">
        <v>29</v>
      </c>
      <c r="B15" s="33" t="s">
        <v>30</v>
      </c>
      <c r="C15" s="33">
        <v>3</v>
      </c>
      <c r="D15" s="14">
        <f>VLOOKUP(LEFT(A15,1),K$2:L$27,2,FALSE)</f>
        <v>2</v>
      </c>
      <c r="E15" s="14" cm="1">
        <f t="array" ref="E15">_xlfn.SWITCH(LEFT(A15,1),"A",0,"B",0,"C",0,"D",0,"E",0,"F",0,"G",1,"H",1,"I",1,"J",1,"K",1,"L",1,"M",1,"N",2,"O",2,"P",2,"Q",2,"R",2,"S",2,"T",2,"U",2,"V",2,"W",2,"X",2,"Y",2,"Z",2,"Errato")</f>
        <v>2</v>
      </c>
      <c r="F15" s="15" cm="1">
        <f t="array" ref="F15">_xlfn.IFS(D15=0,(C15/0.5)*2,D15=1,(C15/0.5)*1.5,D15=2,(C15/1)*2)</f>
        <v>6</v>
      </c>
      <c r="G15" s="45" cm="1">
        <f t="array" ref="G15">_xlfn.SWITCH(E15,0,(C15/0.5)*2,1,(C15/0.5)*1.5,2,(C15/1)*2,"Errore")</f>
        <v>6</v>
      </c>
      <c r="K15" s="5" t="s">
        <v>147</v>
      </c>
      <c r="L15" s="14">
        <v>2</v>
      </c>
      <c r="M15" s="15">
        <v>2</v>
      </c>
      <c r="N15" s="12">
        <v>60</v>
      </c>
      <c r="O15">
        <f>N15/60</f>
        <v>1</v>
      </c>
    </row>
    <row r="16" spans="1:30" ht="15.75" customHeight="1" x14ac:dyDescent="0.15">
      <c r="A16" s="32" t="s">
        <v>31</v>
      </c>
      <c r="B16" s="33" t="s">
        <v>32</v>
      </c>
      <c r="C16" s="33">
        <v>4</v>
      </c>
      <c r="D16" s="14">
        <f>VLOOKUP(LEFT(A16,1),K$2:L$27,2,FALSE)</f>
        <v>2</v>
      </c>
      <c r="E16" s="14" cm="1">
        <f t="array" ref="E16">_xlfn.SWITCH(LEFT(A16,1),"A",0,"B",0,"C",0,"D",0,"E",0,"F",0,"G",1,"H",1,"I",1,"J",1,"K",1,"L",1,"M",1,"N",2,"O",2,"P",2,"Q",2,"R",2,"S",2,"T",2,"U",2,"V",2,"W",2,"X",2,"Y",2,"Z",2,"Errato")</f>
        <v>2</v>
      </c>
      <c r="F16" s="15" cm="1">
        <f t="array" ref="F16">_xlfn.IFS(D16=0,(C16/0.5)*2,D16=1,(C16/0.5)*1.5,D16=2,(C16/1)*2)</f>
        <v>8</v>
      </c>
      <c r="G16" s="45" cm="1">
        <f t="array" ref="G16">_xlfn.SWITCH(E16,0,(C16/0.5)*2,1,(C16/0.5)*1.5,2,(C16/1)*2,"Errore")</f>
        <v>8</v>
      </c>
      <c r="K16" s="5" t="s">
        <v>148</v>
      </c>
      <c r="L16" s="14">
        <v>2</v>
      </c>
      <c r="M16" s="15">
        <v>2</v>
      </c>
      <c r="N16" s="12">
        <v>60</v>
      </c>
      <c r="O16">
        <f t="shared" si="0"/>
        <v>1</v>
      </c>
    </row>
    <row r="17" spans="1:17" ht="15.75" customHeight="1" x14ac:dyDescent="0.15">
      <c r="A17" s="32" t="s">
        <v>33</v>
      </c>
      <c r="B17" s="33" t="s">
        <v>34</v>
      </c>
      <c r="C17" s="33">
        <v>5</v>
      </c>
      <c r="D17" s="14">
        <f>VLOOKUP(LEFT(A17,1),K$2:L$27,2,FALSE)</f>
        <v>2</v>
      </c>
      <c r="E17" s="14" cm="1">
        <f t="array" ref="E17">_xlfn.SWITCH(LEFT(A17,1),"A",0,"B",0,"C",0,"D",0,"E",0,"F",0,"G",1,"H",1,"I",1,"J",1,"K",1,"L",1,"M",1,"N",2,"O",2,"P",2,"Q",2,"R",2,"S",2,"T",2,"U",2,"V",2,"W",2,"X",2,"Y",2,"Z",2,"Errato")</f>
        <v>2</v>
      </c>
      <c r="F17" s="15" cm="1">
        <f t="array" ref="F17">_xlfn.IFS(D17=0,(C17/0.5)*2,D17=1,(C17/0.5)*1.5,D17=2,(C17/1)*2)</f>
        <v>10</v>
      </c>
      <c r="G17" s="45" cm="1">
        <f t="array" ref="G17">_xlfn.SWITCH(E17,0,(C17/0.5)*2,1,(C17/0.5)*1.5,2,(C17/1)*2,"Errore")</f>
        <v>10</v>
      </c>
      <c r="K17" s="5" t="s">
        <v>149</v>
      </c>
      <c r="L17" s="14">
        <v>2</v>
      </c>
      <c r="M17" s="15">
        <v>2</v>
      </c>
      <c r="N17" s="12">
        <v>60</v>
      </c>
      <c r="O17">
        <f t="shared" si="0"/>
        <v>1</v>
      </c>
    </row>
    <row r="18" spans="1:17" ht="15.75" customHeight="1" x14ac:dyDescent="0.15">
      <c r="A18" s="32" t="s">
        <v>35</v>
      </c>
      <c r="B18" s="33" t="s">
        <v>36</v>
      </c>
      <c r="C18" s="33">
        <v>6</v>
      </c>
      <c r="D18" s="14">
        <f>VLOOKUP(LEFT(A18,1),K$2:L$27,2,FALSE)</f>
        <v>2</v>
      </c>
      <c r="E18" s="14" cm="1">
        <f t="array" ref="E18">_xlfn.SWITCH(LEFT(A18,1),"A",0,"B",0,"C",0,"D",0,"E",0,"F",0,"G",1,"H",1,"I",1,"J",1,"K",1,"L",1,"M",1,"N",2,"O",2,"P",2,"Q",2,"R",2,"S",2,"T",2,"U",2,"V",2,"W",2,"X",2,"Y",2,"Z",2,"Errato")</f>
        <v>2</v>
      </c>
      <c r="F18" s="15" cm="1">
        <f t="array" ref="F18">_xlfn.IFS(D18=0,(C18/0.5)*2,D18=1,(C18/0.5)*1.5,D18=2,(C18/1)*2)</f>
        <v>12</v>
      </c>
      <c r="G18" s="45" cm="1">
        <f t="array" ref="G18">_xlfn.SWITCH(E18,0,(C18/0.5)*2,1,(C18/0.5)*1.5,2,(C18/1)*2,"Errore")</f>
        <v>12</v>
      </c>
      <c r="K18" s="5" t="s">
        <v>150</v>
      </c>
      <c r="L18" s="14">
        <v>2</v>
      </c>
      <c r="M18" s="15">
        <v>2</v>
      </c>
      <c r="N18" s="12">
        <v>60</v>
      </c>
      <c r="O18">
        <f t="shared" si="0"/>
        <v>1</v>
      </c>
    </row>
    <row r="19" spans="1:17" ht="15.75" customHeight="1" x14ac:dyDescent="0.15">
      <c r="A19" s="32" t="s">
        <v>37</v>
      </c>
      <c r="B19" s="33" t="s">
        <v>38</v>
      </c>
      <c r="C19" s="33">
        <v>7</v>
      </c>
      <c r="D19" s="14">
        <f>VLOOKUP(LEFT(A19,1),K$2:L$27,2,FALSE)</f>
        <v>2</v>
      </c>
      <c r="E19" s="14" cm="1">
        <f t="array" ref="E19">_xlfn.SWITCH(LEFT(A19,1),"A",0,"B",0,"C",0,"D",0,"E",0,"F",0,"G",1,"H",1,"I",1,"J",1,"K",1,"L",1,"M",1,"N",2,"O",2,"P",2,"Q",2,"R",2,"S",2,"T",2,"U",2,"V",2,"W",2,"X",2,"Y",2,"Z",2,"Errato")</f>
        <v>2</v>
      </c>
      <c r="F19" s="15" cm="1">
        <f t="array" ref="F19">_xlfn.IFS(D19=0,(C19/0.5)*2,D19=1,(C19/0.5)*1.5,D19=2,(C19/1)*2)</f>
        <v>14</v>
      </c>
      <c r="G19" s="45" cm="1">
        <f t="array" ref="G19">_xlfn.SWITCH(E19,0,(C19/0.5)*2,1,(C19/0.5)*1.5,2,(C19/1)*2,"Errore")</f>
        <v>14</v>
      </c>
      <c r="K19" s="5" t="s">
        <v>151</v>
      </c>
      <c r="L19" s="14">
        <v>2</v>
      </c>
      <c r="M19" s="15">
        <v>2</v>
      </c>
      <c r="N19" s="12">
        <v>60</v>
      </c>
      <c r="O19">
        <f t="shared" si="0"/>
        <v>1</v>
      </c>
    </row>
    <row r="20" spans="1:17" ht="15.75" customHeight="1" x14ac:dyDescent="0.15">
      <c r="A20" s="32" t="s">
        <v>39</v>
      </c>
      <c r="B20" s="33" t="s">
        <v>40</v>
      </c>
      <c r="C20" s="33">
        <v>8</v>
      </c>
      <c r="D20" s="14">
        <f>VLOOKUP(LEFT(A20,1),K$2:L$27,2,FALSE)</f>
        <v>2</v>
      </c>
      <c r="E20" s="14" cm="1">
        <f t="array" ref="E20">_xlfn.SWITCH(LEFT(A20,1),"A",0,"B",0,"C",0,"D",0,"E",0,"F",0,"G",1,"H",1,"I",1,"J",1,"K",1,"L",1,"M",1,"N",2,"O",2,"P",2,"Q",2,"R",2,"S",2,"T",2,"U",2,"V",2,"W",2,"X",2,"Y",2,"Z",2,"Errato")</f>
        <v>2</v>
      </c>
      <c r="F20" s="15" cm="1">
        <f t="array" ref="F20">_xlfn.IFS(D20=0,(C20/0.5)*2,D20=1,(C20/0.5)*1.5,D20=2,(C20/1)*2)</f>
        <v>16</v>
      </c>
      <c r="G20" s="45" cm="1">
        <f t="array" ref="G20">_xlfn.SWITCH(E20,0,(C20/0.5)*2,1,(C20/0.5)*1.5,2,(C20/1)*2,"Errore")</f>
        <v>16</v>
      </c>
      <c r="K20" s="5" t="s">
        <v>152</v>
      </c>
      <c r="L20" s="14">
        <v>2</v>
      </c>
      <c r="M20" s="15">
        <v>2</v>
      </c>
      <c r="N20" s="12">
        <v>60</v>
      </c>
      <c r="O20">
        <f t="shared" si="0"/>
        <v>1</v>
      </c>
    </row>
    <row r="21" spans="1:17" ht="15.75" customHeight="1" x14ac:dyDescent="0.15">
      <c r="A21" s="32" t="s">
        <v>41</v>
      </c>
      <c r="B21" s="33" t="s">
        <v>42</v>
      </c>
      <c r="C21" s="33">
        <v>9</v>
      </c>
      <c r="D21" s="14">
        <f>VLOOKUP(LEFT(A21,1),K$2:L$27,2,FALSE)</f>
        <v>0</v>
      </c>
      <c r="E21" s="14" cm="1">
        <f t="array" ref="E21">_xlfn.SWITCH(LEFT(A21,1),"A",0,"B",0,"C",0,"D",0,"E",0,"F",0,"G",1,"H",1,"I",1,"J",1,"K",1,"L",1,"M",1,"N",2,"O",2,"P",2,"Q",2,"R",2,"S",2,"T",2,"U",2,"V",2,"W",2,"X",2,"Y",2,"Z",2,"Errato")</f>
        <v>0</v>
      </c>
      <c r="F21" s="15" cm="1">
        <f t="array" ref="F21">_xlfn.IFS(D21=0,(C21/0.5)*2,D21=1,(C21/0.5)*1.5,D21=2,(C21/1)*2)</f>
        <v>36</v>
      </c>
      <c r="G21" s="45" cm="1">
        <f t="array" ref="G21">_xlfn.SWITCH(E21,0,(C21/0.5)*2,1,(C21/0.5)*1.5,2,(C21/1)*2,"Errore")</f>
        <v>36</v>
      </c>
      <c r="K21" s="5" t="s">
        <v>153</v>
      </c>
      <c r="L21" s="14">
        <v>2</v>
      </c>
      <c r="M21" s="15">
        <v>2</v>
      </c>
      <c r="N21" s="12">
        <v>60</v>
      </c>
      <c r="O21">
        <f t="shared" si="0"/>
        <v>1</v>
      </c>
    </row>
    <row r="22" spans="1:17" ht="15.75" customHeight="1" x14ac:dyDescent="0.15">
      <c r="A22" s="32" t="s">
        <v>43</v>
      </c>
      <c r="B22" s="33" t="s">
        <v>22</v>
      </c>
      <c r="C22" s="33">
        <v>10</v>
      </c>
      <c r="D22" s="14">
        <f>VLOOKUP(LEFT(A22,1),K$2:L$27,2,FALSE)</f>
        <v>0</v>
      </c>
      <c r="E22" s="14" cm="1">
        <f t="array" ref="E22">_xlfn.SWITCH(LEFT(A22,1),"A",0,"B",0,"C",0,"D",0,"E",0,"F",0,"G",1,"H",1,"I",1,"J",1,"K",1,"L",1,"M",1,"N",2,"O",2,"P",2,"Q",2,"R",2,"S",2,"T",2,"U",2,"V",2,"W",2,"X",2,"Y",2,"Z",2,"Errato")</f>
        <v>0</v>
      </c>
      <c r="F22" s="15" cm="1">
        <f t="array" ref="F22">_xlfn.IFS(D22=0,(C22/0.5)*2,D22=1,(C22/0.5)*1.5,D22=2,(C22/1)*2)</f>
        <v>40</v>
      </c>
      <c r="G22" s="45" cm="1">
        <f t="array" ref="G22">_xlfn.SWITCH(E22,0,(C22/0.5)*2,1,(C22/0.5)*1.5,2,(C22/1)*2,"Errore")</f>
        <v>40</v>
      </c>
      <c r="K22" s="5" t="s">
        <v>154</v>
      </c>
      <c r="L22" s="14">
        <v>2</v>
      </c>
      <c r="M22" s="15">
        <v>2</v>
      </c>
      <c r="N22" s="12">
        <v>60</v>
      </c>
      <c r="O22">
        <f t="shared" si="0"/>
        <v>1</v>
      </c>
    </row>
    <row r="23" spans="1:17" ht="15.75" customHeight="1" x14ac:dyDescent="0.15">
      <c r="A23" s="32" t="s">
        <v>44</v>
      </c>
      <c r="B23" s="33" t="s">
        <v>24</v>
      </c>
      <c r="C23" s="33">
        <v>0.5</v>
      </c>
      <c r="D23" s="14">
        <f>VLOOKUP(LEFT(A23,1),K$2:L$27,2,FALSE)</f>
        <v>0</v>
      </c>
      <c r="E23" s="14" cm="1">
        <f t="array" ref="E23">_xlfn.SWITCH(LEFT(A23,1),"A",0,"B",0,"C",0,"D",0,"E",0,"F",0,"G",1,"H",1,"I",1,"J",1,"K",1,"L",1,"M",1,"N",2,"O",2,"P",2,"Q",2,"R",2,"S",2,"T",2,"U",2,"V",2,"W",2,"X",2,"Y",2,"Z",2,"Errato")</f>
        <v>0</v>
      </c>
      <c r="F23" s="15" cm="1">
        <f t="array" ref="F23">_xlfn.IFS(D23=0,(C23/0.5)*2,D23=1,(C23/0.5)*1.5,D23=2,(C23/1)*2)</f>
        <v>2</v>
      </c>
      <c r="G23" s="45" cm="1">
        <f t="array" ref="G23">_xlfn.SWITCH(E23,0,(C23/0.5)*2,1,(C23/0.5)*1.5,2,(C23/1)*2,"Errore")</f>
        <v>2</v>
      </c>
      <c r="K23" s="5" t="s">
        <v>155</v>
      </c>
      <c r="L23" s="14">
        <v>2</v>
      </c>
      <c r="M23" s="15">
        <v>2</v>
      </c>
      <c r="N23" s="12">
        <v>60</v>
      </c>
      <c r="O23">
        <f>N23/60</f>
        <v>1</v>
      </c>
      <c r="Q23" s="9"/>
    </row>
    <row r="24" spans="1:17" ht="15.75" customHeight="1" x14ac:dyDescent="0.15">
      <c r="A24" s="32" t="s">
        <v>45</v>
      </c>
      <c r="B24" s="33" t="s">
        <v>26</v>
      </c>
      <c r="C24" s="33">
        <v>1</v>
      </c>
      <c r="D24" s="14">
        <f>VLOOKUP(LEFT(A24,1),K$2:L$27,2,FALSE)</f>
        <v>1</v>
      </c>
      <c r="E24" s="14" cm="1">
        <f t="array" ref="E24">_xlfn.SWITCH(LEFT(A24,1),"A",0,"B",0,"C",0,"D",0,"E",0,"F",0,"G",1,"H",1,"I",1,"J",1,"K",1,"L",1,"M",1,"N",2,"O",2,"P",2,"Q",2,"R",2,"S",2,"T",2,"U",2,"V",2,"W",2,"X",2,"Y",2,"Z",2,"Errato")</f>
        <v>1</v>
      </c>
      <c r="F24" s="15" cm="1">
        <f t="array" ref="F24">_xlfn.IFS(D24=0,(C24/0.5)*2,D24=1,(C24/0.5)*1.5,D24=2,(C24/1)*2)</f>
        <v>3</v>
      </c>
      <c r="G24" s="45" cm="1">
        <f t="array" ref="G24">_xlfn.SWITCH(E24,0,(C24/0.5)*2,1,(C24/0.5)*1.5,2,(C24/1)*2,"Errore")</f>
        <v>3</v>
      </c>
      <c r="K24" s="5" t="s">
        <v>156</v>
      </c>
      <c r="L24" s="14">
        <v>2</v>
      </c>
      <c r="M24" s="15">
        <v>2</v>
      </c>
      <c r="N24" s="12">
        <v>60</v>
      </c>
      <c r="O24">
        <f t="shared" si="0"/>
        <v>1</v>
      </c>
    </row>
    <row r="25" spans="1:17" ht="15.75" customHeight="1" x14ac:dyDescent="0.15">
      <c r="A25" s="32" t="s">
        <v>46</v>
      </c>
      <c r="B25" s="33" t="s">
        <v>28</v>
      </c>
      <c r="C25" s="33">
        <v>2</v>
      </c>
      <c r="D25" s="14">
        <f>VLOOKUP(LEFT(A25,1),K$2:L$27,2,FALSE)</f>
        <v>1</v>
      </c>
      <c r="E25" s="14" cm="1">
        <f t="array" ref="E25">_xlfn.SWITCH(LEFT(A25,1),"A",0,"B",0,"C",0,"D",0,"E",0,"F",0,"G",1,"H",1,"I",1,"J",1,"K",1,"L",1,"M",1,"N",2,"O",2,"P",2,"Q",2,"R",2,"S",2,"T",2,"U",2,"V",2,"W",2,"X",2,"Y",2,"Z",2,"Errato")</f>
        <v>1</v>
      </c>
      <c r="F25" s="15" cm="1">
        <f t="array" ref="F25">_xlfn.IFS(D25=0,(C25/0.5)*2,D25=1,(C25/0.5)*1.5,D25=2,(C25/1)*2)</f>
        <v>6</v>
      </c>
      <c r="G25" s="45" cm="1">
        <f t="array" ref="G25">_xlfn.SWITCH(E25,0,(C25/0.5)*2,1,(C25/0.5)*1.5,2,(C25/1)*2,"Errore")</f>
        <v>6</v>
      </c>
      <c r="K25" s="5" t="s">
        <v>161</v>
      </c>
      <c r="L25" s="14">
        <v>2</v>
      </c>
      <c r="M25" s="15">
        <v>2</v>
      </c>
      <c r="N25" s="12">
        <v>60</v>
      </c>
      <c r="O25">
        <f t="shared" si="0"/>
        <v>1</v>
      </c>
    </row>
    <row r="26" spans="1:17" ht="15.75" customHeight="1" x14ac:dyDescent="0.15">
      <c r="A26" s="32" t="s">
        <v>47</v>
      </c>
      <c r="B26" s="33" t="s">
        <v>30</v>
      </c>
      <c r="C26" s="33">
        <v>3</v>
      </c>
      <c r="D26" s="14">
        <f>VLOOKUP(LEFT(A26,1),K$2:L$27,2,FALSE)</f>
        <v>1</v>
      </c>
      <c r="E26" s="14" cm="1">
        <f t="array" ref="E26">_xlfn.SWITCH(LEFT(A26,1),"A",0,"B",0,"C",0,"D",0,"E",0,"F",0,"G",1,"H",1,"I",1,"J",1,"K",1,"L",1,"M",1,"N",2,"O",2,"P",2,"Q",2,"R",2,"S",2,"T",2,"U",2,"V",2,"W",2,"X",2,"Y",2,"Z",2,"Errato")</f>
        <v>1</v>
      </c>
      <c r="F26" s="15" cm="1">
        <f t="array" ref="F26">_xlfn.IFS(D26=0,(C26/0.5)*2,D26=1,(C26/0.5)*1.5,D26=2,(C26/1)*2)</f>
        <v>9</v>
      </c>
      <c r="G26" s="45" cm="1">
        <f t="array" ref="G26">_xlfn.SWITCH(E26,0,(C26/0.5)*2,1,(C26/0.5)*1.5,2,(C26/1)*2,"Errore")</f>
        <v>9</v>
      </c>
      <c r="K26" s="5" t="s">
        <v>157</v>
      </c>
      <c r="L26" s="14">
        <v>2</v>
      </c>
      <c r="M26" s="15">
        <v>2</v>
      </c>
      <c r="N26" s="12">
        <v>60</v>
      </c>
      <c r="O26">
        <f t="shared" si="0"/>
        <v>1</v>
      </c>
    </row>
    <row r="27" spans="1:17" ht="15.75" customHeight="1" thickBot="1" x14ac:dyDescent="0.2">
      <c r="A27" s="32" t="s">
        <v>48</v>
      </c>
      <c r="B27" s="33" t="s">
        <v>32</v>
      </c>
      <c r="C27" s="33">
        <v>4</v>
      </c>
      <c r="D27" s="14">
        <f>VLOOKUP(LEFT(A27,1),K$2:L$27,2,FALSE)</f>
        <v>1</v>
      </c>
      <c r="E27" s="14" cm="1">
        <f t="array" ref="E27">_xlfn.SWITCH(LEFT(A27,1),"A",0,"B",0,"C",0,"D",0,"E",0,"F",0,"G",1,"H",1,"I",1,"J",1,"K",1,"L",1,"M",1,"N",2,"O",2,"P",2,"Q",2,"R",2,"S",2,"T",2,"U",2,"V",2,"W",2,"X",2,"Y",2,"Z",2,"Errato")</f>
        <v>1</v>
      </c>
      <c r="F27" s="15" cm="1">
        <f t="array" ref="F27">_xlfn.IFS(D27=0,(C27/0.5)*2,D27=1,(C27/0.5)*1.5,D27=2,(C27/1)*2)</f>
        <v>12</v>
      </c>
      <c r="G27" s="45" cm="1">
        <f t="array" ref="G27">_xlfn.SWITCH(E27,0,(C27/0.5)*2,1,(C27/0.5)*1.5,2,(C27/1)*2,"Errore")</f>
        <v>12</v>
      </c>
      <c r="K27" s="6" t="s">
        <v>158</v>
      </c>
      <c r="L27" s="7">
        <v>2</v>
      </c>
      <c r="M27" s="8">
        <v>2</v>
      </c>
      <c r="N27" s="13">
        <v>60</v>
      </c>
      <c r="O27">
        <f t="shared" si="0"/>
        <v>1</v>
      </c>
    </row>
    <row r="28" spans="1:17" ht="15.75" customHeight="1" x14ac:dyDescent="0.15">
      <c r="A28" s="32" t="s">
        <v>49</v>
      </c>
      <c r="B28" s="33" t="s">
        <v>34</v>
      </c>
      <c r="C28" s="33">
        <v>5</v>
      </c>
      <c r="D28" s="14">
        <f>VLOOKUP(LEFT(A28,1),K$2:L$27,2,FALSE)</f>
        <v>2</v>
      </c>
      <c r="E28" s="14" cm="1">
        <f t="array" ref="E28">_xlfn.SWITCH(LEFT(A28,1),"A",0,"B",0,"C",0,"D",0,"E",0,"F",0,"G",1,"H",1,"I",1,"J",1,"K",1,"L",1,"M",1,"N",2,"O",2,"P",2,"Q",2,"R",2,"S",2,"T",2,"U",2,"V",2,"W",2,"X",2,"Y",2,"Z",2,"Errato")</f>
        <v>2</v>
      </c>
      <c r="F28" s="15" cm="1">
        <f t="array" ref="F28">_xlfn.IFS(D28=0,(C28/0.5)*2,D28=1,(C28/0.5)*1.5,D28=2,(C28/1)*2)</f>
        <v>10</v>
      </c>
      <c r="G28" s="45" cm="1">
        <f t="array" ref="G28">_xlfn.SWITCH(E28,0,(C28/0.5)*2,1,(C28/0.5)*1.5,2,(C28/1)*2,"Errore")</f>
        <v>10</v>
      </c>
      <c r="N28" s="16"/>
      <c r="O28" s="10"/>
    </row>
    <row r="29" spans="1:17" ht="15.75" customHeight="1" x14ac:dyDescent="0.15">
      <c r="A29" s="32" t="s">
        <v>50</v>
      </c>
      <c r="B29" s="33" t="s">
        <v>36</v>
      </c>
      <c r="C29" s="33">
        <v>6</v>
      </c>
      <c r="D29" s="14">
        <f>VLOOKUP(LEFT(A29,1),K$2:L$27,2,FALSE)</f>
        <v>2</v>
      </c>
      <c r="E29" s="14" cm="1">
        <f t="array" ref="E29">_xlfn.SWITCH(LEFT(A29,1),"A",0,"B",0,"C",0,"D",0,"E",0,"F",0,"G",1,"H",1,"I",1,"J",1,"K",1,"L",1,"M",1,"N",2,"O",2,"P",2,"Q",2,"R",2,"S",2,"T",2,"U",2,"V",2,"W",2,"X",2,"Y",2,"Z",2,"Errato")</f>
        <v>2</v>
      </c>
      <c r="F29" s="15" cm="1">
        <f t="array" ref="F29">_xlfn.IFS(D29=0,(C29/0.5)*2,D29=1,(C29/0.5)*1.5,D29=2,(C29/1)*2)</f>
        <v>12</v>
      </c>
      <c r="G29" s="45" cm="1">
        <f t="array" ref="G29">_xlfn.SWITCH(E29,0,(C29/0.5)*2,1,(C29/0.5)*1.5,2,(C29/1)*2,"Errore")</f>
        <v>12</v>
      </c>
    </row>
    <row r="30" spans="1:17" ht="15.75" customHeight="1" x14ac:dyDescent="0.15">
      <c r="A30" s="32" t="s">
        <v>51</v>
      </c>
      <c r="B30" s="33" t="s">
        <v>38</v>
      </c>
      <c r="C30" s="33">
        <v>7</v>
      </c>
      <c r="D30" s="14">
        <f>VLOOKUP(LEFT(A30,1),K$2:L$27,2,FALSE)</f>
        <v>2</v>
      </c>
      <c r="E30" s="14" cm="1">
        <f t="array" ref="E30">_xlfn.SWITCH(LEFT(A30,1),"A",0,"B",0,"C",0,"D",0,"E",0,"F",0,"G",1,"H",1,"I",1,"J",1,"K",1,"L",1,"M",1,"N",2,"O",2,"P",2,"Q",2,"R",2,"S",2,"T",2,"U",2,"V",2,"W",2,"X",2,"Y",2,"Z",2,"Errato")</f>
        <v>2</v>
      </c>
      <c r="F30" s="15" cm="1">
        <f t="array" ref="F30">_xlfn.IFS(D30=0,(C30/0.5)*2,D30=1,(C30/0.5)*1.5,D30=2,(C30/1)*2)</f>
        <v>14</v>
      </c>
      <c r="G30" s="45" cm="1">
        <f t="array" ref="G30">_xlfn.SWITCH(E30,0,(C30/0.5)*2,1,(C30/0.5)*1.5,2,(C30/1)*2,"Errore")</f>
        <v>14</v>
      </c>
    </row>
    <row r="31" spans="1:17" ht="15.75" customHeight="1" x14ac:dyDescent="0.15">
      <c r="A31" s="32" t="s">
        <v>52</v>
      </c>
      <c r="B31" s="33" t="s">
        <v>40</v>
      </c>
      <c r="C31" s="33">
        <v>8</v>
      </c>
      <c r="D31" s="14">
        <f>VLOOKUP(LEFT(A31,1),K$2:L$27,2,FALSE)</f>
        <v>2</v>
      </c>
      <c r="E31" s="14" cm="1">
        <f t="array" ref="E31">_xlfn.SWITCH(LEFT(A31,1),"A",0,"B",0,"C",0,"D",0,"E",0,"F",0,"G",1,"H",1,"I",1,"J",1,"K",1,"L",1,"M",1,"N",2,"O",2,"P",2,"Q",2,"R",2,"S",2,"T",2,"U",2,"V",2,"W",2,"X",2,"Y",2,"Z",2,"Errato")</f>
        <v>2</v>
      </c>
      <c r="F31" s="15" cm="1">
        <f t="array" ref="F31">_xlfn.IFS(D31=0,(C31/0.5)*2,D31=1,(C31/0.5)*1.5,D31=2,(C31/1)*2)</f>
        <v>16</v>
      </c>
      <c r="G31" s="45" cm="1">
        <f t="array" ref="G31">_xlfn.SWITCH(E31,0,(C31/0.5)*2,1,(C31/0.5)*1.5,2,(C31/1)*2,"Errore")</f>
        <v>16</v>
      </c>
    </row>
    <row r="32" spans="1:17" ht="15.75" customHeight="1" x14ac:dyDescent="0.15">
      <c r="A32" s="32" t="s">
        <v>53</v>
      </c>
      <c r="B32" s="33" t="s">
        <v>42</v>
      </c>
      <c r="C32" s="33">
        <v>9</v>
      </c>
      <c r="D32" s="14">
        <f>VLOOKUP(LEFT(A32,1),K$2:L$27,2,FALSE)</f>
        <v>2</v>
      </c>
      <c r="E32" s="14" cm="1">
        <f t="array" ref="E32">_xlfn.SWITCH(LEFT(A32,1),"A",0,"B",0,"C",0,"D",0,"E",0,"F",0,"G",1,"H",1,"I",1,"J",1,"K",1,"L",1,"M",1,"N",2,"O",2,"P",2,"Q",2,"R",2,"S",2,"T",2,"U",2,"V",2,"W",2,"X",2,"Y",2,"Z",2,"Errato")</f>
        <v>2</v>
      </c>
      <c r="F32" s="15" cm="1">
        <f t="array" ref="F32">_xlfn.IFS(D32=0,(C32/0.5)*2,D32=1,(C32/0.5)*1.5,D32=2,(C32/1)*2)</f>
        <v>18</v>
      </c>
      <c r="G32" s="45" cm="1">
        <f t="array" ref="G32">_xlfn.SWITCH(E32,0,(C32/0.5)*2,1,(C32/0.5)*1.5,2,(C32/1)*2,"Errore")</f>
        <v>18</v>
      </c>
    </row>
    <row r="33" spans="1:7" ht="15.75" customHeight="1" x14ac:dyDescent="0.15">
      <c r="A33" s="32" t="s">
        <v>54</v>
      </c>
      <c r="B33" s="33" t="s">
        <v>22</v>
      </c>
      <c r="C33" s="33">
        <v>10</v>
      </c>
      <c r="D33" s="14">
        <f>VLOOKUP(LEFT(A33,1),K$2:L$27,2,FALSE)</f>
        <v>2</v>
      </c>
      <c r="E33" s="14" cm="1">
        <f t="array" ref="E33">_xlfn.SWITCH(LEFT(A33,1),"A",0,"B",0,"C",0,"D",0,"E",0,"F",0,"G",1,"H",1,"I",1,"J",1,"K",1,"L",1,"M",1,"N",2,"O",2,"P",2,"Q",2,"R",2,"S",2,"T",2,"U",2,"V",2,"W",2,"X",2,"Y",2,"Z",2,"Errato")</f>
        <v>2</v>
      </c>
      <c r="F33" s="15" cm="1">
        <f t="array" ref="F33">_xlfn.IFS(D33=0,(C33/0.5)*2,D33=1,(C33/0.5)*1.5,D33=2,(C33/1)*2)</f>
        <v>20</v>
      </c>
      <c r="G33" s="45" cm="1">
        <f t="array" ref="G33">_xlfn.SWITCH(E33,0,(C33/0.5)*2,1,(C33/0.5)*1.5,2,(C33/1)*2,"Errore")</f>
        <v>20</v>
      </c>
    </row>
    <row r="34" spans="1:7" ht="15.75" customHeight="1" x14ac:dyDescent="0.15">
      <c r="A34" s="32" t="s">
        <v>55</v>
      </c>
      <c r="B34" s="33" t="s">
        <v>24</v>
      </c>
      <c r="C34" s="33">
        <v>0.5</v>
      </c>
      <c r="D34" s="14">
        <f>VLOOKUP(LEFT(A34,1),K$2:L$27,2,FALSE)</f>
        <v>0</v>
      </c>
      <c r="E34" s="14" cm="1">
        <f t="array" ref="E34">_xlfn.SWITCH(LEFT(A34,1),"A",0,"B",0,"C",0,"D",0,"E",0,"F",0,"G",1,"H",1,"I",1,"J",1,"K",1,"L",1,"M",1,"N",2,"O",2,"P",2,"Q",2,"R",2,"S",2,"T",2,"U",2,"V",2,"W",2,"X",2,"Y",2,"Z",2,"Errato")</f>
        <v>0</v>
      </c>
      <c r="F34" s="15" cm="1">
        <f t="array" ref="F34">_xlfn.IFS(D34=0,(C34/0.5)*2,D34=1,(C34/0.5)*1.5,D34=2,(C34/1)*2)</f>
        <v>2</v>
      </c>
      <c r="G34" s="45" cm="1">
        <f t="array" ref="G34">_xlfn.SWITCH(E34,0,(C34/0.5)*2,1,(C34/0.5)*1.5,2,(C34/1)*2,"Errore")</f>
        <v>2</v>
      </c>
    </row>
    <row r="35" spans="1:7" ht="15.75" customHeight="1" x14ac:dyDescent="0.15">
      <c r="A35" s="32" t="s">
        <v>56</v>
      </c>
      <c r="B35" s="33" t="s">
        <v>26</v>
      </c>
      <c r="C35" s="33">
        <v>1</v>
      </c>
      <c r="D35" s="14">
        <f>VLOOKUP(LEFT(A35,1),K$2:L$27,2,FALSE)</f>
        <v>0</v>
      </c>
      <c r="E35" s="14" cm="1">
        <f t="array" ref="E35">_xlfn.SWITCH(LEFT(A35,1),"A",0,"B",0,"C",0,"D",0,"E",0,"F",0,"G",1,"H",1,"I",1,"J",1,"K",1,"L",1,"M",1,"N",2,"O",2,"P",2,"Q",2,"R",2,"S",2,"T",2,"U",2,"V",2,"W",2,"X",2,"Y",2,"Z",2,"Errato")</f>
        <v>0</v>
      </c>
      <c r="F35" s="15" cm="1">
        <f t="array" ref="F35">_xlfn.IFS(D35=0,(C35/0.5)*2,D35=1,(C35/0.5)*1.5,D35=2,(C35/1)*2)</f>
        <v>4</v>
      </c>
      <c r="G35" s="45" cm="1">
        <f t="array" ref="G35">_xlfn.SWITCH(E35,0,(C35/0.5)*2,1,(C35/0.5)*1.5,2,(C35/1)*2,"Errore")</f>
        <v>4</v>
      </c>
    </row>
    <row r="36" spans="1:7" ht="15.75" customHeight="1" x14ac:dyDescent="0.15">
      <c r="A36" s="32" t="s">
        <v>57</v>
      </c>
      <c r="B36" s="33" t="s">
        <v>28</v>
      </c>
      <c r="C36" s="33">
        <v>2</v>
      </c>
      <c r="D36" s="14">
        <f>VLOOKUP(LEFT(A36,1),K$2:L$27,2,FALSE)</f>
        <v>0</v>
      </c>
      <c r="E36" s="14" cm="1">
        <f t="array" ref="E36">_xlfn.SWITCH(LEFT(A36,1),"A",0,"B",0,"C",0,"D",0,"E",0,"F",0,"G",1,"H",1,"I",1,"J",1,"K",1,"L",1,"M",1,"N",2,"O",2,"P",2,"Q",2,"R",2,"S",2,"T",2,"U",2,"V",2,"W",2,"X",2,"Y",2,"Z",2,"Errato")</f>
        <v>0</v>
      </c>
      <c r="F36" s="15" cm="1">
        <f t="array" ref="F36">_xlfn.IFS(D36=0,(C36/0.5)*2,D36=1,(C36/0.5)*1.5,D36=2,(C36/1)*2)</f>
        <v>8</v>
      </c>
      <c r="G36" s="45" cm="1">
        <f t="array" ref="G36">_xlfn.SWITCH(E36,0,(C36/0.5)*2,1,(C36/0.5)*1.5,2,(C36/1)*2,"Errore")</f>
        <v>8</v>
      </c>
    </row>
    <row r="37" spans="1:7" ht="15.75" customHeight="1" x14ac:dyDescent="0.15">
      <c r="A37" s="32" t="s">
        <v>58</v>
      </c>
      <c r="B37" s="33" t="s">
        <v>30</v>
      </c>
      <c r="C37" s="33">
        <v>3</v>
      </c>
      <c r="D37" s="14">
        <f>VLOOKUP(LEFT(A37,1),K$2:L$27,2,FALSE)</f>
        <v>1</v>
      </c>
      <c r="E37" s="14" cm="1">
        <f t="array" ref="E37">_xlfn.SWITCH(LEFT(A37,1),"A",0,"B",0,"C",0,"D",0,"E",0,"F",0,"G",1,"H",1,"I",1,"J",1,"K",1,"L",1,"M",1,"N",2,"O",2,"P",2,"Q",2,"R",2,"S",2,"T",2,"U",2,"V",2,"W",2,"X",2,"Y",2,"Z",2,"Errato")</f>
        <v>1</v>
      </c>
      <c r="F37" s="15" cm="1">
        <f t="array" ref="F37">_xlfn.IFS(D37=0,(C37/0.5)*2,D37=1,(C37/0.5)*1.5,D37=2,(C37/1)*2)</f>
        <v>9</v>
      </c>
      <c r="G37" s="45" cm="1">
        <f t="array" ref="G37">_xlfn.SWITCH(E37,0,(C37/0.5)*2,1,(C37/0.5)*1.5,2,(C37/1)*2,"Errore")</f>
        <v>9</v>
      </c>
    </row>
    <row r="38" spans="1:7" ht="15.75" customHeight="1" x14ac:dyDescent="0.15">
      <c r="A38" s="32" t="s">
        <v>59</v>
      </c>
      <c r="B38" s="33" t="s">
        <v>32</v>
      </c>
      <c r="C38" s="33">
        <v>4</v>
      </c>
      <c r="D38" s="14">
        <f>VLOOKUP(LEFT(A38,1),K$2:L$27,2,FALSE)</f>
        <v>1</v>
      </c>
      <c r="E38" s="14" cm="1">
        <f t="array" ref="E38">_xlfn.SWITCH(LEFT(A38,1),"A",0,"B",0,"C",0,"D",0,"E",0,"F",0,"G",1,"H",1,"I",1,"J",1,"K",1,"L",1,"M",1,"N",2,"O",2,"P",2,"Q",2,"R",2,"S",2,"T",2,"U",2,"V",2,"W",2,"X",2,"Y",2,"Z",2,"Errato")</f>
        <v>1</v>
      </c>
      <c r="F38" s="15" cm="1">
        <f t="array" ref="F38">_xlfn.IFS(D38=0,(C38/0.5)*2,D38=1,(C38/0.5)*1.5,D38=2,(C38/1)*2)</f>
        <v>12</v>
      </c>
      <c r="G38" s="45" cm="1">
        <f t="array" ref="G38">_xlfn.SWITCH(E38,0,(C38/0.5)*2,1,(C38/0.5)*1.5,2,(C38/1)*2,"Errore")</f>
        <v>12</v>
      </c>
    </row>
    <row r="39" spans="1:7" ht="15.75" customHeight="1" x14ac:dyDescent="0.15">
      <c r="A39" s="32" t="s">
        <v>60</v>
      </c>
      <c r="B39" s="33" t="s">
        <v>34</v>
      </c>
      <c r="C39" s="33">
        <v>5</v>
      </c>
      <c r="D39" s="14">
        <f>VLOOKUP(LEFT(A39,1),K$2:L$27,2,FALSE)</f>
        <v>1</v>
      </c>
      <c r="E39" s="14" cm="1">
        <f t="array" ref="E39">_xlfn.SWITCH(LEFT(A39,1),"A",0,"B",0,"C",0,"D",0,"E",0,"F",0,"G",1,"H",1,"I",1,"J",1,"K",1,"L",1,"M",1,"N",2,"O",2,"P",2,"Q",2,"R",2,"S",2,"T",2,"U",2,"V",2,"W",2,"X",2,"Y",2,"Z",2,"Errato")</f>
        <v>1</v>
      </c>
      <c r="F39" s="15" cm="1">
        <f t="array" ref="F39">_xlfn.IFS(D39=0,(C39/0.5)*2,D39=1,(C39/0.5)*1.5,D39=2,(C39/1)*2)</f>
        <v>15</v>
      </c>
      <c r="G39" s="45" cm="1">
        <f t="array" ref="G39">_xlfn.SWITCH(E39,0,(C39/0.5)*2,1,(C39/0.5)*1.5,2,(C39/1)*2,"Errore")</f>
        <v>15</v>
      </c>
    </row>
    <row r="40" spans="1:7" ht="15.75" customHeight="1" x14ac:dyDescent="0.15">
      <c r="A40" s="32" t="s">
        <v>61</v>
      </c>
      <c r="B40" s="33" t="s">
        <v>36</v>
      </c>
      <c r="C40" s="33">
        <v>6</v>
      </c>
      <c r="D40" s="14">
        <f>VLOOKUP(LEFT(A40,1),K$2:L$27,2,FALSE)</f>
        <v>1</v>
      </c>
      <c r="E40" s="14" cm="1">
        <f t="array" ref="E40">_xlfn.SWITCH(LEFT(A40,1),"A",0,"B",0,"C",0,"D",0,"E",0,"F",0,"G",1,"H",1,"I",1,"J",1,"K",1,"L",1,"M",1,"N",2,"O",2,"P",2,"Q",2,"R",2,"S",2,"T",2,"U",2,"V",2,"W",2,"X",2,"Y",2,"Z",2,"Errato")</f>
        <v>1</v>
      </c>
      <c r="F40" s="15" cm="1">
        <f t="array" ref="F40">_xlfn.IFS(D40=0,(C40/0.5)*2,D40=1,(C40/0.5)*1.5,D40=2,(C40/1)*2)</f>
        <v>18</v>
      </c>
      <c r="G40" s="45" cm="1">
        <f t="array" ref="G40">_xlfn.SWITCH(E40,0,(C40/0.5)*2,1,(C40/0.5)*1.5,2,(C40/1)*2,"Errore")</f>
        <v>18</v>
      </c>
    </row>
    <row r="41" spans="1:7" ht="15.75" customHeight="1" x14ac:dyDescent="0.15">
      <c r="A41" s="32" t="s">
        <v>62</v>
      </c>
      <c r="B41" s="33" t="s">
        <v>38</v>
      </c>
      <c r="C41" s="33">
        <v>7</v>
      </c>
      <c r="D41" s="14">
        <f>VLOOKUP(LEFT(A41,1),K$2:L$27,2,FALSE)</f>
        <v>2</v>
      </c>
      <c r="E41" s="14" cm="1">
        <f t="array" ref="E41">_xlfn.SWITCH(LEFT(A41,1),"A",0,"B",0,"C",0,"D",0,"E",0,"F",0,"G",1,"H",1,"I",1,"J",1,"K",1,"L",1,"M",1,"N",2,"O",2,"P",2,"Q",2,"R",2,"S",2,"T",2,"U",2,"V",2,"W",2,"X",2,"Y",2,"Z",2,"Errato")</f>
        <v>2</v>
      </c>
      <c r="F41" s="15" cm="1">
        <f t="array" ref="F41">_xlfn.IFS(D41=0,(C41/0.5)*2,D41=1,(C41/0.5)*1.5,D41=2,(C41/1)*2)</f>
        <v>14</v>
      </c>
      <c r="G41" s="45" cm="1">
        <f t="array" ref="G41">_xlfn.SWITCH(E41,0,(C41/0.5)*2,1,(C41/0.5)*1.5,2,(C41/1)*2,"Errore")</f>
        <v>14</v>
      </c>
    </row>
    <row r="42" spans="1:7" ht="15.75" customHeight="1" x14ac:dyDescent="0.15">
      <c r="A42" s="32" t="s">
        <v>63</v>
      </c>
      <c r="B42" s="33" t="s">
        <v>40</v>
      </c>
      <c r="C42" s="33">
        <v>8</v>
      </c>
      <c r="D42" s="14">
        <f>VLOOKUP(LEFT(A42,1),K$2:L$27,2,FALSE)</f>
        <v>2</v>
      </c>
      <c r="E42" s="14" cm="1">
        <f t="array" ref="E42">_xlfn.SWITCH(LEFT(A42,1),"A",0,"B",0,"C",0,"D",0,"E",0,"F",0,"G",1,"H",1,"I",1,"J",1,"K",1,"L",1,"M",1,"N",2,"O",2,"P",2,"Q",2,"R",2,"S",2,"T",2,"U",2,"V",2,"W",2,"X",2,"Y",2,"Z",2,"Errato")</f>
        <v>2</v>
      </c>
      <c r="F42" s="15" cm="1">
        <f t="array" ref="F42">_xlfn.IFS(D42=0,(C42/0.5)*2,D42=1,(C42/0.5)*1.5,D42=2,(C42/1)*2)</f>
        <v>16</v>
      </c>
      <c r="G42" s="45" cm="1">
        <f t="array" ref="G42">_xlfn.SWITCH(E42,0,(C42/0.5)*2,1,(C42/0.5)*1.5,2,(C42/1)*2,"Errore")</f>
        <v>16</v>
      </c>
    </row>
    <row r="43" spans="1:7" ht="15.75" customHeight="1" x14ac:dyDescent="0.15">
      <c r="A43" s="32" t="s">
        <v>64</v>
      </c>
      <c r="B43" s="33" t="s">
        <v>42</v>
      </c>
      <c r="C43" s="33">
        <v>9</v>
      </c>
      <c r="D43" s="14">
        <f>VLOOKUP(LEFT(A43,1),K$2:L$27,2,FALSE)</f>
        <v>2</v>
      </c>
      <c r="E43" s="14" cm="1">
        <f t="array" ref="E43">_xlfn.SWITCH(LEFT(A43,1),"A",0,"B",0,"C",0,"D",0,"E",0,"F",0,"G",1,"H",1,"I",1,"J",1,"K",1,"L",1,"M",1,"N",2,"O",2,"P",2,"Q",2,"R",2,"S",2,"T",2,"U",2,"V",2,"W",2,"X",2,"Y",2,"Z",2,"Errato")</f>
        <v>2</v>
      </c>
      <c r="F43" s="15" cm="1">
        <f t="array" ref="F43">_xlfn.IFS(D43=0,(C43/0.5)*2,D43=1,(C43/0.5)*1.5,D43=2,(C43/1)*2)</f>
        <v>18</v>
      </c>
      <c r="G43" s="45" cm="1">
        <f t="array" ref="G43">_xlfn.SWITCH(E43,0,(C43/0.5)*2,1,(C43/0.5)*1.5,2,(C43/1)*2,"Errore")</f>
        <v>18</v>
      </c>
    </row>
    <row r="44" spans="1:7" ht="15.75" customHeight="1" x14ac:dyDescent="0.15">
      <c r="A44" s="32" t="s">
        <v>9</v>
      </c>
      <c r="B44" s="33" t="s">
        <v>22</v>
      </c>
      <c r="C44" s="33">
        <v>10</v>
      </c>
      <c r="D44" s="14">
        <f>VLOOKUP(LEFT(A44,1),K$2:L$27,2,FALSE)</f>
        <v>2</v>
      </c>
      <c r="E44" s="14" cm="1">
        <f t="array" ref="E44">_xlfn.SWITCH(LEFT(A44,1),"A",0,"B",0,"C",0,"D",0,"E",0,"F",0,"G",1,"H",1,"I",1,"J",1,"K",1,"L",1,"M",1,"N",2,"O",2,"P",2,"Q",2,"R",2,"S",2,"T",2,"U",2,"V",2,"W",2,"X",2,"Y",2,"Z",2,"Errato")</f>
        <v>2</v>
      </c>
      <c r="F44" s="15" cm="1">
        <f t="array" ref="F44">_xlfn.IFS(D44=0,(C44/0.5)*2,D44=1,(C44/0.5)*1.5,D44=2,(C44/1)*2)</f>
        <v>20</v>
      </c>
      <c r="G44" s="45" cm="1">
        <f t="array" ref="G44">_xlfn.SWITCH(E44,0,(C44/0.5)*2,1,(C44/0.5)*1.5,2,(C44/1)*2,"Errore")</f>
        <v>20</v>
      </c>
    </row>
    <row r="45" spans="1:7" ht="15.75" customHeight="1" x14ac:dyDescent="0.15">
      <c r="A45" s="32" t="s">
        <v>65</v>
      </c>
      <c r="B45" s="33" t="s">
        <v>24</v>
      </c>
      <c r="C45" s="33">
        <v>0.5</v>
      </c>
      <c r="D45" s="14">
        <f>VLOOKUP(LEFT(A45,1),K$2:L$27,2,FALSE)</f>
        <v>2</v>
      </c>
      <c r="E45" s="14" cm="1">
        <f t="array" ref="E45">_xlfn.SWITCH(LEFT(A45,1),"A",0,"B",0,"C",0,"D",0,"E",0,"F",0,"G",1,"H",1,"I",1,"J",1,"K",1,"L",1,"M",1,"N",2,"O",2,"P",2,"Q",2,"R",2,"S",2,"T",2,"U",2,"V",2,"W",2,"X",2,"Y",2,"Z",2,"Errato")</f>
        <v>2</v>
      </c>
      <c r="F45" s="15" cm="1">
        <f t="array" ref="F45">_xlfn.IFS(D45=0,(C45/0.5)*2,D45=1,(C45/0.5)*1.5,D45=2,(C45/1)*2)</f>
        <v>1</v>
      </c>
      <c r="G45" s="45" cm="1">
        <f t="array" ref="G45">_xlfn.SWITCH(E45,0,(C45/0.5)*2,1,(C45/0.5)*1.5,2,(C45/1)*2,"Errore")</f>
        <v>1</v>
      </c>
    </row>
    <row r="46" spans="1:7" ht="15.75" customHeight="1" x14ac:dyDescent="0.15">
      <c r="A46" s="32" t="s">
        <v>66</v>
      </c>
      <c r="B46" s="33" t="s">
        <v>26</v>
      </c>
      <c r="C46" s="33">
        <v>1</v>
      </c>
      <c r="D46" s="14">
        <f>VLOOKUP(LEFT(A46,1),K$2:L$27,2,FALSE)</f>
        <v>2</v>
      </c>
      <c r="E46" s="14" cm="1">
        <f t="array" ref="E46">_xlfn.SWITCH(LEFT(A46,1),"A",0,"B",0,"C",0,"D",0,"E",0,"F",0,"G",1,"H",1,"I",1,"J",1,"K",1,"L",1,"M",1,"N",2,"O",2,"P",2,"Q",2,"R",2,"S",2,"T",2,"U",2,"V",2,"W",2,"X",2,"Y",2,"Z",2,"Errato")</f>
        <v>2</v>
      </c>
      <c r="F46" s="15" cm="1">
        <f t="array" ref="F46">_xlfn.IFS(D46=0,(C46/0.5)*2,D46=1,(C46/0.5)*1.5,D46=2,(C46/1)*2)</f>
        <v>2</v>
      </c>
      <c r="G46" s="45" cm="1">
        <f t="array" ref="G46">_xlfn.SWITCH(E46,0,(C46/0.5)*2,1,(C46/0.5)*1.5,2,(C46/1)*2,"Errore")</f>
        <v>2</v>
      </c>
    </row>
    <row r="47" spans="1:7" ht="15.75" customHeight="1" x14ac:dyDescent="0.15">
      <c r="A47" s="32" t="s">
        <v>67</v>
      </c>
      <c r="B47" s="33" t="s">
        <v>28</v>
      </c>
      <c r="C47" s="33">
        <v>2</v>
      </c>
      <c r="D47" s="14">
        <f>VLOOKUP(LEFT(A47,1),K$2:L$27,2,FALSE)</f>
        <v>0</v>
      </c>
      <c r="E47" s="14" cm="1">
        <f t="array" ref="E47">_xlfn.SWITCH(LEFT(A47,1),"A",0,"B",0,"C",0,"D",0,"E",0,"F",0,"G",1,"H",1,"I",1,"J",1,"K",1,"L",1,"M",1,"N",2,"O",2,"P",2,"Q",2,"R",2,"S",2,"T",2,"U",2,"V",2,"W",2,"X",2,"Y",2,"Z",2,"Errato")</f>
        <v>0</v>
      </c>
      <c r="F47" s="15" cm="1">
        <f t="array" ref="F47">_xlfn.IFS(D47=0,(C47/0.5)*2,D47=1,(C47/0.5)*1.5,D47=2,(C47/1)*2)</f>
        <v>8</v>
      </c>
      <c r="G47" s="45" cm="1">
        <f t="array" ref="G47">_xlfn.SWITCH(E47,0,(C47/0.5)*2,1,(C47/0.5)*1.5,2,(C47/1)*2,"Errore")</f>
        <v>8</v>
      </c>
    </row>
    <row r="48" spans="1:7" ht="15.75" customHeight="1" x14ac:dyDescent="0.15">
      <c r="A48" s="32" t="s">
        <v>68</v>
      </c>
      <c r="B48" s="33" t="s">
        <v>30</v>
      </c>
      <c r="C48" s="33">
        <v>3</v>
      </c>
      <c r="D48" s="14">
        <f>VLOOKUP(LEFT(A48,1),K$2:L$27,2,FALSE)</f>
        <v>0</v>
      </c>
      <c r="E48" s="14" cm="1">
        <f t="array" ref="E48">_xlfn.SWITCH(LEFT(A48,1),"A",0,"B",0,"C",0,"D",0,"E",0,"F",0,"G",1,"H",1,"I",1,"J",1,"K",1,"L",1,"M",1,"N",2,"O",2,"P",2,"Q",2,"R",2,"S",2,"T",2,"U",2,"V",2,"W",2,"X",2,"Y",2,"Z",2,"Errato")</f>
        <v>0</v>
      </c>
      <c r="F48" s="15" cm="1">
        <f t="array" ref="F48">_xlfn.IFS(D48=0,(C48/0.5)*2,D48=1,(C48/0.5)*1.5,D48=2,(C48/1)*2)</f>
        <v>12</v>
      </c>
      <c r="G48" s="45" cm="1">
        <f t="array" ref="G48">_xlfn.SWITCH(E48,0,(C48/0.5)*2,1,(C48/0.5)*1.5,2,(C48/1)*2,"Errore")</f>
        <v>12</v>
      </c>
    </row>
    <row r="49" spans="1:7" ht="15.75" customHeight="1" x14ac:dyDescent="0.15">
      <c r="A49" s="32" t="s">
        <v>69</v>
      </c>
      <c r="B49" s="33" t="s">
        <v>32</v>
      </c>
      <c r="C49" s="33">
        <v>4</v>
      </c>
      <c r="D49" s="14">
        <f>VLOOKUP(LEFT(A49,1),K$2:L$27,2,FALSE)</f>
        <v>0</v>
      </c>
      <c r="E49" s="14" cm="1">
        <f t="array" ref="E49">_xlfn.SWITCH(LEFT(A49,1),"A",0,"B",0,"C",0,"D",0,"E",0,"F",0,"G",1,"H",1,"I",1,"J",1,"K",1,"L",1,"M",1,"N",2,"O",2,"P",2,"Q",2,"R",2,"S",2,"T",2,"U",2,"V",2,"W",2,"X",2,"Y",2,"Z",2,"Errato")</f>
        <v>0</v>
      </c>
      <c r="F49" s="15" cm="1">
        <f t="array" ref="F49">_xlfn.IFS(D49=0,(C49/0.5)*2,D49=1,(C49/0.5)*1.5,D49=2,(C49/1)*2)</f>
        <v>16</v>
      </c>
      <c r="G49" s="45" cm="1">
        <f t="array" ref="G49">_xlfn.SWITCH(E49,0,(C49/0.5)*2,1,(C49/0.5)*1.5,2,(C49/1)*2,"Errore")</f>
        <v>16</v>
      </c>
    </row>
    <row r="50" spans="1:7" ht="15.75" customHeight="1" x14ac:dyDescent="0.15">
      <c r="A50" s="32" t="s">
        <v>70</v>
      </c>
      <c r="B50" s="33" t="s">
        <v>34</v>
      </c>
      <c r="C50" s="33">
        <v>5</v>
      </c>
      <c r="D50" s="14">
        <f>VLOOKUP(LEFT(A50,1),K$2:L$27,2,FALSE)</f>
        <v>1</v>
      </c>
      <c r="E50" s="14" cm="1">
        <f t="array" ref="E50">_xlfn.SWITCH(LEFT(A50,1),"A",0,"B",0,"C",0,"D",0,"E",0,"F",0,"G",1,"H",1,"I",1,"J",1,"K",1,"L",1,"M",1,"N",2,"O",2,"P",2,"Q",2,"R",2,"S",2,"T",2,"U",2,"V",2,"W",2,"X",2,"Y",2,"Z",2,"Errato")</f>
        <v>1</v>
      </c>
      <c r="F50" s="15" cm="1">
        <f t="array" ref="F50">_xlfn.IFS(D50=0,(C50/0.5)*2,D50=1,(C50/0.5)*1.5,D50=2,(C50/1)*2)</f>
        <v>15</v>
      </c>
      <c r="G50" s="45" cm="1">
        <f t="array" ref="G50">_xlfn.SWITCH(E50,0,(C50/0.5)*2,1,(C50/0.5)*1.5,2,(C50/1)*2,"Errore")</f>
        <v>15</v>
      </c>
    </row>
    <row r="51" spans="1:7" ht="15.75" customHeight="1" x14ac:dyDescent="0.15">
      <c r="A51" s="32" t="s">
        <v>71</v>
      </c>
      <c r="B51" s="33" t="s">
        <v>36</v>
      </c>
      <c r="C51" s="33">
        <v>6</v>
      </c>
      <c r="D51" s="14">
        <f>VLOOKUP(LEFT(A51,1),K$2:L$27,2,FALSE)</f>
        <v>1</v>
      </c>
      <c r="E51" s="14" cm="1">
        <f t="array" ref="E51">_xlfn.SWITCH(LEFT(A51,1),"A",0,"B",0,"C",0,"D",0,"E",0,"F",0,"G",1,"H",1,"I",1,"J",1,"K",1,"L",1,"M",1,"N",2,"O",2,"P",2,"Q",2,"R",2,"S",2,"T",2,"U",2,"V",2,"W",2,"X",2,"Y",2,"Z",2,"Errato")</f>
        <v>1</v>
      </c>
      <c r="F51" s="15" cm="1">
        <f t="array" ref="F51">_xlfn.IFS(D51=0,(C51/0.5)*2,D51=1,(C51/0.5)*1.5,D51=2,(C51/1)*2)</f>
        <v>18</v>
      </c>
      <c r="G51" s="45" cm="1">
        <f t="array" ref="G51">_xlfn.SWITCH(E51,0,(C51/0.5)*2,1,(C51/0.5)*1.5,2,(C51/1)*2,"Errore")</f>
        <v>18</v>
      </c>
    </row>
    <row r="52" spans="1:7" ht="13" x14ac:dyDescent="0.15">
      <c r="A52" s="32" t="s">
        <v>72</v>
      </c>
      <c r="B52" s="33" t="s">
        <v>38</v>
      </c>
      <c r="C52" s="33">
        <v>7</v>
      </c>
      <c r="D52" s="14">
        <f>VLOOKUP(LEFT(A52,1),K$2:L$27,2,FALSE)</f>
        <v>1</v>
      </c>
      <c r="E52" s="14" cm="1">
        <f t="array" ref="E52">_xlfn.SWITCH(LEFT(A52,1),"A",0,"B",0,"C",0,"D",0,"E",0,"F",0,"G",1,"H",1,"I",1,"J",1,"K",1,"L",1,"M",1,"N",2,"O",2,"P",2,"Q",2,"R",2,"S",2,"T",2,"U",2,"V",2,"W",2,"X",2,"Y",2,"Z",2,"Errato")</f>
        <v>1</v>
      </c>
      <c r="F52" s="15" cm="1">
        <f t="array" ref="F52">_xlfn.IFS(D52=0,(C52/0.5)*2,D52=1,(C52/0.5)*1.5,D52=2,(C52/1)*2)</f>
        <v>21</v>
      </c>
      <c r="G52" s="45" cm="1">
        <f t="array" ref="G52">_xlfn.SWITCH(E52,0,(C52/0.5)*2,1,(C52/0.5)*1.5,2,(C52/1)*2,"Errore")</f>
        <v>21</v>
      </c>
    </row>
    <row r="53" spans="1:7" ht="13" x14ac:dyDescent="0.15">
      <c r="A53" s="32" t="s">
        <v>73</v>
      </c>
      <c r="B53" s="33" t="s">
        <v>40</v>
      </c>
      <c r="C53" s="33">
        <v>8</v>
      </c>
      <c r="D53" s="14">
        <f>VLOOKUP(LEFT(A53,1),K$2:L$27,2,FALSE)</f>
        <v>1</v>
      </c>
      <c r="E53" s="14" cm="1">
        <f t="array" ref="E53">_xlfn.SWITCH(LEFT(A53,1),"A",0,"B",0,"C",0,"D",0,"E",0,"F",0,"G",1,"H",1,"I",1,"J",1,"K",1,"L",1,"M",1,"N",2,"O",2,"P",2,"Q",2,"R",2,"S",2,"T",2,"U",2,"V",2,"W",2,"X",2,"Y",2,"Z",2,"Errato")</f>
        <v>1</v>
      </c>
      <c r="F53" s="15" cm="1">
        <f t="array" ref="F53">_xlfn.IFS(D53=0,(C53/0.5)*2,D53=1,(C53/0.5)*1.5,D53=2,(C53/1)*2)</f>
        <v>24</v>
      </c>
      <c r="G53" s="45" cm="1">
        <f t="array" ref="G53">_xlfn.SWITCH(E53,0,(C53/0.5)*2,1,(C53/0.5)*1.5,2,(C53/1)*2,"Errore")</f>
        <v>24</v>
      </c>
    </row>
    <row r="54" spans="1:7" ht="13" x14ac:dyDescent="0.15">
      <c r="A54" s="32" t="s">
        <v>74</v>
      </c>
      <c r="B54" s="33" t="s">
        <v>42</v>
      </c>
      <c r="C54" s="33">
        <v>9</v>
      </c>
      <c r="D54" s="14">
        <f>VLOOKUP(LEFT(A54,1),K$2:L$27,2,FALSE)</f>
        <v>2</v>
      </c>
      <c r="E54" s="14" cm="1">
        <f t="array" ref="E54">_xlfn.SWITCH(LEFT(A54,1),"A",0,"B",0,"C",0,"D",0,"E",0,"F",0,"G",1,"H",1,"I",1,"J",1,"K",1,"L",1,"M",1,"N",2,"O",2,"P",2,"Q",2,"R",2,"S",2,"T",2,"U",2,"V",2,"W",2,"X",2,"Y",2,"Z",2,"Errato")</f>
        <v>2</v>
      </c>
      <c r="F54" s="15" cm="1">
        <f t="array" ref="F54">_xlfn.IFS(D54=0,(C54/0.5)*2,D54=1,(C54/0.5)*1.5,D54=2,(C54/1)*2)</f>
        <v>18</v>
      </c>
      <c r="G54" s="45" cm="1">
        <f t="array" ref="G54">_xlfn.SWITCH(E54,0,(C54/0.5)*2,1,(C54/0.5)*1.5,2,(C54/1)*2,"Errore")</f>
        <v>18</v>
      </c>
    </row>
    <row r="55" spans="1:7" ht="13" x14ac:dyDescent="0.15">
      <c r="A55" s="32" t="s">
        <v>75</v>
      </c>
      <c r="B55" s="33" t="s">
        <v>22</v>
      </c>
      <c r="C55" s="33">
        <v>10</v>
      </c>
      <c r="D55" s="14">
        <f>VLOOKUP(LEFT(A55,1),K$2:L$27,2,FALSE)</f>
        <v>2</v>
      </c>
      <c r="E55" s="14" cm="1">
        <f t="array" ref="E55">_xlfn.SWITCH(LEFT(A55,1),"A",0,"B",0,"C",0,"D",0,"E",0,"F",0,"G",1,"H",1,"I",1,"J",1,"K",1,"L",1,"M",1,"N",2,"O",2,"P",2,"Q",2,"R",2,"S",2,"T",2,"U",2,"V",2,"W",2,"X",2,"Y",2,"Z",2,"Errato")</f>
        <v>2</v>
      </c>
      <c r="F55" s="15" cm="1">
        <f t="array" ref="F55">_xlfn.IFS(D55=0,(C55/0.5)*2,D55=1,(C55/0.5)*1.5,D55=2,(C55/1)*2)</f>
        <v>20</v>
      </c>
      <c r="G55" s="45" cm="1">
        <f t="array" ref="G55">_xlfn.SWITCH(E55,0,(C55/0.5)*2,1,(C55/0.5)*1.5,2,(C55/1)*2,"Errore")</f>
        <v>20</v>
      </c>
    </row>
    <row r="56" spans="1:7" ht="13" x14ac:dyDescent="0.15">
      <c r="A56" s="32" t="s">
        <v>76</v>
      </c>
      <c r="B56" s="33" t="s">
        <v>24</v>
      </c>
      <c r="C56" s="33">
        <v>0.5</v>
      </c>
      <c r="D56" s="14">
        <f>VLOOKUP(LEFT(A56,1),K$2:L$27,2,FALSE)</f>
        <v>2</v>
      </c>
      <c r="E56" s="14" cm="1">
        <f t="array" ref="E56">_xlfn.SWITCH(LEFT(A56,1),"A",0,"B",0,"C",0,"D",0,"E",0,"F",0,"G",1,"H",1,"I",1,"J",1,"K",1,"L",1,"M",1,"N",2,"O",2,"P",2,"Q",2,"R",2,"S",2,"T",2,"U",2,"V",2,"W",2,"X",2,"Y",2,"Z",2,"Errato")</f>
        <v>2</v>
      </c>
      <c r="F56" s="15" cm="1">
        <f t="array" ref="F56">_xlfn.IFS(D56=0,(C56/0.5)*2,D56=1,(C56/0.5)*1.5,D56=2,(C56/1)*2)</f>
        <v>1</v>
      </c>
      <c r="G56" s="45" cm="1">
        <f t="array" ref="G56">_xlfn.SWITCH(E56,0,(C56/0.5)*2,1,(C56/0.5)*1.5,2,(C56/1)*2,"Errore")</f>
        <v>1</v>
      </c>
    </row>
    <row r="57" spans="1:7" ht="13" x14ac:dyDescent="0.15">
      <c r="A57" s="32" t="s">
        <v>77</v>
      </c>
      <c r="B57" s="33" t="s">
        <v>26</v>
      </c>
      <c r="C57" s="33">
        <v>1</v>
      </c>
      <c r="D57" s="14">
        <f>VLOOKUP(LEFT(A57,1),K$2:L$27,2,FALSE)</f>
        <v>2</v>
      </c>
      <c r="E57" s="14" cm="1">
        <f t="array" ref="E57">_xlfn.SWITCH(LEFT(A57,1),"A",0,"B",0,"C",0,"D",0,"E",0,"F",0,"G",1,"H",1,"I",1,"J",1,"K",1,"L",1,"M",1,"N",2,"O",2,"P",2,"Q",2,"R",2,"S",2,"T",2,"U",2,"V",2,"W",2,"X",2,"Y",2,"Z",2,"Errato")</f>
        <v>2</v>
      </c>
      <c r="F57" s="15" cm="1">
        <f t="array" ref="F57">_xlfn.IFS(D57=0,(C57/0.5)*2,D57=1,(C57/0.5)*1.5,D57=2,(C57/1)*2)</f>
        <v>2</v>
      </c>
      <c r="G57" s="45" cm="1">
        <f t="array" ref="G57">_xlfn.SWITCH(E57,0,(C57/0.5)*2,1,(C57/0.5)*1.5,2,(C57/1)*2,"Errore")</f>
        <v>2</v>
      </c>
    </row>
    <row r="58" spans="1:7" ht="13" x14ac:dyDescent="0.15">
      <c r="A58" s="32" t="s">
        <v>78</v>
      </c>
      <c r="B58" s="33" t="s">
        <v>28</v>
      </c>
      <c r="C58" s="33">
        <v>2</v>
      </c>
      <c r="D58" s="14">
        <f>VLOOKUP(LEFT(A58,1),K$2:L$27,2,FALSE)</f>
        <v>2</v>
      </c>
      <c r="E58" s="14" cm="1">
        <f t="array" ref="E58">_xlfn.SWITCH(LEFT(A58,1),"A",0,"B",0,"C",0,"D",0,"E",0,"F",0,"G",1,"H",1,"I",1,"J",1,"K",1,"L",1,"M",1,"N",2,"O",2,"P",2,"Q",2,"R",2,"S",2,"T",2,"U",2,"V",2,"W",2,"X",2,"Y",2,"Z",2,"Errato")</f>
        <v>2</v>
      </c>
      <c r="F58" s="15" cm="1">
        <f t="array" ref="F58">_xlfn.IFS(D58=0,(C58/0.5)*2,D58=1,(C58/0.5)*1.5,D58=2,(C58/1)*2)</f>
        <v>4</v>
      </c>
      <c r="G58" s="45" cm="1">
        <f t="array" ref="G58">_xlfn.SWITCH(E58,0,(C58/0.5)*2,1,(C58/0.5)*1.5,2,(C58/1)*2,"Errore")</f>
        <v>4</v>
      </c>
    </row>
    <row r="59" spans="1:7" ht="13" x14ac:dyDescent="0.15">
      <c r="A59" s="32" t="s">
        <v>79</v>
      </c>
      <c r="B59" s="33" t="s">
        <v>30</v>
      </c>
      <c r="C59" s="33">
        <v>3</v>
      </c>
      <c r="D59" s="14">
        <f>VLOOKUP(LEFT(A59,1),K$2:L$27,2,FALSE)</f>
        <v>2</v>
      </c>
      <c r="E59" s="14" cm="1">
        <f t="array" ref="E59">_xlfn.SWITCH(LEFT(A59,1),"A",0,"B",0,"C",0,"D",0,"E",0,"F",0,"G",1,"H",1,"I",1,"J",1,"K",1,"L",1,"M",1,"N",2,"O",2,"P",2,"Q",2,"R",2,"S",2,"T",2,"U",2,"V",2,"W",2,"X",2,"Y",2,"Z",2,"Errato")</f>
        <v>2</v>
      </c>
      <c r="F59" s="15" cm="1">
        <f t="array" ref="F59">_xlfn.IFS(D59=0,(C59/0.5)*2,D59=1,(C59/0.5)*1.5,D59=2,(C59/1)*2)</f>
        <v>6</v>
      </c>
      <c r="G59" s="45" cm="1">
        <f t="array" ref="G59">_xlfn.SWITCH(E59,0,(C59/0.5)*2,1,(C59/0.5)*1.5,2,(C59/1)*2,"Errore")</f>
        <v>6</v>
      </c>
    </row>
    <row r="60" spans="1:7" ht="13" x14ac:dyDescent="0.15">
      <c r="A60" s="32" t="s">
        <v>80</v>
      </c>
      <c r="B60" s="33" t="s">
        <v>32</v>
      </c>
      <c r="C60" s="33">
        <v>4</v>
      </c>
      <c r="D60" s="14">
        <f>VLOOKUP(LEFT(A60,1),K$2:L$27,2,FALSE)</f>
        <v>0</v>
      </c>
      <c r="E60" s="14" cm="1">
        <f t="array" ref="E60">_xlfn.SWITCH(LEFT(A60,1),"A",0,"B",0,"C",0,"D",0,"E",0,"F",0,"G",1,"H",1,"I",1,"J",1,"K",1,"L",1,"M",1,"N",2,"O",2,"P",2,"Q",2,"R",2,"S",2,"T",2,"U",2,"V",2,"W",2,"X",2,"Y",2,"Z",2,"Errato")</f>
        <v>0</v>
      </c>
      <c r="F60" s="15" cm="1">
        <f t="array" ref="F60">_xlfn.IFS(D60=0,(C60/0.5)*2,D60=1,(C60/0.5)*1.5,D60=2,(C60/1)*2)</f>
        <v>16</v>
      </c>
      <c r="G60" s="45" cm="1">
        <f t="array" ref="G60">_xlfn.SWITCH(E60,0,(C60/0.5)*2,1,(C60/0.5)*1.5,2,(C60/1)*2,"Errore")</f>
        <v>16</v>
      </c>
    </row>
    <row r="61" spans="1:7" ht="13" x14ac:dyDescent="0.15">
      <c r="A61" s="32" t="s">
        <v>81</v>
      </c>
      <c r="B61" s="33" t="s">
        <v>34</v>
      </c>
      <c r="C61" s="33">
        <v>5</v>
      </c>
      <c r="D61" s="14">
        <f>VLOOKUP(LEFT(A61,1),K$2:L$27,2,FALSE)</f>
        <v>0</v>
      </c>
      <c r="E61" s="14" cm="1">
        <f t="array" ref="E61">_xlfn.SWITCH(LEFT(A61,1),"A",0,"B",0,"C",0,"D",0,"E",0,"F",0,"G",1,"H",1,"I",1,"J",1,"K",1,"L",1,"M",1,"N",2,"O",2,"P",2,"Q",2,"R",2,"S",2,"T",2,"U",2,"V",2,"W",2,"X",2,"Y",2,"Z",2,"Errato")</f>
        <v>0</v>
      </c>
      <c r="F61" s="15" cm="1">
        <f t="array" ref="F61">_xlfn.IFS(D61=0,(C61/0.5)*2,D61=1,(C61/0.5)*1.5,D61=2,(C61/1)*2)</f>
        <v>20</v>
      </c>
      <c r="G61" s="45" cm="1">
        <f t="array" ref="G61">_xlfn.SWITCH(E61,0,(C61/0.5)*2,1,(C61/0.5)*1.5,2,(C61/1)*2,"Errore")</f>
        <v>20</v>
      </c>
    </row>
    <row r="62" spans="1:7" ht="13" x14ac:dyDescent="0.15">
      <c r="A62" s="32" t="s">
        <v>82</v>
      </c>
      <c r="B62" s="33" t="s">
        <v>36</v>
      </c>
      <c r="C62" s="33">
        <v>6</v>
      </c>
      <c r="D62" s="14">
        <f>VLOOKUP(LEFT(A62,1),K$2:L$27,2,FALSE)</f>
        <v>0</v>
      </c>
      <c r="E62" s="14" cm="1">
        <f t="array" ref="E62">_xlfn.SWITCH(LEFT(A62,1),"A",0,"B",0,"C",0,"D",0,"E",0,"F",0,"G",1,"H",1,"I",1,"J",1,"K",1,"L",1,"M",1,"N",2,"O",2,"P",2,"Q",2,"R",2,"S",2,"T",2,"U",2,"V",2,"W",2,"X",2,"Y",2,"Z",2,"Errato")</f>
        <v>0</v>
      </c>
      <c r="F62" s="15" cm="1">
        <f t="array" ref="F62">_xlfn.IFS(D62=0,(C62/0.5)*2,D62=1,(C62/0.5)*1.5,D62=2,(C62/1)*2)</f>
        <v>24</v>
      </c>
      <c r="G62" s="45" cm="1">
        <f t="array" ref="G62">_xlfn.SWITCH(E62,0,(C62/0.5)*2,1,(C62/0.5)*1.5,2,(C62/1)*2,"Errore")</f>
        <v>24</v>
      </c>
    </row>
    <row r="63" spans="1:7" ht="13" x14ac:dyDescent="0.15">
      <c r="A63" s="32" t="s">
        <v>83</v>
      </c>
      <c r="B63" s="33" t="s">
        <v>38</v>
      </c>
      <c r="C63" s="33">
        <v>7</v>
      </c>
      <c r="D63" s="14">
        <f>VLOOKUP(LEFT(A63,1),K$2:L$27,2,FALSE)</f>
        <v>1</v>
      </c>
      <c r="E63" s="14" cm="1">
        <f t="array" ref="E63">_xlfn.SWITCH(LEFT(A63,1),"A",0,"B",0,"C",0,"D",0,"E",0,"F",0,"G",1,"H",1,"I",1,"J",1,"K",1,"L",1,"M",1,"N",2,"O",2,"P",2,"Q",2,"R",2,"S",2,"T",2,"U",2,"V",2,"W",2,"X",2,"Y",2,"Z",2,"Errato")</f>
        <v>1</v>
      </c>
      <c r="F63" s="15" cm="1">
        <f t="array" ref="F63">_xlfn.IFS(D63=0,(C63/0.5)*2,D63=1,(C63/0.5)*1.5,D63=2,(C63/1)*2)</f>
        <v>21</v>
      </c>
      <c r="G63" s="45" cm="1">
        <f t="array" ref="G63">_xlfn.SWITCH(E63,0,(C63/0.5)*2,1,(C63/0.5)*1.5,2,(C63/1)*2,"Errore")</f>
        <v>21</v>
      </c>
    </row>
    <row r="64" spans="1:7" ht="13" x14ac:dyDescent="0.15">
      <c r="A64" s="32" t="s">
        <v>84</v>
      </c>
      <c r="B64" s="33" t="s">
        <v>40</v>
      </c>
      <c r="C64" s="33">
        <v>8</v>
      </c>
      <c r="D64" s="14">
        <f>VLOOKUP(LEFT(A64,1),K$2:L$27,2,FALSE)</f>
        <v>1</v>
      </c>
      <c r="E64" s="14" cm="1">
        <f t="array" ref="E64">_xlfn.SWITCH(LEFT(A64,1),"A",0,"B",0,"C",0,"D",0,"E",0,"F",0,"G",1,"H",1,"I",1,"J",1,"K",1,"L",1,"M",1,"N",2,"O",2,"P",2,"Q",2,"R",2,"S",2,"T",2,"U",2,"V",2,"W",2,"X",2,"Y",2,"Z",2,"Errato")</f>
        <v>1</v>
      </c>
      <c r="F64" s="15" cm="1">
        <f t="array" ref="F64">_xlfn.IFS(D64=0,(C64/0.5)*2,D64=1,(C64/0.5)*1.5,D64=2,(C64/1)*2)</f>
        <v>24</v>
      </c>
      <c r="G64" s="45" cm="1">
        <f t="array" ref="G64">_xlfn.SWITCH(E64,0,(C64/0.5)*2,1,(C64/0.5)*1.5,2,(C64/1)*2,"Errore")</f>
        <v>24</v>
      </c>
    </row>
    <row r="65" spans="1:7" ht="13" x14ac:dyDescent="0.15">
      <c r="A65" s="32" t="s">
        <v>85</v>
      </c>
      <c r="B65" s="33" t="s">
        <v>42</v>
      </c>
      <c r="C65" s="33">
        <v>9</v>
      </c>
      <c r="D65" s="14">
        <f>VLOOKUP(LEFT(A65,1),K$2:L$27,2,FALSE)</f>
        <v>1</v>
      </c>
      <c r="E65" s="14" cm="1">
        <f t="array" ref="E65">_xlfn.SWITCH(LEFT(A65,1),"A",0,"B",0,"C",0,"D",0,"E",0,"F",0,"G",1,"H",1,"I",1,"J",1,"K",1,"L",1,"M",1,"N",2,"O",2,"P",2,"Q",2,"R",2,"S",2,"T",2,"U",2,"V",2,"W",2,"X",2,"Y",2,"Z",2,"Errato")</f>
        <v>1</v>
      </c>
      <c r="F65" s="15" cm="1">
        <f t="array" ref="F65">_xlfn.IFS(D65=0,(C65/0.5)*2,D65=1,(C65/0.5)*1.5,D65=2,(C65/1)*2)</f>
        <v>27</v>
      </c>
      <c r="G65" s="45" cm="1">
        <f t="array" ref="G65">_xlfn.SWITCH(E65,0,(C65/0.5)*2,1,(C65/0.5)*1.5,2,(C65/1)*2,"Errore")</f>
        <v>27</v>
      </c>
    </row>
    <row r="66" spans="1:7" ht="13" x14ac:dyDescent="0.15">
      <c r="A66" s="32" t="s">
        <v>86</v>
      </c>
      <c r="B66" s="33" t="s">
        <v>22</v>
      </c>
      <c r="C66" s="33">
        <v>10</v>
      </c>
      <c r="D66" s="14">
        <f>VLOOKUP(LEFT(A66,1),K$2:L$27,2,FALSE)</f>
        <v>1</v>
      </c>
      <c r="E66" s="14" cm="1">
        <f t="array" ref="E66">_xlfn.SWITCH(LEFT(A66,1),"A",0,"B",0,"C",0,"D",0,"E",0,"F",0,"G",1,"H",1,"I",1,"J",1,"K",1,"L",1,"M",1,"N",2,"O",2,"P",2,"Q",2,"R",2,"S",2,"T",2,"U",2,"V",2,"W",2,"X",2,"Y",2,"Z",2,"Errato")</f>
        <v>1</v>
      </c>
      <c r="F66" s="15" cm="1">
        <f t="array" ref="F66">_xlfn.IFS(D66=0,(C66/0.5)*2,D66=1,(C66/0.5)*1.5,D66=2,(C66/1)*2)</f>
        <v>30</v>
      </c>
      <c r="G66" s="45" cm="1">
        <f t="array" ref="G66">_xlfn.SWITCH(E66,0,(C66/0.5)*2,1,(C66/0.5)*1.5,2,(C66/1)*2,"Errore")</f>
        <v>30</v>
      </c>
    </row>
    <row r="67" spans="1:7" ht="13" x14ac:dyDescent="0.15">
      <c r="A67" s="32" t="s">
        <v>87</v>
      </c>
      <c r="B67" s="33" t="s">
        <v>24</v>
      </c>
      <c r="C67" s="33">
        <v>0.5</v>
      </c>
      <c r="D67" s="14">
        <f>VLOOKUP(LEFT(A67,1),K$2:L$27,2,FALSE)</f>
        <v>2</v>
      </c>
      <c r="E67" s="14" cm="1">
        <f t="array" ref="E67">_xlfn.SWITCH(LEFT(A67,1),"A",0,"B",0,"C",0,"D",0,"E",0,"F",0,"G",1,"H",1,"I",1,"J",1,"K",1,"L",1,"M",1,"N",2,"O",2,"P",2,"Q",2,"R",2,"S",2,"T",2,"U",2,"V",2,"W",2,"X",2,"Y",2,"Z",2,"Errato")</f>
        <v>2</v>
      </c>
      <c r="F67" s="15" cm="1">
        <f t="array" ref="F67">_xlfn.IFS(D67=0,(C67/0.5)*2,D67=1,(C67/0.5)*1.5,D67=2,(C67/1)*2)</f>
        <v>1</v>
      </c>
      <c r="G67" s="45" cm="1">
        <f t="array" ref="G67">_xlfn.SWITCH(E67,0,(C67/0.5)*2,1,(C67/0.5)*1.5,2,(C67/1)*2,"Errore")</f>
        <v>1</v>
      </c>
    </row>
    <row r="68" spans="1:7" ht="13" x14ac:dyDescent="0.15">
      <c r="A68" s="32" t="s">
        <v>88</v>
      </c>
      <c r="B68" s="33" t="s">
        <v>26</v>
      </c>
      <c r="C68" s="33">
        <v>1</v>
      </c>
      <c r="D68" s="14">
        <f>VLOOKUP(LEFT(A68,1),K$2:L$27,2,FALSE)</f>
        <v>2</v>
      </c>
      <c r="E68" s="14" cm="1">
        <f t="array" ref="E68">_xlfn.SWITCH(LEFT(A68,1),"A",0,"B",0,"C",0,"D",0,"E",0,"F",0,"G",1,"H",1,"I",1,"J",1,"K",1,"L",1,"M",1,"N",2,"O",2,"P",2,"Q",2,"R",2,"S",2,"T",2,"U",2,"V",2,"W",2,"X",2,"Y",2,"Z",2,"Errato")</f>
        <v>2</v>
      </c>
      <c r="F68" s="15" cm="1">
        <f t="array" ref="F68">_xlfn.IFS(D68=0,(C68/0.5)*2,D68=1,(C68/0.5)*1.5,D68=2,(C68/1)*2)</f>
        <v>2</v>
      </c>
      <c r="G68" s="45" cm="1">
        <f t="array" ref="G68">_xlfn.SWITCH(E68,0,(C68/0.5)*2,1,(C68/0.5)*1.5,2,(C68/1)*2,"Errore")</f>
        <v>2</v>
      </c>
    </row>
    <row r="69" spans="1:7" ht="13" x14ac:dyDescent="0.15">
      <c r="A69" s="32" t="s">
        <v>89</v>
      </c>
      <c r="B69" s="33" t="s">
        <v>28</v>
      </c>
      <c r="C69" s="33">
        <v>2</v>
      </c>
      <c r="D69" s="14">
        <f>VLOOKUP(LEFT(A69,1),K$2:L$27,2,FALSE)</f>
        <v>2</v>
      </c>
      <c r="E69" s="14" cm="1">
        <f t="array" ref="E69">_xlfn.SWITCH(LEFT(A69,1),"A",0,"B",0,"C",0,"D",0,"E",0,"F",0,"G",1,"H",1,"I",1,"J",1,"K",1,"L",1,"M",1,"N",2,"O",2,"P",2,"Q",2,"R",2,"S",2,"T",2,"U",2,"V",2,"W",2,"X",2,"Y",2,"Z",2,"Errato")</f>
        <v>2</v>
      </c>
      <c r="F69" s="15" cm="1">
        <f t="array" ref="F69">_xlfn.IFS(D69=0,(C69/0.5)*2,D69=1,(C69/0.5)*1.5,D69=2,(C69/1)*2)</f>
        <v>4</v>
      </c>
      <c r="G69" s="45" cm="1">
        <f t="array" ref="G69">_xlfn.SWITCH(E69,0,(C69/0.5)*2,1,(C69/0.5)*1.5,2,(C69/1)*2,"Errore")</f>
        <v>4</v>
      </c>
    </row>
    <row r="70" spans="1:7" ht="13" x14ac:dyDescent="0.15">
      <c r="A70" s="32" t="s">
        <v>90</v>
      </c>
      <c r="B70" s="33" t="s">
        <v>30</v>
      </c>
      <c r="C70" s="33">
        <v>3</v>
      </c>
      <c r="D70" s="14">
        <f>VLOOKUP(LEFT(A70,1),K$2:L$27,2,FALSE)</f>
        <v>2</v>
      </c>
      <c r="E70" s="14" cm="1">
        <f t="array" ref="E70">_xlfn.SWITCH(LEFT(A70,1),"A",0,"B",0,"C",0,"D",0,"E",0,"F",0,"G",1,"H",1,"I",1,"J",1,"K",1,"L",1,"M",1,"N",2,"O",2,"P",2,"Q",2,"R",2,"S",2,"T",2,"U",2,"V",2,"W",2,"X",2,"Y",2,"Z",2,"Errato")</f>
        <v>2</v>
      </c>
      <c r="F70" s="15" cm="1">
        <f t="array" ref="F70">_xlfn.IFS(D70=0,(C70/0.5)*2,D70=1,(C70/0.5)*1.5,D70=2,(C70/1)*2)</f>
        <v>6</v>
      </c>
      <c r="G70" s="45" cm="1">
        <f t="array" ref="G70">_xlfn.SWITCH(E70,0,(C70/0.5)*2,1,(C70/0.5)*1.5,2,(C70/1)*2,"Errore")</f>
        <v>6</v>
      </c>
    </row>
    <row r="71" spans="1:7" ht="13" x14ac:dyDescent="0.15">
      <c r="A71" s="32" t="s">
        <v>91</v>
      </c>
      <c r="B71" s="33" t="s">
        <v>32</v>
      </c>
      <c r="C71" s="33">
        <v>4</v>
      </c>
      <c r="D71" s="14">
        <f>VLOOKUP(LEFT(A71,1),K$2:L$27,2,FALSE)</f>
        <v>2</v>
      </c>
      <c r="E71" s="14" cm="1">
        <f t="array" ref="E71">_xlfn.SWITCH(LEFT(A71,1),"A",0,"B",0,"C",0,"D",0,"E",0,"F",0,"G",1,"H",1,"I",1,"J",1,"K",1,"L",1,"M",1,"N",2,"O",2,"P",2,"Q",2,"R",2,"S",2,"T",2,"U",2,"V",2,"W",2,"X",2,"Y",2,"Z",2,"Errato")</f>
        <v>2</v>
      </c>
      <c r="F71" s="15" cm="1">
        <f t="array" ref="F71">_xlfn.IFS(D71=0,(C71/0.5)*2,D71=1,(C71/0.5)*1.5,D71=2,(C71/1)*2)</f>
        <v>8</v>
      </c>
      <c r="G71" s="45" cm="1">
        <f t="array" ref="G71">_xlfn.SWITCH(E71,0,(C71/0.5)*2,1,(C71/0.5)*1.5,2,(C71/1)*2,"Errore")</f>
        <v>8</v>
      </c>
    </row>
    <row r="72" spans="1:7" ht="13" x14ac:dyDescent="0.15">
      <c r="A72" s="32" t="s">
        <v>92</v>
      </c>
      <c r="B72" s="33" t="s">
        <v>34</v>
      </c>
      <c r="C72" s="33">
        <v>5</v>
      </c>
      <c r="D72" s="14">
        <f>VLOOKUP(LEFT(A72,1),K$2:L$27,2,FALSE)</f>
        <v>2</v>
      </c>
      <c r="E72" s="14" cm="1">
        <f t="array" ref="E72">_xlfn.SWITCH(LEFT(A72,1),"A",0,"B",0,"C",0,"D",0,"E",0,"F",0,"G",1,"H",1,"I",1,"J",1,"K",1,"L",1,"M",1,"N",2,"O",2,"P",2,"Q",2,"R",2,"S",2,"T",2,"U",2,"V",2,"W",2,"X",2,"Y",2,"Z",2,"Errato")</f>
        <v>2</v>
      </c>
      <c r="F72" s="15" cm="1">
        <f t="array" ref="F72">_xlfn.IFS(D72=0,(C72/0.5)*2,D72=1,(C72/0.5)*1.5,D72=2,(C72/1)*2)</f>
        <v>10</v>
      </c>
      <c r="G72" s="45" cm="1">
        <f t="array" ref="G72">_xlfn.SWITCH(E72,0,(C72/0.5)*2,1,(C72/0.5)*1.5,2,(C72/1)*2,"Errore")</f>
        <v>10</v>
      </c>
    </row>
    <row r="73" spans="1:7" ht="13" x14ac:dyDescent="0.15">
      <c r="A73" s="32" t="s">
        <v>93</v>
      </c>
      <c r="B73" s="33" t="s">
        <v>36</v>
      </c>
      <c r="C73" s="33">
        <v>6</v>
      </c>
      <c r="D73" s="14">
        <f>VLOOKUP(LEFT(A73,1),K$2:L$27,2,FALSE)</f>
        <v>0</v>
      </c>
      <c r="E73" s="14" cm="1">
        <f t="array" ref="E73">_xlfn.SWITCH(LEFT(A73,1),"A",0,"B",0,"C",0,"D",0,"E",0,"F",0,"G",1,"H",1,"I",1,"J",1,"K",1,"L",1,"M",1,"N",2,"O",2,"P",2,"Q",2,"R",2,"S",2,"T",2,"U",2,"V",2,"W",2,"X",2,"Y",2,"Z",2,"Errato")</f>
        <v>0</v>
      </c>
      <c r="F73" s="15" cm="1">
        <f t="array" ref="F73">_xlfn.IFS(D73=0,(C73/0.5)*2,D73=1,(C73/0.5)*1.5,D73=2,(C73/1)*2)</f>
        <v>24</v>
      </c>
      <c r="G73" s="45" cm="1">
        <f t="array" ref="G73">_xlfn.SWITCH(E73,0,(C73/0.5)*2,1,(C73/0.5)*1.5,2,(C73/1)*2,"Errore")</f>
        <v>24</v>
      </c>
    </row>
    <row r="74" spans="1:7" ht="13" x14ac:dyDescent="0.15">
      <c r="A74" s="32" t="s">
        <v>94</v>
      </c>
      <c r="B74" s="33" t="s">
        <v>38</v>
      </c>
      <c r="C74" s="33">
        <v>7</v>
      </c>
      <c r="D74" s="14">
        <f>VLOOKUP(LEFT(A74,1),K$2:L$27,2,FALSE)</f>
        <v>0</v>
      </c>
      <c r="E74" s="14" cm="1">
        <f t="array" ref="E74">_xlfn.SWITCH(LEFT(A74,1),"A",0,"B",0,"C",0,"D",0,"E",0,"F",0,"G",1,"H",1,"I",1,"J",1,"K",1,"L",1,"M",1,"N",2,"O",2,"P",2,"Q",2,"R",2,"S",2,"T",2,"U",2,"V",2,"W",2,"X",2,"Y",2,"Z",2,"Errato")</f>
        <v>0</v>
      </c>
      <c r="F74" s="15" cm="1">
        <f t="array" ref="F74">_xlfn.IFS(D74=0,(C74/0.5)*2,D74=1,(C74/0.5)*1.5,D74=2,(C74/1)*2)</f>
        <v>28</v>
      </c>
      <c r="G74" s="45" cm="1">
        <f t="array" ref="G74">_xlfn.SWITCH(E74,0,(C74/0.5)*2,1,(C74/0.5)*1.5,2,(C74/1)*2,"Errore")</f>
        <v>28</v>
      </c>
    </row>
    <row r="75" spans="1:7" ht="13" x14ac:dyDescent="0.15">
      <c r="A75" s="32" t="s">
        <v>95</v>
      </c>
      <c r="B75" s="33" t="s">
        <v>40</v>
      </c>
      <c r="C75" s="33">
        <v>8</v>
      </c>
      <c r="D75" s="14">
        <f>VLOOKUP(LEFT(A75,1),K$2:L$27,2,FALSE)</f>
        <v>0</v>
      </c>
      <c r="E75" s="14" cm="1">
        <f t="array" ref="E75">_xlfn.SWITCH(LEFT(A75,1),"A",0,"B",0,"C",0,"D",0,"E",0,"F",0,"G",1,"H",1,"I",1,"J",1,"K",1,"L",1,"M",1,"N",2,"O",2,"P",2,"Q",2,"R",2,"S",2,"T",2,"U",2,"V",2,"W",2,"X",2,"Y",2,"Z",2,"Errato")</f>
        <v>0</v>
      </c>
      <c r="F75" s="15" cm="1">
        <f t="array" ref="F75">_xlfn.IFS(D75=0,(C75/0.5)*2,D75=1,(C75/0.5)*1.5,D75=2,(C75/1)*2)</f>
        <v>32</v>
      </c>
      <c r="G75" s="45" cm="1">
        <f t="array" ref="G75">_xlfn.SWITCH(E75,0,(C75/0.5)*2,1,(C75/0.5)*1.5,2,(C75/1)*2,"Errore")</f>
        <v>32</v>
      </c>
    </row>
    <row r="76" spans="1:7" ht="13" x14ac:dyDescent="0.15">
      <c r="A76" s="32" t="s">
        <v>96</v>
      </c>
      <c r="B76" s="33" t="s">
        <v>42</v>
      </c>
      <c r="C76" s="33">
        <v>9</v>
      </c>
      <c r="D76" s="14">
        <f>VLOOKUP(LEFT(A76,1),K$2:L$27,2,FALSE)</f>
        <v>1</v>
      </c>
      <c r="E76" s="14" cm="1">
        <f t="array" ref="E76">_xlfn.SWITCH(LEFT(A76,1),"A",0,"B",0,"C",0,"D",0,"E",0,"F",0,"G",1,"H",1,"I",1,"J",1,"K",1,"L",1,"M",1,"N",2,"O",2,"P",2,"Q",2,"R",2,"S",2,"T",2,"U",2,"V",2,"W",2,"X",2,"Y",2,"Z",2,"Errato")</f>
        <v>1</v>
      </c>
      <c r="F76" s="15" cm="1">
        <f t="array" ref="F76">_xlfn.IFS(D76=0,(C76/0.5)*2,D76=1,(C76/0.5)*1.5,D76=2,(C76/1)*2)</f>
        <v>27</v>
      </c>
      <c r="G76" s="45" cm="1">
        <f t="array" ref="G76">_xlfn.SWITCH(E76,0,(C76/0.5)*2,1,(C76/0.5)*1.5,2,(C76/1)*2,"Errore")</f>
        <v>27</v>
      </c>
    </row>
    <row r="77" spans="1:7" ht="13" x14ac:dyDescent="0.15">
      <c r="A77" s="32" t="s">
        <v>97</v>
      </c>
      <c r="B77" s="33" t="s">
        <v>22</v>
      </c>
      <c r="C77" s="33">
        <v>10</v>
      </c>
      <c r="D77" s="14">
        <f>VLOOKUP(LEFT(A77,1),K$2:L$27,2,FALSE)</f>
        <v>1</v>
      </c>
      <c r="E77" s="14" cm="1">
        <f t="array" ref="E77">_xlfn.SWITCH(LEFT(A77,1),"A",0,"B",0,"C",0,"D",0,"E",0,"F",0,"G",1,"H",1,"I",1,"J",1,"K",1,"L",1,"M",1,"N",2,"O",2,"P",2,"Q",2,"R",2,"S",2,"T",2,"U",2,"V",2,"W",2,"X",2,"Y",2,"Z",2,"Errato")</f>
        <v>1</v>
      </c>
      <c r="F77" s="15" cm="1">
        <f t="array" ref="F77">_xlfn.IFS(D77=0,(C77/0.5)*2,D77=1,(C77/0.5)*1.5,D77=2,(C77/1)*2)</f>
        <v>30</v>
      </c>
      <c r="G77" s="45" cm="1">
        <f t="array" ref="G77">_xlfn.SWITCH(E77,0,(C77/0.5)*2,1,(C77/0.5)*1.5,2,(C77/1)*2,"Errore")</f>
        <v>30</v>
      </c>
    </row>
    <row r="78" spans="1:7" ht="13" x14ac:dyDescent="0.15">
      <c r="A78" s="32" t="s">
        <v>98</v>
      </c>
      <c r="B78" s="33" t="s">
        <v>24</v>
      </c>
      <c r="C78" s="33">
        <v>0.5</v>
      </c>
      <c r="D78" s="14">
        <f>VLOOKUP(LEFT(A78,1),K$2:L$27,2,FALSE)</f>
        <v>1</v>
      </c>
      <c r="E78" s="14" cm="1">
        <f t="array" ref="E78">_xlfn.SWITCH(LEFT(A78,1),"A",0,"B",0,"C",0,"D",0,"E",0,"F",0,"G",1,"H",1,"I",1,"J",1,"K",1,"L",1,"M",1,"N",2,"O",2,"P",2,"Q",2,"R",2,"S",2,"T",2,"U",2,"V",2,"W",2,"X",2,"Y",2,"Z",2,"Errato")</f>
        <v>1</v>
      </c>
      <c r="F78" s="15" cm="1">
        <f t="array" ref="F78">_xlfn.IFS(D78=0,(C78/0.5)*2,D78=1,(C78/0.5)*1.5,D78=2,(C78/1)*2)</f>
        <v>1.5</v>
      </c>
      <c r="G78" s="45" cm="1">
        <f t="array" ref="G78">_xlfn.SWITCH(E78,0,(C78/0.5)*2,1,(C78/0.5)*1.5,2,(C78/1)*2,"Errore")</f>
        <v>1.5</v>
      </c>
    </row>
    <row r="79" spans="1:7" ht="13" x14ac:dyDescent="0.15">
      <c r="A79" s="32" t="s">
        <v>99</v>
      </c>
      <c r="B79" s="33" t="s">
        <v>26</v>
      </c>
      <c r="C79" s="33">
        <v>1</v>
      </c>
      <c r="D79" s="14">
        <f>VLOOKUP(LEFT(A79,1),K$2:L$27,2,FALSE)</f>
        <v>1</v>
      </c>
      <c r="E79" s="14" cm="1">
        <f t="array" ref="E79">_xlfn.SWITCH(LEFT(A79,1),"A",0,"B",0,"C",0,"D",0,"E",0,"F",0,"G",1,"H",1,"I",1,"J",1,"K",1,"L",1,"M",1,"N",2,"O",2,"P",2,"Q",2,"R",2,"S",2,"T",2,"U",2,"V",2,"W",2,"X",2,"Y",2,"Z",2,"Errato")</f>
        <v>1</v>
      </c>
      <c r="F79" s="15" cm="1">
        <f t="array" ref="F79">_xlfn.IFS(D79=0,(C79/0.5)*2,D79=1,(C79/0.5)*1.5,D79=2,(C79/1)*2)</f>
        <v>3</v>
      </c>
      <c r="G79" s="45" cm="1">
        <f t="array" ref="G79">_xlfn.SWITCH(E79,0,(C79/0.5)*2,1,(C79/0.5)*1.5,2,(C79/1)*2,"Errore")</f>
        <v>3</v>
      </c>
    </row>
    <row r="80" spans="1:7" ht="13" x14ac:dyDescent="0.15">
      <c r="A80" s="32" t="s">
        <v>100</v>
      </c>
      <c r="B80" s="33" t="s">
        <v>28</v>
      </c>
      <c r="C80" s="33">
        <v>2</v>
      </c>
      <c r="D80" s="14">
        <f>VLOOKUP(LEFT(A80,1),K$2:L$27,2,FALSE)</f>
        <v>2</v>
      </c>
      <c r="E80" s="14" cm="1">
        <f t="array" ref="E80">_xlfn.SWITCH(LEFT(A80,1),"A",0,"B",0,"C",0,"D",0,"E",0,"F",0,"G",1,"H",1,"I",1,"J",1,"K",1,"L",1,"M",1,"N",2,"O",2,"P",2,"Q",2,"R",2,"S",2,"T",2,"U",2,"V",2,"W",2,"X",2,"Y",2,"Z",2,"Errato")</f>
        <v>2</v>
      </c>
      <c r="F80" s="15" cm="1">
        <f t="array" ref="F80">_xlfn.IFS(D80=0,(C80/0.5)*2,D80=1,(C80/0.5)*1.5,D80=2,(C80/1)*2)</f>
        <v>4</v>
      </c>
      <c r="G80" s="45" cm="1">
        <f t="array" ref="G80">_xlfn.SWITCH(E80,0,(C80/0.5)*2,1,(C80/0.5)*1.5,2,(C80/1)*2,"Errore")</f>
        <v>4</v>
      </c>
    </row>
    <row r="81" spans="1:7" ht="13" x14ac:dyDescent="0.15">
      <c r="A81" s="32" t="s">
        <v>101</v>
      </c>
      <c r="B81" s="33" t="s">
        <v>30</v>
      </c>
      <c r="C81" s="33">
        <v>3</v>
      </c>
      <c r="D81" s="14">
        <f>VLOOKUP(LEFT(A81,1),K$2:L$27,2,FALSE)</f>
        <v>2</v>
      </c>
      <c r="E81" s="14" cm="1">
        <f t="array" ref="E81">_xlfn.SWITCH(LEFT(A81,1),"A",0,"B",0,"C",0,"D",0,"E",0,"F",0,"G",1,"H",1,"I",1,"J",1,"K",1,"L",1,"M",1,"N",2,"O",2,"P",2,"Q",2,"R",2,"S",2,"T",2,"U",2,"V",2,"W",2,"X",2,"Y",2,"Z",2,"Errato")</f>
        <v>2</v>
      </c>
      <c r="F81" s="15" cm="1">
        <f t="array" ref="F81">_xlfn.IFS(D81=0,(C81/0.5)*2,D81=1,(C81/0.5)*1.5,D81=2,(C81/1)*2)</f>
        <v>6</v>
      </c>
      <c r="G81" s="45" cm="1">
        <f t="array" ref="G81">_xlfn.SWITCH(E81,0,(C81/0.5)*2,1,(C81/0.5)*1.5,2,(C81/1)*2,"Errore")</f>
        <v>6</v>
      </c>
    </row>
    <row r="82" spans="1:7" ht="13" x14ac:dyDescent="0.15">
      <c r="A82" s="32" t="s">
        <v>102</v>
      </c>
      <c r="B82" s="33" t="s">
        <v>32</v>
      </c>
      <c r="C82" s="33">
        <v>4</v>
      </c>
      <c r="D82" s="14">
        <f>VLOOKUP(LEFT(A82,1),K$2:L$27,2,FALSE)</f>
        <v>2</v>
      </c>
      <c r="E82" s="14" cm="1">
        <f t="array" ref="E82">_xlfn.SWITCH(LEFT(A82,1),"A",0,"B",0,"C",0,"D",0,"E",0,"F",0,"G",1,"H",1,"I",1,"J",1,"K",1,"L",1,"M",1,"N",2,"O",2,"P",2,"Q",2,"R",2,"S",2,"T",2,"U",2,"V",2,"W",2,"X",2,"Y",2,"Z",2,"Errato")</f>
        <v>2</v>
      </c>
      <c r="F82" s="15" cm="1">
        <f t="array" ref="F82">_xlfn.IFS(D82=0,(C82/0.5)*2,D82=1,(C82/0.5)*1.5,D82=2,(C82/1)*2)</f>
        <v>8</v>
      </c>
      <c r="G82" s="45" cm="1">
        <f t="array" ref="G82">_xlfn.SWITCH(E82,0,(C82/0.5)*2,1,(C82/0.5)*1.5,2,(C82/1)*2,"Errore")</f>
        <v>8</v>
      </c>
    </row>
    <row r="83" spans="1:7" ht="13" x14ac:dyDescent="0.15">
      <c r="A83" s="32" t="s">
        <v>103</v>
      </c>
      <c r="B83" s="33" t="s">
        <v>34</v>
      </c>
      <c r="C83" s="33">
        <v>5</v>
      </c>
      <c r="D83" s="14">
        <f>VLOOKUP(LEFT(A83,1),K$2:L$27,2,FALSE)</f>
        <v>2</v>
      </c>
      <c r="E83" s="14" cm="1">
        <f t="array" ref="E83">_xlfn.SWITCH(LEFT(A83,1),"A",0,"B",0,"C",0,"D",0,"E",0,"F",0,"G",1,"H",1,"I",1,"J",1,"K",1,"L",1,"M",1,"N",2,"O",2,"P",2,"Q",2,"R",2,"S",2,"T",2,"U",2,"V",2,"W",2,"X",2,"Y",2,"Z",2,"Errato")</f>
        <v>2</v>
      </c>
      <c r="F83" s="15" cm="1">
        <f t="array" ref="F83">_xlfn.IFS(D83=0,(C83/0.5)*2,D83=1,(C83/0.5)*1.5,D83=2,(C83/1)*2)</f>
        <v>10</v>
      </c>
      <c r="G83" s="45" cm="1">
        <f t="array" ref="G83">_xlfn.SWITCH(E83,0,(C83/0.5)*2,1,(C83/0.5)*1.5,2,(C83/1)*2,"Errore")</f>
        <v>10</v>
      </c>
    </row>
    <row r="84" spans="1:7" ht="13" x14ac:dyDescent="0.15">
      <c r="A84" s="32" t="s">
        <v>104</v>
      </c>
      <c r="B84" s="33" t="s">
        <v>36</v>
      </c>
      <c r="C84" s="33">
        <v>6</v>
      </c>
      <c r="D84" s="14">
        <f>VLOOKUP(LEFT(A84,1),K$2:L$27,2,FALSE)</f>
        <v>2</v>
      </c>
      <c r="E84" s="14" cm="1">
        <f t="array" ref="E84">_xlfn.SWITCH(LEFT(A84,1),"A",0,"B",0,"C",0,"D",0,"E",0,"F",0,"G",1,"H",1,"I",1,"J",1,"K",1,"L",1,"M",1,"N",2,"O",2,"P",2,"Q",2,"R",2,"S",2,"T",2,"U",2,"V",2,"W",2,"X",2,"Y",2,"Z",2,"Errato")</f>
        <v>2</v>
      </c>
      <c r="F84" s="15" cm="1">
        <f t="array" ref="F84">_xlfn.IFS(D84=0,(C84/0.5)*2,D84=1,(C84/0.5)*1.5,D84=2,(C84/1)*2)</f>
        <v>12</v>
      </c>
      <c r="G84" s="45" cm="1">
        <f t="array" ref="G84">_xlfn.SWITCH(E84,0,(C84/0.5)*2,1,(C84/0.5)*1.5,2,(C84/1)*2,"Errore")</f>
        <v>12</v>
      </c>
    </row>
    <row r="85" spans="1:7" ht="13" x14ac:dyDescent="0.15">
      <c r="A85" s="32" t="s">
        <v>105</v>
      </c>
      <c r="B85" s="33" t="s">
        <v>38</v>
      </c>
      <c r="C85" s="33">
        <v>7</v>
      </c>
      <c r="D85" s="14">
        <f>VLOOKUP(LEFT(A85,1),K$2:L$27,2,FALSE)</f>
        <v>2</v>
      </c>
      <c r="E85" s="14" cm="1">
        <f t="array" ref="E85">_xlfn.SWITCH(LEFT(A85,1),"A",0,"B",0,"C",0,"D",0,"E",0,"F",0,"G",1,"H",1,"I",1,"J",1,"K",1,"L",1,"M",1,"N",2,"O",2,"P",2,"Q",2,"R",2,"S",2,"T",2,"U",2,"V",2,"W",2,"X",2,"Y",2,"Z",2,"Errato")</f>
        <v>2</v>
      </c>
      <c r="F85" s="15" cm="1">
        <f t="array" ref="F85">_xlfn.IFS(D85=0,(C85/0.5)*2,D85=1,(C85/0.5)*1.5,D85=2,(C85/1)*2)</f>
        <v>14</v>
      </c>
      <c r="G85" s="45" cm="1">
        <f t="array" ref="G85">_xlfn.SWITCH(E85,0,(C85/0.5)*2,1,(C85/0.5)*1.5,2,(C85/1)*2,"Errore")</f>
        <v>14</v>
      </c>
    </row>
    <row r="86" spans="1:7" ht="13" x14ac:dyDescent="0.15">
      <c r="A86" s="32" t="s">
        <v>106</v>
      </c>
      <c r="B86" s="33" t="s">
        <v>40</v>
      </c>
      <c r="C86" s="33">
        <v>8</v>
      </c>
      <c r="D86" s="14">
        <f>VLOOKUP(LEFT(A86,1),K$2:L$27,2,FALSE)</f>
        <v>0</v>
      </c>
      <c r="E86" s="14" cm="1">
        <f t="array" ref="E86">_xlfn.SWITCH(LEFT(A86,1),"A",0,"B",0,"C",0,"D",0,"E",0,"F",0,"G",1,"H",1,"I",1,"J",1,"K",1,"L",1,"M",1,"N",2,"O",2,"P",2,"Q",2,"R",2,"S",2,"T",2,"U",2,"V",2,"W",2,"X",2,"Y",2,"Z",2,"Errato")</f>
        <v>0</v>
      </c>
      <c r="F86" s="15" cm="1">
        <f t="array" ref="F86">_xlfn.IFS(D86=0,(C86/0.5)*2,D86=1,(C86/0.5)*1.5,D86=2,(C86/1)*2)</f>
        <v>32</v>
      </c>
      <c r="G86" s="45" cm="1">
        <f t="array" ref="G86">_xlfn.SWITCH(E86,0,(C86/0.5)*2,1,(C86/0.5)*1.5,2,(C86/1)*2,"Errore")</f>
        <v>32</v>
      </c>
    </row>
    <row r="87" spans="1:7" ht="13" x14ac:dyDescent="0.15">
      <c r="A87" s="32" t="s">
        <v>107</v>
      </c>
      <c r="B87" s="33" t="s">
        <v>42</v>
      </c>
      <c r="C87" s="33">
        <v>9</v>
      </c>
      <c r="D87" s="14">
        <f>VLOOKUP(LEFT(A87,1),K$2:L$27,2,FALSE)</f>
        <v>0</v>
      </c>
      <c r="E87" s="14" cm="1">
        <f t="array" ref="E87">_xlfn.SWITCH(LEFT(A87,1),"A",0,"B",0,"C",0,"D",0,"E",0,"F",0,"G",1,"H",1,"I",1,"J",1,"K",1,"L",1,"M",1,"N",2,"O",2,"P",2,"Q",2,"R",2,"S",2,"T",2,"U",2,"V",2,"W",2,"X",2,"Y",2,"Z",2,"Errato")</f>
        <v>0</v>
      </c>
      <c r="F87" s="15" cm="1">
        <f t="array" ref="F87">_xlfn.IFS(D87=0,(C87/0.5)*2,D87=1,(C87/0.5)*1.5,D87=2,(C87/1)*2)</f>
        <v>36</v>
      </c>
      <c r="G87" s="45" cm="1">
        <f t="array" ref="G87">_xlfn.SWITCH(E87,0,(C87/0.5)*2,1,(C87/0.5)*1.5,2,(C87/1)*2,"Errore")</f>
        <v>36</v>
      </c>
    </row>
    <row r="88" spans="1:7" ht="13" x14ac:dyDescent="0.15">
      <c r="A88" s="32" t="s">
        <v>108</v>
      </c>
      <c r="B88" s="33" t="s">
        <v>22</v>
      </c>
      <c r="C88" s="33">
        <v>10</v>
      </c>
      <c r="D88" s="14">
        <f>VLOOKUP(LEFT(A88,1),K$2:L$27,2,FALSE)</f>
        <v>0</v>
      </c>
      <c r="E88" s="14" cm="1">
        <f t="array" ref="E88">_xlfn.SWITCH(LEFT(A88,1),"A",0,"B",0,"C",0,"D",0,"E",0,"F",0,"G",1,"H",1,"I",1,"J",1,"K",1,"L",1,"M",1,"N",2,"O",2,"P",2,"Q",2,"R",2,"S",2,"T",2,"U",2,"V",2,"W",2,"X",2,"Y",2,"Z",2,"Errato")</f>
        <v>0</v>
      </c>
      <c r="F88" s="15" cm="1">
        <f t="array" ref="F88">_xlfn.IFS(D88=0,(C88/0.5)*2,D88=1,(C88/0.5)*1.5,D88=2,(C88/1)*2)</f>
        <v>40</v>
      </c>
      <c r="G88" s="45" cm="1">
        <f t="array" ref="G88">_xlfn.SWITCH(E88,0,(C88/0.5)*2,1,(C88/0.5)*1.5,2,(C88/1)*2,"Errore")</f>
        <v>40</v>
      </c>
    </row>
    <row r="89" spans="1:7" ht="13" x14ac:dyDescent="0.15">
      <c r="A89" s="32" t="s">
        <v>109</v>
      </c>
      <c r="B89" s="33" t="s">
        <v>24</v>
      </c>
      <c r="C89" s="33">
        <v>0.5</v>
      </c>
      <c r="D89" s="14">
        <f>VLOOKUP(LEFT(A89,1),K$2:L$27,2,FALSE)</f>
        <v>1</v>
      </c>
      <c r="E89" s="14" cm="1">
        <f t="array" ref="E89">_xlfn.SWITCH(LEFT(A89,1),"A",0,"B",0,"C",0,"D",0,"E",0,"F",0,"G",1,"H",1,"I",1,"J",1,"K",1,"L",1,"M",1,"N",2,"O",2,"P",2,"Q",2,"R",2,"S",2,"T",2,"U",2,"V",2,"W",2,"X",2,"Y",2,"Z",2,"Errato")</f>
        <v>1</v>
      </c>
      <c r="F89" s="15" cm="1">
        <f t="array" ref="F89">_xlfn.IFS(D89=0,(C89/0.5)*2,D89=1,(C89/0.5)*1.5,D89=2,(C89/1)*2)</f>
        <v>1.5</v>
      </c>
      <c r="G89" s="45" cm="1">
        <f t="array" ref="G89">_xlfn.SWITCH(E89,0,(C89/0.5)*2,1,(C89/0.5)*1.5,2,(C89/1)*2,"Errore")</f>
        <v>1.5</v>
      </c>
    </row>
    <row r="90" spans="1:7" ht="13" x14ac:dyDescent="0.15">
      <c r="A90" s="32" t="s">
        <v>110</v>
      </c>
      <c r="B90" s="33" t="s">
        <v>26</v>
      </c>
      <c r="C90" s="33">
        <v>1</v>
      </c>
      <c r="D90" s="14">
        <f>VLOOKUP(LEFT(A90,1),K$2:L$27,2,FALSE)</f>
        <v>1</v>
      </c>
      <c r="E90" s="14" cm="1">
        <f t="array" ref="E90">_xlfn.SWITCH(LEFT(A90,1),"A",0,"B",0,"C",0,"D",0,"E",0,"F",0,"G",1,"H",1,"I",1,"J",1,"K",1,"L",1,"M",1,"N",2,"O",2,"P",2,"Q",2,"R",2,"S",2,"T",2,"U",2,"V",2,"W",2,"X",2,"Y",2,"Z",2,"Errato")</f>
        <v>1</v>
      </c>
      <c r="F90" s="15" cm="1">
        <f t="array" ref="F90">_xlfn.IFS(D90=0,(C90/0.5)*2,D90=1,(C90/0.5)*1.5,D90=2,(C90/1)*2)</f>
        <v>3</v>
      </c>
      <c r="G90" s="45" cm="1">
        <f t="array" ref="G90">_xlfn.SWITCH(E90,0,(C90/0.5)*2,1,(C90/0.5)*1.5,2,(C90/1)*2,"Errore")</f>
        <v>3</v>
      </c>
    </row>
    <row r="91" spans="1:7" ht="13" x14ac:dyDescent="0.15">
      <c r="A91" s="32" t="s">
        <v>111</v>
      </c>
      <c r="B91" s="33" t="s">
        <v>28</v>
      </c>
      <c r="C91" s="33">
        <v>2</v>
      </c>
      <c r="D91" s="14">
        <f>VLOOKUP(LEFT(A91,1),K$2:L$27,2,FALSE)</f>
        <v>1</v>
      </c>
      <c r="E91" s="14" cm="1">
        <f t="array" ref="E91">_xlfn.SWITCH(LEFT(A91,1),"A",0,"B",0,"C",0,"D",0,"E",0,"F",0,"G",1,"H",1,"I",1,"J",1,"K",1,"L",1,"M",1,"N",2,"O",2,"P",2,"Q",2,"R",2,"S",2,"T",2,"U",2,"V",2,"W",2,"X",2,"Y",2,"Z",2,"Errato")</f>
        <v>1</v>
      </c>
      <c r="F91" s="15" cm="1">
        <f t="array" ref="F91">_xlfn.IFS(D91=0,(C91/0.5)*2,D91=1,(C91/0.5)*1.5,D91=2,(C91/1)*2)</f>
        <v>6</v>
      </c>
      <c r="G91" s="45" cm="1">
        <f t="array" ref="G91">_xlfn.SWITCH(E91,0,(C91/0.5)*2,1,(C91/0.5)*1.5,2,(C91/1)*2,"Errore")</f>
        <v>6</v>
      </c>
    </row>
    <row r="92" spans="1:7" ht="13" x14ac:dyDescent="0.15">
      <c r="A92" s="32" t="s">
        <v>112</v>
      </c>
      <c r="B92" s="33" t="s">
        <v>30</v>
      </c>
      <c r="C92" s="33">
        <v>3</v>
      </c>
      <c r="D92" s="14">
        <f>VLOOKUP(LEFT(A92,1),K$2:L$27,2,FALSE)</f>
        <v>1</v>
      </c>
      <c r="E92" s="14" cm="1">
        <f t="array" ref="E92">_xlfn.SWITCH(LEFT(A92,1),"A",0,"B",0,"C",0,"D",0,"E",0,"F",0,"G",1,"H",1,"I",1,"J",1,"K",1,"L",1,"M",1,"N",2,"O",2,"P",2,"Q",2,"R",2,"S",2,"T",2,"U",2,"V",2,"W",2,"X",2,"Y",2,"Z",2,"Errato")</f>
        <v>1</v>
      </c>
      <c r="F92" s="15" cm="1">
        <f t="array" ref="F92">_xlfn.IFS(D92=0,(C92/0.5)*2,D92=1,(C92/0.5)*1.5,D92=2,(C92/1)*2)</f>
        <v>9</v>
      </c>
      <c r="G92" s="45" cm="1">
        <f t="array" ref="G92">_xlfn.SWITCH(E92,0,(C92/0.5)*2,1,(C92/0.5)*1.5,2,(C92/1)*2,"Errore")</f>
        <v>9</v>
      </c>
    </row>
    <row r="93" spans="1:7" ht="13" x14ac:dyDescent="0.15">
      <c r="A93" s="32" t="s">
        <v>113</v>
      </c>
      <c r="B93" s="33" t="s">
        <v>32</v>
      </c>
      <c r="C93" s="33">
        <v>4</v>
      </c>
      <c r="D93" s="14">
        <f>VLOOKUP(LEFT(A93,1),K$2:L$27,2,FALSE)</f>
        <v>2</v>
      </c>
      <c r="E93" s="14" cm="1">
        <f t="array" ref="E93">_xlfn.SWITCH(LEFT(A93,1),"A",0,"B",0,"C",0,"D",0,"E",0,"F",0,"G",1,"H",1,"I",1,"J",1,"K",1,"L",1,"M",1,"N",2,"O",2,"P",2,"Q",2,"R",2,"S",2,"T",2,"U",2,"V",2,"W",2,"X",2,"Y",2,"Z",2,"Errato")</f>
        <v>2</v>
      </c>
      <c r="F93" s="15" cm="1">
        <f t="array" ref="F93">_xlfn.IFS(D93=0,(C93/0.5)*2,D93=1,(C93/0.5)*1.5,D93=2,(C93/1)*2)</f>
        <v>8</v>
      </c>
      <c r="G93" s="45" cm="1">
        <f t="array" ref="G93">_xlfn.SWITCH(E93,0,(C93/0.5)*2,1,(C93/0.5)*1.5,2,(C93/1)*2,"Errore")</f>
        <v>8</v>
      </c>
    </row>
    <row r="94" spans="1:7" ht="13" x14ac:dyDescent="0.15">
      <c r="A94" s="32" t="s">
        <v>114</v>
      </c>
      <c r="B94" s="33" t="s">
        <v>34</v>
      </c>
      <c r="C94" s="33">
        <v>5</v>
      </c>
      <c r="D94" s="14">
        <f>VLOOKUP(LEFT(A94,1),K$2:L$27,2,FALSE)</f>
        <v>2</v>
      </c>
      <c r="E94" s="14" cm="1">
        <f t="array" ref="E94">_xlfn.SWITCH(LEFT(A94,1),"A",0,"B",0,"C",0,"D",0,"E",0,"F",0,"G",1,"H",1,"I",1,"J",1,"K",1,"L",1,"M",1,"N",2,"O",2,"P",2,"Q",2,"R",2,"S",2,"T",2,"U",2,"V",2,"W",2,"X",2,"Y",2,"Z",2,"Errato")</f>
        <v>2</v>
      </c>
      <c r="F94" s="15" cm="1">
        <f t="array" ref="F94">_xlfn.IFS(D94=0,(C94/0.5)*2,D94=1,(C94/0.5)*1.5,D94=2,(C94/1)*2)</f>
        <v>10</v>
      </c>
      <c r="G94" s="45" cm="1">
        <f t="array" ref="G94">_xlfn.SWITCH(E94,0,(C94/0.5)*2,1,(C94/0.5)*1.5,2,(C94/1)*2,"Errore")</f>
        <v>10</v>
      </c>
    </row>
    <row r="95" spans="1:7" ht="13" x14ac:dyDescent="0.15">
      <c r="A95" s="32" t="s">
        <v>115</v>
      </c>
      <c r="B95" s="33" t="s">
        <v>36</v>
      </c>
      <c r="C95" s="33">
        <v>6</v>
      </c>
      <c r="D95" s="14">
        <f>VLOOKUP(LEFT(A95,1),K$2:L$27,2,FALSE)</f>
        <v>2</v>
      </c>
      <c r="E95" s="14" cm="1">
        <f t="array" ref="E95">_xlfn.SWITCH(LEFT(A95,1),"A",0,"B",0,"C",0,"D",0,"E",0,"F",0,"G",1,"H",1,"I",1,"J",1,"K",1,"L",1,"M",1,"N",2,"O",2,"P",2,"Q",2,"R",2,"S",2,"T",2,"U",2,"V",2,"W",2,"X",2,"Y",2,"Z",2,"Errato")</f>
        <v>2</v>
      </c>
      <c r="F95" s="15" cm="1">
        <f t="array" ref="F95">_xlfn.IFS(D95=0,(C95/0.5)*2,D95=1,(C95/0.5)*1.5,D95=2,(C95/1)*2)</f>
        <v>12</v>
      </c>
      <c r="G95" s="45" cm="1">
        <f t="array" ref="G95">_xlfn.SWITCH(E95,0,(C95/0.5)*2,1,(C95/0.5)*1.5,2,(C95/1)*2,"Errore")</f>
        <v>12</v>
      </c>
    </row>
    <row r="96" spans="1:7" ht="13" x14ac:dyDescent="0.15">
      <c r="A96" s="32" t="s">
        <v>116</v>
      </c>
      <c r="B96" s="33" t="s">
        <v>38</v>
      </c>
      <c r="C96" s="33">
        <v>7</v>
      </c>
      <c r="D96" s="14">
        <f>VLOOKUP(LEFT(A96,1),K$2:L$27,2,FALSE)</f>
        <v>2</v>
      </c>
      <c r="E96" s="14" cm="1">
        <f t="array" ref="E96">_xlfn.SWITCH(LEFT(A96,1),"A",0,"B",0,"C",0,"D",0,"E",0,"F",0,"G",1,"H",1,"I",1,"J",1,"K",1,"L",1,"M",1,"N",2,"O",2,"P",2,"Q",2,"R",2,"S",2,"T",2,"U",2,"V",2,"W",2,"X",2,"Y",2,"Z",2,"Errato")</f>
        <v>2</v>
      </c>
      <c r="F96" s="15" cm="1">
        <f t="array" ref="F96">_xlfn.IFS(D96=0,(C96/0.5)*2,D96=1,(C96/0.5)*1.5,D96=2,(C96/1)*2)</f>
        <v>14</v>
      </c>
      <c r="G96" s="45" cm="1">
        <f t="array" ref="G96">_xlfn.SWITCH(E96,0,(C96/0.5)*2,1,(C96/0.5)*1.5,2,(C96/1)*2,"Errore")</f>
        <v>14</v>
      </c>
    </row>
    <row r="97" spans="1:7" ht="13" x14ac:dyDescent="0.15">
      <c r="A97" s="32" t="s">
        <v>117</v>
      </c>
      <c r="B97" s="33" t="s">
        <v>40</v>
      </c>
      <c r="C97" s="33">
        <v>8</v>
      </c>
      <c r="D97" s="14">
        <f>VLOOKUP(LEFT(A97,1),K$2:L$27,2,FALSE)</f>
        <v>2</v>
      </c>
      <c r="E97" s="14" cm="1">
        <f t="array" ref="E97">_xlfn.SWITCH(LEFT(A97,1),"A",0,"B",0,"C",0,"D",0,"E",0,"F",0,"G",1,"H",1,"I",1,"J",1,"K",1,"L",1,"M",1,"N",2,"O",2,"P",2,"Q",2,"R",2,"S",2,"T",2,"U",2,"V",2,"W",2,"X",2,"Y",2,"Z",2,"Errato")</f>
        <v>2</v>
      </c>
      <c r="F97" s="15" cm="1">
        <f t="array" ref="F97">_xlfn.IFS(D97=0,(C97/0.5)*2,D97=1,(C97/0.5)*1.5,D97=2,(C97/1)*2)</f>
        <v>16</v>
      </c>
      <c r="G97" s="45" cm="1">
        <f t="array" ref="G97">_xlfn.SWITCH(E97,0,(C97/0.5)*2,1,(C97/0.5)*1.5,2,(C97/1)*2,"Errore")</f>
        <v>16</v>
      </c>
    </row>
    <row r="98" spans="1:7" ht="13" x14ac:dyDescent="0.15">
      <c r="A98" s="32" t="s">
        <v>118</v>
      </c>
      <c r="B98" s="33" t="s">
        <v>42</v>
      </c>
      <c r="C98" s="33">
        <v>9</v>
      </c>
      <c r="D98" s="14">
        <f>VLOOKUP(LEFT(A98,1),K$2:L$27,2,FALSE)</f>
        <v>2</v>
      </c>
      <c r="E98" s="14" cm="1">
        <f t="array" ref="E98">_xlfn.SWITCH(LEFT(A98,1),"A",0,"B",0,"C",0,"D",0,"E",0,"F",0,"G",1,"H",1,"I",1,"J",1,"K",1,"L",1,"M",1,"N",2,"O",2,"P",2,"Q",2,"R",2,"S",2,"T",2,"U",2,"V",2,"W",2,"X",2,"Y",2,"Z",2,"Errato")</f>
        <v>2</v>
      </c>
      <c r="F98" s="15" cm="1">
        <f t="array" ref="F98">_xlfn.IFS(D98=0,(C98/0.5)*2,D98=1,(C98/0.5)*1.5,D98=2,(C98/1)*2)</f>
        <v>18</v>
      </c>
      <c r="G98" s="45" cm="1">
        <f t="array" ref="G98">_xlfn.SWITCH(E98,0,(C98/0.5)*2,1,(C98/0.5)*1.5,2,(C98/1)*2,"Errore")</f>
        <v>18</v>
      </c>
    </row>
    <row r="99" spans="1:7" ht="13" x14ac:dyDescent="0.15">
      <c r="A99" s="32" t="s">
        <v>119</v>
      </c>
      <c r="B99" s="33" t="s">
        <v>22</v>
      </c>
      <c r="C99" s="33">
        <v>10</v>
      </c>
      <c r="D99" s="14">
        <f>VLOOKUP(LEFT(A99,1),K$2:L$27,2,FALSE)</f>
        <v>0</v>
      </c>
      <c r="E99" s="14" cm="1">
        <f t="array" ref="E99">_xlfn.SWITCH(LEFT(A99,1),"A",0,"B",0,"C",0,"D",0,"E",0,"F",0,"G",1,"H",1,"I",1,"J",1,"K",1,"L",1,"M",1,"N",2,"O",2,"P",2,"Q",2,"R",2,"S",2,"T",2,"U",2,"V",2,"W",2,"X",2,"Y",2,"Z",2,"Errato")</f>
        <v>0</v>
      </c>
      <c r="F99" s="15" cm="1">
        <f t="array" ref="F99">_xlfn.IFS(D99=0,(C99/0.5)*2,D99=1,(C99/0.5)*1.5,D99=2,(C99/1)*2)</f>
        <v>40</v>
      </c>
      <c r="G99" s="45" cm="1">
        <f t="array" ref="G99">_xlfn.SWITCH(E99,0,(C99/0.5)*2,1,(C99/0.5)*1.5,2,(C99/1)*2,"Errore")</f>
        <v>40</v>
      </c>
    </row>
    <row r="100" spans="1:7" ht="13" x14ac:dyDescent="0.15">
      <c r="A100" s="32" t="s">
        <v>120</v>
      </c>
      <c r="B100" s="33" t="s">
        <v>24</v>
      </c>
      <c r="C100" s="33">
        <v>0.5</v>
      </c>
      <c r="D100" s="14">
        <f>VLOOKUP(LEFT(A100,1),K$2:L$27,2,FALSE)</f>
        <v>0</v>
      </c>
      <c r="E100" s="14" cm="1">
        <f t="array" ref="E100">_xlfn.SWITCH(LEFT(A100,1),"A",0,"B",0,"C",0,"D",0,"E",0,"F",0,"G",1,"H",1,"I",1,"J",1,"K",1,"L",1,"M",1,"N",2,"O",2,"P",2,"Q",2,"R",2,"S",2,"T",2,"U",2,"V",2,"W",2,"X",2,"Y",2,"Z",2,"Errato")</f>
        <v>0</v>
      </c>
      <c r="F100" s="15" cm="1">
        <f t="array" ref="F100">_xlfn.IFS(D100=0,(C100/0.5)*2,D100=1,(C100/0.5)*1.5,D100=2,(C100/1)*2)</f>
        <v>2</v>
      </c>
      <c r="G100" s="45" cm="1">
        <f t="array" ref="G100">_xlfn.SWITCH(E100,0,(C100/0.5)*2,1,(C100/0.5)*1.5,2,(C100/1)*2,"Errore")</f>
        <v>2</v>
      </c>
    </row>
    <row r="101" spans="1:7" ht="14" thickBot="1" x14ac:dyDescent="0.2">
      <c r="A101" s="34" t="s">
        <v>121</v>
      </c>
      <c r="B101" s="35" t="s">
        <v>26</v>
      </c>
      <c r="C101" s="35">
        <v>1</v>
      </c>
      <c r="D101" s="7">
        <f>VLOOKUP(LEFT(A101,1),K$2:L$27,2,FALSE)</f>
        <v>0</v>
      </c>
      <c r="E101" s="7" cm="1">
        <f t="array" ref="E101">_xlfn.SWITCH(LEFT(A101,1),"A",0,"B",0,"C",0,"D",0,"E",0,"F",0,"G",1,"H",1,"I",1,"J",1,"K",1,"L",1,"M",1,"N",2,"O",2,"P",2,"Q",2,"R",2,"S",2,"T",2,"U",2,"V",2,"W",2,"X",2,"Y",2,"Z",2,"Errato")</f>
        <v>0</v>
      </c>
      <c r="F101" s="8" cm="1">
        <f t="array" ref="F101">_xlfn.IFS(D101=0,(C101/0.5)*2,D101=1,(C101/0.5)*1.5,D101=2,(C101/1)*2)</f>
        <v>4</v>
      </c>
      <c r="G101" s="46" cm="1">
        <f t="array" ref="G101">_xlfn.SWITCH(E101,0,(C101/0.5)*2,1,(C101/0.5)*1.5,2,(C101/1)*2,"Errore")</f>
        <v>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zoomScale="118" workbookViewId="0">
      <selection activeCell="E11" sqref="E11"/>
    </sheetView>
  </sheetViews>
  <sheetFormatPr baseColWidth="10" defaultColWidth="12.6640625" defaultRowHeight="15.75" customHeight="1" x14ac:dyDescent="0.15"/>
  <cols>
    <col min="2" max="2" width="25.33203125" customWidth="1"/>
    <col min="3" max="3" width="20.1640625" customWidth="1"/>
    <col min="4" max="4" width="22.6640625" customWidth="1"/>
    <col min="7" max="7" width="27.83203125" bestFit="1" customWidth="1"/>
  </cols>
  <sheetData>
    <row r="1" spans="1:26" ht="15.75" customHeight="1" x14ac:dyDescent="0.15">
      <c r="A1" s="1" t="s">
        <v>122</v>
      </c>
      <c r="B1" s="1" t="s">
        <v>123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124</v>
      </c>
      <c r="B2" s="2">
        <v>55</v>
      </c>
      <c r="D2" s="3" t="s">
        <v>126</v>
      </c>
      <c r="E2">
        <f>COUNTIF(A:A,D2)</f>
        <v>11</v>
      </c>
      <c r="F2">
        <f>SUMIF(A:A,D2,B:B)</f>
        <v>555</v>
      </c>
      <c r="G2">
        <f>SUMIFS(C:C,A:A,D2,B:B,"&gt;80")</f>
        <v>0</v>
      </c>
    </row>
    <row r="3" spans="1:26" ht="15.75" customHeight="1" x14ac:dyDescent="0.15">
      <c r="A3" s="2" t="s">
        <v>125</v>
      </c>
      <c r="B3" s="2">
        <v>70</v>
      </c>
      <c r="C3" s="2">
        <v>80</v>
      </c>
      <c r="D3" s="3" t="s">
        <v>125</v>
      </c>
      <c r="E3">
        <f t="shared" ref="E3:E6" si="0">COUNTIF(A:A,D3)</f>
        <v>14</v>
      </c>
      <c r="F3">
        <f t="shared" ref="F3:F6" si="1">SUMIF(A:A,D3,B:B)</f>
        <v>755</v>
      </c>
      <c r="G3">
        <f t="shared" ref="G3:G6" si="2">SUMIFS(C:C,A:A,D3,B:B,"&gt;80")</f>
        <v>75</v>
      </c>
    </row>
    <row r="4" spans="1:26" ht="15.75" customHeight="1" x14ac:dyDescent="0.15">
      <c r="A4" s="2" t="s">
        <v>126</v>
      </c>
      <c r="B4" s="2">
        <v>40</v>
      </c>
      <c r="C4" s="2">
        <v>60</v>
      </c>
      <c r="D4" s="3" t="s">
        <v>124</v>
      </c>
      <c r="E4">
        <f t="shared" si="0"/>
        <v>11</v>
      </c>
      <c r="F4">
        <f t="shared" si="1"/>
        <v>525</v>
      </c>
      <c r="G4" s="30">
        <f t="shared" si="2"/>
        <v>0</v>
      </c>
    </row>
    <row r="5" spans="1:26" ht="15.75" customHeight="1" x14ac:dyDescent="0.15">
      <c r="A5" s="2" t="s">
        <v>124</v>
      </c>
      <c r="B5" s="2">
        <v>20</v>
      </c>
      <c r="C5" s="2">
        <v>100</v>
      </c>
      <c r="D5" s="3" t="s">
        <v>127</v>
      </c>
      <c r="E5">
        <f t="shared" si="0"/>
        <v>7</v>
      </c>
      <c r="F5">
        <f t="shared" si="1"/>
        <v>380</v>
      </c>
      <c r="G5">
        <f t="shared" si="2"/>
        <v>30</v>
      </c>
    </row>
    <row r="6" spans="1:26" ht="15.75" customHeight="1" x14ac:dyDescent="0.15">
      <c r="A6" s="2" t="s">
        <v>127</v>
      </c>
      <c r="B6" s="2">
        <v>90</v>
      </c>
      <c r="C6" s="2">
        <v>30</v>
      </c>
      <c r="D6" s="3" t="s">
        <v>128</v>
      </c>
      <c r="E6">
        <f t="shared" si="0"/>
        <v>3</v>
      </c>
      <c r="F6">
        <f t="shared" si="1"/>
        <v>160</v>
      </c>
      <c r="G6">
        <f t="shared" si="2"/>
        <v>0</v>
      </c>
    </row>
    <row r="7" spans="1:26" ht="15.75" customHeight="1" x14ac:dyDescent="0.15">
      <c r="A7" s="2" t="s">
        <v>125</v>
      </c>
      <c r="B7" s="2">
        <v>50</v>
      </c>
      <c r="C7" s="2">
        <v>40</v>
      </c>
    </row>
    <row r="8" spans="1:26" ht="15.75" customHeight="1" x14ac:dyDescent="0.15">
      <c r="A8" s="2" t="s">
        <v>126</v>
      </c>
      <c r="B8" s="2">
        <v>60</v>
      </c>
      <c r="C8" s="2">
        <v>55</v>
      </c>
    </row>
    <row r="9" spans="1:26" ht="15.75" customHeight="1" x14ac:dyDescent="0.15">
      <c r="A9" s="2" t="s">
        <v>124</v>
      </c>
      <c r="B9" s="2">
        <v>45</v>
      </c>
    </row>
    <row r="10" spans="1:26" ht="15.75" customHeight="1" x14ac:dyDescent="0.15">
      <c r="A10" s="2" t="s">
        <v>125</v>
      </c>
      <c r="B10" s="2">
        <v>25</v>
      </c>
      <c r="C10" s="2">
        <v>85</v>
      </c>
    </row>
    <row r="11" spans="1:26" ht="15.75" customHeight="1" x14ac:dyDescent="0.15">
      <c r="A11" s="2" t="s">
        <v>127</v>
      </c>
      <c r="B11" s="2">
        <v>35</v>
      </c>
      <c r="C11" s="2">
        <v>50</v>
      </c>
    </row>
    <row r="12" spans="1:26" ht="15.75" customHeight="1" x14ac:dyDescent="0.15">
      <c r="A12" s="2" t="s">
        <v>128</v>
      </c>
      <c r="B12" s="2">
        <v>60</v>
      </c>
      <c r="C12" s="2">
        <v>95</v>
      </c>
    </row>
    <row r="13" spans="1:26" ht="15.75" customHeight="1" x14ac:dyDescent="0.15">
      <c r="A13" s="2" t="s">
        <v>126</v>
      </c>
      <c r="B13" s="2">
        <v>80</v>
      </c>
    </row>
    <row r="14" spans="1:26" ht="15.75" customHeight="1" x14ac:dyDescent="0.15">
      <c r="A14" s="2" t="s">
        <v>125</v>
      </c>
      <c r="B14" s="2">
        <v>40</v>
      </c>
      <c r="C14" s="2">
        <v>45</v>
      </c>
    </row>
    <row r="15" spans="1:26" ht="15.75" customHeight="1" x14ac:dyDescent="0.15">
      <c r="A15" s="2" t="s">
        <v>124</v>
      </c>
      <c r="B15" s="2">
        <v>65</v>
      </c>
      <c r="C15" s="2">
        <v>65</v>
      </c>
    </row>
    <row r="16" spans="1:26" ht="15.75" customHeight="1" x14ac:dyDescent="0.15">
      <c r="A16" s="2" t="s">
        <v>126</v>
      </c>
      <c r="B16" s="2">
        <v>55</v>
      </c>
      <c r="C16" s="2">
        <v>30</v>
      </c>
    </row>
    <row r="17" spans="1:3" ht="15.75" customHeight="1" x14ac:dyDescent="0.15">
      <c r="A17" s="2" t="s">
        <v>127</v>
      </c>
      <c r="B17" s="2">
        <v>70</v>
      </c>
    </row>
    <row r="18" spans="1:3" ht="15.75" customHeight="1" x14ac:dyDescent="0.15">
      <c r="A18" s="2" t="s">
        <v>125</v>
      </c>
      <c r="B18" s="2">
        <v>45</v>
      </c>
      <c r="C18" s="2">
        <v>80</v>
      </c>
    </row>
    <row r="19" spans="1:3" ht="15.75" customHeight="1" x14ac:dyDescent="0.15">
      <c r="A19" s="2" t="s">
        <v>124</v>
      </c>
      <c r="B19" s="2">
        <v>25</v>
      </c>
      <c r="C19" s="2">
        <v>60</v>
      </c>
    </row>
    <row r="20" spans="1:3" ht="15.75" customHeight="1" x14ac:dyDescent="0.15">
      <c r="A20" s="2" t="s">
        <v>125</v>
      </c>
      <c r="B20" s="2">
        <v>35</v>
      </c>
    </row>
    <row r="21" spans="1:3" ht="15.75" customHeight="1" x14ac:dyDescent="0.15">
      <c r="A21" s="2" t="s">
        <v>126</v>
      </c>
      <c r="B21" s="2">
        <v>60</v>
      </c>
      <c r="C21" s="2">
        <v>30</v>
      </c>
    </row>
    <row r="22" spans="1:3" ht="15.75" customHeight="1" x14ac:dyDescent="0.15">
      <c r="A22" s="2" t="s">
        <v>124</v>
      </c>
      <c r="B22" s="2">
        <v>70</v>
      </c>
      <c r="C22" s="2">
        <v>40</v>
      </c>
    </row>
    <row r="23" spans="1:3" ht="15.75" customHeight="1" x14ac:dyDescent="0.15">
      <c r="A23" s="2" t="s">
        <v>125</v>
      </c>
      <c r="B23" s="2">
        <v>45</v>
      </c>
      <c r="C23" s="2">
        <v>55</v>
      </c>
    </row>
    <row r="24" spans="1:3" ht="15.75" customHeight="1" x14ac:dyDescent="0.15">
      <c r="A24" s="2" t="s">
        <v>127</v>
      </c>
      <c r="B24" s="2">
        <v>25</v>
      </c>
      <c r="C24" s="2">
        <v>70</v>
      </c>
    </row>
    <row r="25" spans="1:3" ht="15.75" customHeight="1" x14ac:dyDescent="0.15">
      <c r="A25" s="2" t="s">
        <v>128</v>
      </c>
      <c r="B25" s="2">
        <v>35</v>
      </c>
    </row>
    <row r="26" spans="1:3" ht="15.75" customHeight="1" x14ac:dyDescent="0.15">
      <c r="A26" s="2" t="s">
        <v>126</v>
      </c>
      <c r="B26" s="2">
        <v>60</v>
      </c>
      <c r="C26" s="2">
        <v>50</v>
      </c>
    </row>
    <row r="27" spans="1:3" ht="15.75" customHeight="1" x14ac:dyDescent="0.15">
      <c r="A27" s="2" t="s">
        <v>125</v>
      </c>
      <c r="B27" s="2">
        <v>80</v>
      </c>
      <c r="C27" s="2">
        <v>95</v>
      </c>
    </row>
    <row r="28" spans="1:3" ht="15.75" customHeight="1" x14ac:dyDescent="0.15">
      <c r="A28" s="2" t="s">
        <v>124</v>
      </c>
      <c r="B28" s="2">
        <v>40</v>
      </c>
      <c r="C28" s="2">
        <v>75</v>
      </c>
    </row>
    <row r="29" spans="1:3" ht="15.75" customHeight="1" x14ac:dyDescent="0.15">
      <c r="A29" s="2" t="s">
        <v>126</v>
      </c>
      <c r="B29" s="2">
        <v>65</v>
      </c>
      <c r="C29" s="2">
        <v>45</v>
      </c>
    </row>
    <row r="30" spans="1:3" ht="15.75" customHeight="1" x14ac:dyDescent="0.15">
      <c r="A30" s="2" t="s">
        <v>125</v>
      </c>
      <c r="B30" s="2">
        <v>55</v>
      </c>
      <c r="C30" s="2">
        <v>65</v>
      </c>
    </row>
    <row r="31" spans="1:3" ht="15.75" customHeight="1" x14ac:dyDescent="0.15">
      <c r="A31" s="2" t="s">
        <v>127</v>
      </c>
      <c r="B31" s="2">
        <v>70</v>
      </c>
      <c r="C31" s="2">
        <v>30</v>
      </c>
    </row>
    <row r="32" spans="1:3" ht="15.75" customHeight="1" x14ac:dyDescent="0.15">
      <c r="A32" s="2" t="s">
        <v>124</v>
      </c>
      <c r="B32" s="2">
        <v>45</v>
      </c>
    </row>
    <row r="33" spans="1:3" ht="15.75" customHeight="1" x14ac:dyDescent="0.15">
      <c r="A33" s="2" t="s">
        <v>125</v>
      </c>
      <c r="B33" s="2">
        <v>25</v>
      </c>
      <c r="C33" s="2">
        <v>80</v>
      </c>
    </row>
    <row r="34" spans="1:3" ht="15.75" customHeight="1" x14ac:dyDescent="0.15">
      <c r="A34" s="2" t="s">
        <v>126</v>
      </c>
      <c r="B34" s="2">
        <v>35</v>
      </c>
      <c r="C34" s="2">
        <v>60</v>
      </c>
    </row>
    <row r="35" spans="1:3" ht="15.75" customHeight="1" x14ac:dyDescent="0.15">
      <c r="A35" s="2" t="s">
        <v>124</v>
      </c>
      <c r="B35" s="2">
        <v>60</v>
      </c>
      <c r="C35" s="2">
        <v>100</v>
      </c>
    </row>
    <row r="36" spans="1:3" ht="15.75" customHeight="1" x14ac:dyDescent="0.15">
      <c r="A36" s="2" t="s">
        <v>125</v>
      </c>
      <c r="B36" s="2">
        <v>80</v>
      </c>
      <c r="C36" s="2">
        <v>30</v>
      </c>
    </row>
    <row r="37" spans="1:3" ht="15.75" customHeight="1" x14ac:dyDescent="0.15">
      <c r="A37" s="2" t="s">
        <v>127</v>
      </c>
      <c r="B37" s="2">
        <v>40</v>
      </c>
    </row>
    <row r="38" spans="1:3" ht="15.75" customHeight="1" x14ac:dyDescent="0.15">
      <c r="A38" s="2" t="s">
        <v>128</v>
      </c>
      <c r="B38" s="2">
        <v>65</v>
      </c>
      <c r="C38" s="2">
        <v>55</v>
      </c>
    </row>
    <row r="39" spans="1:3" ht="15.75" customHeight="1" x14ac:dyDescent="0.15">
      <c r="A39" s="2" t="s">
        <v>126</v>
      </c>
      <c r="B39" s="2">
        <v>55</v>
      </c>
      <c r="C39" s="2">
        <v>70</v>
      </c>
    </row>
    <row r="40" spans="1:3" ht="15.75" customHeight="1" x14ac:dyDescent="0.15">
      <c r="A40" s="2" t="s">
        <v>125</v>
      </c>
      <c r="B40" s="2">
        <v>70</v>
      </c>
      <c r="C40" s="2">
        <v>85</v>
      </c>
    </row>
    <row r="41" spans="1:3" ht="15.75" customHeight="1" x14ac:dyDescent="0.15">
      <c r="A41" s="2" t="s">
        <v>124</v>
      </c>
      <c r="B41" s="2">
        <v>40</v>
      </c>
      <c r="C41" s="2">
        <v>50</v>
      </c>
    </row>
    <row r="42" spans="1:3" ht="15.75" customHeight="1" x14ac:dyDescent="0.15">
      <c r="A42" s="2" t="s">
        <v>126</v>
      </c>
      <c r="B42" s="2">
        <v>20</v>
      </c>
      <c r="C42" s="2">
        <v>95</v>
      </c>
    </row>
    <row r="43" spans="1:3" ht="15.75" customHeight="1" x14ac:dyDescent="0.15">
      <c r="A43" s="2" t="s">
        <v>125</v>
      </c>
      <c r="B43" s="2">
        <v>90</v>
      </c>
      <c r="C43" s="2">
        <v>75</v>
      </c>
    </row>
    <row r="44" spans="1:3" ht="15.75" customHeight="1" x14ac:dyDescent="0.15">
      <c r="A44" s="2" t="s">
        <v>127</v>
      </c>
      <c r="B44" s="2">
        <v>50</v>
      </c>
      <c r="C44" s="2">
        <v>45</v>
      </c>
    </row>
    <row r="45" spans="1:3" ht="15.75" customHeight="1" x14ac:dyDescent="0.15">
      <c r="A45" s="2" t="s">
        <v>124</v>
      </c>
      <c r="B45" s="2">
        <v>60</v>
      </c>
      <c r="C45" s="2">
        <v>65</v>
      </c>
    </row>
    <row r="46" spans="1:3" ht="15.75" customHeight="1" x14ac:dyDescent="0.15">
      <c r="A46" s="2" t="s">
        <v>125</v>
      </c>
      <c r="B46" s="2">
        <v>45</v>
      </c>
    </row>
    <row r="47" spans="1:3" ht="15.75" customHeight="1" x14ac:dyDescent="0.15">
      <c r="A47" s="2" t="s">
        <v>126</v>
      </c>
      <c r="B47" s="2">
        <v>25</v>
      </c>
    </row>
  </sheetData>
  <autoFilter ref="A1:C4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 Squadrito</cp:lastModifiedBy>
  <dcterms:created xsi:type="dcterms:W3CDTF">2024-12-10T18:36:07Z</dcterms:created>
  <dcterms:modified xsi:type="dcterms:W3CDTF">2024-12-12T20:34:51Z</dcterms:modified>
</cp:coreProperties>
</file>