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3FD1789-E123-4DF9-A321-F0264907623B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I13" i="1"/>
  <c r="J13" i="1"/>
  <c r="K13" i="1"/>
  <c r="H14" i="1"/>
  <c r="I14" i="1"/>
  <c r="J14" i="1"/>
  <c r="H15" i="1"/>
  <c r="I15" i="1"/>
  <c r="J15" i="1"/>
  <c r="K15" i="1"/>
  <c r="H16" i="1"/>
  <c r="I16" i="1"/>
  <c r="J16" i="1"/>
  <c r="K16" i="1"/>
  <c r="K14" i="1"/>
  <c r="F11" i="1" l="1"/>
  <c r="F10" i="1"/>
  <c r="F9" i="1"/>
  <c r="F4" i="1"/>
  <c r="G4" i="1" s="1"/>
  <c r="G10" i="1" l="1"/>
  <c r="H10" i="1" s="1"/>
  <c r="G11" i="1"/>
  <c r="H11" i="1" s="1"/>
  <c r="G9" i="1"/>
  <c r="H9" i="1" s="1"/>
</calcChain>
</file>

<file path=xl/sharedStrings.xml><?xml version="1.0" encoding="utf-8"?>
<sst xmlns="http://schemas.openxmlformats.org/spreadsheetml/2006/main" count="22" uniqueCount="16">
  <si>
    <t>绿</t>
    <phoneticPr fontId="1" type="noConversion"/>
  </si>
  <si>
    <t>+1</t>
    <phoneticPr fontId="1" type="noConversion"/>
  </si>
  <si>
    <t>φ</t>
    <phoneticPr fontId="1" type="noConversion"/>
  </si>
  <si>
    <t>λ/nm</t>
    <phoneticPr fontId="1" type="noConversion"/>
  </si>
  <si>
    <r>
      <t>Δλ/λ</t>
    </r>
    <r>
      <rPr>
        <vertAlign val="subscript"/>
        <sz val="11"/>
        <color theme="1"/>
        <rFont val="等线"/>
        <family val="3"/>
        <charset val="134"/>
        <scheme val="minor"/>
      </rPr>
      <t>标</t>
    </r>
    <phoneticPr fontId="1" type="noConversion"/>
  </si>
  <si>
    <t>紫</t>
    <phoneticPr fontId="1" type="noConversion"/>
  </si>
  <si>
    <t>黄1</t>
    <phoneticPr fontId="1" type="noConversion"/>
  </si>
  <si>
    <t>黄2</t>
    <phoneticPr fontId="1" type="noConversion"/>
  </si>
  <si>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1" type="noConversion"/>
  </si>
  <si>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</si>
  <si>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'</t>
    </r>
    <phoneticPr fontId="1" type="noConversion"/>
  </si>
  <si>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'</t>
    </r>
    <phoneticPr fontId="1" type="noConversion"/>
  </si>
  <si>
    <t>d/nm</t>
    <phoneticPr fontId="1" type="noConversion"/>
  </si>
  <si>
    <r>
      <t>λ</t>
    </r>
    <r>
      <rPr>
        <vertAlign val="subscript"/>
        <sz val="11"/>
        <color theme="1"/>
        <rFont val="等线"/>
        <family val="3"/>
        <charset val="134"/>
        <scheme val="minor"/>
      </rPr>
      <t>标</t>
    </r>
    <phoneticPr fontId="1" type="noConversion"/>
  </si>
  <si>
    <t>测定光栅常数</t>
    <phoneticPr fontId="1" type="noConversion"/>
  </si>
  <si>
    <t>测定光波波长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</si>
</sst>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H4" sqref="H4"/>
    </sheetView>
  </sheetViews>
  <sheetFormatPr defaultRowHeight="13.8" x14ac:dyDescent="0.25"/>
  <cols>
    <col min="6" max="7" width="9.109375" bestFit="1" customWidth="1"/>
  </cols>
  <sheetData>
    <row r="1" spans="1:11" x14ac:dyDescent="0.25">
      <c r="A1" s="5" t="s">
        <v>14</v>
      </c>
      <c r="B1" s="5"/>
      <c r="C1" s="5"/>
      <c r="D1" s="5"/>
      <c r="E1" s="5"/>
      <c r="F1" s="5"/>
      <c r="G1" s="5"/>
      <c r="H1" s="5"/>
    </row>
    <row r="2" spans="1:11" x14ac:dyDescent="0.25">
      <c r="A2" s="1"/>
      <c r="B2" s="4" t="s">
        <v>1</v>
      </c>
      <c r="C2" s="5"/>
      <c r="D2" s="5">
        <v>-1</v>
      </c>
      <c r="E2" s="5"/>
      <c r="F2" s="6" t="s">
        <v>2</v>
      </c>
      <c r="G2" s="6" t="s">
        <v>12</v>
      </c>
      <c r="H2" s="1"/>
    </row>
    <row r="3" spans="1:11" ht="16.2" x14ac:dyDescent="0.35">
      <c r="A3" s="1"/>
      <c r="B3" s="1" t="s">
        <v>8</v>
      </c>
      <c r="C3" s="1" t="s">
        <v>9</v>
      </c>
      <c r="D3" s="1" t="s">
        <v>10</v>
      </c>
      <c r="E3" s="1" t="s">
        <v>11</v>
      </c>
      <c r="F3" s="6"/>
      <c r="G3" s="6"/>
      <c r="H3" s="1"/>
    </row>
    <row r="4" spans="1:11" x14ac:dyDescent="0.25">
      <c r="A4" s="1" t="s">
        <v>0</v>
      </c>
      <c r="B4" s="1">
        <v>33.33</v>
      </c>
      <c r="C4" s="1">
        <v>213.37</v>
      </c>
      <c r="D4" s="1">
        <v>52.25</v>
      </c>
      <c r="E4" s="1">
        <v>232.28</v>
      </c>
      <c r="F4" s="1">
        <f>(ABS(D4-B4)+ABS(E4-C4))/4</f>
        <v>9.4574999999999996</v>
      </c>
      <c r="G4" s="1">
        <f>546.07/SIN(F4*PI()/180)/1000000</f>
        <v>3.3232923443303856E-3</v>
      </c>
      <c r="H4" s="1"/>
    </row>
    <row r="5" spans="1:11" x14ac:dyDescent="0.25">
      <c r="A5" s="3"/>
      <c r="B5" s="3"/>
      <c r="C5" s="3"/>
      <c r="D5" s="3"/>
      <c r="E5" s="3"/>
      <c r="F5" s="3"/>
      <c r="G5" s="3"/>
      <c r="H5" s="3"/>
    </row>
    <row r="6" spans="1:11" x14ac:dyDescent="0.25">
      <c r="A6" s="5" t="s">
        <v>15</v>
      </c>
      <c r="B6" s="5"/>
      <c r="C6" s="5"/>
      <c r="D6" s="5"/>
      <c r="E6" s="5"/>
      <c r="F6" s="5"/>
      <c r="G6" s="5"/>
      <c r="H6" s="5"/>
      <c r="I6" s="5"/>
    </row>
    <row r="7" spans="1:11" ht="16.2" customHeight="1" x14ac:dyDescent="0.25">
      <c r="A7" s="1"/>
      <c r="B7" s="4" t="s">
        <v>1</v>
      </c>
      <c r="C7" s="5"/>
      <c r="D7" s="5">
        <v>-1</v>
      </c>
      <c r="E7" s="5"/>
      <c r="F7" s="6" t="s">
        <v>2</v>
      </c>
      <c r="G7" s="6" t="s">
        <v>3</v>
      </c>
      <c r="H7" s="6" t="s">
        <v>4</v>
      </c>
      <c r="I7" s="6" t="s">
        <v>13</v>
      </c>
    </row>
    <row r="8" spans="1:11" ht="16.2" x14ac:dyDescent="0.35">
      <c r="A8" s="1"/>
      <c r="B8" s="1" t="s">
        <v>8</v>
      </c>
      <c r="C8" s="1" t="s">
        <v>9</v>
      </c>
      <c r="D8" s="1" t="s">
        <v>10</v>
      </c>
      <c r="E8" s="1" t="s">
        <v>11</v>
      </c>
      <c r="F8" s="6"/>
      <c r="G8" s="6"/>
      <c r="H8" s="6"/>
      <c r="I8" s="6"/>
    </row>
    <row r="9" spans="1:11" x14ac:dyDescent="0.25">
      <c r="A9" s="1" t="s">
        <v>5</v>
      </c>
      <c r="B9" s="1">
        <v>35.229999999999997</v>
      </c>
      <c r="C9" s="1">
        <v>215.23</v>
      </c>
      <c r="D9" s="1">
        <v>50.3</v>
      </c>
      <c r="E9" s="1">
        <v>230.33</v>
      </c>
      <c r="F9" s="1">
        <f>(ABS(D9-B9)+ABS(E9-C9))/4</f>
        <v>7.5425000000000058</v>
      </c>
      <c r="G9" s="1">
        <f>$G$4*1000000*SIN(F9*PI()/180)</f>
        <v>436.22058821329807</v>
      </c>
      <c r="H9" s="1">
        <f>ABS(G9-I9)/I9</f>
        <v>8.9619395933755773E-4</v>
      </c>
      <c r="I9">
        <v>435.83</v>
      </c>
    </row>
    <row r="10" spans="1:11" x14ac:dyDescent="0.25">
      <c r="A10" s="1" t="s">
        <v>6</v>
      </c>
      <c r="B10" s="1">
        <v>32.85</v>
      </c>
      <c r="C10" s="1">
        <v>212.85</v>
      </c>
      <c r="D10" s="1">
        <v>52.72</v>
      </c>
      <c r="E10" s="1">
        <v>232.77</v>
      </c>
      <c r="F10" s="1">
        <f>(ABS(D10-B10)+ABS(E10-C10))/4</f>
        <v>9.9475000000000033</v>
      </c>
      <c r="G10" s="1">
        <f t="shared" ref="G10:G11" si="0">$G$4*1000000*SIN(F10*PI()/180)</f>
        <v>574.08455425362934</v>
      </c>
      <c r="H10" s="1">
        <f t="shared" ref="H10:H11" si="1">ABS(G10-I10)/I10</f>
        <v>4.9837869980080092E-3</v>
      </c>
      <c r="I10">
        <v>576.96</v>
      </c>
    </row>
    <row r="11" spans="1:11" x14ac:dyDescent="0.25">
      <c r="A11" s="1" t="s">
        <v>7</v>
      </c>
      <c r="B11" s="1">
        <v>32.68</v>
      </c>
      <c r="C11" s="1">
        <v>212.72</v>
      </c>
      <c r="D11" s="1">
        <v>52.82</v>
      </c>
      <c r="E11" s="1">
        <v>232.87</v>
      </c>
      <c r="F11" s="1">
        <f>(ABS(D11-B11)+ABS(E11-C11))/4</f>
        <v>10.072500000000002</v>
      </c>
      <c r="G11" s="1">
        <f t="shared" si="0"/>
        <v>581.2244838327598</v>
      </c>
      <c r="H11" s="1">
        <f t="shared" si="1"/>
        <v>3.7205930764152031E-3</v>
      </c>
      <c r="I11">
        <v>579.07000000000005</v>
      </c>
    </row>
    <row r="13" spans="1:11" x14ac:dyDescent="0.25">
      <c r="C13" s="2">
        <v>20</v>
      </c>
      <c r="D13" s="2">
        <v>22</v>
      </c>
      <c r="E13" s="2">
        <v>15</v>
      </c>
      <c r="F13" s="2">
        <v>17</v>
      </c>
      <c r="H13">
        <f t="shared" ref="H13" si="2">C13/60</f>
        <v>0.33333333333333331</v>
      </c>
      <c r="I13">
        <f t="shared" ref="I13" si="3">D13/60</f>
        <v>0.36666666666666664</v>
      </c>
      <c r="J13">
        <f t="shared" ref="J13" si="4">E13/60</f>
        <v>0.25</v>
      </c>
      <c r="K13">
        <f t="shared" ref="K13" si="5">F13/60</f>
        <v>0.28333333333333333</v>
      </c>
    </row>
    <row r="14" spans="1:11" x14ac:dyDescent="0.25">
      <c r="C14" s="2">
        <v>14</v>
      </c>
      <c r="D14" s="2">
        <v>14</v>
      </c>
      <c r="E14" s="2">
        <v>18</v>
      </c>
      <c r="F14" s="2">
        <v>20</v>
      </c>
      <c r="H14">
        <f t="shared" ref="H14" si="6">C14/60</f>
        <v>0.23333333333333334</v>
      </c>
      <c r="I14">
        <f t="shared" ref="I14" si="7">D14/60</f>
        <v>0.23333333333333334</v>
      </c>
      <c r="J14">
        <f t="shared" ref="J14" si="8">E14/60</f>
        <v>0.3</v>
      </c>
      <c r="K14">
        <f t="shared" ref="K14" si="9">F14/60</f>
        <v>0.33333333333333331</v>
      </c>
    </row>
    <row r="15" spans="1:11" x14ac:dyDescent="0.25">
      <c r="C15" s="2">
        <v>51</v>
      </c>
      <c r="D15" s="2">
        <v>51</v>
      </c>
      <c r="E15" s="2">
        <v>43</v>
      </c>
      <c r="F15" s="2">
        <v>46</v>
      </c>
      <c r="H15">
        <f t="shared" ref="H15:H16" si="10">C15/60</f>
        <v>0.85</v>
      </c>
      <c r="I15">
        <f t="shared" ref="I15:I16" si="11">D15/60</f>
        <v>0.85</v>
      </c>
      <c r="J15">
        <f t="shared" ref="J15:J16" si="12">E15/60</f>
        <v>0.71666666666666667</v>
      </c>
      <c r="K15">
        <f t="shared" ref="K15:K16" si="13">F15/60</f>
        <v>0.76666666666666672</v>
      </c>
    </row>
    <row r="16" spans="1:11" x14ac:dyDescent="0.25">
      <c r="C16" s="2">
        <v>41</v>
      </c>
      <c r="D16" s="2">
        <v>43</v>
      </c>
      <c r="E16" s="2">
        <v>49</v>
      </c>
      <c r="F16">
        <v>52</v>
      </c>
      <c r="H16">
        <f t="shared" si="10"/>
        <v>0.68333333333333335</v>
      </c>
      <c r="I16">
        <f t="shared" si="11"/>
        <v>0.71666666666666667</v>
      </c>
      <c r="J16">
        <f t="shared" si="12"/>
        <v>0.81666666666666665</v>
      </c>
      <c r="K16">
        <f t="shared" si="13"/>
        <v>0.8666666666666667</v>
      </c>
    </row>
  </sheetData>
  <mergeCells count="12">
    <mergeCell ref="A1:H1"/>
    <mergeCell ref="A6:I6"/>
    <mergeCell ref="G7:G8"/>
    <mergeCell ref="H7:H8"/>
    <mergeCell ref="I7:I8"/>
    <mergeCell ref="F2:F3"/>
    <mergeCell ref="G2:G3"/>
    <mergeCell ref="B2:C2"/>
    <mergeCell ref="D2:E2"/>
    <mergeCell ref="B7:C7"/>
    <mergeCell ref="D7:E7"/>
    <mergeCell ref="F7:F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2018-12-04T05:26:32Z</dcterms:modified>
</cp:coreProperties>
</file>