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book002\Desktop\"/>
    </mc:Choice>
  </mc:AlternateContent>
  <xr:revisionPtr revIDLastSave="0" documentId="13_ncr:1_{05A136C7-37E2-4B60-903F-BB95C58D3AE9}" xr6:coauthVersionLast="44" xr6:coauthVersionMax="44" xr10:uidLastSave="{00000000-0000-0000-0000-000000000000}"/>
  <bookViews>
    <workbookView xWindow="28680" yWindow="-120" windowWidth="29040" windowHeight="15840" xr2:uid="{16B3AB49-600D-426F-B01B-1D565988750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Y2" i="1" l="1"/>
  <c r="AZ2" i="1" s="1"/>
  <c r="BA2" i="1" s="1"/>
  <c r="BC2" i="1" s="1"/>
  <c r="BB2" i="1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O15" i="2"/>
  <c r="N15" i="2"/>
  <c r="M15" i="2"/>
  <c r="L15" i="2"/>
  <c r="K15" i="2"/>
  <c r="J15" i="2"/>
  <c r="I15" i="2"/>
  <c r="H15" i="2"/>
  <c r="G15" i="2"/>
  <c r="F15" i="2"/>
  <c r="O14" i="2"/>
  <c r="N14" i="2"/>
  <c r="M14" i="2"/>
  <c r="L14" i="2"/>
  <c r="K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AW2" i="1"/>
  <c r="AV2" i="1"/>
  <c r="AU2" i="1"/>
</calcChain>
</file>

<file path=xl/sharedStrings.xml><?xml version="1.0" encoding="utf-8"?>
<sst xmlns="http://schemas.openxmlformats.org/spreadsheetml/2006/main" count="141" uniqueCount="124">
  <si>
    <t>MakeCode</t>
  </si>
  <si>
    <t>AUDI</t>
  </si>
  <si>
    <t>MERC</t>
  </si>
  <si>
    <t>BMW</t>
  </si>
  <si>
    <t>PORS</t>
  </si>
  <si>
    <t>JAGU</t>
  </si>
  <si>
    <t>TESL</t>
  </si>
  <si>
    <t>2018-10</t>
  </si>
  <si>
    <t>2018-11</t>
  </si>
  <si>
    <t>2018-12</t>
  </si>
  <si>
    <t>2019-1</t>
  </si>
  <si>
    <t>2019-2</t>
  </si>
  <si>
    <t>2019-3</t>
  </si>
  <si>
    <t>2019-4</t>
  </si>
  <si>
    <t>2019-5</t>
  </si>
  <si>
    <t>2019-6</t>
  </si>
  <si>
    <t>2019-7</t>
  </si>
  <si>
    <t>2019-8</t>
  </si>
  <si>
    <t>2019-9</t>
  </si>
  <si>
    <t>Period</t>
  </si>
  <si>
    <t>VehicleKey</t>
  </si>
  <si>
    <t>Manufacturer</t>
  </si>
  <si>
    <t>ManufacturerChinese</t>
  </si>
  <si>
    <t>FamilyCode</t>
  </si>
  <si>
    <t>FamilyDescriptionChinese</t>
  </si>
  <si>
    <t>VehicleTypeCode</t>
  </si>
  <si>
    <t>YearGroup</t>
  </si>
  <si>
    <t>MonthGroup</t>
  </si>
  <si>
    <t>SequenceNum</t>
  </si>
  <si>
    <t>Description</t>
  </si>
  <si>
    <t>DescriptionChinese</t>
  </si>
  <si>
    <t>CurrentRelease</t>
  </si>
  <si>
    <t>ImportStatus</t>
  </si>
  <si>
    <t>LimitedEdition</t>
  </si>
  <si>
    <t>Series</t>
  </si>
  <si>
    <t>SeriesChinese</t>
  </si>
  <si>
    <t>BadgeDescription</t>
  </si>
  <si>
    <t>BadgeDescriptionChinese</t>
  </si>
  <si>
    <t>BadgeSecondaryDescription</t>
  </si>
  <si>
    <t>BadgeSecondaryDescriptionChinese</t>
  </si>
  <si>
    <t>BodyStyleDescription</t>
  </si>
  <si>
    <t>BodyStyleDescriptionChinese</t>
  </si>
  <si>
    <t>DriveDescription</t>
  </si>
  <si>
    <t>DriveDescriptionChinese</t>
  </si>
  <si>
    <t>GearTypeDescription</t>
  </si>
  <si>
    <t>GearTypeDescriptionChinese</t>
  </si>
  <si>
    <t>EngineSize</t>
  </si>
  <si>
    <t>EngineDescription</t>
  </si>
  <si>
    <t>FuelTypeDescription</t>
  </si>
  <si>
    <t>GrossVehicleMass</t>
  </si>
  <si>
    <t>WheelBase</t>
  </si>
  <si>
    <t>Height</t>
  </si>
  <si>
    <t>Length</t>
  </si>
  <si>
    <t>Width</t>
  </si>
  <si>
    <t>KerbWeight</t>
  </si>
  <si>
    <t>Power</t>
  </si>
  <si>
    <t>BuildCountryOriginDescription</t>
  </si>
  <si>
    <t>AverageKM</t>
  </si>
  <si>
    <t>GoodKM</t>
  </si>
  <si>
    <t>AvgWholesale</t>
  </si>
  <si>
    <t>AvgRetail</t>
  </si>
  <si>
    <t>GoodWholesale</t>
  </si>
  <si>
    <t>GoodRetail</t>
  </si>
  <si>
    <t>NewPrice</t>
  </si>
  <si>
    <t>GoodWhsRV</t>
  </si>
  <si>
    <t>GoodRtlRV</t>
  </si>
  <si>
    <t>Y&amp;M</t>
  </si>
  <si>
    <t>Rolling系数</t>
  </si>
  <si>
    <t>Rolling Rtl</t>
  </si>
  <si>
    <t>Rolling系数1价格</t>
  </si>
  <si>
    <t>Rolling系数2车体</t>
  </si>
  <si>
    <t>Rolling Whs</t>
  </si>
  <si>
    <t xml:space="preserve"> </t>
  </si>
  <si>
    <r>
      <rPr>
        <b/>
        <sz val="12"/>
        <color theme="0"/>
        <rFont val="宋体"/>
        <family val="3"/>
        <charset val="134"/>
      </rPr>
      <t>年型</t>
    </r>
  </si>
  <si>
    <t>Year Group</t>
    <phoneticPr fontId="0" type="noConversion"/>
  </si>
  <si>
    <r>
      <t>0</t>
    </r>
    <r>
      <rPr>
        <b/>
        <sz val="12"/>
        <color theme="0"/>
        <rFont val="宋体"/>
        <family val="3"/>
        <charset val="134"/>
      </rPr>
      <t>月</t>
    </r>
  </si>
  <si>
    <r>
      <t>1</t>
    </r>
    <r>
      <rPr>
        <b/>
        <sz val="12"/>
        <color theme="0"/>
        <rFont val="宋体"/>
        <family val="3"/>
        <charset val="134"/>
      </rPr>
      <t>月</t>
    </r>
  </si>
  <si>
    <r>
      <t>2</t>
    </r>
    <r>
      <rPr>
        <b/>
        <sz val="12"/>
        <color theme="0"/>
        <rFont val="宋体"/>
        <family val="3"/>
        <charset val="134"/>
      </rPr>
      <t>月</t>
    </r>
  </si>
  <si>
    <r>
      <t>3</t>
    </r>
    <r>
      <rPr>
        <b/>
        <sz val="12"/>
        <color theme="0"/>
        <rFont val="宋体"/>
        <family val="3"/>
        <charset val="134"/>
      </rPr>
      <t>月</t>
    </r>
  </si>
  <si>
    <r>
      <t>4</t>
    </r>
    <r>
      <rPr>
        <b/>
        <sz val="12"/>
        <color theme="0"/>
        <rFont val="宋体"/>
        <family val="3"/>
        <charset val="134"/>
      </rPr>
      <t>月</t>
    </r>
  </si>
  <si>
    <r>
      <t>5</t>
    </r>
    <r>
      <rPr>
        <b/>
        <sz val="12"/>
        <color theme="0"/>
        <rFont val="宋体"/>
        <family val="3"/>
        <charset val="134"/>
      </rPr>
      <t>月</t>
    </r>
  </si>
  <si>
    <r>
      <t>6</t>
    </r>
    <r>
      <rPr>
        <b/>
        <sz val="12"/>
        <color theme="0"/>
        <rFont val="宋体"/>
        <family val="3"/>
        <charset val="134"/>
      </rPr>
      <t>月</t>
    </r>
  </si>
  <si>
    <r>
      <t>7</t>
    </r>
    <r>
      <rPr>
        <b/>
        <sz val="12"/>
        <color theme="0"/>
        <rFont val="宋体"/>
        <family val="3"/>
        <charset val="134"/>
      </rPr>
      <t>月</t>
    </r>
  </si>
  <si>
    <r>
      <t>8</t>
    </r>
    <r>
      <rPr>
        <b/>
        <sz val="12"/>
        <color theme="0"/>
        <rFont val="宋体"/>
        <family val="3"/>
        <charset val="134"/>
      </rPr>
      <t>月</t>
    </r>
  </si>
  <si>
    <r>
      <t>9</t>
    </r>
    <r>
      <rPr>
        <b/>
        <sz val="12"/>
        <color theme="0"/>
        <rFont val="宋体"/>
        <family val="3"/>
        <charset val="134"/>
      </rPr>
      <t>月</t>
    </r>
  </si>
  <si>
    <r>
      <t>10</t>
    </r>
    <r>
      <rPr>
        <b/>
        <sz val="12"/>
        <color theme="0"/>
        <rFont val="宋体"/>
        <family val="3"/>
        <charset val="134"/>
      </rPr>
      <t>月</t>
    </r>
  </si>
  <si>
    <r>
      <t>11</t>
    </r>
    <r>
      <rPr>
        <b/>
        <sz val="12"/>
        <color theme="0"/>
        <rFont val="宋体"/>
        <family val="3"/>
        <charset val="134"/>
      </rPr>
      <t>月</t>
    </r>
  </si>
  <si>
    <r>
      <t>12</t>
    </r>
    <r>
      <rPr>
        <b/>
        <sz val="12"/>
        <color theme="0"/>
        <rFont val="宋体"/>
        <family val="3"/>
        <charset val="134"/>
      </rPr>
      <t>月</t>
    </r>
  </si>
  <si>
    <r>
      <rPr>
        <sz val="12"/>
        <color theme="1"/>
        <rFont val="宋体"/>
        <family val="3"/>
        <charset val="134"/>
      </rPr>
      <t>系数</t>
    </r>
    <r>
      <rPr>
        <sz val="12"/>
        <color theme="1"/>
        <rFont val="Arial"/>
        <family val="2"/>
      </rPr>
      <t>1</t>
    </r>
  </si>
  <si>
    <r>
      <rPr>
        <sz val="12"/>
        <color theme="1"/>
        <rFont val="宋体"/>
        <family val="3"/>
        <charset val="134"/>
      </rPr>
      <t>系数</t>
    </r>
    <r>
      <rPr>
        <sz val="12"/>
        <color theme="1"/>
        <rFont val="Arial"/>
        <family val="2"/>
      </rPr>
      <t>2</t>
    </r>
  </si>
  <si>
    <r>
      <t>2019</t>
    </r>
    <r>
      <rPr>
        <sz val="12"/>
        <color rgb="FF000000"/>
        <rFont val="宋体"/>
        <family val="3"/>
        <charset val="134"/>
      </rPr>
      <t>年车型</t>
    </r>
  </si>
  <si>
    <t>index</t>
    <phoneticPr fontId="0" type="noConversion"/>
  </si>
  <si>
    <r>
      <t>2018</t>
    </r>
    <r>
      <rPr>
        <sz val="12"/>
        <color rgb="FF000000"/>
        <rFont val="宋体"/>
        <family val="3"/>
        <charset val="134"/>
      </rPr>
      <t>年车型</t>
    </r>
  </si>
  <si>
    <t>PS</t>
  </si>
  <si>
    <t>&lt;200000</t>
    <phoneticPr fontId="0" type="noConversion"/>
  </si>
  <si>
    <r>
      <t>2017</t>
    </r>
    <r>
      <rPr>
        <sz val="12"/>
        <color rgb="FF000000"/>
        <rFont val="宋体"/>
        <family val="3"/>
        <charset val="134"/>
      </rPr>
      <t>年车型</t>
    </r>
  </si>
  <si>
    <t>2017</t>
  </si>
  <si>
    <t>SV</t>
  </si>
  <si>
    <t>200000-400000</t>
    <phoneticPr fontId="0" type="noConversion"/>
  </si>
  <si>
    <r>
      <t>2016</t>
    </r>
    <r>
      <rPr>
        <sz val="12"/>
        <color rgb="FF000000"/>
        <rFont val="宋体"/>
        <family val="3"/>
        <charset val="134"/>
      </rPr>
      <t>年车型</t>
    </r>
  </si>
  <si>
    <t>2016</t>
  </si>
  <si>
    <t>PU</t>
  </si>
  <si>
    <t>400000-800000</t>
    <phoneticPr fontId="0" type="noConversion"/>
  </si>
  <si>
    <r>
      <t>2015</t>
    </r>
    <r>
      <rPr>
        <sz val="12"/>
        <color rgb="FF000000"/>
        <rFont val="宋体"/>
        <family val="3"/>
        <charset val="134"/>
      </rPr>
      <t>年车型</t>
    </r>
  </si>
  <si>
    <t>2015</t>
  </si>
  <si>
    <t>LC</t>
  </si>
  <si>
    <t>800000-1500000</t>
    <phoneticPr fontId="0" type="noConversion"/>
  </si>
  <si>
    <r>
      <t>2014</t>
    </r>
    <r>
      <rPr>
        <sz val="12"/>
        <color rgb="FF000000"/>
        <rFont val="宋体"/>
        <family val="3"/>
        <charset val="134"/>
      </rPr>
      <t>年车型</t>
    </r>
  </si>
  <si>
    <t>2014</t>
  </si>
  <si>
    <t>&gt;1500000</t>
    <phoneticPr fontId="0" type="noConversion"/>
  </si>
  <si>
    <r>
      <t>2013</t>
    </r>
    <r>
      <rPr>
        <sz val="12"/>
        <color rgb="FF000000"/>
        <rFont val="宋体"/>
        <family val="3"/>
        <charset val="134"/>
      </rPr>
      <t>年车型</t>
    </r>
  </si>
  <si>
    <t>2013</t>
  </si>
  <si>
    <r>
      <t>2012</t>
    </r>
    <r>
      <rPr>
        <sz val="12"/>
        <color rgb="FF000000"/>
        <rFont val="宋体"/>
        <family val="3"/>
        <charset val="134"/>
      </rPr>
      <t>年车型</t>
    </r>
  </si>
  <si>
    <t>2012</t>
  </si>
  <si>
    <r>
      <t>2011</t>
    </r>
    <r>
      <rPr>
        <sz val="12"/>
        <color rgb="FF000000"/>
        <rFont val="宋体"/>
        <family val="3"/>
        <charset val="134"/>
      </rPr>
      <t>年车型</t>
    </r>
  </si>
  <si>
    <t>2011</t>
  </si>
  <si>
    <r>
      <t>2010</t>
    </r>
    <r>
      <rPr>
        <sz val="12"/>
        <color rgb="FF000000"/>
        <rFont val="宋体"/>
        <family val="3"/>
        <charset val="134"/>
      </rPr>
      <t>年车型</t>
    </r>
  </si>
  <si>
    <t>2010</t>
  </si>
  <si>
    <r>
      <t>2009</t>
    </r>
    <r>
      <rPr>
        <sz val="12"/>
        <color rgb="FF000000"/>
        <rFont val="宋体"/>
        <family val="3"/>
        <charset val="134"/>
      </rPr>
      <t>年车型</t>
    </r>
  </si>
  <si>
    <t>2009</t>
  </si>
  <si>
    <r>
      <t>2008</t>
    </r>
    <r>
      <rPr>
        <sz val="12"/>
        <color rgb="FF000000"/>
        <rFont val="宋体"/>
        <family val="3"/>
        <charset val="134"/>
      </rPr>
      <t>年车型</t>
    </r>
  </si>
  <si>
    <r>
      <t>2007</t>
    </r>
    <r>
      <rPr>
        <sz val="12"/>
        <color rgb="FF000000"/>
        <rFont val="宋体"/>
        <family val="3"/>
        <charset val="134"/>
      </rPr>
      <t>年车型</t>
    </r>
  </si>
  <si>
    <t>Year Group &amp; Month Group</t>
    <phoneticPr fontId="0" type="noConversion"/>
  </si>
  <si>
    <t>系数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</si>
</sst>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等线"/>
      <family val="2"/>
      <charset val="134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000000"/>
      <name val="Arial"/>
      <family val="2"/>
    </font>
    <font>
      <sz val="12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10" fontId="8" fillId="3" borderId="1" xfId="0" applyNumberFormat="1" applyFont="1" applyFill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10" fontId="8" fillId="0" borderId="0" xfId="0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49" fontId="4" fillId="4" borderId="1" xfId="1" applyNumberFormat="1" applyFont="1" applyFill="1" applyBorder="1" applyAlignment="1">
      <alignment horizontal="center" vertical="center"/>
    </xf>
    <xf numFmtId="10" fontId="8" fillId="4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9" fontId="4" fillId="5" borderId="1" xfId="1" applyNumberFormat="1" applyFont="1" applyFill="1" applyBorder="1" applyAlignment="1">
      <alignment horizontal="center" vertical="center"/>
    </xf>
    <xf numFmtId="10" fontId="8" fillId="5" borderId="1" xfId="0" applyNumberFormat="1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/>
    </xf>
  </cellXfs>
  <cellStyles count="2">
    <cellStyle name="千位分隔" xfId="1" builtinId="3"/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1E291-D318-445F-9A54-EFD2B3AE49E9}">
  <dimension ref="A1:BC13"/>
  <sheetViews>
    <sheetView tabSelected="1" topLeftCell="AA1" workbookViewId="0">
      <selection activeCell="AW7" sqref="AW7"/>
    </sheetView>
  </sheetViews>
  <sheetFormatPr defaultRowHeight="15" x14ac:dyDescent="0.25"/>
  <cols>
    <col min="1" max="1" width="10.42578125" bestFit="1" customWidth="1"/>
  </cols>
  <sheetData>
    <row r="1" spans="1:55" x14ac:dyDescent="0.25">
      <c r="A1" t="s">
        <v>19</v>
      </c>
      <c r="B1" t="s">
        <v>20</v>
      </c>
      <c r="C1" t="s">
        <v>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66</v>
      </c>
      <c r="AY1" t="s">
        <v>67</v>
      </c>
      <c r="AZ1" t="s">
        <v>68</v>
      </c>
      <c r="BA1" t="s">
        <v>69</v>
      </c>
      <c r="BB1" t="s">
        <v>70</v>
      </c>
      <c r="BC1" t="s">
        <v>71</v>
      </c>
    </row>
    <row r="2" spans="1:55" x14ac:dyDescent="0.25">
      <c r="A2" t="s">
        <v>7</v>
      </c>
      <c r="C2" t="s">
        <v>1</v>
      </c>
      <c r="AU2" t="e">
        <f>AR2/AT2</f>
        <v>#DIV/0!</v>
      </c>
      <c r="AV2" t="e">
        <f>AS2/AT2</f>
        <v>#DIV/0!</v>
      </c>
      <c r="AW2" t="str">
        <f>I2&amp;J2</f>
        <v/>
      </c>
      <c r="AY2" t="e">
        <f>VLOOKUP(AX2,Sheet2!$A$21:$O$163,6,0)</f>
        <v>#N/A</v>
      </c>
      <c r="AZ2" t="e">
        <f>AS2*AY2</f>
        <v>#N/A</v>
      </c>
      <c r="BA2" t="e">
        <f>IF(AZ2&gt;=1500000,"0.99",IF(AZ2&gt;=800000,"0.995",IF(AZ2&gt;=400000,"1",IF(AZ2&gt;=200000,"1.005",IF(AZ2&lt;200000,"1.01")))))</f>
        <v>#N/A</v>
      </c>
      <c r="BB2" t="e">
        <f>VLOOKUP(H2,Sheet2!$Q$4:$R$7,2,0)</f>
        <v>#N/A</v>
      </c>
      <c r="BC2" t="e">
        <f>AU2*BA2*BB2*AY2</f>
        <v>#DIV/0!</v>
      </c>
    </row>
    <row r="3" spans="1:55" x14ac:dyDescent="0.25">
      <c r="A3" t="s">
        <v>8</v>
      </c>
      <c r="C3" t="s">
        <v>2</v>
      </c>
    </row>
    <row r="4" spans="1:55" x14ac:dyDescent="0.25">
      <c r="A4" t="s">
        <v>9</v>
      </c>
      <c r="C4" t="s">
        <v>3</v>
      </c>
    </row>
    <row r="5" spans="1:55" x14ac:dyDescent="0.25">
      <c r="A5" t="s">
        <v>10</v>
      </c>
      <c r="C5" t="s">
        <v>4</v>
      </c>
    </row>
    <row r="6" spans="1:55" x14ac:dyDescent="0.25">
      <c r="A6" t="s">
        <v>11</v>
      </c>
      <c r="C6" t="s">
        <v>5</v>
      </c>
    </row>
    <row r="7" spans="1:55" x14ac:dyDescent="0.25">
      <c r="A7" t="s">
        <v>12</v>
      </c>
      <c r="C7" t="s">
        <v>6</v>
      </c>
    </row>
    <row r="8" spans="1:55" x14ac:dyDescent="0.25">
      <c r="A8" t="s">
        <v>13</v>
      </c>
    </row>
    <row r="9" spans="1:55" x14ac:dyDescent="0.25">
      <c r="A9" t="s">
        <v>14</v>
      </c>
    </row>
    <row r="10" spans="1:55" x14ac:dyDescent="0.25">
      <c r="A10" t="s">
        <v>15</v>
      </c>
    </row>
    <row r="11" spans="1:55" x14ac:dyDescent="0.25">
      <c r="A11" t="s">
        <v>16</v>
      </c>
    </row>
    <row r="12" spans="1:55" x14ac:dyDescent="0.25">
      <c r="A12" t="s">
        <v>17</v>
      </c>
    </row>
    <row r="13" spans="1:55" x14ac:dyDescent="0.25">
      <c r="A13" t="s">
        <v>18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6A92A-7B10-4846-9EB5-7DFBC5ECDFEF}">
  <dimension ref="A1:U163"/>
  <sheetViews>
    <sheetView topLeftCell="A127" workbookViewId="0">
      <selection sqref="A1:XFD1048576"/>
    </sheetView>
  </sheetViews>
  <sheetFormatPr defaultColWidth="9" defaultRowHeight="15" x14ac:dyDescent="0.25"/>
  <cols>
    <col min="1" max="1" width="13.42578125" style="4" customWidth="1"/>
    <col min="2" max="2" width="8.42578125" style="4" customWidth="1"/>
    <col min="3" max="3" width="10.28515625" style="3" bestFit="1" customWidth="1"/>
    <col min="4" max="5" width="9.5703125" style="3" bestFit="1" customWidth="1"/>
    <col min="6" max="6" width="10.28515625" style="3" bestFit="1" customWidth="1"/>
    <col min="7" max="8" width="9.5703125" style="3" bestFit="1" customWidth="1"/>
    <col min="9" max="10" width="10.28515625" style="3" bestFit="1" customWidth="1"/>
    <col min="11" max="12" width="9.5703125" style="3" bestFit="1" customWidth="1"/>
    <col min="13" max="15" width="10.140625" style="3" bestFit="1" customWidth="1"/>
    <col min="16" max="16" width="9" style="4"/>
    <col min="17" max="17" width="16.28515625" style="3" bestFit="1" customWidth="1"/>
    <col min="18" max="18" width="7.42578125" style="3" bestFit="1" customWidth="1"/>
    <col min="19" max="19" width="9" style="4"/>
    <col min="20" max="20" width="16.42578125" style="3" bestFit="1" customWidth="1"/>
    <col min="21" max="21" width="9" style="3"/>
    <col min="22" max="16384" width="9" style="4"/>
  </cols>
  <sheetData>
    <row r="1" spans="1:21" ht="16.5" thickBot="1" x14ac:dyDescent="0.3">
      <c r="A1" s="1" t="s">
        <v>72</v>
      </c>
      <c r="B1" s="2"/>
    </row>
    <row r="2" spans="1:21" ht="15.75" x14ac:dyDescent="0.25">
      <c r="A2" s="5" t="s">
        <v>73</v>
      </c>
      <c r="B2" s="5" t="s">
        <v>74</v>
      </c>
      <c r="C2" s="6" t="s">
        <v>75</v>
      </c>
      <c r="D2" s="6" t="s">
        <v>76</v>
      </c>
      <c r="E2" s="6" t="s">
        <v>77</v>
      </c>
      <c r="F2" s="6" t="s">
        <v>78</v>
      </c>
      <c r="G2" s="6" t="s">
        <v>79</v>
      </c>
      <c r="H2" s="6" t="s">
        <v>80</v>
      </c>
      <c r="I2" s="6" t="s">
        <v>81</v>
      </c>
      <c r="J2" s="6" t="s">
        <v>82</v>
      </c>
      <c r="K2" s="6" t="s">
        <v>83</v>
      </c>
      <c r="L2" s="6" t="s">
        <v>84</v>
      </c>
      <c r="M2" s="6" t="s">
        <v>85</v>
      </c>
      <c r="N2" s="6" t="s">
        <v>86</v>
      </c>
      <c r="O2" s="6" t="s">
        <v>87</v>
      </c>
      <c r="Q2" s="7" t="s">
        <v>88</v>
      </c>
      <c r="R2" s="8"/>
      <c r="T2" s="7" t="s">
        <v>89</v>
      </c>
      <c r="U2" s="8"/>
    </row>
    <row r="3" spans="1:21" x14ac:dyDescent="0.25">
      <c r="A3" s="9" t="s">
        <v>90</v>
      </c>
      <c r="B3" s="9">
        <v>2019</v>
      </c>
      <c r="C3" s="10">
        <v>0</v>
      </c>
      <c r="D3" s="10">
        <v>0</v>
      </c>
      <c r="E3" s="11">
        <v>4.0000000000000001E-3</v>
      </c>
      <c r="F3" s="10">
        <f t="shared" ref="F3:F15" si="0">E3*2</f>
        <v>8.0000000000000002E-3</v>
      </c>
      <c r="G3" s="10">
        <f t="shared" ref="G3:G4" si="1">E3*3</f>
        <v>1.2E-2</v>
      </c>
      <c r="H3" s="10">
        <f t="shared" ref="H3:H4" si="2">E3*4</f>
        <v>1.6E-2</v>
      </c>
      <c r="I3" s="10">
        <f t="shared" ref="I3:I4" si="3">E3*5</f>
        <v>0.02</v>
      </c>
      <c r="J3" s="10">
        <f t="shared" ref="J3:J4" si="4">E3*6</f>
        <v>2.4E-2</v>
      </c>
      <c r="K3" s="10">
        <f t="shared" ref="K3:K4" si="5">E3*7</f>
        <v>2.8000000000000001E-2</v>
      </c>
      <c r="L3" s="10">
        <f t="shared" ref="L3:L4" si="6">E3*8</f>
        <v>3.2000000000000001E-2</v>
      </c>
      <c r="M3" s="10">
        <f t="shared" ref="M3:M4" si="7">E3*9</f>
        <v>3.6000000000000004E-2</v>
      </c>
      <c r="N3" s="10">
        <f t="shared" ref="N3:N4" si="8">E3*10</f>
        <v>0.04</v>
      </c>
      <c r="O3" s="11">
        <f t="shared" ref="O3:O4" si="9">E3*11</f>
        <v>4.3999999999999997E-2</v>
      </c>
      <c r="Q3" s="12" t="s">
        <v>25</v>
      </c>
      <c r="R3" s="13" t="s">
        <v>91</v>
      </c>
      <c r="T3" s="12" t="s">
        <v>62</v>
      </c>
      <c r="U3" s="13" t="s">
        <v>91</v>
      </c>
    </row>
    <row r="4" spans="1:21" x14ac:dyDescent="0.25">
      <c r="A4" s="9" t="s">
        <v>92</v>
      </c>
      <c r="B4" s="9">
        <v>2018</v>
      </c>
      <c r="C4" s="10">
        <v>0</v>
      </c>
      <c r="D4" s="10">
        <v>0</v>
      </c>
      <c r="E4" s="11">
        <v>3.5000000000000001E-3</v>
      </c>
      <c r="F4" s="10">
        <f t="shared" si="0"/>
        <v>7.0000000000000001E-3</v>
      </c>
      <c r="G4" s="10">
        <f t="shared" si="1"/>
        <v>1.0500000000000001E-2</v>
      </c>
      <c r="H4" s="10">
        <f t="shared" si="2"/>
        <v>1.4E-2</v>
      </c>
      <c r="I4" s="10">
        <f t="shared" si="3"/>
        <v>1.7500000000000002E-2</v>
      </c>
      <c r="J4" s="10">
        <f t="shared" si="4"/>
        <v>2.1000000000000001E-2</v>
      </c>
      <c r="K4" s="10">
        <f t="shared" si="5"/>
        <v>2.4500000000000001E-2</v>
      </c>
      <c r="L4" s="10">
        <f t="shared" si="6"/>
        <v>2.8000000000000001E-2</v>
      </c>
      <c r="M4" s="10">
        <f t="shared" si="7"/>
        <v>3.15E-2</v>
      </c>
      <c r="N4" s="10">
        <f t="shared" si="8"/>
        <v>3.5000000000000003E-2</v>
      </c>
      <c r="O4" s="11">
        <f t="shared" si="9"/>
        <v>3.85E-2</v>
      </c>
      <c r="Q4" s="12" t="s">
        <v>93</v>
      </c>
      <c r="R4" s="13">
        <v>1</v>
      </c>
      <c r="T4" s="14" t="s">
        <v>94</v>
      </c>
      <c r="U4" s="13">
        <v>1.01</v>
      </c>
    </row>
    <row r="5" spans="1:21" x14ac:dyDescent="0.25">
      <c r="A5" s="9" t="s">
        <v>95</v>
      </c>
      <c r="B5" s="9" t="s">
        <v>96</v>
      </c>
      <c r="C5" s="10">
        <v>0</v>
      </c>
      <c r="D5" s="10">
        <v>0</v>
      </c>
      <c r="E5" s="11">
        <v>3.0000000000000001E-3</v>
      </c>
      <c r="F5" s="10">
        <f>E5*2</f>
        <v>6.0000000000000001E-3</v>
      </c>
      <c r="G5" s="10">
        <f>E5*3</f>
        <v>9.0000000000000011E-3</v>
      </c>
      <c r="H5" s="10">
        <f>E5*4</f>
        <v>1.2E-2</v>
      </c>
      <c r="I5" s="10">
        <f>E5*5</f>
        <v>1.4999999999999999E-2</v>
      </c>
      <c r="J5" s="10">
        <f>E5*6</f>
        <v>1.8000000000000002E-2</v>
      </c>
      <c r="K5" s="10">
        <f>E5*7</f>
        <v>2.1000000000000001E-2</v>
      </c>
      <c r="L5" s="10">
        <f>E5*8</f>
        <v>2.4E-2</v>
      </c>
      <c r="M5" s="10">
        <f>E5*9</f>
        <v>2.7E-2</v>
      </c>
      <c r="N5" s="10">
        <f>E5*10</f>
        <v>0.03</v>
      </c>
      <c r="O5" s="11">
        <f>E5*11</f>
        <v>3.3000000000000002E-2</v>
      </c>
      <c r="Q5" s="12" t="s">
        <v>97</v>
      </c>
      <c r="R5" s="13">
        <v>1.01</v>
      </c>
      <c r="T5" s="14" t="s">
        <v>98</v>
      </c>
      <c r="U5" s="13">
        <v>1.0049999999999999</v>
      </c>
    </row>
    <row r="6" spans="1:21" x14ac:dyDescent="0.25">
      <c r="A6" s="9" t="s">
        <v>99</v>
      </c>
      <c r="B6" s="9" t="s">
        <v>100</v>
      </c>
      <c r="C6" s="10">
        <v>0</v>
      </c>
      <c r="D6" s="10">
        <v>0</v>
      </c>
      <c r="E6" s="11">
        <v>3.0000000000000001E-3</v>
      </c>
      <c r="F6" s="10">
        <f t="shared" si="0"/>
        <v>6.0000000000000001E-3</v>
      </c>
      <c r="G6" s="10">
        <f t="shared" ref="G6:G15" si="10">E6*3</f>
        <v>9.0000000000000011E-3</v>
      </c>
      <c r="H6" s="10">
        <f t="shared" ref="H6:H15" si="11">E6*4</f>
        <v>1.2E-2</v>
      </c>
      <c r="I6" s="10">
        <f t="shared" ref="I6:I15" si="12">E6*5</f>
        <v>1.4999999999999999E-2</v>
      </c>
      <c r="J6" s="10">
        <f t="shared" ref="J6:J15" si="13">E6*6</f>
        <v>1.8000000000000002E-2</v>
      </c>
      <c r="K6" s="10">
        <f t="shared" ref="K6:K15" si="14">E6*7</f>
        <v>2.1000000000000001E-2</v>
      </c>
      <c r="L6" s="10">
        <f t="shared" ref="L6:L15" si="15">E6*8</f>
        <v>2.4E-2</v>
      </c>
      <c r="M6" s="10">
        <f t="shared" ref="M6:M15" si="16">E6*9</f>
        <v>2.7E-2</v>
      </c>
      <c r="N6" s="10">
        <f t="shared" ref="N6:N15" si="17">E6*10</f>
        <v>0.03</v>
      </c>
      <c r="O6" s="11">
        <f t="shared" ref="O6:O15" si="18">E6*11</f>
        <v>3.3000000000000002E-2</v>
      </c>
      <c r="Q6" s="12" t="s">
        <v>101</v>
      </c>
      <c r="R6" s="13">
        <v>0.995</v>
      </c>
      <c r="T6" s="14" t="s">
        <v>102</v>
      </c>
      <c r="U6" s="13">
        <v>1</v>
      </c>
    </row>
    <row r="7" spans="1:21" ht="15.75" thickBot="1" x14ac:dyDescent="0.3">
      <c r="A7" s="9" t="s">
        <v>103</v>
      </c>
      <c r="B7" s="9" t="s">
        <v>104</v>
      </c>
      <c r="C7" s="10">
        <v>0</v>
      </c>
      <c r="D7" s="10">
        <v>0</v>
      </c>
      <c r="E7" s="11">
        <v>3.0000000000000001E-3</v>
      </c>
      <c r="F7" s="10">
        <f t="shared" si="0"/>
        <v>6.0000000000000001E-3</v>
      </c>
      <c r="G7" s="10">
        <f t="shared" si="10"/>
        <v>9.0000000000000011E-3</v>
      </c>
      <c r="H7" s="10">
        <f t="shared" si="11"/>
        <v>1.2E-2</v>
      </c>
      <c r="I7" s="10">
        <f t="shared" si="12"/>
        <v>1.4999999999999999E-2</v>
      </c>
      <c r="J7" s="10">
        <f t="shared" si="13"/>
        <v>1.8000000000000002E-2</v>
      </c>
      <c r="K7" s="10">
        <f t="shared" si="14"/>
        <v>2.1000000000000001E-2</v>
      </c>
      <c r="L7" s="10">
        <f t="shared" si="15"/>
        <v>2.4E-2</v>
      </c>
      <c r="M7" s="10">
        <f t="shared" si="16"/>
        <v>2.7E-2</v>
      </c>
      <c r="N7" s="10">
        <f t="shared" si="17"/>
        <v>0.03</v>
      </c>
      <c r="O7" s="11">
        <f t="shared" si="18"/>
        <v>3.3000000000000002E-2</v>
      </c>
      <c r="Q7" s="15" t="s">
        <v>105</v>
      </c>
      <c r="R7" s="16">
        <v>1</v>
      </c>
      <c r="T7" s="14" t="s">
        <v>106</v>
      </c>
      <c r="U7" s="13">
        <v>0.995</v>
      </c>
    </row>
    <row r="8" spans="1:21" x14ac:dyDescent="0.25">
      <c r="A8" s="9" t="s">
        <v>107</v>
      </c>
      <c r="B8" s="9" t="s">
        <v>108</v>
      </c>
      <c r="C8" s="10">
        <v>0</v>
      </c>
      <c r="D8" s="10">
        <v>0</v>
      </c>
      <c r="E8" s="11">
        <v>3.5000000000000001E-3</v>
      </c>
      <c r="F8" s="10">
        <f t="shared" si="0"/>
        <v>7.0000000000000001E-3</v>
      </c>
      <c r="G8" s="10">
        <f t="shared" si="10"/>
        <v>1.0500000000000001E-2</v>
      </c>
      <c r="H8" s="10">
        <f t="shared" si="11"/>
        <v>1.4E-2</v>
      </c>
      <c r="I8" s="10">
        <f t="shared" si="12"/>
        <v>1.7500000000000002E-2</v>
      </c>
      <c r="J8" s="10">
        <f t="shared" si="13"/>
        <v>2.1000000000000001E-2</v>
      </c>
      <c r="K8" s="10">
        <f t="shared" si="14"/>
        <v>2.4500000000000001E-2</v>
      </c>
      <c r="L8" s="10">
        <f t="shared" si="15"/>
        <v>2.8000000000000001E-2</v>
      </c>
      <c r="M8" s="10">
        <f t="shared" si="16"/>
        <v>3.15E-2</v>
      </c>
      <c r="N8" s="10">
        <f t="shared" si="17"/>
        <v>3.5000000000000003E-2</v>
      </c>
      <c r="O8" s="11">
        <f t="shared" si="18"/>
        <v>3.85E-2</v>
      </c>
      <c r="T8" s="14" t="s">
        <v>109</v>
      </c>
      <c r="U8" s="13">
        <v>0.99</v>
      </c>
    </row>
    <row r="9" spans="1:21" x14ac:dyDescent="0.25">
      <c r="A9" s="9" t="s">
        <v>110</v>
      </c>
      <c r="B9" s="9" t="s">
        <v>111</v>
      </c>
      <c r="C9" s="10">
        <v>0</v>
      </c>
      <c r="D9" s="10">
        <v>0</v>
      </c>
      <c r="E9" s="11">
        <v>3.3E-3</v>
      </c>
      <c r="F9" s="10">
        <f t="shared" si="0"/>
        <v>6.6E-3</v>
      </c>
      <c r="G9" s="10">
        <f t="shared" si="10"/>
        <v>9.8999999999999991E-3</v>
      </c>
      <c r="H9" s="10">
        <f t="shared" si="11"/>
        <v>1.32E-2</v>
      </c>
      <c r="I9" s="10">
        <f t="shared" si="12"/>
        <v>1.6500000000000001E-2</v>
      </c>
      <c r="J9" s="10">
        <f t="shared" si="13"/>
        <v>1.9799999999999998E-2</v>
      </c>
      <c r="K9" s="10">
        <f t="shared" si="14"/>
        <v>2.3099999999999999E-2</v>
      </c>
      <c r="L9" s="10">
        <f t="shared" si="15"/>
        <v>2.64E-2</v>
      </c>
      <c r="M9" s="10">
        <f t="shared" si="16"/>
        <v>2.9700000000000001E-2</v>
      </c>
      <c r="N9" s="10">
        <f t="shared" si="17"/>
        <v>3.3000000000000002E-2</v>
      </c>
      <c r="O9" s="11">
        <f t="shared" si="18"/>
        <v>3.6299999999999999E-2</v>
      </c>
      <c r="T9" s="14"/>
      <c r="U9" s="13"/>
    </row>
    <row r="10" spans="1:21" x14ac:dyDescent="0.25">
      <c r="A10" s="9" t="s">
        <v>112</v>
      </c>
      <c r="B10" s="9" t="s">
        <v>113</v>
      </c>
      <c r="C10" s="10">
        <v>0</v>
      </c>
      <c r="D10" s="10">
        <v>0</v>
      </c>
      <c r="E10" s="11">
        <v>3.3E-3</v>
      </c>
      <c r="F10" s="10">
        <f t="shared" si="0"/>
        <v>6.6E-3</v>
      </c>
      <c r="G10" s="10">
        <f t="shared" si="10"/>
        <v>9.8999999999999991E-3</v>
      </c>
      <c r="H10" s="10">
        <f t="shared" si="11"/>
        <v>1.32E-2</v>
      </c>
      <c r="I10" s="10">
        <f t="shared" si="12"/>
        <v>1.6500000000000001E-2</v>
      </c>
      <c r="J10" s="10">
        <f t="shared" si="13"/>
        <v>1.9799999999999998E-2</v>
      </c>
      <c r="K10" s="10">
        <f t="shared" si="14"/>
        <v>2.3099999999999999E-2</v>
      </c>
      <c r="L10" s="10">
        <f t="shared" si="15"/>
        <v>2.64E-2</v>
      </c>
      <c r="M10" s="10">
        <f t="shared" si="16"/>
        <v>2.9700000000000001E-2</v>
      </c>
      <c r="N10" s="10">
        <f t="shared" si="17"/>
        <v>3.3000000000000002E-2</v>
      </c>
      <c r="O10" s="11">
        <f t="shared" si="18"/>
        <v>3.6299999999999999E-2</v>
      </c>
      <c r="T10" s="14"/>
      <c r="U10" s="13"/>
    </row>
    <row r="11" spans="1:21" x14ac:dyDescent="0.25">
      <c r="A11" s="9" t="s">
        <v>114</v>
      </c>
      <c r="B11" s="9" t="s">
        <v>115</v>
      </c>
      <c r="C11" s="10">
        <v>0</v>
      </c>
      <c r="D11" s="10">
        <v>0</v>
      </c>
      <c r="E11" s="11">
        <v>3.5000000000000001E-3</v>
      </c>
      <c r="F11" s="10">
        <f t="shared" si="0"/>
        <v>7.0000000000000001E-3</v>
      </c>
      <c r="G11" s="10">
        <f t="shared" si="10"/>
        <v>1.0500000000000001E-2</v>
      </c>
      <c r="H11" s="10">
        <f t="shared" si="11"/>
        <v>1.4E-2</v>
      </c>
      <c r="I11" s="10">
        <f t="shared" si="12"/>
        <v>1.7500000000000002E-2</v>
      </c>
      <c r="J11" s="10">
        <f t="shared" si="13"/>
        <v>2.1000000000000001E-2</v>
      </c>
      <c r="K11" s="10">
        <f t="shared" si="14"/>
        <v>2.4500000000000001E-2</v>
      </c>
      <c r="L11" s="10">
        <f t="shared" si="15"/>
        <v>2.8000000000000001E-2</v>
      </c>
      <c r="M11" s="10">
        <f t="shared" si="16"/>
        <v>3.15E-2</v>
      </c>
      <c r="N11" s="10">
        <f t="shared" si="17"/>
        <v>3.5000000000000003E-2</v>
      </c>
      <c r="O11" s="11">
        <f t="shared" si="18"/>
        <v>3.85E-2</v>
      </c>
      <c r="T11" s="14"/>
      <c r="U11" s="13"/>
    </row>
    <row r="12" spans="1:21" x14ac:dyDescent="0.25">
      <c r="A12" s="9" t="s">
        <v>116</v>
      </c>
      <c r="B12" s="9" t="s">
        <v>117</v>
      </c>
      <c r="C12" s="10">
        <v>0</v>
      </c>
      <c r="D12" s="10">
        <v>0</v>
      </c>
      <c r="E12" s="11">
        <v>3.5000000000000001E-3</v>
      </c>
      <c r="F12" s="10">
        <f t="shared" si="0"/>
        <v>7.0000000000000001E-3</v>
      </c>
      <c r="G12" s="10">
        <f t="shared" si="10"/>
        <v>1.0500000000000001E-2</v>
      </c>
      <c r="H12" s="10">
        <f t="shared" si="11"/>
        <v>1.4E-2</v>
      </c>
      <c r="I12" s="10">
        <f t="shared" si="12"/>
        <v>1.7500000000000002E-2</v>
      </c>
      <c r="J12" s="10">
        <f t="shared" si="13"/>
        <v>2.1000000000000001E-2</v>
      </c>
      <c r="K12" s="10">
        <f t="shared" si="14"/>
        <v>2.4500000000000001E-2</v>
      </c>
      <c r="L12" s="10">
        <f t="shared" si="15"/>
        <v>2.8000000000000001E-2</v>
      </c>
      <c r="M12" s="10">
        <f t="shared" si="16"/>
        <v>3.15E-2</v>
      </c>
      <c r="N12" s="10">
        <f t="shared" si="17"/>
        <v>3.5000000000000003E-2</v>
      </c>
      <c r="O12" s="11">
        <f t="shared" si="18"/>
        <v>3.85E-2</v>
      </c>
      <c r="T12" s="14"/>
      <c r="U12" s="13"/>
    </row>
    <row r="13" spans="1:21" x14ac:dyDescent="0.25">
      <c r="A13" s="9" t="s">
        <v>118</v>
      </c>
      <c r="B13" s="9" t="s">
        <v>119</v>
      </c>
      <c r="C13" s="10">
        <v>0</v>
      </c>
      <c r="D13" s="10">
        <v>0</v>
      </c>
      <c r="E13" s="11">
        <v>4.0000000000000001E-3</v>
      </c>
      <c r="F13" s="10">
        <f t="shared" si="0"/>
        <v>8.0000000000000002E-3</v>
      </c>
      <c r="G13" s="10">
        <f t="shared" si="10"/>
        <v>1.2E-2</v>
      </c>
      <c r="H13" s="10">
        <f t="shared" si="11"/>
        <v>1.6E-2</v>
      </c>
      <c r="I13" s="10">
        <f t="shared" si="12"/>
        <v>0.02</v>
      </c>
      <c r="J13" s="10">
        <f t="shared" si="13"/>
        <v>2.4E-2</v>
      </c>
      <c r="K13" s="10">
        <f t="shared" si="14"/>
        <v>2.8000000000000001E-2</v>
      </c>
      <c r="L13" s="10">
        <f t="shared" si="15"/>
        <v>3.2000000000000001E-2</v>
      </c>
      <c r="M13" s="10">
        <f t="shared" si="16"/>
        <v>3.6000000000000004E-2</v>
      </c>
      <c r="N13" s="10">
        <f t="shared" si="17"/>
        <v>0.04</v>
      </c>
      <c r="O13" s="11">
        <f t="shared" si="18"/>
        <v>4.3999999999999997E-2</v>
      </c>
      <c r="T13" s="14"/>
      <c r="U13" s="13"/>
    </row>
    <row r="14" spans="1:21" x14ac:dyDescent="0.25">
      <c r="A14" s="9" t="s">
        <v>120</v>
      </c>
      <c r="B14" s="9">
        <v>2008</v>
      </c>
      <c r="C14" s="10">
        <v>0</v>
      </c>
      <c r="D14" s="10">
        <v>0</v>
      </c>
      <c r="E14" s="11">
        <v>4.4999999999999997E-3</v>
      </c>
      <c r="F14" s="10">
        <f t="shared" si="0"/>
        <v>8.9999999999999993E-3</v>
      </c>
      <c r="G14" s="10">
        <f t="shared" si="10"/>
        <v>1.3499999999999998E-2</v>
      </c>
      <c r="H14" s="10">
        <f t="shared" si="11"/>
        <v>1.7999999999999999E-2</v>
      </c>
      <c r="I14" s="10">
        <f t="shared" si="12"/>
        <v>2.2499999999999999E-2</v>
      </c>
      <c r="J14" s="10">
        <f t="shared" si="13"/>
        <v>2.6999999999999996E-2</v>
      </c>
      <c r="K14" s="10">
        <f t="shared" si="14"/>
        <v>3.15E-2</v>
      </c>
      <c r="L14" s="10">
        <f t="shared" si="15"/>
        <v>3.5999999999999997E-2</v>
      </c>
      <c r="M14" s="10">
        <f t="shared" si="16"/>
        <v>4.0499999999999994E-2</v>
      </c>
      <c r="N14" s="10">
        <f t="shared" si="17"/>
        <v>4.4999999999999998E-2</v>
      </c>
      <c r="O14" s="11">
        <f t="shared" si="18"/>
        <v>4.9499999999999995E-2</v>
      </c>
      <c r="T14" s="14"/>
      <c r="U14" s="13"/>
    </row>
    <row r="15" spans="1:21" ht="15.75" thickBot="1" x14ac:dyDescent="0.3">
      <c r="A15" s="9" t="s">
        <v>121</v>
      </c>
      <c r="B15" s="9">
        <v>2007</v>
      </c>
      <c r="C15" s="10">
        <v>0</v>
      </c>
      <c r="D15" s="10">
        <v>0</v>
      </c>
      <c r="E15" s="11">
        <v>4.5000000000000005E-3</v>
      </c>
      <c r="F15" s="10">
        <f t="shared" si="0"/>
        <v>9.0000000000000011E-3</v>
      </c>
      <c r="G15" s="10">
        <f t="shared" si="10"/>
        <v>1.3500000000000002E-2</v>
      </c>
      <c r="H15" s="10">
        <f t="shared" si="11"/>
        <v>1.8000000000000002E-2</v>
      </c>
      <c r="I15" s="10">
        <f t="shared" si="12"/>
        <v>2.2500000000000003E-2</v>
      </c>
      <c r="J15" s="10">
        <f t="shared" si="13"/>
        <v>2.7000000000000003E-2</v>
      </c>
      <c r="K15" s="10">
        <f t="shared" si="14"/>
        <v>3.15E-2</v>
      </c>
      <c r="L15" s="10">
        <f t="shared" si="15"/>
        <v>3.6000000000000004E-2</v>
      </c>
      <c r="M15" s="10">
        <f t="shared" si="16"/>
        <v>4.0500000000000008E-2</v>
      </c>
      <c r="N15" s="10">
        <f t="shared" si="17"/>
        <v>4.5000000000000005E-2</v>
      </c>
      <c r="O15" s="11">
        <f t="shared" si="18"/>
        <v>4.9500000000000002E-2</v>
      </c>
      <c r="T15" s="17"/>
      <c r="U15" s="16"/>
    </row>
    <row r="16" spans="1:21" x14ac:dyDescent="0.25">
      <c r="A16" s="18"/>
      <c r="B16" s="18"/>
      <c r="C16" s="19"/>
      <c r="D16" s="19"/>
      <c r="E16" s="20"/>
      <c r="F16" s="19"/>
      <c r="G16" s="19"/>
      <c r="H16" s="19"/>
      <c r="I16" s="19"/>
      <c r="J16" s="19"/>
      <c r="K16" s="19"/>
      <c r="L16" s="19"/>
      <c r="M16" s="19"/>
      <c r="N16" s="19"/>
      <c r="O16" s="20"/>
    </row>
    <row r="17" spans="1:16" x14ac:dyDescent="0.25">
      <c r="B17" s="3"/>
      <c r="P17" s="3"/>
    </row>
    <row r="18" spans="1:16" x14ac:dyDescent="0.25">
      <c r="A18" s="18"/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</row>
    <row r="19" spans="1:16" x14ac:dyDescent="0.25">
      <c r="A19" s="18"/>
      <c r="B19" s="18"/>
    </row>
    <row r="20" spans="1:16" ht="15.75" x14ac:dyDescent="0.25">
      <c r="A20" s="6" t="s">
        <v>122</v>
      </c>
      <c r="B20" s="6" t="s">
        <v>123</v>
      </c>
      <c r="C20" s="6" t="s">
        <v>75</v>
      </c>
      <c r="D20" s="6" t="s">
        <v>76</v>
      </c>
      <c r="E20" s="6" t="s">
        <v>77</v>
      </c>
      <c r="F20" s="6" t="s">
        <v>78</v>
      </c>
      <c r="G20" s="6" t="s">
        <v>79</v>
      </c>
      <c r="H20" s="6" t="s">
        <v>80</v>
      </c>
      <c r="I20" s="6" t="s">
        <v>81</v>
      </c>
      <c r="J20" s="6" t="s">
        <v>82</v>
      </c>
      <c r="K20" s="6" t="s">
        <v>83</v>
      </c>
      <c r="L20" s="6" t="s">
        <v>84</v>
      </c>
      <c r="M20" s="6" t="s">
        <v>85</v>
      </c>
      <c r="N20" s="6" t="s">
        <v>86</v>
      </c>
      <c r="O20" s="6" t="s">
        <v>87</v>
      </c>
    </row>
    <row r="21" spans="1:16" x14ac:dyDescent="0.25">
      <c r="A21" s="21">
        <v>20090</v>
      </c>
      <c r="B21" s="22">
        <v>0</v>
      </c>
      <c r="C21" s="23">
        <f>$B$21-B21+1</f>
        <v>1</v>
      </c>
      <c r="D21" s="23">
        <f>$B$22-B21+1</f>
        <v>1</v>
      </c>
      <c r="E21" s="23">
        <f>$B$23-B21+1</f>
        <v>1.004</v>
      </c>
      <c r="F21" s="23">
        <f>$B$24-B21+1</f>
        <v>1.008</v>
      </c>
      <c r="G21" s="23">
        <f>$B$25-B21+1</f>
        <v>1.012</v>
      </c>
      <c r="H21" s="23">
        <f>$B$26-B21+1</f>
        <v>1.016</v>
      </c>
      <c r="I21" s="23">
        <f>$B$27-B21+1</f>
        <v>1.02</v>
      </c>
      <c r="J21" s="23">
        <f>$B$28-B21+1</f>
        <v>1.024</v>
      </c>
      <c r="K21" s="23">
        <f>$B$29-B21+1</f>
        <v>1.028</v>
      </c>
      <c r="L21" s="23">
        <f>$B$30-B21+1</f>
        <v>1.032</v>
      </c>
      <c r="M21" s="23">
        <f>$B$31-B21+1</f>
        <v>1.036</v>
      </c>
      <c r="N21" s="23">
        <f>$B$32-B21+1</f>
        <v>1.04</v>
      </c>
      <c r="O21" s="23">
        <f t="shared" ref="O21:O33" si="19">$B$33-B21+1</f>
        <v>1.044</v>
      </c>
    </row>
    <row r="22" spans="1:16" x14ac:dyDescent="0.25">
      <c r="A22" s="21">
        <v>20091</v>
      </c>
      <c r="B22" s="22">
        <v>0</v>
      </c>
      <c r="C22" s="23">
        <f t="shared" ref="C22:C33" si="20">$B$21-B22+1</f>
        <v>1</v>
      </c>
      <c r="D22" s="23">
        <f t="shared" ref="D22:D33" si="21">$B$22-B22+1</f>
        <v>1</v>
      </c>
      <c r="E22" s="23">
        <f t="shared" ref="E22:E33" si="22">$B$23-B22+1</f>
        <v>1.004</v>
      </c>
      <c r="F22" s="23">
        <f t="shared" ref="F22:F33" si="23">$B$24-B22+1</f>
        <v>1.008</v>
      </c>
      <c r="G22" s="23">
        <f t="shared" ref="G22:G33" si="24">$B$25-B22+1</f>
        <v>1.012</v>
      </c>
      <c r="H22" s="23">
        <f t="shared" ref="H22:H33" si="25">$B$26-B22+1</f>
        <v>1.016</v>
      </c>
      <c r="I22" s="23">
        <f t="shared" ref="I22:I33" si="26">$B$27-B22+1</f>
        <v>1.02</v>
      </c>
      <c r="J22" s="23">
        <f t="shared" ref="J22:J33" si="27">$B$28-B22+1</f>
        <v>1.024</v>
      </c>
      <c r="K22" s="23">
        <f t="shared" ref="K22:K33" si="28">$B$29-B22+1</f>
        <v>1.028</v>
      </c>
      <c r="L22" s="23">
        <f t="shared" ref="L22:L33" si="29">$B$30-B22+1</f>
        <v>1.032</v>
      </c>
      <c r="M22" s="23">
        <f t="shared" ref="M22:M33" si="30">$B$31-B22+1</f>
        <v>1.036</v>
      </c>
      <c r="N22" s="23">
        <f t="shared" ref="N22:N33" si="31">$B$32-B22+1</f>
        <v>1.04</v>
      </c>
      <c r="O22" s="23">
        <f t="shared" si="19"/>
        <v>1.044</v>
      </c>
    </row>
    <row r="23" spans="1:16" x14ac:dyDescent="0.25">
      <c r="A23" s="21">
        <v>20092</v>
      </c>
      <c r="B23" s="22">
        <v>4.0000000000000001E-3</v>
      </c>
      <c r="C23" s="23">
        <f t="shared" si="20"/>
        <v>0.996</v>
      </c>
      <c r="D23" s="23">
        <f t="shared" si="21"/>
        <v>0.996</v>
      </c>
      <c r="E23" s="23">
        <f t="shared" si="22"/>
        <v>1</v>
      </c>
      <c r="F23" s="23">
        <f t="shared" si="23"/>
        <v>1.004</v>
      </c>
      <c r="G23" s="23">
        <f t="shared" si="24"/>
        <v>1.008</v>
      </c>
      <c r="H23" s="23">
        <f t="shared" si="25"/>
        <v>1.012</v>
      </c>
      <c r="I23" s="23">
        <f t="shared" si="26"/>
        <v>1.016</v>
      </c>
      <c r="J23" s="23">
        <f t="shared" si="27"/>
        <v>1.02</v>
      </c>
      <c r="K23" s="23">
        <f t="shared" si="28"/>
        <v>1.024</v>
      </c>
      <c r="L23" s="23">
        <f t="shared" si="29"/>
        <v>1.028</v>
      </c>
      <c r="M23" s="23">
        <f t="shared" si="30"/>
        <v>1.032</v>
      </c>
      <c r="N23" s="23">
        <f t="shared" si="31"/>
        <v>1.036</v>
      </c>
      <c r="O23" s="23">
        <f t="shared" si="19"/>
        <v>1.04</v>
      </c>
    </row>
    <row r="24" spans="1:16" x14ac:dyDescent="0.25">
      <c r="A24" s="21">
        <v>20093</v>
      </c>
      <c r="B24" s="22">
        <v>8.0000000000000002E-3</v>
      </c>
      <c r="C24" s="23">
        <f t="shared" si="20"/>
        <v>0.99199999999999999</v>
      </c>
      <c r="D24" s="23">
        <f t="shared" si="21"/>
        <v>0.99199999999999999</v>
      </c>
      <c r="E24" s="23">
        <f t="shared" si="22"/>
        <v>0.996</v>
      </c>
      <c r="F24" s="23">
        <f t="shared" si="23"/>
        <v>1</v>
      </c>
      <c r="G24" s="23">
        <f t="shared" si="24"/>
        <v>1.004</v>
      </c>
      <c r="H24" s="23">
        <f t="shared" si="25"/>
        <v>1.008</v>
      </c>
      <c r="I24" s="23">
        <f t="shared" si="26"/>
        <v>1.012</v>
      </c>
      <c r="J24" s="23">
        <f t="shared" si="27"/>
        <v>1.016</v>
      </c>
      <c r="K24" s="23">
        <f t="shared" si="28"/>
        <v>1.02</v>
      </c>
      <c r="L24" s="23">
        <f t="shared" si="29"/>
        <v>1.024</v>
      </c>
      <c r="M24" s="23">
        <f t="shared" si="30"/>
        <v>1.028</v>
      </c>
      <c r="N24" s="23">
        <f t="shared" si="31"/>
        <v>1.032</v>
      </c>
      <c r="O24" s="23">
        <f t="shared" si="19"/>
        <v>1.036</v>
      </c>
    </row>
    <row r="25" spans="1:16" x14ac:dyDescent="0.25">
      <c r="A25" s="21">
        <v>20094</v>
      </c>
      <c r="B25" s="22">
        <v>1.2E-2</v>
      </c>
      <c r="C25" s="23">
        <f t="shared" si="20"/>
        <v>0.98799999999999999</v>
      </c>
      <c r="D25" s="23">
        <f t="shared" si="21"/>
        <v>0.98799999999999999</v>
      </c>
      <c r="E25" s="23">
        <f t="shared" si="22"/>
        <v>0.99199999999999999</v>
      </c>
      <c r="F25" s="23">
        <f t="shared" si="23"/>
        <v>0.996</v>
      </c>
      <c r="G25" s="23">
        <f t="shared" si="24"/>
        <v>1</v>
      </c>
      <c r="H25" s="23">
        <f t="shared" si="25"/>
        <v>1.004</v>
      </c>
      <c r="I25" s="23">
        <f t="shared" si="26"/>
        <v>1.008</v>
      </c>
      <c r="J25" s="23">
        <f t="shared" si="27"/>
        <v>1.012</v>
      </c>
      <c r="K25" s="23">
        <f t="shared" si="28"/>
        <v>1.016</v>
      </c>
      <c r="L25" s="23">
        <f t="shared" si="29"/>
        <v>1.02</v>
      </c>
      <c r="M25" s="23">
        <f t="shared" si="30"/>
        <v>1.024</v>
      </c>
      <c r="N25" s="23">
        <f t="shared" si="31"/>
        <v>1.028</v>
      </c>
      <c r="O25" s="23">
        <f t="shared" si="19"/>
        <v>1.032</v>
      </c>
    </row>
    <row r="26" spans="1:16" x14ac:dyDescent="0.25">
      <c r="A26" s="21">
        <v>20095</v>
      </c>
      <c r="B26" s="22">
        <v>1.6E-2</v>
      </c>
      <c r="C26" s="23">
        <f t="shared" si="20"/>
        <v>0.98399999999999999</v>
      </c>
      <c r="D26" s="23">
        <f t="shared" si="21"/>
        <v>0.98399999999999999</v>
      </c>
      <c r="E26" s="23">
        <f t="shared" si="22"/>
        <v>0.98799999999999999</v>
      </c>
      <c r="F26" s="23">
        <f t="shared" si="23"/>
        <v>0.99199999999999999</v>
      </c>
      <c r="G26" s="23">
        <f t="shared" si="24"/>
        <v>0.996</v>
      </c>
      <c r="H26" s="23">
        <f t="shared" si="25"/>
        <v>1</v>
      </c>
      <c r="I26" s="23">
        <f t="shared" si="26"/>
        <v>1.004</v>
      </c>
      <c r="J26" s="23">
        <f t="shared" si="27"/>
        <v>1.008</v>
      </c>
      <c r="K26" s="23">
        <f t="shared" si="28"/>
        <v>1.012</v>
      </c>
      <c r="L26" s="23">
        <f t="shared" si="29"/>
        <v>1.016</v>
      </c>
      <c r="M26" s="23">
        <f t="shared" si="30"/>
        <v>1.02</v>
      </c>
      <c r="N26" s="23">
        <f t="shared" si="31"/>
        <v>1.024</v>
      </c>
      <c r="O26" s="23">
        <f t="shared" si="19"/>
        <v>1.028</v>
      </c>
    </row>
    <row r="27" spans="1:16" x14ac:dyDescent="0.25">
      <c r="A27" s="21">
        <v>20096</v>
      </c>
      <c r="B27" s="22">
        <v>0.02</v>
      </c>
      <c r="C27" s="23">
        <f t="shared" si="20"/>
        <v>0.98</v>
      </c>
      <c r="D27" s="23">
        <f t="shared" si="21"/>
        <v>0.98</v>
      </c>
      <c r="E27" s="23">
        <f t="shared" si="22"/>
        <v>0.98399999999999999</v>
      </c>
      <c r="F27" s="23">
        <f t="shared" si="23"/>
        <v>0.98799999999999999</v>
      </c>
      <c r="G27" s="23">
        <f t="shared" si="24"/>
        <v>0.99199999999999999</v>
      </c>
      <c r="H27" s="23">
        <f t="shared" si="25"/>
        <v>0.996</v>
      </c>
      <c r="I27" s="23">
        <f t="shared" si="26"/>
        <v>1</v>
      </c>
      <c r="J27" s="23">
        <f t="shared" si="27"/>
        <v>1.004</v>
      </c>
      <c r="K27" s="23">
        <f t="shared" si="28"/>
        <v>1.008</v>
      </c>
      <c r="L27" s="23">
        <f t="shared" si="29"/>
        <v>1.012</v>
      </c>
      <c r="M27" s="23">
        <f t="shared" si="30"/>
        <v>1.016</v>
      </c>
      <c r="N27" s="23">
        <f t="shared" si="31"/>
        <v>1.02</v>
      </c>
      <c r="O27" s="23">
        <f t="shared" si="19"/>
        <v>1.024</v>
      </c>
    </row>
    <row r="28" spans="1:16" x14ac:dyDescent="0.25">
      <c r="A28" s="21">
        <v>20097</v>
      </c>
      <c r="B28" s="22">
        <v>2.4E-2</v>
      </c>
      <c r="C28" s="23">
        <f t="shared" si="20"/>
        <v>0.97599999999999998</v>
      </c>
      <c r="D28" s="23">
        <f t="shared" si="21"/>
        <v>0.97599999999999998</v>
      </c>
      <c r="E28" s="23">
        <f t="shared" si="22"/>
        <v>0.98</v>
      </c>
      <c r="F28" s="23">
        <f t="shared" si="23"/>
        <v>0.98399999999999999</v>
      </c>
      <c r="G28" s="23">
        <f t="shared" si="24"/>
        <v>0.98799999999999999</v>
      </c>
      <c r="H28" s="23">
        <f t="shared" si="25"/>
        <v>0.99199999999999999</v>
      </c>
      <c r="I28" s="23">
        <f t="shared" si="26"/>
        <v>0.996</v>
      </c>
      <c r="J28" s="23">
        <f t="shared" si="27"/>
        <v>1</v>
      </c>
      <c r="K28" s="23">
        <f t="shared" si="28"/>
        <v>1.004</v>
      </c>
      <c r="L28" s="23">
        <f t="shared" si="29"/>
        <v>1.008</v>
      </c>
      <c r="M28" s="23">
        <f t="shared" si="30"/>
        <v>1.012</v>
      </c>
      <c r="N28" s="23">
        <f t="shared" si="31"/>
        <v>1.016</v>
      </c>
      <c r="O28" s="23">
        <f t="shared" si="19"/>
        <v>1.02</v>
      </c>
    </row>
    <row r="29" spans="1:16" x14ac:dyDescent="0.25">
      <c r="A29" s="21">
        <v>20098</v>
      </c>
      <c r="B29" s="22">
        <v>2.8000000000000001E-2</v>
      </c>
      <c r="C29" s="23">
        <f t="shared" si="20"/>
        <v>0.97199999999999998</v>
      </c>
      <c r="D29" s="23">
        <f t="shared" si="21"/>
        <v>0.97199999999999998</v>
      </c>
      <c r="E29" s="23">
        <f t="shared" si="22"/>
        <v>0.97599999999999998</v>
      </c>
      <c r="F29" s="23">
        <f t="shared" si="23"/>
        <v>0.98</v>
      </c>
      <c r="G29" s="23">
        <f t="shared" si="24"/>
        <v>0.98399999999999999</v>
      </c>
      <c r="H29" s="23">
        <f t="shared" si="25"/>
        <v>0.98799999999999999</v>
      </c>
      <c r="I29" s="23">
        <f t="shared" si="26"/>
        <v>0.99199999999999999</v>
      </c>
      <c r="J29" s="23">
        <f t="shared" si="27"/>
        <v>0.996</v>
      </c>
      <c r="K29" s="23">
        <f t="shared" si="28"/>
        <v>1</v>
      </c>
      <c r="L29" s="23">
        <f t="shared" si="29"/>
        <v>1.004</v>
      </c>
      <c r="M29" s="23">
        <f t="shared" si="30"/>
        <v>1.008</v>
      </c>
      <c r="N29" s="23">
        <f t="shared" si="31"/>
        <v>1.012</v>
      </c>
      <c r="O29" s="23">
        <f t="shared" si="19"/>
        <v>1.016</v>
      </c>
    </row>
    <row r="30" spans="1:16" x14ac:dyDescent="0.25">
      <c r="A30" s="21">
        <v>20099</v>
      </c>
      <c r="B30" s="22">
        <v>3.2000000000000001E-2</v>
      </c>
      <c r="C30" s="23">
        <f t="shared" si="20"/>
        <v>0.96799999999999997</v>
      </c>
      <c r="D30" s="23">
        <f t="shared" si="21"/>
        <v>0.96799999999999997</v>
      </c>
      <c r="E30" s="23">
        <f t="shared" si="22"/>
        <v>0.97199999999999998</v>
      </c>
      <c r="F30" s="23">
        <f t="shared" si="23"/>
        <v>0.97599999999999998</v>
      </c>
      <c r="G30" s="23">
        <f t="shared" si="24"/>
        <v>0.98</v>
      </c>
      <c r="H30" s="23">
        <f t="shared" si="25"/>
        <v>0.98399999999999999</v>
      </c>
      <c r="I30" s="23">
        <f t="shared" si="26"/>
        <v>0.98799999999999999</v>
      </c>
      <c r="J30" s="23">
        <f t="shared" si="27"/>
        <v>0.99199999999999999</v>
      </c>
      <c r="K30" s="23">
        <f t="shared" si="28"/>
        <v>0.996</v>
      </c>
      <c r="L30" s="23">
        <f t="shared" si="29"/>
        <v>1</v>
      </c>
      <c r="M30" s="23">
        <f t="shared" si="30"/>
        <v>1.004</v>
      </c>
      <c r="N30" s="23">
        <f t="shared" si="31"/>
        <v>1.008</v>
      </c>
      <c r="O30" s="23">
        <f t="shared" si="19"/>
        <v>1.012</v>
      </c>
    </row>
    <row r="31" spans="1:16" x14ac:dyDescent="0.25">
      <c r="A31" s="21">
        <v>200910</v>
      </c>
      <c r="B31" s="22">
        <v>3.6000000000000004E-2</v>
      </c>
      <c r="C31" s="23">
        <f t="shared" si="20"/>
        <v>0.96399999999999997</v>
      </c>
      <c r="D31" s="23">
        <f t="shared" si="21"/>
        <v>0.96399999999999997</v>
      </c>
      <c r="E31" s="23">
        <f t="shared" si="22"/>
        <v>0.96799999999999997</v>
      </c>
      <c r="F31" s="23">
        <f t="shared" si="23"/>
        <v>0.97199999999999998</v>
      </c>
      <c r="G31" s="23">
        <f t="shared" si="24"/>
        <v>0.97599999999999998</v>
      </c>
      <c r="H31" s="23">
        <f t="shared" si="25"/>
        <v>0.98</v>
      </c>
      <c r="I31" s="23">
        <f t="shared" si="26"/>
        <v>0.98399999999999999</v>
      </c>
      <c r="J31" s="23">
        <f t="shared" si="27"/>
        <v>0.98799999999999999</v>
      </c>
      <c r="K31" s="23">
        <f t="shared" si="28"/>
        <v>0.99199999999999999</v>
      </c>
      <c r="L31" s="23">
        <f t="shared" si="29"/>
        <v>0.996</v>
      </c>
      <c r="M31" s="23">
        <f t="shared" si="30"/>
        <v>1</v>
      </c>
      <c r="N31" s="23">
        <f t="shared" si="31"/>
        <v>1.004</v>
      </c>
      <c r="O31" s="23">
        <f t="shared" si="19"/>
        <v>1.008</v>
      </c>
    </row>
    <row r="32" spans="1:16" x14ac:dyDescent="0.25">
      <c r="A32" s="21">
        <v>200911</v>
      </c>
      <c r="B32" s="22">
        <v>0.04</v>
      </c>
      <c r="C32" s="23">
        <f t="shared" si="20"/>
        <v>0.96</v>
      </c>
      <c r="D32" s="23">
        <f t="shared" si="21"/>
        <v>0.96</v>
      </c>
      <c r="E32" s="23">
        <f t="shared" si="22"/>
        <v>0.96399999999999997</v>
      </c>
      <c r="F32" s="23">
        <f t="shared" si="23"/>
        <v>0.96799999999999997</v>
      </c>
      <c r="G32" s="23">
        <f t="shared" si="24"/>
        <v>0.97199999999999998</v>
      </c>
      <c r="H32" s="23">
        <f t="shared" si="25"/>
        <v>0.97599999999999998</v>
      </c>
      <c r="I32" s="23">
        <f t="shared" si="26"/>
        <v>0.98</v>
      </c>
      <c r="J32" s="23">
        <f t="shared" si="27"/>
        <v>0.98399999999999999</v>
      </c>
      <c r="K32" s="23">
        <f t="shared" si="28"/>
        <v>0.98799999999999999</v>
      </c>
      <c r="L32" s="23">
        <f t="shared" si="29"/>
        <v>0.99199999999999999</v>
      </c>
      <c r="M32" s="23">
        <f t="shared" si="30"/>
        <v>0.996</v>
      </c>
      <c r="N32" s="23">
        <f t="shared" si="31"/>
        <v>1</v>
      </c>
      <c r="O32" s="23">
        <f t="shared" si="19"/>
        <v>1.004</v>
      </c>
    </row>
    <row r="33" spans="1:15" x14ac:dyDescent="0.25">
      <c r="A33" s="21">
        <v>200912</v>
      </c>
      <c r="B33" s="22">
        <v>4.3999999999999997E-2</v>
      </c>
      <c r="C33" s="23">
        <f t="shared" si="20"/>
        <v>0.95599999999999996</v>
      </c>
      <c r="D33" s="23">
        <f t="shared" si="21"/>
        <v>0.95599999999999996</v>
      </c>
      <c r="E33" s="23">
        <f t="shared" si="22"/>
        <v>0.96</v>
      </c>
      <c r="F33" s="23">
        <f t="shared" si="23"/>
        <v>0.96399999999999997</v>
      </c>
      <c r="G33" s="23">
        <f t="shared" si="24"/>
        <v>0.96799999999999997</v>
      </c>
      <c r="H33" s="23">
        <f t="shared" si="25"/>
        <v>0.97199999999999998</v>
      </c>
      <c r="I33" s="23">
        <f t="shared" si="26"/>
        <v>0.97599999999999998</v>
      </c>
      <c r="J33" s="23">
        <f t="shared" si="27"/>
        <v>0.98</v>
      </c>
      <c r="K33" s="23">
        <f t="shared" si="28"/>
        <v>0.98399999999999999</v>
      </c>
      <c r="L33" s="23">
        <f t="shared" si="29"/>
        <v>0.98799999999999999</v>
      </c>
      <c r="M33" s="23">
        <f t="shared" si="30"/>
        <v>0.99199999999999999</v>
      </c>
      <c r="N33" s="23">
        <f t="shared" si="31"/>
        <v>0.996</v>
      </c>
      <c r="O33" s="23">
        <f t="shared" si="19"/>
        <v>1</v>
      </c>
    </row>
    <row r="34" spans="1:15" x14ac:dyDescent="0.25">
      <c r="A34" s="24">
        <v>20100</v>
      </c>
      <c r="B34" s="25">
        <v>0</v>
      </c>
      <c r="C34" s="23">
        <f t="shared" ref="C34:C46" si="32">$B$34-B34+1</f>
        <v>1</v>
      </c>
      <c r="D34" s="23">
        <f t="shared" ref="D34:D46" si="33">$B$35-B34+1</f>
        <v>1</v>
      </c>
      <c r="E34" s="23">
        <f>$B$36-B34+1</f>
        <v>1.0035000000000001</v>
      </c>
      <c r="F34" s="23">
        <f>$B$37-B34+1</f>
        <v>1.0069999999999999</v>
      </c>
      <c r="G34" s="23">
        <f>$B$38-B34+1</f>
        <v>1.0105</v>
      </c>
      <c r="H34" s="23">
        <f>$B$39-B34+1</f>
        <v>1.014</v>
      </c>
      <c r="I34" s="23">
        <f>$B$40-B34+1</f>
        <v>1.0175000000000001</v>
      </c>
      <c r="J34" s="23">
        <f>$B$41-B34+1</f>
        <v>1.0209999999999999</v>
      </c>
      <c r="K34" s="23">
        <f>$B$42-B34+1</f>
        <v>1.0245</v>
      </c>
      <c r="L34" s="23">
        <f>$B$43-B34+1</f>
        <v>1.028</v>
      </c>
      <c r="M34" s="23">
        <f>$B$44-$B34+1</f>
        <v>1.0315000000000001</v>
      </c>
      <c r="N34" s="23">
        <f>$B$45-$B34+1</f>
        <v>1.0349999999999999</v>
      </c>
      <c r="O34" s="23">
        <f>$B$46-$B34+1</f>
        <v>1.0385</v>
      </c>
    </row>
    <row r="35" spans="1:15" x14ac:dyDescent="0.25">
      <c r="A35" s="24">
        <v>20101</v>
      </c>
      <c r="B35" s="25">
        <v>0</v>
      </c>
      <c r="C35" s="23">
        <f t="shared" si="32"/>
        <v>1</v>
      </c>
      <c r="D35" s="23">
        <f t="shared" si="33"/>
        <v>1</v>
      </c>
      <c r="E35" s="23">
        <f t="shared" ref="E35:E46" si="34">$B$36-B35+1</f>
        <v>1.0035000000000001</v>
      </c>
      <c r="F35" s="23">
        <f t="shared" ref="F35:F46" si="35">$B$37-B35+1</f>
        <v>1.0069999999999999</v>
      </c>
      <c r="G35" s="23">
        <f t="shared" ref="G35:G46" si="36">$B$38-B35+1</f>
        <v>1.0105</v>
      </c>
      <c r="H35" s="23">
        <f t="shared" ref="H35:H46" si="37">$B$39-B35+1</f>
        <v>1.014</v>
      </c>
      <c r="I35" s="23">
        <f t="shared" ref="I35:I46" si="38">$B$40-B35+1</f>
        <v>1.0175000000000001</v>
      </c>
      <c r="J35" s="23">
        <f t="shared" ref="J35:J46" si="39">$B$41-B35+1</f>
        <v>1.0209999999999999</v>
      </c>
      <c r="K35" s="23">
        <f t="shared" ref="K35:K46" si="40">$B$42-B35+1</f>
        <v>1.0245</v>
      </c>
      <c r="L35" s="23">
        <f t="shared" ref="L35:L46" si="41">$B$43-B35+1</f>
        <v>1.028</v>
      </c>
      <c r="M35" s="23">
        <f t="shared" ref="M35:M46" si="42">$B$44-$B35+1</f>
        <v>1.0315000000000001</v>
      </c>
      <c r="N35" s="23">
        <f t="shared" ref="N35:N46" si="43">$B$45-$B35+1</f>
        <v>1.0349999999999999</v>
      </c>
      <c r="O35" s="23">
        <f t="shared" ref="O35:O46" si="44">$B$46-$B35+1</f>
        <v>1.0385</v>
      </c>
    </row>
    <row r="36" spans="1:15" x14ac:dyDescent="0.25">
      <c r="A36" s="24">
        <v>20102</v>
      </c>
      <c r="B36" s="25">
        <v>3.5000000000000001E-3</v>
      </c>
      <c r="C36" s="23">
        <f t="shared" si="32"/>
        <v>0.99650000000000005</v>
      </c>
      <c r="D36" s="23">
        <f t="shared" si="33"/>
        <v>0.99650000000000005</v>
      </c>
      <c r="E36" s="23">
        <f t="shared" si="34"/>
        <v>1</v>
      </c>
      <c r="F36" s="23">
        <f t="shared" si="35"/>
        <v>1.0035000000000001</v>
      </c>
      <c r="G36" s="23">
        <f t="shared" si="36"/>
        <v>1.0069999999999999</v>
      </c>
      <c r="H36" s="23">
        <f t="shared" si="37"/>
        <v>1.0105</v>
      </c>
      <c r="I36" s="23">
        <f t="shared" si="38"/>
        <v>1.014</v>
      </c>
      <c r="J36" s="23">
        <f t="shared" si="39"/>
        <v>1.0175000000000001</v>
      </c>
      <c r="K36" s="23">
        <f t="shared" si="40"/>
        <v>1.0209999999999999</v>
      </c>
      <c r="L36" s="23">
        <f t="shared" si="41"/>
        <v>1.0245</v>
      </c>
      <c r="M36" s="23">
        <f t="shared" si="42"/>
        <v>1.028</v>
      </c>
      <c r="N36" s="23">
        <f t="shared" si="43"/>
        <v>1.0315000000000001</v>
      </c>
      <c r="O36" s="23">
        <f t="shared" si="44"/>
        <v>1.0349999999999999</v>
      </c>
    </row>
    <row r="37" spans="1:15" x14ac:dyDescent="0.25">
      <c r="A37" s="24">
        <v>20103</v>
      </c>
      <c r="B37" s="25">
        <v>7.0000000000000001E-3</v>
      </c>
      <c r="C37" s="23">
        <f t="shared" si="32"/>
        <v>0.99299999999999999</v>
      </c>
      <c r="D37" s="23">
        <f t="shared" si="33"/>
        <v>0.99299999999999999</v>
      </c>
      <c r="E37" s="23">
        <f t="shared" si="34"/>
        <v>0.99650000000000005</v>
      </c>
      <c r="F37" s="23">
        <f t="shared" si="35"/>
        <v>1</v>
      </c>
      <c r="G37" s="23">
        <f t="shared" si="36"/>
        <v>1.0035000000000001</v>
      </c>
      <c r="H37" s="23">
        <f t="shared" si="37"/>
        <v>1.0069999999999999</v>
      </c>
      <c r="I37" s="23">
        <f t="shared" si="38"/>
        <v>1.0105</v>
      </c>
      <c r="J37" s="23">
        <f t="shared" si="39"/>
        <v>1.014</v>
      </c>
      <c r="K37" s="23">
        <f t="shared" si="40"/>
        <v>1.0175000000000001</v>
      </c>
      <c r="L37" s="23">
        <f t="shared" si="41"/>
        <v>1.0209999999999999</v>
      </c>
      <c r="M37" s="23">
        <f t="shared" si="42"/>
        <v>1.0245</v>
      </c>
      <c r="N37" s="23">
        <f t="shared" si="43"/>
        <v>1.028</v>
      </c>
      <c r="O37" s="23">
        <f t="shared" si="44"/>
        <v>1.0315000000000001</v>
      </c>
    </row>
    <row r="38" spans="1:15" x14ac:dyDescent="0.25">
      <c r="A38" s="24">
        <v>20104</v>
      </c>
      <c r="B38" s="25">
        <v>1.0500000000000001E-2</v>
      </c>
      <c r="C38" s="23">
        <f t="shared" si="32"/>
        <v>0.98950000000000005</v>
      </c>
      <c r="D38" s="23">
        <f t="shared" si="33"/>
        <v>0.98950000000000005</v>
      </c>
      <c r="E38" s="23">
        <f t="shared" si="34"/>
        <v>0.99299999999999999</v>
      </c>
      <c r="F38" s="23">
        <f t="shared" si="35"/>
        <v>0.99650000000000005</v>
      </c>
      <c r="G38" s="23">
        <f t="shared" si="36"/>
        <v>1</v>
      </c>
      <c r="H38" s="23">
        <f t="shared" si="37"/>
        <v>1.0035000000000001</v>
      </c>
      <c r="I38" s="23">
        <f t="shared" si="38"/>
        <v>1.0069999999999999</v>
      </c>
      <c r="J38" s="23">
        <f t="shared" si="39"/>
        <v>1.0105</v>
      </c>
      <c r="K38" s="23">
        <f t="shared" si="40"/>
        <v>1.014</v>
      </c>
      <c r="L38" s="23">
        <f t="shared" si="41"/>
        <v>1.0175000000000001</v>
      </c>
      <c r="M38" s="23">
        <f t="shared" si="42"/>
        <v>1.0209999999999999</v>
      </c>
      <c r="N38" s="23">
        <f t="shared" si="43"/>
        <v>1.0245</v>
      </c>
      <c r="O38" s="23">
        <f t="shared" si="44"/>
        <v>1.028</v>
      </c>
    </row>
    <row r="39" spans="1:15" x14ac:dyDescent="0.25">
      <c r="A39" s="24">
        <v>20105</v>
      </c>
      <c r="B39" s="25">
        <v>1.4E-2</v>
      </c>
      <c r="C39" s="23">
        <f t="shared" si="32"/>
        <v>0.98599999999999999</v>
      </c>
      <c r="D39" s="23">
        <f t="shared" si="33"/>
        <v>0.98599999999999999</v>
      </c>
      <c r="E39" s="23">
        <f t="shared" si="34"/>
        <v>0.98950000000000005</v>
      </c>
      <c r="F39" s="23">
        <f t="shared" si="35"/>
        <v>0.99299999999999999</v>
      </c>
      <c r="G39" s="23">
        <f t="shared" si="36"/>
        <v>0.99650000000000005</v>
      </c>
      <c r="H39" s="23">
        <f t="shared" si="37"/>
        <v>1</v>
      </c>
      <c r="I39" s="23">
        <f t="shared" si="38"/>
        <v>1.0035000000000001</v>
      </c>
      <c r="J39" s="23">
        <f t="shared" si="39"/>
        <v>1.0069999999999999</v>
      </c>
      <c r="K39" s="23">
        <f t="shared" si="40"/>
        <v>1.0105</v>
      </c>
      <c r="L39" s="23">
        <f t="shared" si="41"/>
        <v>1.014</v>
      </c>
      <c r="M39" s="23">
        <f t="shared" si="42"/>
        <v>1.0175000000000001</v>
      </c>
      <c r="N39" s="23">
        <f t="shared" si="43"/>
        <v>1.0209999999999999</v>
      </c>
      <c r="O39" s="23">
        <f t="shared" si="44"/>
        <v>1.0245</v>
      </c>
    </row>
    <row r="40" spans="1:15" x14ac:dyDescent="0.25">
      <c r="A40" s="24">
        <v>20106</v>
      </c>
      <c r="B40" s="25">
        <v>1.7500000000000002E-2</v>
      </c>
      <c r="C40" s="23">
        <f t="shared" si="32"/>
        <v>0.98250000000000004</v>
      </c>
      <c r="D40" s="23">
        <f t="shared" si="33"/>
        <v>0.98250000000000004</v>
      </c>
      <c r="E40" s="23">
        <f t="shared" si="34"/>
        <v>0.98599999999999999</v>
      </c>
      <c r="F40" s="23">
        <f t="shared" si="35"/>
        <v>0.98950000000000005</v>
      </c>
      <c r="G40" s="23">
        <f t="shared" si="36"/>
        <v>0.99299999999999999</v>
      </c>
      <c r="H40" s="23">
        <f t="shared" si="37"/>
        <v>0.99650000000000005</v>
      </c>
      <c r="I40" s="23">
        <f t="shared" si="38"/>
        <v>1</v>
      </c>
      <c r="J40" s="23">
        <f t="shared" si="39"/>
        <v>1.0035000000000001</v>
      </c>
      <c r="K40" s="23">
        <f t="shared" si="40"/>
        <v>1.0069999999999999</v>
      </c>
      <c r="L40" s="23">
        <f t="shared" si="41"/>
        <v>1.0105</v>
      </c>
      <c r="M40" s="23">
        <f t="shared" si="42"/>
        <v>1.014</v>
      </c>
      <c r="N40" s="23">
        <f t="shared" si="43"/>
        <v>1.0175000000000001</v>
      </c>
      <c r="O40" s="23">
        <f t="shared" si="44"/>
        <v>1.0209999999999999</v>
      </c>
    </row>
    <row r="41" spans="1:15" x14ac:dyDescent="0.25">
      <c r="A41" s="24">
        <v>20107</v>
      </c>
      <c r="B41" s="25">
        <v>2.1000000000000001E-2</v>
      </c>
      <c r="C41" s="23">
        <f t="shared" si="32"/>
        <v>0.97899999999999998</v>
      </c>
      <c r="D41" s="23">
        <f t="shared" si="33"/>
        <v>0.97899999999999998</v>
      </c>
      <c r="E41" s="23">
        <f t="shared" si="34"/>
        <v>0.98250000000000004</v>
      </c>
      <c r="F41" s="23">
        <f t="shared" si="35"/>
        <v>0.98599999999999999</v>
      </c>
      <c r="G41" s="23">
        <f t="shared" si="36"/>
        <v>0.98950000000000005</v>
      </c>
      <c r="H41" s="23">
        <f t="shared" si="37"/>
        <v>0.99299999999999999</v>
      </c>
      <c r="I41" s="23">
        <f t="shared" si="38"/>
        <v>0.99650000000000005</v>
      </c>
      <c r="J41" s="23">
        <f t="shared" si="39"/>
        <v>1</v>
      </c>
      <c r="K41" s="23">
        <f t="shared" si="40"/>
        <v>1.0035000000000001</v>
      </c>
      <c r="L41" s="23">
        <f t="shared" si="41"/>
        <v>1.0069999999999999</v>
      </c>
      <c r="M41" s="23">
        <f t="shared" si="42"/>
        <v>1.0105</v>
      </c>
      <c r="N41" s="23">
        <f t="shared" si="43"/>
        <v>1.014</v>
      </c>
      <c r="O41" s="23">
        <f t="shared" si="44"/>
        <v>1.0175000000000001</v>
      </c>
    </row>
    <row r="42" spans="1:15" x14ac:dyDescent="0.25">
      <c r="A42" s="24">
        <v>20108</v>
      </c>
      <c r="B42" s="25">
        <v>2.4500000000000001E-2</v>
      </c>
      <c r="C42" s="23">
        <f t="shared" si="32"/>
        <v>0.97550000000000003</v>
      </c>
      <c r="D42" s="23">
        <f t="shared" si="33"/>
        <v>0.97550000000000003</v>
      </c>
      <c r="E42" s="23">
        <f t="shared" si="34"/>
        <v>0.97899999999999998</v>
      </c>
      <c r="F42" s="23">
        <f t="shared" si="35"/>
        <v>0.98250000000000004</v>
      </c>
      <c r="G42" s="23">
        <f t="shared" si="36"/>
        <v>0.98599999999999999</v>
      </c>
      <c r="H42" s="23">
        <f t="shared" si="37"/>
        <v>0.98950000000000005</v>
      </c>
      <c r="I42" s="23">
        <f t="shared" si="38"/>
        <v>0.99299999999999999</v>
      </c>
      <c r="J42" s="23">
        <f t="shared" si="39"/>
        <v>0.99650000000000005</v>
      </c>
      <c r="K42" s="23">
        <f t="shared" si="40"/>
        <v>1</v>
      </c>
      <c r="L42" s="23">
        <f t="shared" si="41"/>
        <v>1.0035000000000001</v>
      </c>
      <c r="M42" s="23">
        <f t="shared" si="42"/>
        <v>1.0069999999999999</v>
      </c>
      <c r="N42" s="23">
        <f t="shared" si="43"/>
        <v>1.0105</v>
      </c>
      <c r="O42" s="23">
        <f t="shared" si="44"/>
        <v>1.014</v>
      </c>
    </row>
    <row r="43" spans="1:15" x14ac:dyDescent="0.25">
      <c r="A43" s="24">
        <v>20109</v>
      </c>
      <c r="B43" s="25">
        <v>2.8000000000000001E-2</v>
      </c>
      <c r="C43" s="23">
        <f t="shared" si="32"/>
        <v>0.97199999999999998</v>
      </c>
      <c r="D43" s="23">
        <f t="shared" si="33"/>
        <v>0.97199999999999998</v>
      </c>
      <c r="E43" s="23">
        <f t="shared" si="34"/>
        <v>0.97550000000000003</v>
      </c>
      <c r="F43" s="23">
        <f t="shared" si="35"/>
        <v>0.97899999999999998</v>
      </c>
      <c r="G43" s="23">
        <f t="shared" si="36"/>
        <v>0.98250000000000004</v>
      </c>
      <c r="H43" s="23">
        <f t="shared" si="37"/>
        <v>0.98599999999999999</v>
      </c>
      <c r="I43" s="23">
        <f t="shared" si="38"/>
        <v>0.98950000000000005</v>
      </c>
      <c r="J43" s="23">
        <f t="shared" si="39"/>
        <v>0.99299999999999999</v>
      </c>
      <c r="K43" s="23">
        <f t="shared" si="40"/>
        <v>0.99650000000000005</v>
      </c>
      <c r="L43" s="23">
        <f t="shared" si="41"/>
        <v>1</v>
      </c>
      <c r="M43" s="23">
        <f t="shared" si="42"/>
        <v>1.0035000000000001</v>
      </c>
      <c r="N43" s="23">
        <f t="shared" si="43"/>
        <v>1.0069999999999999</v>
      </c>
      <c r="O43" s="23">
        <f t="shared" si="44"/>
        <v>1.0105</v>
      </c>
    </row>
    <row r="44" spans="1:15" x14ac:dyDescent="0.25">
      <c r="A44" s="24">
        <v>201010</v>
      </c>
      <c r="B44" s="25">
        <v>3.15E-2</v>
      </c>
      <c r="C44" s="23">
        <f t="shared" si="32"/>
        <v>0.96850000000000003</v>
      </c>
      <c r="D44" s="23">
        <f t="shared" si="33"/>
        <v>0.96850000000000003</v>
      </c>
      <c r="E44" s="23">
        <f t="shared" si="34"/>
        <v>0.97199999999999998</v>
      </c>
      <c r="F44" s="23">
        <f t="shared" si="35"/>
        <v>0.97550000000000003</v>
      </c>
      <c r="G44" s="23">
        <f t="shared" si="36"/>
        <v>0.97899999999999998</v>
      </c>
      <c r="H44" s="23">
        <f t="shared" si="37"/>
        <v>0.98250000000000004</v>
      </c>
      <c r="I44" s="23">
        <f t="shared" si="38"/>
        <v>0.98599999999999999</v>
      </c>
      <c r="J44" s="23">
        <f t="shared" si="39"/>
        <v>0.98950000000000005</v>
      </c>
      <c r="K44" s="23">
        <f t="shared" si="40"/>
        <v>0.99299999999999999</v>
      </c>
      <c r="L44" s="23">
        <f t="shared" si="41"/>
        <v>0.99650000000000005</v>
      </c>
      <c r="M44" s="23">
        <f t="shared" si="42"/>
        <v>1</v>
      </c>
      <c r="N44" s="23">
        <f t="shared" si="43"/>
        <v>1.0035000000000001</v>
      </c>
      <c r="O44" s="23">
        <f t="shared" si="44"/>
        <v>1.0069999999999999</v>
      </c>
    </row>
    <row r="45" spans="1:15" x14ac:dyDescent="0.25">
      <c r="A45" s="24">
        <v>201011</v>
      </c>
      <c r="B45" s="25">
        <v>3.5000000000000003E-2</v>
      </c>
      <c r="C45" s="23">
        <f t="shared" si="32"/>
        <v>0.96499999999999997</v>
      </c>
      <c r="D45" s="23">
        <f t="shared" si="33"/>
        <v>0.96499999999999997</v>
      </c>
      <c r="E45" s="23">
        <f t="shared" si="34"/>
        <v>0.96850000000000003</v>
      </c>
      <c r="F45" s="23">
        <f t="shared" si="35"/>
        <v>0.97199999999999998</v>
      </c>
      <c r="G45" s="23">
        <f t="shared" si="36"/>
        <v>0.97550000000000003</v>
      </c>
      <c r="H45" s="23">
        <f t="shared" si="37"/>
        <v>0.97899999999999998</v>
      </c>
      <c r="I45" s="23">
        <f t="shared" si="38"/>
        <v>0.98250000000000004</v>
      </c>
      <c r="J45" s="23">
        <f t="shared" si="39"/>
        <v>0.98599999999999999</v>
      </c>
      <c r="K45" s="23">
        <f t="shared" si="40"/>
        <v>0.98950000000000005</v>
      </c>
      <c r="L45" s="23">
        <f t="shared" si="41"/>
        <v>0.99299999999999999</v>
      </c>
      <c r="M45" s="23">
        <f t="shared" si="42"/>
        <v>0.99649999999999994</v>
      </c>
      <c r="N45" s="23">
        <f t="shared" si="43"/>
        <v>1</v>
      </c>
      <c r="O45" s="23">
        <f t="shared" si="44"/>
        <v>1.0035000000000001</v>
      </c>
    </row>
    <row r="46" spans="1:15" x14ac:dyDescent="0.25">
      <c r="A46" s="24">
        <v>201012</v>
      </c>
      <c r="B46" s="25">
        <v>3.85E-2</v>
      </c>
      <c r="C46" s="23">
        <f t="shared" si="32"/>
        <v>0.96150000000000002</v>
      </c>
      <c r="D46" s="23">
        <f t="shared" si="33"/>
        <v>0.96150000000000002</v>
      </c>
      <c r="E46" s="23">
        <f t="shared" si="34"/>
        <v>0.96499999999999997</v>
      </c>
      <c r="F46" s="23">
        <f t="shared" si="35"/>
        <v>0.96850000000000003</v>
      </c>
      <c r="G46" s="23">
        <f t="shared" si="36"/>
        <v>0.97199999999999998</v>
      </c>
      <c r="H46" s="23">
        <f t="shared" si="37"/>
        <v>0.97550000000000003</v>
      </c>
      <c r="I46" s="23">
        <f t="shared" si="38"/>
        <v>0.97899999999999998</v>
      </c>
      <c r="J46" s="23">
        <f t="shared" si="39"/>
        <v>0.98250000000000004</v>
      </c>
      <c r="K46" s="23">
        <f t="shared" si="40"/>
        <v>0.98599999999999999</v>
      </c>
      <c r="L46" s="23">
        <f t="shared" si="41"/>
        <v>0.98950000000000005</v>
      </c>
      <c r="M46" s="23">
        <f t="shared" si="42"/>
        <v>0.99299999999999999</v>
      </c>
      <c r="N46" s="23">
        <f t="shared" si="43"/>
        <v>0.99650000000000005</v>
      </c>
      <c r="O46" s="23">
        <f t="shared" si="44"/>
        <v>1</v>
      </c>
    </row>
    <row r="47" spans="1:15" x14ac:dyDescent="0.25">
      <c r="A47" s="21">
        <v>20110</v>
      </c>
      <c r="B47" s="22">
        <v>0</v>
      </c>
      <c r="C47" s="23">
        <f>$B$47-B47+1</f>
        <v>1</v>
      </c>
      <c r="D47" s="23">
        <f>$B$47-B47+1</f>
        <v>1</v>
      </c>
      <c r="E47" s="23">
        <f>$B$49-B47+1</f>
        <v>1.0035000000000001</v>
      </c>
      <c r="F47" s="23">
        <f>$B$50-B47+1</f>
        <v>1.0069999999999999</v>
      </c>
      <c r="G47" s="23">
        <f>$B$51-B47+1</f>
        <v>1.0105</v>
      </c>
      <c r="H47" s="23">
        <f>$B$52-$B47+1</f>
        <v>1.014</v>
      </c>
      <c r="I47" s="23">
        <f>$B$53-$B47+1</f>
        <v>1.0175000000000001</v>
      </c>
      <c r="J47" s="23">
        <f>$B$54-$B47+1</f>
        <v>1.0209999999999999</v>
      </c>
      <c r="K47" s="23">
        <f>$B$55-$B47+1</f>
        <v>1.0245</v>
      </c>
      <c r="L47" s="23">
        <f>$B$56-$B47+1</f>
        <v>1.028</v>
      </c>
      <c r="M47" s="23">
        <f>$B$57-$B47+1</f>
        <v>1.0315000000000001</v>
      </c>
      <c r="N47" s="23">
        <f>$B$58-$B47+1</f>
        <v>1.0349999999999999</v>
      </c>
      <c r="O47" s="23">
        <f>$B$59-$B47+1</f>
        <v>1.0385</v>
      </c>
    </row>
    <row r="48" spans="1:15" x14ac:dyDescent="0.25">
      <c r="A48" s="21">
        <v>20111</v>
      </c>
      <c r="B48" s="22">
        <v>0</v>
      </c>
      <c r="C48" s="23">
        <f>$B$47-B48+1</f>
        <v>1</v>
      </c>
      <c r="D48" s="23">
        <f t="shared" ref="D48:D59" si="45">$B$47-B48+1</f>
        <v>1</v>
      </c>
      <c r="E48" s="23">
        <f t="shared" ref="E48:E58" si="46">$B$49-B48+1</f>
        <v>1.0035000000000001</v>
      </c>
      <c r="F48" s="23">
        <f t="shared" ref="F48:F59" si="47">$B$50-B48+1</f>
        <v>1.0069999999999999</v>
      </c>
      <c r="G48" s="23">
        <f t="shared" ref="G48:G59" si="48">$B$51-B48+1</f>
        <v>1.0105</v>
      </c>
      <c r="H48" s="23">
        <f t="shared" ref="H48:H59" si="49">$B$52-B48+1</f>
        <v>1.014</v>
      </c>
      <c r="I48" s="23">
        <f t="shared" ref="I48:I59" si="50">$B$53-$B48+1</f>
        <v>1.0175000000000001</v>
      </c>
      <c r="J48" s="23">
        <f t="shared" ref="J48:J59" si="51">$B$54-$B48+1</f>
        <v>1.0209999999999999</v>
      </c>
      <c r="K48" s="23">
        <f t="shared" ref="K48:K59" si="52">$B$55-$B48+1</f>
        <v>1.0245</v>
      </c>
      <c r="L48" s="23">
        <f t="shared" ref="L48:L59" si="53">$B$56-$B48+1</f>
        <v>1.028</v>
      </c>
      <c r="M48" s="23">
        <f t="shared" ref="M48:M59" si="54">$B$57-$B48+1</f>
        <v>1.0315000000000001</v>
      </c>
      <c r="N48" s="23">
        <f t="shared" ref="N48:N59" si="55">$B$58-$B48+1</f>
        <v>1.0349999999999999</v>
      </c>
      <c r="O48" s="23">
        <f t="shared" ref="O48:O59" si="56">$B$59-$B48+1</f>
        <v>1.0385</v>
      </c>
    </row>
    <row r="49" spans="1:15" x14ac:dyDescent="0.25">
      <c r="A49" s="21">
        <v>20112</v>
      </c>
      <c r="B49" s="22">
        <v>3.5000000000000001E-3</v>
      </c>
      <c r="C49" s="23">
        <f t="shared" ref="C49:C59" si="57">$B$47-B49+1</f>
        <v>0.99650000000000005</v>
      </c>
      <c r="D49" s="23">
        <f t="shared" si="45"/>
        <v>0.99650000000000005</v>
      </c>
      <c r="E49" s="23">
        <f t="shared" si="46"/>
        <v>1</v>
      </c>
      <c r="F49" s="23">
        <f t="shared" si="47"/>
        <v>1.0035000000000001</v>
      </c>
      <c r="G49" s="23">
        <f t="shared" si="48"/>
        <v>1.0069999999999999</v>
      </c>
      <c r="H49" s="23">
        <f t="shared" si="49"/>
        <v>1.0105</v>
      </c>
      <c r="I49" s="23">
        <f t="shared" si="50"/>
        <v>1.014</v>
      </c>
      <c r="J49" s="23">
        <f t="shared" si="51"/>
        <v>1.0175000000000001</v>
      </c>
      <c r="K49" s="23">
        <f t="shared" si="52"/>
        <v>1.0209999999999999</v>
      </c>
      <c r="L49" s="23">
        <f t="shared" si="53"/>
        <v>1.0245</v>
      </c>
      <c r="M49" s="23">
        <f t="shared" si="54"/>
        <v>1.028</v>
      </c>
      <c r="N49" s="23">
        <f t="shared" si="55"/>
        <v>1.0315000000000001</v>
      </c>
      <c r="O49" s="23">
        <f t="shared" si="56"/>
        <v>1.0349999999999999</v>
      </c>
    </row>
    <row r="50" spans="1:15" x14ac:dyDescent="0.25">
      <c r="A50" s="21">
        <v>20113</v>
      </c>
      <c r="B50" s="22">
        <v>7.0000000000000001E-3</v>
      </c>
      <c r="C50" s="23">
        <f t="shared" si="57"/>
        <v>0.99299999999999999</v>
      </c>
      <c r="D50" s="23">
        <f t="shared" si="45"/>
        <v>0.99299999999999999</v>
      </c>
      <c r="E50" s="23">
        <f t="shared" si="46"/>
        <v>0.99650000000000005</v>
      </c>
      <c r="F50" s="23">
        <f t="shared" si="47"/>
        <v>1</v>
      </c>
      <c r="G50" s="23">
        <f t="shared" si="48"/>
        <v>1.0035000000000001</v>
      </c>
      <c r="H50" s="23">
        <f t="shared" si="49"/>
        <v>1.0069999999999999</v>
      </c>
      <c r="I50" s="23">
        <f t="shared" si="50"/>
        <v>1.0105</v>
      </c>
      <c r="J50" s="23">
        <f t="shared" si="51"/>
        <v>1.014</v>
      </c>
      <c r="K50" s="23">
        <f t="shared" si="52"/>
        <v>1.0175000000000001</v>
      </c>
      <c r="L50" s="23">
        <f t="shared" si="53"/>
        <v>1.0209999999999999</v>
      </c>
      <c r="M50" s="23">
        <f t="shared" si="54"/>
        <v>1.0245</v>
      </c>
      <c r="N50" s="23">
        <f t="shared" si="55"/>
        <v>1.028</v>
      </c>
      <c r="O50" s="23">
        <f t="shared" si="56"/>
        <v>1.0315000000000001</v>
      </c>
    </row>
    <row r="51" spans="1:15" x14ac:dyDescent="0.25">
      <c r="A51" s="21">
        <v>20114</v>
      </c>
      <c r="B51" s="22">
        <v>1.0500000000000001E-2</v>
      </c>
      <c r="C51" s="23">
        <f t="shared" si="57"/>
        <v>0.98950000000000005</v>
      </c>
      <c r="D51" s="23">
        <f t="shared" si="45"/>
        <v>0.98950000000000005</v>
      </c>
      <c r="E51" s="23">
        <f t="shared" si="46"/>
        <v>0.99299999999999999</v>
      </c>
      <c r="F51" s="23">
        <f t="shared" si="47"/>
        <v>0.99650000000000005</v>
      </c>
      <c r="G51" s="23">
        <f t="shared" si="48"/>
        <v>1</v>
      </c>
      <c r="H51" s="23">
        <f t="shared" si="49"/>
        <v>1.0035000000000001</v>
      </c>
      <c r="I51" s="23">
        <f t="shared" si="50"/>
        <v>1.0069999999999999</v>
      </c>
      <c r="J51" s="23">
        <f t="shared" si="51"/>
        <v>1.0105</v>
      </c>
      <c r="K51" s="23">
        <f t="shared" si="52"/>
        <v>1.014</v>
      </c>
      <c r="L51" s="23">
        <f t="shared" si="53"/>
        <v>1.0175000000000001</v>
      </c>
      <c r="M51" s="23">
        <f t="shared" si="54"/>
        <v>1.0209999999999999</v>
      </c>
      <c r="N51" s="23">
        <f t="shared" si="55"/>
        <v>1.0245</v>
      </c>
      <c r="O51" s="23">
        <f t="shared" si="56"/>
        <v>1.028</v>
      </c>
    </row>
    <row r="52" spans="1:15" x14ac:dyDescent="0.25">
      <c r="A52" s="21">
        <v>20115</v>
      </c>
      <c r="B52" s="22">
        <v>1.4E-2</v>
      </c>
      <c r="C52" s="23">
        <f t="shared" si="57"/>
        <v>0.98599999999999999</v>
      </c>
      <c r="D52" s="23">
        <f t="shared" si="45"/>
        <v>0.98599999999999999</v>
      </c>
      <c r="E52" s="23">
        <f t="shared" si="46"/>
        <v>0.98950000000000005</v>
      </c>
      <c r="F52" s="23">
        <f t="shared" si="47"/>
        <v>0.99299999999999999</v>
      </c>
      <c r="G52" s="23">
        <f t="shared" si="48"/>
        <v>0.99650000000000005</v>
      </c>
      <c r="H52" s="23">
        <f t="shared" si="49"/>
        <v>1</v>
      </c>
      <c r="I52" s="23">
        <f t="shared" si="50"/>
        <v>1.0035000000000001</v>
      </c>
      <c r="J52" s="23">
        <f t="shared" si="51"/>
        <v>1.0069999999999999</v>
      </c>
      <c r="K52" s="23">
        <f t="shared" si="52"/>
        <v>1.0105</v>
      </c>
      <c r="L52" s="23">
        <f t="shared" si="53"/>
        <v>1.014</v>
      </c>
      <c r="M52" s="23">
        <f t="shared" si="54"/>
        <v>1.0175000000000001</v>
      </c>
      <c r="N52" s="23">
        <f t="shared" si="55"/>
        <v>1.0209999999999999</v>
      </c>
      <c r="O52" s="23">
        <f t="shared" si="56"/>
        <v>1.0245</v>
      </c>
    </row>
    <row r="53" spans="1:15" x14ac:dyDescent="0.25">
      <c r="A53" s="21">
        <v>20116</v>
      </c>
      <c r="B53" s="22">
        <v>1.7500000000000002E-2</v>
      </c>
      <c r="C53" s="23">
        <f t="shared" si="57"/>
        <v>0.98250000000000004</v>
      </c>
      <c r="D53" s="23">
        <f t="shared" si="45"/>
        <v>0.98250000000000004</v>
      </c>
      <c r="E53" s="23">
        <f t="shared" si="46"/>
        <v>0.98599999999999999</v>
      </c>
      <c r="F53" s="23">
        <f t="shared" si="47"/>
        <v>0.98950000000000005</v>
      </c>
      <c r="G53" s="23">
        <f t="shared" si="48"/>
        <v>0.99299999999999999</v>
      </c>
      <c r="H53" s="23">
        <f t="shared" si="49"/>
        <v>0.99650000000000005</v>
      </c>
      <c r="I53" s="23">
        <f t="shared" si="50"/>
        <v>1</v>
      </c>
      <c r="J53" s="23">
        <f t="shared" si="51"/>
        <v>1.0035000000000001</v>
      </c>
      <c r="K53" s="23">
        <f t="shared" si="52"/>
        <v>1.0069999999999999</v>
      </c>
      <c r="L53" s="23">
        <f t="shared" si="53"/>
        <v>1.0105</v>
      </c>
      <c r="M53" s="23">
        <f t="shared" si="54"/>
        <v>1.014</v>
      </c>
      <c r="N53" s="23">
        <f t="shared" si="55"/>
        <v>1.0175000000000001</v>
      </c>
      <c r="O53" s="23">
        <f t="shared" si="56"/>
        <v>1.0209999999999999</v>
      </c>
    </row>
    <row r="54" spans="1:15" x14ac:dyDescent="0.25">
      <c r="A54" s="21">
        <v>20117</v>
      </c>
      <c r="B54" s="22">
        <v>2.1000000000000001E-2</v>
      </c>
      <c r="C54" s="23">
        <f t="shared" si="57"/>
        <v>0.97899999999999998</v>
      </c>
      <c r="D54" s="23">
        <f t="shared" si="45"/>
        <v>0.97899999999999998</v>
      </c>
      <c r="E54" s="23">
        <f t="shared" si="46"/>
        <v>0.98250000000000004</v>
      </c>
      <c r="F54" s="23">
        <f t="shared" si="47"/>
        <v>0.98599999999999999</v>
      </c>
      <c r="G54" s="23">
        <f t="shared" si="48"/>
        <v>0.98950000000000005</v>
      </c>
      <c r="H54" s="23">
        <f t="shared" si="49"/>
        <v>0.99299999999999999</v>
      </c>
      <c r="I54" s="23">
        <f t="shared" si="50"/>
        <v>0.99650000000000005</v>
      </c>
      <c r="J54" s="23">
        <f t="shared" si="51"/>
        <v>1</v>
      </c>
      <c r="K54" s="23">
        <f t="shared" si="52"/>
        <v>1.0035000000000001</v>
      </c>
      <c r="L54" s="23">
        <f t="shared" si="53"/>
        <v>1.0069999999999999</v>
      </c>
      <c r="M54" s="23">
        <f t="shared" si="54"/>
        <v>1.0105</v>
      </c>
      <c r="N54" s="23">
        <f t="shared" si="55"/>
        <v>1.014</v>
      </c>
      <c r="O54" s="23">
        <f t="shared" si="56"/>
        <v>1.0175000000000001</v>
      </c>
    </row>
    <row r="55" spans="1:15" x14ac:dyDescent="0.25">
      <c r="A55" s="21">
        <v>20118</v>
      </c>
      <c r="B55" s="22">
        <v>2.4500000000000001E-2</v>
      </c>
      <c r="C55" s="23">
        <f t="shared" si="57"/>
        <v>0.97550000000000003</v>
      </c>
      <c r="D55" s="23">
        <f t="shared" si="45"/>
        <v>0.97550000000000003</v>
      </c>
      <c r="E55" s="23">
        <f t="shared" si="46"/>
        <v>0.97899999999999998</v>
      </c>
      <c r="F55" s="23">
        <f t="shared" si="47"/>
        <v>0.98250000000000004</v>
      </c>
      <c r="G55" s="23">
        <f t="shared" si="48"/>
        <v>0.98599999999999999</v>
      </c>
      <c r="H55" s="23">
        <f t="shared" si="49"/>
        <v>0.98950000000000005</v>
      </c>
      <c r="I55" s="23">
        <f t="shared" si="50"/>
        <v>0.99299999999999999</v>
      </c>
      <c r="J55" s="23">
        <f t="shared" si="51"/>
        <v>0.99650000000000005</v>
      </c>
      <c r="K55" s="23">
        <f t="shared" si="52"/>
        <v>1</v>
      </c>
      <c r="L55" s="23">
        <f t="shared" si="53"/>
        <v>1.0035000000000001</v>
      </c>
      <c r="M55" s="23">
        <f t="shared" si="54"/>
        <v>1.0069999999999999</v>
      </c>
      <c r="N55" s="23">
        <f t="shared" si="55"/>
        <v>1.0105</v>
      </c>
      <c r="O55" s="23">
        <f t="shared" si="56"/>
        <v>1.014</v>
      </c>
    </row>
    <row r="56" spans="1:15" x14ac:dyDescent="0.25">
      <c r="A56" s="21">
        <v>20119</v>
      </c>
      <c r="B56" s="22">
        <v>2.8000000000000001E-2</v>
      </c>
      <c r="C56" s="23">
        <f t="shared" si="57"/>
        <v>0.97199999999999998</v>
      </c>
      <c r="D56" s="23">
        <f t="shared" si="45"/>
        <v>0.97199999999999998</v>
      </c>
      <c r="E56" s="23">
        <f t="shared" si="46"/>
        <v>0.97550000000000003</v>
      </c>
      <c r="F56" s="23">
        <f t="shared" si="47"/>
        <v>0.97899999999999998</v>
      </c>
      <c r="G56" s="23">
        <f t="shared" si="48"/>
        <v>0.98250000000000004</v>
      </c>
      <c r="H56" s="23">
        <f t="shared" si="49"/>
        <v>0.98599999999999999</v>
      </c>
      <c r="I56" s="23">
        <f t="shared" si="50"/>
        <v>0.98950000000000005</v>
      </c>
      <c r="J56" s="23">
        <f t="shared" si="51"/>
        <v>0.99299999999999999</v>
      </c>
      <c r="K56" s="23">
        <f t="shared" si="52"/>
        <v>0.99650000000000005</v>
      </c>
      <c r="L56" s="23">
        <f t="shared" si="53"/>
        <v>1</v>
      </c>
      <c r="M56" s="23">
        <f t="shared" si="54"/>
        <v>1.0035000000000001</v>
      </c>
      <c r="N56" s="23">
        <f t="shared" si="55"/>
        <v>1.0069999999999999</v>
      </c>
      <c r="O56" s="23">
        <f t="shared" si="56"/>
        <v>1.0105</v>
      </c>
    </row>
    <row r="57" spans="1:15" x14ac:dyDescent="0.25">
      <c r="A57" s="21">
        <v>201110</v>
      </c>
      <c r="B57" s="22">
        <v>3.15E-2</v>
      </c>
      <c r="C57" s="23">
        <f t="shared" si="57"/>
        <v>0.96850000000000003</v>
      </c>
      <c r="D57" s="23">
        <f t="shared" si="45"/>
        <v>0.96850000000000003</v>
      </c>
      <c r="E57" s="23">
        <f t="shared" si="46"/>
        <v>0.97199999999999998</v>
      </c>
      <c r="F57" s="23">
        <f t="shared" si="47"/>
        <v>0.97550000000000003</v>
      </c>
      <c r="G57" s="23">
        <f t="shared" si="48"/>
        <v>0.97899999999999998</v>
      </c>
      <c r="H57" s="23">
        <f t="shared" si="49"/>
        <v>0.98250000000000004</v>
      </c>
      <c r="I57" s="23">
        <f t="shared" si="50"/>
        <v>0.98599999999999999</v>
      </c>
      <c r="J57" s="23">
        <f t="shared" si="51"/>
        <v>0.98950000000000005</v>
      </c>
      <c r="K57" s="23">
        <f t="shared" si="52"/>
        <v>0.99299999999999999</v>
      </c>
      <c r="L57" s="23">
        <f t="shared" si="53"/>
        <v>0.99650000000000005</v>
      </c>
      <c r="M57" s="23">
        <f t="shared" si="54"/>
        <v>1</v>
      </c>
      <c r="N57" s="23">
        <f t="shared" si="55"/>
        <v>1.0035000000000001</v>
      </c>
      <c r="O57" s="23">
        <f t="shared" si="56"/>
        <v>1.0069999999999999</v>
      </c>
    </row>
    <row r="58" spans="1:15" x14ac:dyDescent="0.25">
      <c r="A58" s="21">
        <v>201111</v>
      </c>
      <c r="B58" s="22">
        <v>3.5000000000000003E-2</v>
      </c>
      <c r="C58" s="23">
        <f t="shared" si="57"/>
        <v>0.96499999999999997</v>
      </c>
      <c r="D58" s="23">
        <f t="shared" si="45"/>
        <v>0.96499999999999997</v>
      </c>
      <c r="E58" s="23">
        <f t="shared" si="46"/>
        <v>0.96850000000000003</v>
      </c>
      <c r="F58" s="23">
        <f t="shared" si="47"/>
        <v>0.97199999999999998</v>
      </c>
      <c r="G58" s="23">
        <f t="shared" si="48"/>
        <v>0.97550000000000003</v>
      </c>
      <c r="H58" s="23">
        <f t="shared" si="49"/>
        <v>0.97899999999999998</v>
      </c>
      <c r="I58" s="23">
        <f t="shared" si="50"/>
        <v>0.98250000000000004</v>
      </c>
      <c r="J58" s="23">
        <f t="shared" si="51"/>
        <v>0.98599999999999999</v>
      </c>
      <c r="K58" s="23">
        <f t="shared" si="52"/>
        <v>0.98950000000000005</v>
      </c>
      <c r="L58" s="23">
        <f t="shared" si="53"/>
        <v>0.99299999999999999</v>
      </c>
      <c r="M58" s="23">
        <f t="shared" si="54"/>
        <v>0.99649999999999994</v>
      </c>
      <c r="N58" s="23">
        <f t="shared" si="55"/>
        <v>1</v>
      </c>
      <c r="O58" s="23">
        <f t="shared" si="56"/>
        <v>1.0035000000000001</v>
      </c>
    </row>
    <row r="59" spans="1:15" x14ac:dyDescent="0.25">
      <c r="A59" s="21">
        <v>201112</v>
      </c>
      <c r="B59" s="22">
        <v>3.85E-2</v>
      </c>
      <c r="C59" s="23">
        <f t="shared" si="57"/>
        <v>0.96150000000000002</v>
      </c>
      <c r="D59" s="23">
        <f t="shared" si="45"/>
        <v>0.96150000000000002</v>
      </c>
      <c r="E59" s="23">
        <f>$B$49-B59+1</f>
        <v>0.96499999999999997</v>
      </c>
      <c r="F59" s="23">
        <f t="shared" si="47"/>
        <v>0.96850000000000003</v>
      </c>
      <c r="G59" s="23">
        <f t="shared" si="48"/>
        <v>0.97199999999999998</v>
      </c>
      <c r="H59" s="23">
        <f t="shared" si="49"/>
        <v>0.97550000000000003</v>
      </c>
      <c r="I59" s="23">
        <f t="shared" si="50"/>
        <v>0.97899999999999998</v>
      </c>
      <c r="J59" s="23">
        <f t="shared" si="51"/>
        <v>0.98250000000000004</v>
      </c>
      <c r="K59" s="23">
        <f t="shared" si="52"/>
        <v>0.98599999999999999</v>
      </c>
      <c r="L59" s="23">
        <f t="shared" si="53"/>
        <v>0.98950000000000005</v>
      </c>
      <c r="M59" s="23">
        <f t="shared" si="54"/>
        <v>0.99299999999999999</v>
      </c>
      <c r="N59" s="23">
        <f t="shared" si="55"/>
        <v>0.99650000000000005</v>
      </c>
      <c r="O59" s="23">
        <f t="shared" si="56"/>
        <v>1</v>
      </c>
    </row>
    <row r="60" spans="1:15" x14ac:dyDescent="0.25">
      <c r="A60" s="24">
        <v>20120</v>
      </c>
      <c r="B60" s="25">
        <v>0</v>
      </c>
      <c r="C60" s="23">
        <f>$B$60-B60+1</f>
        <v>1</v>
      </c>
      <c r="D60" s="23">
        <f>$B$60-B60+1</f>
        <v>1</v>
      </c>
      <c r="E60" s="23">
        <f>$B$62-B60+1</f>
        <v>1.0033000000000001</v>
      </c>
      <c r="F60" s="23">
        <f>$B$63-B60+1</f>
        <v>1.0065999999999999</v>
      </c>
      <c r="G60" s="23">
        <f>$B$64-B60+1</f>
        <v>1.0099</v>
      </c>
      <c r="H60" s="23">
        <f>$B$65-$B60+1</f>
        <v>1.0132000000000001</v>
      </c>
      <c r="I60" s="23">
        <f>$B$66-$B60+1</f>
        <v>1.0165</v>
      </c>
      <c r="J60" s="23">
        <f>$B$67-$B60+1</f>
        <v>1.0198</v>
      </c>
      <c r="K60" s="23">
        <f>$B$68-$B60+1</f>
        <v>1.0230999999999999</v>
      </c>
      <c r="L60" s="23">
        <f>$B$69-$B60+1</f>
        <v>1.0264</v>
      </c>
      <c r="M60" s="23">
        <f>$B$70-$B60+1</f>
        <v>1.0297000000000001</v>
      </c>
      <c r="N60" s="23">
        <f>$B$71-$B60+1</f>
        <v>1.0329999999999999</v>
      </c>
      <c r="O60" s="23">
        <f>$B$72-$B60+1</f>
        <v>1.0363</v>
      </c>
    </row>
    <row r="61" spans="1:15" x14ac:dyDescent="0.25">
      <c r="A61" s="24">
        <v>20121</v>
      </c>
      <c r="B61" s="25">
        <v>0</v>
      </c>
      <c r="C61" s="23">
        <f t="shared" ref="C61:C72" si="58">$B$60-B61+1</f>
        <v>1</v>
      </c>
      <c r="D61" s="23">
        <f t="shared" ref="D61:D72" si="59">$B$60-B61+1</f>
        <v>1</v>
      </c>
      <c r="E61" s="23">
        <f t="shared" ref="E61:E72" si="60">$B$62-B61+1</f>
        <v>1.0033000000000001</v>
      </c>
      <c r="F61" s="23">
        <f t="shared" ref="F61:F72" si="61">$B$63-B61+1</f>
        <v>1.0065999999999999</v>
      </c>
      <c r="G61" s="23">
        <f t="shared" ref="G61:G72" si="62">$B$64-B61+1</f>
        <v>1.0099</v>
      </c>
      <c r="H61" s="23">
        <f t="shared" ref="H61:H72" si="63">$B$65-B61+1</f>
        <v>1.0132000000000001</v>
      </c>
      <c r="I61" s="23">
        <f t="shared" ref="I61:I72" si="64">$B$66-$B61+1</f>
        <v>1.0165</v>
      </c>
      <c r="J61" s="23">
        <f t="shared" ref="J61:J72" si="65">$B$67-$B61+1</f>
        <v>1.0198</v>
      </c>
      <c r="K61" s="23">
        <f t="shared" ref="K61:K72" si="66">$B$68-$B61+1</f>
        <v>1.0230999999999999</v>
      </c>
      <c r="L61" s="23">
        <f t="shared" ref="L61:L72" si="67">$B$69-$B61+1</f>
        <v>1.0264</v>
      </c>
      <c r="M61" s="23">
        <f t="shared" ref="M61:M72" si="68">$B$70-$B61+1</f>
        <v>1.0297000000000001</v>
      </c>
      <c r="N61" s="23">
        <f t="shared" ref="N61:N72" si="69">$B$71-$B61+1</f>
        <v>1.0329999999999999</v>
      </c>
      <c r="O61" s="23">
        <f t="shared" ref="O61:O72" si="70">$B$72-$B61+1</f>
        <v>1.0363</v>
      </c>
    </row>
    <row r="62" spans="1:15" x14ac:dyDescent="0.25">
      <c r="A62" s="24">
        <v>20122</v>
      </c>
      <c r="B62" s="25">
        <v>3.3E-3</v>
      </c>
      <c r="C62" s="23">
        <f t="shared" si="58"/>
        <v>0.99670000000000003</v>
      </c>
      <c r="D62" s="23">
        <f t="shared" si="59"/>
        <v>0.99670000000000003</v>
      </c>
      <c r="E62" s="23">
        <f t="shared" si="60"/>
        <v>1</v>
      </c>
      <c r="F62" s="23">
        <f t="shared" si="61"/>
        <v>1.0033000000000001</v>
      </c>
      <c r="G62" s="23">
        <f t="shared" si="62"/>
        <v>1.0065999999999999</v>
      </c>
      <c r="H62" s="23">
        <f t="shared" si="63"/>
        <v>1.0099</v>
      </c>
      <c r="I62" s="23">
        <f t="shared" si="64"/>
        <v>1.0132000000000001</v>
      </c>
      <c r="J62" s="23">
        <f t="shared" si="65"/>
        <v>1.0165</v>
      </c>
      <c r="K62" s="23">
        <f t="shared" si="66"/>
        <v>1.0198</v>
      </c>
      <c r="L62" s="23">
        <f t="shared" si="67"/>
        <v>1.0230999999999999</v>
      </c>
      <c r="M62" s="23">
        <f t="shared" si="68"/>
        <v>1.0264</v>
      </c>
      <c r="N62" s="23">
        <f t="shared" si="69"/>
        <v>1.0297000000000001</v>
      </c>
      <c r="O62" s="23">
        <f t="shared" si="70"/>
        <v>1.0329999999999999</v>
      </c>
    </row>
    <row r="63" spans="1:15" x14ac:dyDescent="0.25">
      <c r="A63" s="24">
        <v>20123</v>
      </c>
      <c r="B63" s="25">
        <v>6.6E-3</v>
      </c>
      <c r="C63" s="23">
        <f t="shared" si="58"/>
        <v>0.99339999999999995</v>
      </c>
      <c r="D63" s="23">
        <f t="shared" si="59"/>
        <v>0.99339999999999995</v>
      </c>
      <c r="E63" s="23">
        <f t="shared" si="60"/>
        <v>0.99670000000000003</v>
      </c>
      <c r="F63" s="23">
        <f t="shared" si="61"/>
        <v>1</v>
      </c>
      <c r="G63" s="23">
        <f t="shared" si="62"/>
        <v>1.0033000000000001</v>
      </c>
      <c r="H63" s="23">
        <f t="shared" si="63"/>
        <v>1.0065999999999999</v>
      </c>
      <c r="I63" s="23">
        <f t="shared" si="64"/>
        <v>1.0099</v>
      </c>
      <c r="J63" s="23">
        <f t="shared" si="65"/>
        <v>1.0132000000000001</v>
      </c>
      <c r="K63" s="23">
        <f t="shared" si="66"/>
        <v>1.0165</v>
      </c>
      <c r="L63" s="23">
        <f t="shared" si="67"/>
        <v>1.0198</v>
      </c>
      <c r="M63" s="23">
        <f t="shared" si="68"/>
        <v>1.0230999999999999</v>
      </c>
      <c r="N63" s="23">
        <f t="shared" si="69"/>
        <v>1.0264</v>
      </c>
      <c r="O63" s="23">
        <f t="shared" si="70"/>
        <v>1.0297000000000001</v>
      </c>
    </row>
    <row r="64" spans="1:15" x14ac:dyDescent="0.25">
      <c r="A64" s="24">
        <v>20124</v>
      </c>
      <c r="B64" s="25">
        <v>9.8999999999999991E-3</v>
      </c>
      <c r="C64" s="23">
        <f t="shared" si="58"/>
        <v>0.99009999999999998</v>
      </c>
      <c r="D64" s="23">
        <f t="shared" si="59"/>
        <v>0.99009999999999998</v>
      </c>
      <c r="E64" s="23">
        <f t="shared" si="60"/>
        <v>0.99339999999999995</v>
      </c>
      <c r="F64" s="23">
        <f t="shared" si="61"/>
        <v>0.99670000000000003</v>
      </c>
      <c r="G64" s="23">
        <f t="shared" si="62"/>
        <v>1</v>
      </c>
      <c r="H64" s="23">
        <f t="shared" si="63"/>
        <v>1.0033000000000001</v>
      </c>
      <c r="I64" s="23">
        <f t="shared" si="64"/>
        <v>1.0065999999999999</v>
      </c>
      <c r="J64" s="23">
        <f t="shared" si="65"/>
        <v>1.0099</v>
      </c>
      <c r="K64" s="23">
        <f t="shared" si="66"/>
        <v>1.0132000000000001</v>
      </c>
      <c r="L64" s="23">
        <f t="shared" si="67"/>
        <v>1.0165</v>
      </c>
      <c r="M64" s="23">
        <f t="shared" si="68"/>
        <v>1.0198</v>
      </c>
      <c r="N64" s="23">
        <f t="shared" si="69"/>
        <v>1.0230999999999999</v>
      </c>
      <c r="O64" s="23">
        <f t="shared" si="70"/>
        <v>1.0264</v>
      </c>
    </row>
    <row r="65" spans="1:15" x14ac:dyDescent="0.25">
      <c r="A65" s="24">
        <v>20125</v>
      </c>
      <c r="B65" s="25">
        <v>1.32E-2</v>
      </c>
      <c r="C65" s="23">
        <f t="shared" si="58"/>
        <v>0.98680000000000001</v>
      </c>
      <c r="D65" s="23">
        <f t="shared" si="59"/>
        <v>0.98680000000000001</v>
      </c>
      <c r="E65" s="23">
        <f t="shared" si="60"/>
        <v>0.99009999999999998</v>
      </c>
      <c r="F65" s="23">
        <f t="shared" si="61"/>
        <v>0.99339999999999995</v>
      </c>
      <c r="G65" s="23">
        <f t="shared" si="62"/>
        <v>0.99670000000000003</v>
      </c>
      <c r="H65" s="23">
        <f t="shared" si="63"/>
        <v>1</v>
      </c>
      <c r="I65" s="23">
        <f t="shared" si="64"/>
        <v>1.0033000000000001</v>
      </c>
      <c r="J65" s="23">
        <f t="shared" si="65"/>
        <v>1.0065999999999999</v>
      </c>
      <c r="K65" s="23">
        <f t="shared" si="66"/>
        <v>1.0099</v>
      </c>
      <c r="L65" s="23">
        <f t="shared" si="67"/>
        <v>1.0132000000000001</v>
      </c>
      <c r="M65" s="23">
        <f t="shared" si="68"/>
        <v>1.0165</v>
      </c>
      <c r="N65" s="23">
        <f t="shared" si="69"/>
        <v>1.0198</v>
      </c>
      <c r="O65" s="23">
        <f t="shared" si="70"/>
        <v>1.0230999999999999</v>
      </c>
    </row>
    <row r="66" spans="1:15" x14ac:dyDescent="0.25">
      <c r="A66" s="24">
        <v>20126</v>
      </c>
      <c r="B66" s="25">
        <v>1.6500000000000001E-2</v>
      </c>
      <c r="C66" s="23">
        <f t="shared" si="58"/>
        <v>0.98350000000000004</v>
      </c>
      <c r="D66" s="23">
        <f t="shared" si="59"/>
        <v>0.98350000000000004</v>
      </c>
      <c r="E66" s="23">
        <f t="shared" si="60"/>
        <v>0.98680000000000001</v>
      </c>
      <c r="F66" s="23">
        <f t="shared" si="61"/>
        <v>0.99009999999999998</v>
      </c>
      <c r="G66" s="23">
        <f t="shared" si="62"/>
        <v>0.99339999999999995</v>
      </c>
      <c r="H66" s="23">
        <f t="shared" si="63"/>
        <v>0.99670000000000003</v>
      </c>
      <c r="I66" s="23">
        <f t="shared" si="64"/>
        <v>1</v>
      </c>
      <c r="J66" s="23">
        <f t="shared" si="65"/>
        <v>1.0033000000000001</v>
      </c>
      <c r="K66" s="23">
        <f t="shared" si="66"/>
        <v>1.0065999999999999</v>
      </c>
      <c r="L66" s="23">
        <f t="shared" si="67"/>
        <v>1.0099</v>
      </c>
      <c r="M66" s="23">
        <f t="shared" si="68"/>
        <v>1.0132000000000001</v>
      </c>
      <c r="N66" s="23">
        <f t="shared" si="69"/>
        <v>1.0165</v>
      </c>
      <c r="O66" s="23">
        <f t="shared" si="70"/>
        <v>1.0198</v>
      </c>
    </row>
    <row r="67" spans="1:15" x14ac:dyDescent="0.25">
      <c r="A67" s="24">
        <v>20127</v>
      </c>
      <c r="B67" s="25">
        <v>1.9799999999999998E-2</v>
      </c>
      <c r="C67" s="23">
        <f t="shared" si="58"/>
        <v>0.98019999999999996</v>
      </c>
      <c r="D67" s="23">
        <f t="shared" si="59"/>
        <v>0.98019999999999996</v>
      </c>
      <c r="E67" s="23">
        <f t="shared" si="60"/>
        <v>0.98350000000000004</v>
      </c>
      <c r="F67" s="23">
        <f t="shared" si="61"/>
        <v>0.98680000000000001</v>
      </c>
      <c r="G67" s="23">
        <f t="shared" si="62"/>
        <v>0.99009999999999998</v>
      </c>
      <c r="H67" s="23">
        <f t="shared" si="63"/>
        <v>0.99339999999999995</v>
      </c>
      <c r="I67" s="23">
        <f t="shared" si="64"/>
        <v>0.99670000000000003</v>
      </c>
      <c r="J67" s="23">
        <f t="shared" si="65"/>
        <v>1</v>
      </c>
      <c r="K67" s="23">
        <f t="shared" si="66"/>
        <v>1.0033000000000001</v>
      </c>
      <c r="L67" s="23">
        <f t="shared" si="67"/>
        <v>1.0065999999999999</v>
      </c>
      <c r="M67" s="23">
        <f t="shared" si="68"/>
        <v>1.0099</v>
      </c>
      <c r="N67" s="23">
        <f t="shared" si="69"/>
        <v>1.0132000000000001</v>
      </c>
      <c r="O67" s="23">
        <f t="shared" si="70"/>
        <v>1.0165</v>
      </c>
    </row>
    <row r="68" spans="1:15" x14ac:dyDescent="0.25">
      <c r="A68" s="24">
        <v>20128</v>
      </c>
      <c r="B68" s="25">
        <v>2.3099999999999999E-2</v>
      </c>
      <c r="C68" s="23">
        <f t="shared" si="58"/>
        <v>0.97689999999999999</v>
      </c>
      <c r="D68" s="23">
        <f t="shared" si="59"/>
        <v>0.97689999999999999</v>
      </c>
      <c r="E68" s="23">
        <f t="shared" si="60"/>
        <v>0.98019999999999996</v>
      </c>
      <c r="F68" s="23">
        <f t="shared" si="61"/>
        <v>0.98350000000000004</v>
      </c>
      <c r="G68" s="23">
        <f t="shared" si="62"/>
        <v>0.98680000000000001</v>
      </c>
      <c r="H68" s="23">
        <f t="shared" si="63"/>
        <v>0.99009999999999998</v>
      </c>
      <c r="I68" s="23">
        <f t="shared" si="64"/>
        <v>0.99339999999999995</v>
      </c>
      <c r="J68" s="23">
        <f t="shared" si="65"/>
        <v>0.99670000000000003</v>
      </c>
      <c r="K68" s="23">
        <f t="shared" si="66"/>
        <v>1</v>
      </c>
      <c r="L68" s="23">
        <f t="shared" si="67"/>
        <v>1.0033000000000001</v>
      </c>
      <c r="M68" s="23">
        <f t="shared" si="68"/>
        <v>1.0065999999999999</v>
      </c>
      <c r="N68" s="23">
        <f t="shared" si="69"/>
        <v>1.0099</v>
      </c>
      <c r="O68" s="23">
        <f t="shared" si="70"/>
        <v>1.0132000000000001</v>
      </c>
    </row>
    <row r="69" spans="1:15" x14ac:dyDescent="0.25">
      <c r="A69" s="24">
        <v>20129</v>
      </c>
      <c r="B69" s="25">
        <v>2.64E-2</v>
      </c>
      <c r="C69" s="23">
        <f t="shared" si="58"/>
        <v>0.97360000000000002</v>
      </c>
      <c r="D69" s="23">
        <f t="shared" si="59"/>
        <v>0.97360000000000002</v>
      </c>
      <c r="E69" s="23">
        <f t="shared" si="60"/>
        <v>0.97689999999999999</v>
      </c>
      <c r="F69" s="23">
        <f t="shared" si="61"/>
        <v>0.98019999999999996</v>
      </c>
      <c r="G69" s="23">
        <f t="shared" si="62"/>
        <v>0.98350000000000004</v>
      </c>
      <c r="H69" s="23">
        <f t="shared" si="63"/>
        <v>0.98680000000000001</v>
      </c>
      <c r="I69" s="23">
        <f t="shared" si="64"/>
        <v>0.99009999999999998</v>
      </c>
      <c r="J69" s="23">
        <f t="shared" si="65"/>
        <v>0.99339999999999995</v>
      </c>
      <c r="K69" s="23">
        <f t="shared" si="66"/>
        <v>0.99670000000000003</v>
      </c>
      <c r="L69" s="23">
        <f t="shared" si="67"/>
        <v>1</v>
      </c>
      <c r="M69" s="23">
        <f t="shared" si="68"/>
        <v>1.0033000000000001</v>
      </c>
      <c r="N69" s="23">
        <f t="shared" si="69"/>
        <v>1.0065999999999999</v>
      </c>
      <c r="O69" s="23">
        <f t="shared" si="70"/>
        <v>1.0099</v>
      </c>
    </row>
    <row r="70" spans="1:15" x14ac:dyDescent="0.25">
      <c r="A70" s="24">
        <v>201210</v>
      </c>
      <c r="B70" s="25">
        <v>2.9700000000000001E-2</v>
      </c>
      <c r="C70" s="23">
        <f t="shared" si="58"/>
        <v>0.97030000000000005</v>
      </c>
      <c r="D70" s="23">
        <f t="shared" si="59"/>
        <v>0.97030000000000005</v>
      </c>
      <c r="E70" s="23">
        <f t="shared" si="60"/>
        <v>0.97360000000000002</v>
      </c>
      <c r="F70" s="23">
        <f t="shared" si="61"/>
        <v>0.97689999999999999</v>
      </c>
      <c r="G70" s="23">
        <f t="shared" si="62"/>
        <v>0.98019999999999996</v>
      </c>
      <c r="H70" s="23">
        <f t="shared" si="63"/>
        <v>0.98350000000000004</v>
      </c>
      <c r="I70" s="23">
        <f t="shared" si="64"/>
        <v>0.98680000000000001</v>
      </c>
      <c r="J70" s="23">
        <f t="shared" si="65"/>
        <v>0.99009999999999998</v>
      </c>
      <c r="K70" s="23">
        <f t="shared" si="66"/>
        <v>0.99339999999999995</v>
      </c>
      <c r="L70" s="23">
        <f t="shared" si="67"/>
        <v>0.99670000000000003</v>
      </c>
      <c r="M70" s="23">
        <f t="shared" si="68"/>
        <v>1</v>
      </c>
      <c r="N70" s="23">
        <f t="shared" si="69"/>
        <v>1.0033000000000001</v>
      </c>
      <c r="O70" s="23">
        <f t="shared" si="70"/>
        <v>1.0065999999999999</v>
      </c>
    </row>
    <row r="71" spans="1:15" x14ac:dyDescent="0.25">
      <c r="A71" s="24">
        <v>201211</v>
      </c>
      <c r="B71" s="25">
        <v>3.3000000000000002E-2</v>
      </c>
      <c r="C71" s="23">
        <f t="shared" si="58"/>
        <v>0.96699999999999997</v>
      </c>
      <c r="D71" s="23">
        <f t="shared" si="59"/>
        <v>0.96699999999999997</v>
      </c>
      <c r="E71" s="23">
        <f t="shared" si="60"/>
        <v>0.97030000000000005</v>
      </c>
      <c r="F71" s="23">
        <f t="shared" si="61"/>
        <v>0.97360000000000002</v>
      </c>
      <c r="G71" s="23">
        <f t="shared" si="62"/>
        <v>0.97689999999999999</v>
      </c>
      <c r="H71" s="23">
        <f t="shared" si="63"/>
        <v>0.98019999999999996</v>
      </c>
      <c r="I71" s="23">
        <f t="shared" si="64"/>
        <v>0.98350000000000004</v>
      </c>
      <c r="J71" s="23">
        <f t="shared" si="65"/>
        <v>0.98680000000000001</v>
      </c>
      <c r="K71" s="23">
        <f t="shared" si="66"/>
        <v>0.99009999999999998</v>
      </c>
      <c r="L71" s="23">
        <f t="shared" si="67"/>
        <v>0.99339999999999995</v>
      </c>
      <c r="M71" s="23">
        <f t="shared" si="68"/>
        <v>0.99670000000000003</v>
      </c>
      <c r="N71" s="23">
        <f t="shared" si="69"/>
        <v>1</v>
      </c>
      <c r="O71" s="23">
        <f t="shared" si="70"/>
        <v>1.0033000000000001</v>
      </c>
    </row>
    <row r="72" spans="1:15" x14ac:dyDescent="0.25">
      <c r="A72" s="24">
        <v>201212</v>
      </c>
      <c r="B72" s="25">
        <v>3.6299999999999999E-2</v>
      </c>
      <c r="C72" s="23">
        <f t="shared" si="58"/>
        <v>0.9637</v>
      </c>
      <c r="D72" s="23">
        <f t="shared" si="59"/>
        <v>0.9637</v>
      </c>
      <c r="E72" s="23">
        <f t="shared" si="60"/>
        <v>0.96699999999999997</v>
      </c>
      <c r="F72" s="23">
        <f t="shared" si="61"/>
        <v>0.97030000000000005</v>
      </c>
      <c r="G72" s="23">
        <f t="shared" si="62"/>
        <v>0.97360000000000002</v>
      </c>
      <c r="H72" s="23">
        <f t="shared" si="63"/>
        <v>0.97689999999999999</v>
      </c>
      <c r="I72" s="23">
        <f t="shared" si="64"/>
        <v>0.98019999999999996</v>
      </c>
      <c r="J72" s="23">
        <f t="shared" si="65"/>
        <v>0.98350000000000004</v>
      </c>
      <c r="K72" s="23">
        <f t="shared" si="66"/>
        <v>0.98680000000000001</v>
      </c>
      <c r="L72" s="23">
        <f t="shared" si="67"/>
        <v>0.99009999999999998</v>
      </c>
      <c r="M72" s="23">
        <f t="shared" si="68"/>
        <v>0.99339999999999995</v>
      </c>
      <c r="N72" s="23">
        <f t="shared" si="69"/>
        <v>0.99670000000000003</v>
      </c>
      <c r="O72" s="23">
        <f t="shared" si="70"/>
        <v>1</v>
      </c>
    </row>
    <row r="73" spans="1:15" x14ac:dyDescent="0.25">
      <c r="A73" s="21">
        <v>20130</v>
      </c>
      <c r="B73" s="22">
        <v>0</v>
      </c>
      <c r="C73" s="23">
        <f>$B$73-B73+1</f>
        <v>1</v>
      </c>
      <c r="D73" s="23">
        <f>$B$73-B73+1</f>
        <v>1</v>
      </c>
      <c r="E73" s="23">
        <f>$B$75-B73+1</f>
        <v>1.0033000000000001</v>
      </c>
      <c r="F73" s="23">
        <f>$B$76-B73+1</f>
        <v>1.0065999999999999</v>
      </c>
      <c r="G73" s="23">
        <f>$B$77-B73+1</f>
        <v>1.0099</v>
      </c>
      <c r="H73" s="23">
        <f>$B$78-$B73+1</f>
        <v>1.0132000000000001</v>
      </c>
      <c r="I73" s="23">
        <f>$B$79-$B73+1</f>
        <v>1.0165</v>
      </c>
      <c r="J73" s="23">
        <f>$B$80-$B73+1</f>
        <v>1.0198</v>
      </c>
      <c r="K73" s="23">
        <f>$B$81-$B73+1</f>
        <v>1.0230999999999999</v>
      </c>
      <c r="L73" s="23">
        <f>$B$82-$B73+1</f>
        <v>1.0264</v>
      </c>
      <c r="M73" s="23">
        <f>$B$83-$B73+1</f>
        <v>1.0297000000000001</v>
      </c>
      <c r="N73" s="23">
        <f>$B$84-$B73+1</f>
        <v>1.0329999999999999</v>
      </c>
      <c r="O73" s="23">
        <f>$B$85-$B73+1</f>
        <v>1.0363</v>
      </c>
    </row>
    <row r="74" spans="1:15" x14ac:dyDescent="0.25">
      <c r="A74" s="21">
        <v>20131</v>
      </c>
      <c r="B74" s="22">
        <v>0</v>
      </c>
      <c r="C74" s="23">
        <f t="shared" ref="C74:C85" si="71">$B$73-B74+1</f>
        <v>1</v>
      </c>
      <c r="D74" s="23">
        <f t="shared" ref="D74:D85" si="72">$B$73-B74+1</f>
        <v>1</v>
      </c>
      <c r="E74" s="23">
        <f t="shared" ref="E74:E85" si="73">$B$75-B74+1</f>
        <v>1.0033000000000001</v>
      </c>
      <c r="F74" s="23">
        <f t="shared" ref="F74:F85" si="74">$B$76-B74+1</f>
        <v>1.0065999999999999</v>
      </c>
      <c r="G74" s="23">
        <f t="shared" ref="G74:G85" si="75">$B$77-B74+1</f>
        <v>1.0099</v>
      </c>
      <c r="H74" s="23">
        <f t="shared" ref="H74:H85" si="76">$B$78-B74+1</f>
        <v>1.0132000000000001</v>
      </c>
      <c r="I74" s="23">
        <f t="shared" ref="I74:I85" si="77">$B$79-$B74+1</f>
        <v>1.0165</v>
      </c>
      <c r="J74" s="23">
        <f t="shared" ref="J74:J85" si="78">$B$80-$B74+1</f>
        <v>1.0198</v>
      </c>
      <c r="K74" s="23">
        <f t="shared" ref="K74:K85" si="79">$B$81-$B74+1</f>
        <v>1.0230999999999999</v>
      </c>
      <c r="L74" s="23">
        <f t="shared" ref="L74:L85" si="80">$B$82-$B74+1</f>
        <v>1.0264</v>
      </c>
      <c r="M74" s="23">
        <f t="shared" ref="M74:M85" si="81">$B$83-$B74+1</f>
        <v>1.0297000000000001</v>
      </c>
      <c r="N74" s="23">
        <f t="shared" ref="N74:N85" si="82">$B$84-$B74+1</f>
        <v>1.0329999999999999</v>
      </c>
      <c r="O74" s="23">
        <f t="shared" ref="O74:O85" si="83">$B$85-$B74+1</f>
        <v>1.0363</v>
      </c>
    </row>
    <row r="75" spans="1:15" x14ac:dyDescent="0.25">
      <c r="A75" s="21">
        <v>20132</v>
      </c>
      <c r="B75" s="22">
        <v>3.3E-3</v>
      </c>
      <c r="C75" s="23">
        <f t="shared" si="71"/>
        <v>0.99670000000000003</v>
      </c>
      <c r="D75" s="23">
        <f t="shared" si="72"/>
        <v>0.99670000000000003</v>
      </c>
      <c r="E75" s="23">
        <f t="shared" si="73"/>
        <v>1</v>
      </c>
      <c r="F75" s="23">
        <f t="shared" si="74"/>
        <v>1.0033000000000001</v>
      </c>
      <c r="G75" s="23">
        <f t="shared" si="75"/>
        <v>1.0065999999999999</v>
      </c>
      <c r="H75" s="23">
        <f t="shared" si="76"/>
        <v>1.0099</v>
      </c>
      <c r="I75" s="23">
        <f t="shared" si="77"/>
        <v>1.0132000000000001</v>
      </c>
      <c r="J75" s="23">
        <f t="shared" si="78"/>
        <v>1.0165</v>
      </c>
      <c r="K75" s="23">
        <f t="shared" si="79"/>
        <v>1.0198</v>
      </c>
      <c r="L75" s="23">
        <f t="shared" si="80"/>
        <v>1.0230999999999999</v>
      </c>
      <c r="M75" s="23">
        <f t="shared" si="81"/>
        <v>1.0264</v>
      </c>
      <c r="N75" s="23">
        <f t="shared" si="82"/>
        <v>1.0297000000000001</v>
      </c>
      <c r="O75" s="23">
        <f t="shared" si="83"/>
        <v>1.0329999999999999</v>
      </c>
    </row>
    <row r="76" spans="1:15" x14ac:dyDescent="0.25">
      <c r="A76" s="21">
        <v>20133</v>
      </c>
      <c r="B76" s="22">
        <v>6.6E-3</v>
      </c>
      <c r="C76" s="23">
        <f t="shared" si="71"/>
        <v>0.99339999999999995</v>
      </c>
      <c r="D76" s="23">
        <f t="shared" si="72"/>
        <v>0.99339999999999995</v>
      </c>
      <c r="E76" s="23">
        <f t="shared" si="73"/>
        <v>0.99670000000000003</v>
      </c>
      <c r="F76" s="23">
        <f t="shared" si="74"/>
        <v>1</v>
      </c>
      <c r="G76" s="23">
        <f t="shared" si="75"/>
        <v>1.0033000000000001</v>
      </c>
      <c r="H76" s="23">
        <f t="shared" si="76"/>
        <v>1.0065999999999999</v>
      </c>
      <c r="I76" s="23">
        <f t="shared" si="77"/>
        <v>1.0099</v>
      </c>
      <c r="J76" s="23">
        <f t="shared" si="78"/>
        <v>1.0132000000000001</v>
      </c>
      <c r="K76" s="23">
        <f t="shared" si="79"/>
        <v>1.0165</v>
      </c>
      <c r="L76" s="23">
        <f t="shared" si="80"/>
        <v>1.0198</v>
      </c>
      <c r="M76" s="23">
        <f t="shared" si="81"/>
        <v>1.0230999999999999</v>
      </c>
      <c r="N76" s="23">
        <f t="shared" si="82"/>
        <v>1.0264</v>
      </c>
      <c r="O76" s="23">
        <f t="shared" si="83"/>
        <v>1.0297000000000001</v>
      </c>
    </row>
    <row r="77" spans="1:15" x14ac:dyDescent="0.25">
      <c r="A77" s="21">
        <v>20134</v>
      </c>
      <c r="B77" s="22">
        <v>9.8999999999999991E-3</v>
      </c>
      <c r="C77" s="23">
        <f t="shared" si="71"/>
        <v>0.99009999999999998</v>
      </c>
      <c r="D77" s="23">
        <f t="shared" si="72"/>
        <v>0.99009999999999998</v>
      </c>
      <c r="E77" s="23">
        <f t="shared" si="73"/>
        <v>0.99339999999999995</v>
      </c>
      <c r="F77" s="23">
        <f t="shared" si="74"/>
        <v>0.99670000000000003</v>
      </c>
      <c r="G77" s="23">
        <f t="shared" si="75"/>
        <v>1</v>
      </c>
      <c r="H77" s="23">
        <f t="shared" si="76"/>
        <v>1.0033000000000001</v>
      </c>
      <c r="I77" s="23">
        <f t="shared" si="77"/>
        <v>1.0065999999999999</v>
      </c>
      <c r="J77" s="23">
        <f t="shared" si="78"/>
        <v>1.0099</v>
      </c>
      <c r="K77" s="23">
        <f t="shared" si="79"/>
        <v>1.0132000000000001</v>
      </c>
      <c r="L77" s="23">
        <f t="shared" si="80"/>
        <v>1.0165</v>
      </c>
      <c r="M77" s="23">
        <f t="shared" si="81"/>
        <v>1.0198</v>
      </c>
      <c r="N77" s="23">
        <f t="shared" si="82"/>
        <v>1.0230999999999999</v>
      </c>
      <c r="O77" s="23">
        <f t="shared" si="83"/>
        <v>1.0264</v>
      </c>
    </row>
    <row r="78" spans="1:15" x14ac:dyDescent="0.25">
      <c r="A78" s="21">
        <v>20135</v>
      </c>
      <c r="B78" s="22">
        <v>1.32E-2</v>
      </c>
      <c r="C78" s="23">
        <f t="shared" si="71"/>
        <v>0.98680000000000001</v>
      </c>
      <c r="D78" s="23">
        <f t="shared" si="72"/>
        <v>0.98680000000000001</v>
      </c>
      <c r="E78" s="23">
        <f t="shared" si="73"/>
        <v>0.99009999999999998</v>
      </c>
      <c r="F78" s="23">
        <f t="shared" si="74"/>
        <v>0.99339999999999995</v>
      </c>
      <c r="G78" s="23">
        <f t="shared" si="75"/>
        <v>0.99670000000000003</v>
      </c>
      <c r="H78" s="23">
        <f t="shared" si="76"/>
        <v>1</v>
      </c>
      <c r="I78" s="23">
        <f t="shared" si="77"/>
        <v>1.0033000000000001</v>
      </c>
      <c r="J78" s="23">
        <f t="shared" si="78"/>
        <v>1.0065999999999999</v>
      </c>
      <c r="K78" s="23">
        <f t="shared" si="79"/>
        <v>1.0099</v>
      </c>
      <c r="L78" s="23">
        <f t="shared" si="80"/>
        <v>1.0132000000000001</v>
      </c>
      <c r="M78" s="23">
        <f t="shared" si="81"/>
        <v>1.0165</v>
      </c>
      <c r="N78" s="23">
        <f t="shared" si="82"/>
        <v>1.0198</v>
      </c>
      <c r="O78" s="23">
        <f t="shared" si="83"/>
        <v>1.0230999999999999</v>
      </c>
    </row>
    <row r="79" spans="1:15" x14ac:dyDescent="0.25">
      <c r="A79" s="21">
        <v>20136</v>
      </c>
      <c r="B79" s="22">
        <v>1.6500000000000001E-2</v>
      </c>
      <c r="C79" s="23">
        <f t="shared" si="71"/>
        <v>0.98350000000000004</v>
      </c>
      <c r="D79" s="23">
        <f t="shared" si="72"/>
        <v>0.98350000000000004</v>
      </c>
      <c r="E79" s="23">
        <f t="shared" si="73"/>
        <v>0.98680000000000001</v>
      </c>
      <c r="F79" s="23">
        <f t="shared" si="74"/>
        <v>0.99009999999999998</v>
      </c>
      <c r="G79" s="23">
        <f t="shared" si="75"/>
        <v>0.99339999999999995</v>
      </c>
      <c r="H79" s="23">
        <f t="shared" si="76"/>
        <v>0.99670000000000003</v>
      </c>
      <c r="I79" s="23">
        <f t="shared" si="77"/>
        <v>1</v>
      </c>
      <c r="J79" s="23">
        <f t="shared" si="78"/>
        <v>1.0033000000000001</v>
      </c>
      <c r="K79" s="23">
        <f t="shared" si="79"/>
        <v>1.0065999999999999</v>
      </c>
      <c r="L79" s="23">
        <f t="shared" si="80"/>
        <v>1.0099</v>
      </c>
      <c r="M79" s="23">
        <f t="shared" si="81"/>
        <v>1.0132000000000001</v>
      </c>
      <c r="N79" s="23">
        <f t="shared" si="82"/>
        <v>1.0165</v>
      </c>
      <c r="O79" s="23">
        <f t="shared" si="83"/>
        <v>1.0198</v>
      </c>
    </row>
    <row r="80" spans="1:15" x14ac:dyDescent="0.25">
      <c r="A80" s="21">
        <v>20137</v>
      </c>
      <c r="B80" s="22">
        <v>1.9799999999999998E-2</v>
      </c>
      <c r="C80" s="23">
        <f t="shared" si="71"/>
        <v>0.98019999999999996</v>
      </c>
      <c r="D80" s="23">
        <f t="shared" si="72"/>
        <v>0.98019999999999996</v>
      </c>
      <c r="E80" s="23">
        <f t="shared" si="73"/>
        <v>0.98350000000000004</v>
      </c>
      <c r="F80" s="23">
        <f t="shared" si="74"/>
        <v>0.98680000000000001</v>
      </c>
      <c r="G80" s="23">
        <f t="shared" si="75"/>
        <v>0.99009999999999998</v>
      </c>
      <c r="H80" s="23">
        <f t="shared" si="76"/>
        <v>0.99339999999999995</v>
      </c>
      <c r="I80" s="23">
        <f t="shared" si="77"/>
        <v>0.99670000000000003</v>
      </c>
      <c r="J80" s="23">
        <f t="shared" si="78"/>
        <v>1</v>
      </c>
      <c r="K80" s="23">
        <f t="shared" si="79"/>
        <v>1.0033000000000001</v>
      </c>
      <c r="L80" s="23">
        <f t="shared" si="80"/>
        <v>1.0065999999999999</v>
      </c>
      <c r="M80" s="23">
        <f t="shared" si="81"/>
        <v>1.0099</v>
      </c>
      <c r="N80" s="23">
        <f t="shared" si="82"/>
        <v>1.0132000000000001</v>
      </c>
      <c r="O80" s="23">
        <f t="shared" si="83"/>
        <v>1.0165</v>
      </c>
    </row>
    <row r="81" spans="1:15" x14ac:dyDescent="0.25">
      <c r="A81" s="21">
        <v>20138</v>
      </c>
      <c r="B81" s="22">
        <v>2.3099999999999999E-2</v>
      </c>
      <c r="C81" s="23">
        <f t="shared" si="71"/>
        <v>0.97689999999999999</v>
      </c>
      <c r="D81" s="23">
        <f t="shared" si="72"/>
        <v>0.97689999999999999</v>
      </c>
      <c r="E81" s="23">
        <f t="shared" si="73"/>
        <v>0.98019999999999996</v>
      </c>
      <c r="F81" s="23">
        <f t="shared" si="74"/>
        <v>0.98350000000000004</v>
      </c>
      <c r="G81" s="23">
        <f t="shared" si="75"/>
        <v>0.98680000000000001</v>
      </c>
      <c r="H81" s="23">
        <f t="shared" si="76"/>
        <v>0.99009999999999998</v>
      </c>
      <c r="I81" s="23">
        <f t="shared" si="77"/>
        <v>0.99339999999999995</v>
      </c>
      <c r="J81" s="23">
        <f t="shared" si="78"/>
        <v>0.99670000000000003</v>
      </c>
      <c r="K81" s="23">
        <f t="shared" si="79"/>
        <v>1</v>
      </c>
      <c r="L81" s="23">
        <f t="shared" si="80"/>
        <v>1.0033000000000001</v>
      </c>
      <c r="M81" s="23">
        <f t="shared" si="81"/>
        <v>1.0065999999999999</v>
      </c>
      <c r="N81" s="23">
        <f t="shared" si="82"/>
        <v>1.0099</v>
      </c>
      <c r="O81" s="23">
        <f t="shared" si="83"/>
        <v>1.0132000000000001</v>
      </c>
    </row>
    <row r="82" spans="1:15" x14ac:dyDescent="0.25">
      <c r="A82" s="21">
        <v>20139</v>
      </c>
      <c r="B82" s="22">
        <v>2.64E-2</v>
      </c>
      <c r="C82" s="23">
        <f t="shared" si="71"/>
        <v>0.97360000000000002</v>
      </c>
      <c r="D82" s="23">
        <f t="shared" si="72"/>
        <v>0.97360000000000002</v>
      </c>
      <c r="E82" s="23">
        <f t="shared" si="73"/>
        <v>0.97689999999999999</v>
      </c>
      <c r="F82" s="23">
        <f t="shared" si="74"/>
        <v>0.98019999999999996</v>
      </c>
      <c r="G82" s="23">
        <f t="shared" si="75"/>
        <v>0.98350000000000004</v>
      </c>
      <c r="H82" s="23">
        <f t="shared" si="76"/>
        <v>0.98680000000000001</v>
      </c>
      <c r="I82" s="23">
        <f t="shared" si="77"/>
        <v>0.99009999999999998</v>
      </c>
      <c r="J82" s="23">
        <f t="shared" si="78"/>
        <v>0.99339999999999995</v>
      </c>
      <c r="K82" s="23">
        <f t="shared" si="79"/>
        <v>0.99670000000000003</v>
      </c>
      <c r="L82" s="23">
        <f t="shared" si="80"/>
        <v>1</v>
      </c>
      <c r="M82" s="23">
        <f t="shared" si="81"/>
        <v>1.0033000000000001</v>
      </c>
      <c r="N82" s="23">
        <f t="shared" si="82"/>
        <v>1.0065999999999999</v>
      </c>
      <c r="O82" s="23">
        <f t="shared" si="83"/>
        <v>1.0099</v>
      </c>
    </row>
    <row r="83" spans="1:15" x14ac:dyDescent="0.25">
      <c r="A83" s="21">
        <v>201310</v>
      </c>
      <c r="B83" s="22">
        <v>2.9700000000000001E-2</v>
      </c>
      <c r="C83" s="23">
        <f t="shared" si="71"/>
        <v>0.97030000000000005</v>
      </c>
      <c r="D83" s="23">
        <f t="shared" si="72"/>
        <v>0.97030000000000005</v>
      </c>
      <c r="E83" s="23">
        <f t="shared" si="73"/>
        <v>0.97360000000000002</v>
      </c>
      <c r="F83" s="23">
        <f t="shared" si="74"/>
        <v>0.97689999999999999</v>
      </c>
      <c r="G83" s="23">
        <f t="shared" si="75"/>
        <v>0.98019999999999996</v>
      </c>
      <c r="H83" s="23">
        <f t="shared" si="76"/>
        <v>0.98350000000000004</v>
      </c>
      <c r="I83" s="23">
        <f t="shared" si="77"/>
        <v>0.98680000000000001</v>
      </c>
      <c r="J83" s="23">
        <f t="shared" si="78"/>
        <v>0.99009999999999998</v>
      </c>
      <c r="K83" s="23">
        <f t="shared" si="79"/>
        <v>0.99339999999999995</v>
      </c>
      <c r="L83" s="23">
        <f t="shared" si="80"/>
        <v>0.99670000000000003</v>
      </c>
      <c r="M83" s="23">
        <f t="shared" si="81"/>
        <v>1</v>
      </c>
      <c r="N83" s="23">
        <f t="shared" si="82"/>
        <v>1.0033000000000001</v>
      </c>
      <c r="O83" s="23">
        <f t="shared" si="83"/>
        <v>1.0065999999999999</v>
      </c>
    </row>
    <row r="84" spans="1:15" x14ac:dyDescent="0.25">
      <c r="A84" s="21">
        <v>201311</v>
      </c>
      <c r="B84" s="22">
        <v>3.3000000000000002E-2</v>
      </c>
      <c r="C84" s="23">
        <f t="shared" si="71"/>
        <v>0.96699999999999997</v>
      </c>
      <c r="D84" s="23">
        <f t="shared" si="72"/>
        <v>0.96699999999999997</v>
      </c>
      <c r="E84" s="23">
        <f t="shared" si="73"/>
        <v>0.97030000000000005</v>
      </c>
      <c r="F84" s="23">
        <f t="shared" si="74"/>
        <v>0.97360000000000002</v>
      </c>
      <c r="G84" s="23">
        <f t="shared" si="75"/>
        <v>0.97689999999999999</v>
      </c>
      <c r="H84" s="23">
        <f t="shared" si="76"/>
        <v>0.98019999999999996</v>
      </c>
      <c r="I84" s="23">
        <f t="shared" si="77"/>
        <v>0.98350000000000004</v>
      </c>
      <c r="J84" s="23">
        <f t="shared" si="78"/>
        <v>0.98680000000000001</v>
      </c>
      <c r="K84" s="23">
        <f t="shared" si="79"/>
        <v>0.99009999999999998</v>
      </c>
      <c r="L84" s="23">
        <f t="shared" si="80"/>
        <v>0.99339999999999995</v>
      </c>
      <c r="M84" s="23">
        <f t="shared" si="81"/>
        <v>0.99670000000000003</v>
      </c>
      <c r="N84" s="23">
        <f t="shared" si="82"/>
        <v>1</v>
      </c>
      <c r="O84" s="23">
        <f t="shared" si="83"/>
        <v>1.0033000000000001</v>
      </c>
    </row>
    <row r="85" spans="1:15" x14ac:dyDescent="0.25">
      <c r="A85" s="21">
        <v>201312</v>
      </c>
      <c r="B85" s="22">
        <v>3.6299999999999999E-2</v>
      </c>
      <c r="C85" s="23">
        <f t="shared" si="71"/>
        <v>0.9637</v>
      </c>
      <c r="D85" s="23">
        <f t="shared" si="72"/>
        <v>0.9637</v>
      </c>
      <c r="E85" s="23">
        <f t="shared" si="73"/>
        <v>0.96699999999999997</v>
      </c>
      <c r="F85" s="23">
        <f t="shared" si="74"/>
        <v>0.97030000000000005</v>
      </c>
      <c r="G85" s="23">
        <f t="shared" si="75"/>
        <v>0.97360000000000002</v>
      </c>
      <c r="H85" s="23">
        <f t="shared" si="76"/>
        <v>0.97689999999999999</v>
      </c>
      <c r="I85" s="23">
        <f t="shared" si="77"/>
        <v>0.98019999999999996</v>
      </c>
      <c r="J85" s="23">
        <f t="shared" si="78"/>
        <v>0.98350000000000004</v>
      </c>
      <c r="K85" s="23">
        <f t="shared" si="79"/>
        <v>0.98680000000000001</v>
      </c>
      <c r="L85" s="23">
        <f t="shared" si="80"/>
        <v>0.99009999999999998</v>
      </c>
      <c r="M85" s="23">
        <f t="shared" si="81"/>
        <v>0.99339999999999995</v>
      </c>
      <c r="N85" s="23">
        <f t="shared" si="82"/>
        <v>0.99670000000000003</v>
      </c>
      <c r="O85" s="23">
        <f t="shared" si="83"/>
        <v>1</v>
      </c>
    </row>
    <row r="86" spans="1:15" x14ac:dyDescent="0.25">
      <c r="A86" s="24">
        <v>20140</v>
      </c>
      <c r="B86" s="25">
        <v>0</v>
      </c>
      <c r="C86" s="23">
        <f t="shared" ref="C86:C98" si="84">$B$86-B86+1</f>
        <v>1</v>
      </c>
      <c r="D86" s="23">
        <f t="shared" ref="D86:D98" si="85">$B$86-B86+1</f>
        <v>1</v>
      </c>
      <c r="E86" s="23">
        <f t="shared" ref="E86:E98" si="86">$B$88-B86+1</f>
        <v>1.0035000000000001</v>
      </c>
      <c r="F86" s="23">
        <f t="shared" ref="F86:F98" si="87">$B$89-B86+1</f>
        <v>1.0069999999999999</v>
      </c>
      <c r="G86" s="23">
        <f t="shared" ref="G86:G98" si="88">$B$90-B86+1</f>
        <v>1.0105</v>
      </c>
      <c r="H86" s="23">
        <f>$B$91-$B86+1</f>
        <v>1.014</v>
      </c>
      <c r="I86" s="23">
        <f t="shared" ref="I86:I98" si="89">$B$92-$B86+1</f>
        <v>1.0175000000000001</v>
      </c>
      <c r="J86" s="23">
        <f t="shared" ref="J86:J98" si="90">$B$93-$B86+1</f>
        <v>1.0209999999999999</v>
      </c>
      <c r="K86" s="23">
        <f t="shared" ref="K86:K98" si="91">$B$94-$B86+1</f>
        <v>1.0245</v>
      </c>
      <c r="L86" s="23">
        <f t="shared" ref="L86:L98" si="92">$B$95-$B86+1</f>
        <v>1.028</v>
      </c>
      <c r="M86" s="23">
        <f t="shared" ref="M86:M98" si="93">$B$96-$B86+1</f>
        <v>1.0315000000000001</v>
      </c>
      <c r="N86" s="23">
        <f t="shared" ref="N86:N98" si="94">$B$97-$B86+1</f>
        <v>1.0349999999999999</v>
      </c>
      <c r="O86" s="23">
        <f t="shared" ref="O86:O98" si="95">$B$98-$B86+1</f>
        <v>1.0385</v>
      </c>
    </row>
    <row r="87" spans="1:15" x14ac:dyDescent="0.25">
      <c r="A87" s="24">
        <v>20141</v>
      </c>
      <c r="B87" s="25">
        <v>0</v>
      </c>
      <c r="C87" s="23">
        <f t="shared" si="84"/>
        <v>1</v>
      </c>
      <c r="D87" s="23">
        <f t="shared" si="85"/>
        <v>1</v>
      </c>
      <c r="E87" s="23">
        <f t="shared" si="86"/>
        <v>1.0035000000000001</v>
      </c>
      <c r="F87" s="23">
        <f t="shared" si="87"/>
        <v>1.0069999999999999</v>
      </c>
      <c r="G87" s="23">
        <f t="shared" si="88"/>
        <v>1.0105</v>
      </c>
      <c r="H87" s="23">
        <f t="shared" ref="H87:H98" si="96">$B$91-B87+1</f>
        <v>1.014</v>
      </c>
      <c r="I87" s="23">
        <f t="shared" si="89"/>
        <v>1.0175000000000001</v>
      </c>
      <c r="J87" s="23">
        <f t="shared" si="90"/>
        <v>1.0209999999999999</v>
      </c>
      <c r="K87" s="23">
        <f t="shared" si="91"/>
        <v>1.0245</v>
      </c>
      <c r="L87" s="23">
        <f t="shared" si="92"/>
        <v>1.028</v>
      </c>
      <c r="M87" s="23">
        <f t="shared" si="93"/>
        <v>1.0315000000000001</v>
      </c>
      <c r="N87" s="23">
        <f t="shared" si="94"/>
        <v>1.0349999999999999</v>
      </c>
      <c r="O87" s="23">
        <f t="shared" si="95"/>
        <v>1.0385</v>
      </c>
    </row>
    <row r="88" spans="1:15" x14ac:dyDescent="0.25">
      <c r="A88" s="24">
        <v>20142</v>
      </c>
      <c r="B88" s="25">
        <v>3.5000000000000001E-3</v>
      </c>
      <c r="C88" s="23">
        <f t="shared" si="84"/>
        <v>0.99650000000000005</v>
      </c>
      <c r="D88" s="23">
        <f t="shared" si="85"/>
        <v>0.99650000000000005</v>
      </c>
      <c r="E88" s="23">
        <f t="shared" si="86"/>
        <v>1</v>
      </c>
      <c r="F88" s="23">
        <f t="shared" si="87"/>
        <v>1.0035000000000001</v>
      </c>
      <c r="G88" s="23">
        <f t="shared" si="88"/>
        <v>1.0069999999999999</v>
      </c>
      <c r="H88" s="23">
        <f t="shared" si="96"/>
        <v>1.0105</v>
      </c>
      <c r="I88" s="23">
        <f t="shared" si="89"/>
        <v>1.014</v>
      </c>
      <c r="J88" s="23">
        <f t="shared" si="90"/>
        <v>1.0175000000000001</v>
      </c>
      <c r="K88" s="23">
        <f t="shared" si="91"/>
        <v>1.0209999999999999</v>
      </c>
      <c r="L88" s="23">
        <f t="shared" si="92"/>
        <v>1.0245</v>
      </c>
      <c r="M88" s="23">
        <f t="shared" si="93"/>
        <v>1.028</v>
      </c>
      <c r="N88" s="23">
        <f t="shared" si="94"/>
        <v>1.0315000000000001</v>
      </c>
      <c r="O88" s="23">
        <f t="shared" si="95"/>
        <v>1.0349999999999999</v>
      </c>
    </row>
    <row r="89" spans="1:15" x14ac:dyDescent="0.25">
      <c r="A89" s="24">
        <v>20143</v>
      </c>
      <c r="B89" s="25">
        <v>7.0000000000000001E-3</v>
      </c>
      <c r="C89" s="23">
        <f t="shared" si="84"/>
        <v>0.99299999999999999</v>
      </c>
      <c r="D89" s="23">
        <f t="shared" si="85"/>
        <v>0.99299999999999999</v>
      </c>
      <c r="E89" s="23">
        <f t="shared" si="86"/>
        <v>0.99650000000000005</v>
      </c>
      <c r="F89" s="23">
        <f t="shared" si="87"/>
        <v>1</v>
      </c>
      <c r="G89" s="23">
        <f t="shared" si="88"/>
        <v>1.0035000000000001</v>
      </c>
      <c r="H89" s="23">
        <f t="shared" si="96"/>
        <v>1.0069999999999999</v>
      </c>
      <c r="I89" s="23">
        <f t="shared" si="89"/>
        <v>1.0105</v>
      </c>
      <c r="J89" s="23">
        <f t="shared" si="90"/>
        <v>1.014</v>
      </c>
      <c r="K89" s="23">
        <f t="shared" si="91"/>
        <v>1.0175000000000001</v>
      </c>
      <c r="L89" s="23">
        <f t="shared" si="92"/>
        <v>1.0209999999999999</v>
      </c>
      <c r="M89" s="23">
        <f t="shared" si="93"/>
        <v>1.0245</v>
      </c>
      <c r="N89" s="23">
        <f t="shared" si="94"/>
        <v>1.028</v>
      </c>
      <c r="O89" s="23">
        <f t="shared" si="95"/>
        <v>1.0315000000000001</v>
      </c>
    </row>
    <row r="90" spans="1:15" x14ac:dyDescent="0.25">
      <c r="A90" s="24">
        <v>20144</v>
      </c>
      <c r="B90" s="25">
        <v>1.0500000000000001E-2</v>
      </c>
      <c r="C90" s="23">
        <f t="shared" si="84"/>
        <v>0.98950000000000005</v>
      </c>
      <c r="D90" s="23">
        <f t="shared" si="85"/>
        <v>0.98950000000000005</v>
      </c>
      <c r="E90" s="23">
        <f t="shared" si="86"/>
        <v>0.99299999999999999</v>
      </c>
      <c r="F90" s="23">
        <f t="shared" si="87"/>
        <v>0.99650000000000005</v>
      </c>
      <c r="G90" s="23">
        <f t="shared" si="88"/>
        <v>1</v>
      </c>
      <c r="H90" s="23">
        <f t="shared" si="96"/>
        <v>1.0035000000000001</v>
      </c>
      <c r="I90" s="23">
        <f t="shared" si="89"/>
        <v>1.0069999999999999</v>
      </c>
      <c r="J90" s="23">
        <f t="shared" si="90"/>
        <v>1.0105</v>
      </c>
      <c r="K90" s="23">
        <f t="shared" si="91"/>
        <v>1.014</v>
      </c>
      <c r="L90" s="23">
        <f t="shared" si="92"/>
        <v>1.0175000000000001</v>
      </c>
      <c r="M90" s="23">
        <f t="shared" si="93"/>
        <v>1.0209999999999999</v>
      </c>
      <c r="N90" s="23">
        <f t="shared" si="94"/>
        <v>1.0245</v>
      </c>
      <c r="O90" s="23">
        <f t="shared" si="95"/>
        <v>1.028</v>
      </c>
    </row>
    <row r="91" spans="1:15" x14ac:dyDescent="0.25">
      <c r="A91" s="24">
        <v>20145</v>
      </c>
      <c r="B91" s="25">
        <v>1.4E-2</v>
      </c>
      <c r="C91" s="23">
        <f t="shared" si="84"/>
        <v>0.98599999999999999</v>
      </c>
      <c r="D91" s="23">
        <f t="shared" si="85"/>
        <v>0.98599999999999999</v>
      </c>
      <c r="E91" s="23">
        <f t="shared" si="86"/>
        <v>0.98950000000000005</v>
      </c>
      <c r="F91" s="23">
        <f t="shared" si="87"/>
        <v>0.99299999999999999</v>
      </c>
      <c r="G91" s="23">
        <f t="shared" si="88"/>
        <v>0.99650000000000005</v>
      </c>
      <c r="H91" s="23">
        <f t="shared" si="96"/>
        <v>1</v>
      </c>
      <c r="I91" s="23">
        <f t="shared" si="89"/>
        <v>1.0035000000000001</v>
      </c>
      <c r="J91" s="23">
        <f t="shared" si="90"/>
        <v>1.0069999999999999</v>
      </c>
      <c r="K91" s="23">
        <f t="shared" si="91"/>
        <v>1.0105</v>
      </c>
      <c r="L91" s="23">
        <f t="shared" si="92"/>
        <v>1.014</v>
      </c>
      <c r="M91" s="23">
        <f t="shared" si="93"/>
        <v>1.0175000000000001</v>
      </c>
      <c r="N91" s="23">
        <f t="shared" si="94"/>
        <v>1.0209999999999999</v>
      </c>
      <c r="O91" s="23">
        <f t="shared" si="95"/>
        <v>1.0245</v>
      </c>
    </row>
    <row r="92" spans="1:15" x14ac:dyDescent="0.25">
      <c r="A92" s="24">
        <v>20146</v>
      </c>
      <c r="B92" s="25">
        <v>1.7500000000000002E-2</v>
      </c>
      <c r="C92" s="23">
        <f t="shared" si="84"/>
        <v>0.98250000000000004</v>
      </c>
      <c r="D92" s="23">
        <f t="shared" si="85"/>
        <v>0.98250000000000004</v>
      </c>
      <c r="E92" s="23">
        <f t="shared" si="86"/>
        <v>0.98599999999999999</v>
      </c>
      <c r="F92" s="23">
        <f t="shared" si="87"/>
        <v>0.98950000000000005</v>
      </c>
      <c r="G92" s="23">
        <f t="shared" si="88"/>
        <v>0.99299999999999999</v>
      </c>
      <c r="H92" s="23">
        <f t="shared" si="96"/>
        <v>0.99650000000000005</v>
      </c>
      <c r="I92" s="23">
        <f t="shared" si="89"/>
        <v>1</v>
      </c>
      <c r="J92" s="23">
        <f t="shared" si="90"/>
        <v>1.0035000000000001</v>
      </c>
      <c r="K92" s="23">
        <f t="shared" si="91"/>
        <v>1.0069999999999999</v>
      </c>
      <c r="L92" s="23">
        <f t="shared" si="92"/>
        <v>1.0105</v>
      </c>
      <c r="M92" s="23">
        <f t="shared" si="93"/>
        <v>1.014</v>
      </c>
      <c r="N92" s="23">
        <f t="shared" si="94"/>
        <v>1.0175000000000001</v>
      </c>
      <c r="O92" s="23">
        <f t="shared" si="95"/>
        <v>1.0209999999999999</v>
      </c>
    </row>
    <row r="93" spans="1:15" x14ac:dyDescent="0.25">
      <c r="A93" s="24">
        <v>20147</v>
      </c>
      <c r="B93" s="25">
        <v>2.1000000000000001E-2</v>
      </c>
      <c r="C93" s="23">
        <f t="shared" si="84"/>
        <v>0.97899999999999998</v>
      </c>
      <c r="D93" s="23">
        <f t="shared" si="85"/>
        <v>0.97899999999999998</v>
      </c>
      <c r="E93" s="23">
        <f t="shared" si="86"/>
        <v>0.98250000000000004</v>
      </c>
      <c r="F93" s="23">
        <f t="shared" si="87"/>
        <v>0.98599999999999999</v>
      </c>
      <c r="G93" s="23">
        <f t="shared" si="88"/>
        <v>0.98950000000000005</v>
      </c>
      <c r="H93" s="23">
        <f t="shared" si="96"/>
        <v>0.99299999999999999</v>
      </c>
      <c r="I93" s="23">
        <f t="shared" si="89"/>
        <v>0.99650000000000005</v>
      </c>
      <c r="J93" s="23">
        <f t="shared" si="90"/>
        <v>1</v>
      </c>
      <c r="K93" s="23">
        <f t="shared" si="91"/>
        <v>1.0035000000000001</v>
      </c>
      <c r="L93" s="23">
        <f t="shared" si="92"/>
        <v>1.0069999999999999</v>
      </c>
      <c r="M93" s="23">
        <f t="shared" si="93"/>
        <v>1.0105</v>
      </c>
      <c r="N93" s="23">
        <f t="shared" si="94"/>
        <v>1.014</v>
      </c>
      <c r="O93" s="23">
        <f t="shared" si="95"/>
        <v>1.0175000000000001</v>
      </c>
    </row>
    <row r="94" spans="1:15" x14ac:dyDescent="0.25">
      <c r="A94" s="24">
        <v>20148</v>
      </c>
      <c r="B94" s="25">
        <v>2.4500000000000001E-2</v>
      </c>
      <c r="C94" s="23">
        <f t="shared" si="84"/>
        <v>0.97550000000000003</v>
      </c>
      <c r="D94" s="23">
        <f t="shared" si="85"/>
        <v>0.97550000000000003</v>
      </c>
      <c r="E94" s="23">
        <f t="shared" si="86"/>
        <v>0.97899999999999998</v>
      </c>
      <c r="F94" s="23">
        <f t="shared" si="87"/>
        <v>0.98250000000000004</v>
      </c>
      <c r="G94" s="23">
        <f t="shared" si="88"/>
        <v>0.98599999999999999</v>
      </c>
      <c r="H94" s="23">
        <f t="shared" si="96"/>
        <v>0.98950000000000005</v>
      </c>
      <c r="I94" s="23">
        <f t="shared" si="89"/>
        <v>0.99299999999999999</v>
      </c>
      <c r="J94" s="23">
        <f t="shared" si="90"/>
        <v>0.99650000000000005</v>
      </c>
      <c r="K94" s="23">
        <f t="shared" si="91"/>
        <v>1</v>
      </c>
      <c r="L94" s="23">
        <f t="shared" si="92"/>
        <v>1.0035000000000001</v>
      </c>
      <c r="M94" s="23">
        <f t="shared" si="93"/>
        <v>1.0069999999999999</v>
      </c>
      <c r="N94" s="23">
        <f t="shared" si="94"/>
        <v>1.0105</v>
      </c>
      <c r="O94" s="23">
        <f t="shared" si="95"/>
        <v>1.014</v>
      </c>
    </row>
    <row r="95" spans="1:15" x14ac:dyDescent="0.25">
      <c r="A95" s="24">
        <v>20149</v>
      </c>
      <c r="B95" s="25">
        <v>2.8000000000000001E-2</v>
      </c>
      <c r="C95" s="23">
        <f t="shared" si="84"/>
        <v>0.97199999999999998</v>
      </c>
      <c r="D95" s="23">
        <f t="shared" si="85"/>
        <v>0.97199999999999998</v>
      </c>
      <c r="E95" s="23">
        <f t="shared" si="86"/>
        <v>0.97550000000000003</v>
      </c>
      <c r="F95" s="23">
        <f t="shared" si="87"/>
        <v>0.97899999999999998</v>
      </c>
      <c r="G95" s="23">
        <f t="shared" si="88"/>
        <v>0.98250000000000004</v>
      </c>
      <c r="H95" s="23">
        <f t="shared" si="96"/>
        <v>0.98599999999999999</v>
      </c>
      <c r="I95" s="23">
        <f t="shared" si="89"/>
        <v>0.98950000000000005</v>
      </c>
      <c r="J95" s="23">
        <f t="shared" si="90"/>
        <v>0.99299999999999999</v>
      </c>
      <c r="K95" s="23">
        <f t="shared" si="91"/>
        <v>0.99650000000000005</v>
      </c>
      <c r="L95" s="23">
        <f t="shared" si="92"/>
        <v>1</v>
      </c>
      <c r="M95" s="23">
        <f t="shared" si="93"/>
        <v>1.0035000000000001</v>
      </c>
      <c r="N95" s="23">
        <f t="shared" si="94"/>
        <v>1.0069999999999999</v>
      </c>
      <c r="O95" s="23">
        <f t="shared" si="95"/>
        <v>1.0105</v>
      </c>
    </row>
    <row r="96" spans="1:15" x14ac:dyDescent="0.25">
      <c r="A96" s="24">
        <v>201410</v>
      </c>
      <c r="B96" s="25">
        <v>3.15E-2</v>
      </c>
      <c r="C96" s="23">
        <f t="shared" si="84"/>
        <v>0.96850000000000003</v>
      </c>
      <c r="D96" s="23">
        <f t="shared" si="85"/>
        <v>0.96850000000000003</v>
      </c>
      <c r="E96" s="23">
        <f t="shared" si="86"/>
        <v>0.97199999999999998</v>
      </c>
      <c r="F96" s="23">
        <f t="shared" si="87"/>
        <v>0.97550000000000003</v>
      </c>
      <c r="G96" s="23">
        <f t="shared" si="88"/>
        <v>0.97899999999999998</v>
      </c>
      <c r="H96" s="23">
        <f t="shared" si="96"/>
        <v>0.98250000000000004</v>
      </c>
      <c r="I96" s="23">
        <f t="shared" si="89"/>
        <v>0.98599999999999999</v>
      </c>
      <c r="J96" s="23">
        <f t="shared" si="90"/>
        <v>0.98950000000000005</v>
      </c>
      <c r="K96" s="23">
        <f t="shared" si="91"/>
        <v>0.99299999999999999</v>
      </c>
      <c r="L96" s="23">
        <f t="shared" si="92"/>
        <v>0.99650000000000005</v>
      </c>
      <c r="M96" s="23">
        <f t="shared" si="93"/>
        <v>1</v>
      </c>
      <c r="N96" s="23">
        <f t="shared" si="94"/>
        <v>1.0035000000000001</v>
      </c>
      <c r="O96" s="23">
        <f t="shared" si="95"/>
        <v>1.0069999999999999</v>
      </c>
    </row>
    <row r="97" spans="1:15" x14ac:dyDescent="0.25">
      <c r="A97" s="24">
        <v>201411</v>
      </c>
      <c r="B97" s="25">
        <v>3.5000000000000003E-2</v>
      </c>
      <c r="C97" s="23">
        <f t="shared" si="84"/>
        <v>0.96499999999999997</v>
      </c>
      <c r="D97" s="23">
        <f t="shared" si="85"/>
        <v>0.96499999999999997</v>
      </c>
      <c r="E97" s="23">
        <f t="shared" si="86"/>
        <v>0.96850000000000003</v>
      </c>
      <c r="F97" s="23">
        <f t="shared" si="87"/>
        <v>0.97199999999999998</v>
      </c>
      <c r="G97" s="23">
        <f t="shared" si="88"/>
        <v>0.97550000000000003</v>
      </c>
      <c r="H97" s="23">
        <f t="shared" si="96"/>
        <v>0.97899999999999998</v>
      </c>
      <c r="I97" s="23">
        <f t="shared" si="89"/>
        <v>0.98250000000000004</v>
      </c>
      <c r="J97" s="23">
        <f t="shared" si="90"/>
        <v>0.98599999999999999</v>
      </c>
      <c r="K97" s="23">
        <f t="shared" si="91"/>
        <v>0.98950000000000005</v>
      </c>
      <c r="L97" s="23">
        <f t="shared" si="92"/>
        <v>0.99299999999999999</v>
      </c>
      <c r="M97" s="23">
        <f t="shared" si="93"/>
        <v>0.99649999999999994</v>
      </c>
      <c r="N97" s="23">
        <f t="shared" si="94"/>
        <v>1</v>
      </c>
      <c r="O97" s="23">
        <f t="shared" si="95"/>
        <v>1.0035000000000001</v>
      </c>
    </row>
    <row r="98" spans="1:15" x14ac:dyDescent="0.25">
      <c r="A98" s="24">
        <v>201412</v>
      </c>
      <c r="B98" s="25">
        <v>3.85E-2</v>
      </c>
      <c r="C98" s="23">
        <f t="shared" si="84"/>
        <v>0.96150000000000002</v>
      </c>
      <c r="D98" s="23">
        <f t="shared" si="85"/>
        <v>0.96150000000000002</v>
      </c>
      <c r="E98" s="23">
        <f t="shared" si="86"/>
        <v>0.96499999999999997</v>
      </c>
      <c r="F98" s="23">
        <f t="shared" si="87"/>
        <v>0.96850000000000003</v>
      </c>
      <c r="G98" s="23">
        <f t="shared" si="88"/>
        <v>0.97199999999999998</v>
      </c>
      <c r="H98" s="23">
        <f t="shared" si="96"/>
        <v>0.97550000000000003</v>
      </c>
      <c r="I98" s="23">
        <f t="shared" si="89"/>
        <v>0.97899999999999998</v>
      </c>
      <c r="J98" s="23">
        <f t="shared" si="90"/>
        <v>0.98250000000000004</v>
      </c>
      <c r="K98" s="23">
        <f t="shared" si="91"/>
        <v>0.98599999999999999</v>
      </c>
      <c r="L98" s="23">
        <f t="shared" si="92"/>
        <v>0.98950000000000005</v>
      </c>
      <c r="M98" s="23">
        <f t="shared" si="93"/>
        <v>0.99299999999999999</v>
      </c>
      <c r="N98" s="23">
        <f t="shared" si="94"/>
        <v>0.99650000000000005</v>
      </c>
      <c r="O98" s="23">
        <f t="shared" si="95"/>
        <v>1</v>
      </c>
    </row>
    <row r="99" spans="1:15" x14ac:dyDescent="0.25">
      <c r="A99" s="21">
        <v>20150</v>
      </c>
      <c r="B99" s="22">
        <v>0</v>
      </c>
      <c r="C99" s="23">
        <f>$B$99-B99+1</f>
        <v>1</v>
      </c>
      <c r="D99" s="23">
        <f>$B$99-B99+1</f>
        <v>1</v>
      </c>
      <c r="E99" s="23">
        <f>$B$101-B99+1</f>
        <v>1.0029999999999999</v>
      </c>
      <c r="F99" s="23">
        <f>$B$102-B99+1</f>
        <v>1.006</v>
      </c>
      <c r="G99" s="23">
        <f>$B$103-B99+1</f>
        <v>1.0089999999999999</v>
      </c>
      <c r="H99" s="23">
        <f>$B$104-$B99+1</f>
        <v>1.012</v>
      </c>
      <c r="I99" s="23">
        <f>$B$105-$B99+1</f>
        <v>1.0149999999999999</v>
      </c>
      <c r="J99" s="23">
        <f>$B$106-$B99+1</f>
        <v>1.018</v>
      </c>
      <c r="K99" s="23">
        <f>$B$107-$B99+1</f>
        <v>1.0209999999999999</v>
      </c>
      <c r="L99" s="23">
        <f>$B$108-$B99+1</f>
        <v>1.024</v>
      </c>
      <c r="M99" s="23">
        <f>$B$109-$B99+1</f>
        <v>1.0269999999999999</v>
      </c>
      <c r="N99" s="23">
        <f>$B$110-$B99+1</f>
        <v>1.03</v>
      </c>
      <c r="O99" s="23">
        <f>$B$111-$B99+1</f>
        <v>1.0329999999999999</v>
      </c>
    </row>
    <row r="100" spans="1:15" x14ac:dyDescent="0.25">
      <c r="A100" s="21">
        <v>20151</v>
      </c>
      <c r="B100" s="22">
        <v>0</v>
      </c>
      <c r="C100" s="23">
        <f t="shared" ref="C100:C111" si="97">$B$99-B100+1</f>
        <v>1</v>
      </c>
      <c r="D100" s="23">
        <f t="shared" ref="D100:D111" si="98">$B$99-B100+1</f>
        <v>1</v>
      </c>
      <c r="E100" s="23">
        <f t="shared" ref="E100:E111" si="99">$B$101-B100+1</f>
        <v>1.0029999999999999</v>
      </c>
      <c r="F100" s="23">
        <f t="shared" ref="F100:F111" si="100">$B$102-B100+1</f>
        <v>1.006</v>
      </c>
      <c r="G100" s="23">
        <f t="shared" ref="G100:G111" si="101">$B$103-B100+1</f>
        <v>1.0089999999999999</v>
      </c>
      <c r="H100" s="23">
        <f t="shared" ref="H100:H111" si="102">$B$104-B100+1</f>
        <v>1.012</v>
      </c>
      <c r="I100" s="23">
        <f t="shared" ref="I100:I111" si="103">$B$105-$B100+1</f>
        <v>1.0149999999999999</v>
      </c>
      <c r="J100" s="23">
        <f t="shared" ref="J100:J111" si="104">$B$106-$B100+1</f>
        <v>1.018</v>
      </c>
      <c r="K100" s="23">
        <f t="shared" ref="K100:K111" si="105">$B$107-$B100+1</f>
        <v>1.0209999999999999</v>
      </c>
      <c r="L100" s="23">
        <f t="shared" ref="L100:L111" si="106">$B$108-$B100+1</f>
        <v>1.024</v>
      </c>
      <c r="M100" s="23">
        <f t="shared" ref="M100:M111" si="107">$B$109-$B100+1</f>
        <v>1.0269999999999999</v>
      </c>
      <c r="N100" s="23">
        <f t="shared" ref="N100:N111" si="108">$B$110-$B100+1</f>
        <v>1.03</v>
      </c>
      <c r="O100" s="23">
        <f t="shared" ref="O100:O111" si="109">$B$111-$B100+1</f>
        <v>1.0329999999999999</v>
      </c>
    </row>
    <row r="101" spans="1:15" x14ac:dyDescent="0.25">
      <c r="A101" s="21">
        <v>20152</v>
      </c>
      <c r="B101" s="22">
        <v>3.0000000000000001E-3</v>
      </c>
      <c r="C101" s="23">
        <f t="shared" si="97"/>
        <v>0.997</v>
      </c>
      <c r="D101" s="23">
        <f t="shared" si="98"/>
        <v>0.997</v>
      </c>
      <c r="E101" s="23">
        <f t="shared" si="99"/>
        <v>1</v>
      </c>
      <c r="F101" s="23">
        <f t="shared" si="100"/>
        <v>1.0029999999999999</v>
      </c>
      <c r="G101" s="23">
        <f t="shared" si="101"/>
        <v>1.006</v>
      </c>
      <c r="H101" s="23">
        <f t="shared" si="102"/>
        <v>1.0089999999999999</v>
      </c>
      <c r="I101" s="23">
        <f t="shared" si="103"/>
        <v>1.012</v>
      </c>
      <c r="J101" s="23">
        <f t="shared" si="104"/>
        <v>1.0149999999999999</v>
      </c>
      <c r="K101" s="23">
        <f t="shared" si="105"/>
        <v>1.018</v>
      </c>
      <c r="L101" s="23">
        <f t="shared" si="106"/>
        <v>1.0209999999999999</v>
      </c>
      <c r="M101" s="23">
        <f t="shared" si="107"/>
        <v>1.024</v>
      </c>
      <c r="N101" s="23">
        <f t="shared" si="108"/>
        <v>1.0269999999999999</v>
      </c>
      <c r="O101" s="23">
        <f t="shared" si="109"/>
        <v>1.03</v>
      </c>
    </row>
    <row r="102" spans="1:15" x14ac:dyDescent="0.25">
      <c r="A102" s="21">
        <v>20153</v>
      </c>
      <c r="B102" s="22">
        <v>6.0000000000000001E-3</v>
      </c>
      <c r="C102" s="23">
        <f t="shared" si="97"/>
        <v>0.99399999999999999</v>
      </c>
      <c r="D102" s="23">
        <f t="shared" si="98"/>
        <v>0.99399999999999999</v>
      </c>
      <c r="E102" s="23">
        <f t="shared" si="99"/>
        <v>0.997</v>
      </c>
      <c r="F102" s="23">
        <f t="shared" si="100"/>
        <v>1</v>
      </c>
      <c r="G102" s="23">
        <f t="shared" si="101"/>
        <v>1.0029999999999999</v>
      </c>
      <c r="H102" s="23">
        <f t="shared" si="102"/>
        <v>1.006</v>
      </c>
      <c r="I102" s="23">
        <f t="shared" si="103"/>
        <v>1.0089999999999999</v>
      </c>
      <c r="J102" s="23">
        <f t="shared" si="104"/>
        <v>1.012</v>
      </c>
      <c r="K102" s="23">
        <f t="shared" si="105"/>
        <v>1.0149999999999999</v>
      </c>
      <c r="L102" s="23">
        <f t="shared" si="106"/>
        <v>1.018</v>
      </c>
      <c r="M102" s="23">
        <f t="shared" si="107"/>
        <v>1.0209999999999999</v>
      </c>
      <c r="N102" s="23">
        <f t="shared" si="108"/>
        <v>1.024</v>
      </c>
      <c r="O102" s="23">
        <f t="shared" si="109"/>
        <v>1.0269999999999999</v>
      </c>
    </row>
    <row r="103" spans="1:15" x14ac:dyDescent="0.25">
      <c r="A103" s="21">
        <v>20154</v>
      </c>
      <c r="B103" s="22">
        <v>9.0000000000000011E-3</v>
      </c>
      <c r="C103" s="23">
        <f t="shared" si="97"/>
        <v>0.99099999999999999</v>
      </c>
      <c r="D103" s="23">
        <f t="shared" si="98"/>
        <v>0.99099999999999999</v>
      </c>
      <c r="E103" s="23">
        <f t="shared" si="99"/>
        <v>0.99399999999999999</v>
      </c>
      <c r="F103" s="23">
        <f t="shared" si="100"/>
        <v>0.997</v>
      </c>
      <c r="G103" s="23">
        <f t="shared" si="101"/>
        <v>1</v>
      </c>
      <c r="H103" s="23">
        <f t="shared" si="102"/>
        <v>1.0029999999999999</v>
      </c>
      <c r="I103" s="23">
        <f t="shared" si="103"/>
        <v>1.006</v>
      </c>
      <c r="J103" s="23">
        <f t="shared" si="104"/>
        <v>1.0089999999999999</v>
      </c>
      <c r="K103" s="23">
        <f t="shared" si="105"/>
        <v>1.012</v>
      </c>
      <c r="L103" s="23">
        <f t="shared" si="106"/>
        <v>1.0149999999999999</v>
      </c>
      <c r="M103" s="23">
        <f t="shared" si="107"/>
        <v>1.018</v>
      </c>
      <c r="N103" s="23">
        <f t="shared" si="108"/>
        <v>1.0209999999999999</v>
      </c>
      <c r="O103" s="23">
        <f t="shared" si="109"/>
        <v>1.024</v>
      </c>
    </row>
    <row r="104" spans="1:15" x14ac:dyDescent="0.25">
      <c r="A104" s="21">
        <v>20155</v>
      </c>
      <c r="B104" s="22">
        <v>1.2E-2</v>
      </c>
      <c r="C104" s="23">
        <f t="shared" si="97"/>
        <v>0.98799999999999999</v>
      </c>
      <c r="D104" s="23">
        <f t="shared" si="98"/>
        <v>0.98799999999999999</v>
      </c>
      <c r="E104" s="23">
        <f t="shared" si="99"/>
        <v>0.99099999999999999</v>
      </c>
      <c r="F104" s="23">
        <f t="shared" si="100"/>
        <v>0.99399999999999999</v>
      </c>
      <c r="G104" s="23">
        <f t="shared" si="101"/>
        <v>0.997</v>
      </c>
      <c r="H104" s="23">
        <f t="shared" si="102"/>
        <v>1</v>
      </c>
      <c r="I104" s="23">
        <f t="shared" si="103"/>
        <v>1.0029999999999999</v>
      </c>
      <c r="J104" s="23">
        <f t="shared" si="104"/>
        <v>1.006</v>
      </c>
      <c r="K104" s="23">
        <f t="shared" si="105"/>
        <v>1.0089999999999999</v>
      </c>
      <c r="L104" s="23">
        <f t="shared" si="106"/>
        <v>1.012</v>
      </c>
      <c r="M104" s="23">
        <f t="shared" si="107"/>
        <v>1.0149999999999999</v>
      </c>
      <c r="N104" s="23">
        <f t="shared" si="108"/>
        <v>1.018</v>
      </c>
      <c r="O104" s="23">
        <f t="shared" si="109"/>
        <v>1.0209999999999999</v>
      </c>
    </row>
    <row r="105" spans="1:15" x14ac:dyDescent="0.25">
      <c r="A105" s="21">
        <v>20156</v>
      </c>
      <c r="B105" s="22">
        <v>1.4999999999999999E-2</v>
      </c>
      <c r="C105" s="23">
        <f t="shared" si="97"/>
        <v>0.98499999999999999</v>
      </c>
      <c r="D105" s="23">
        <f t="shared" si="98"/>
        <v>0.98499999999999999</v>
      </c>
      <c r="E105" s="23">
        <f t="shared" si="99"/>
        <v>0.98799999999999999</v>
      </c>
      <c r="F105" s="23">
        <f t="shared" si="100"/>
        <v>0.99099999999999999</v>
      </c>
      <c r="G105" s="23">
        <f t="shared" si="101"/>
        <v>0.99399999999999999</v>
      </c>
      <c r="H105" s="23">
        <f t="shared" si="102"/>
        <v>0.997</v>
      </c>
      <c r="I105" s="23">
        <f t="shared" si="103"/>
        <v>1</v>
      </c>
      <c r="J105" s="23">
        <f t="shared" si="104"/>
        <v>1.0030000000000001</v>
      </c>
      <c r="K105" s="23">
        <f t="shared" si="105"/>
        <v>1.006</v>
      </c>
      <c r="L105" s="23">
        <f t="shared" si="106"/>
        <v>1.0089999999999999</v>
      </c>
      <c r="M105" s="23">
        <f t="shared" si="107"/>
        <v>1.012</v>
      </c>
      <c r="N105" s="23">
        <f t="shared" si="108"/>
        <v>1.0149999999999999</v>
      </c>
      <c r="O105" s="23">
        <f t="shared" si="109"/>
        <v>1.018</v>
      </c>
    </row>
    <row r="106" spans="1:15" x14ac:dyDescent="0.25">
      <c r="A106" s="21">
        <v>20157</v>
      </c>
      <c r="B106" s="22">
        <v>1.8000000000000002E-2</v>
      </c>
      <c r="C106" s="23">
        <f t="shared" si="97"/>
        <v>0.98199999999999998</v>
      </c>
      <c r="D106" s="23">
        <f t="shared" si="98"/>
        <v>0.98199999999999998</v>
      </c>
      <c r="E106" s="23">
        <f t="shared" si="99"/>
        <v>0.98499999999999999</v>
      </c>
      <c r="F106" s="23">
        <f t="shared" si="100"/>
        <v>0.98799999999999999</v>
      </c>
      <c r="G106" s="23">
        <f t="shared" si="101"/>
        <v>0.99099999999999999</v>
      </c>
      <c r="H106" s="23">
        <f t="shared" si="102"/>
        <v>0.99399999999999999</v>
      </c>
      <c r="I106" s="23">
        <f t="shared" si="103"/>
        <v>0.997</v>
      </c>
      <c r="J106" s="23">
        <f t="shared" si="104"/>
        <v>1</v>
      </c>
      <c r="K106" s="23">
        <f t="shared" si="105"/>
        <v>1.0029999999999999</v>
      </c>
      <c r="L106" s="23">
        <f t="shared" si="106"/>
        <v>1.006</v>
      </c>
      <c r="M106" s="23">
        <f t="shared" si="107"/>
        <v>1.0089999999999999</v>
      </c>
      <c r="N106" s="23">
        <f t="shared" si="108"/>
        <v>1.012</v>
      </c>
      <c r="O106" s="23">
        <f t="shared" si="109"/>
        <v>1.0149999999999999</v>
      </c>
    </row>
    <row r="107" spans="1:15" x14ac:dyDescent="0.25">
      <c r="A107" s="21">
        <v>20158</v>
      </c>
      <c r="B107" s="22">
        <v>2.1000000000000001E-2</v>
      </c>
      <c r="C107" s="23">
        <f t="shared" si="97"/>
        <v>0.97899999999999998</v>
      </c>
      <c r="D107" s="23">
        <f t="shared" si="98"/>
        <v>0.97899999999999998</v>
      </c>
      <c r="E107" s="23">
        <f t="shared" si="99"/>
        <v>0.98199999999999998</v>
      </c>
      <c r="F107" s="23">
        <f t="shared" si="100"/>
        <v>0.98499999999999999</v>
      </c>
      <c r="G107" s="23">
        <f t="shared" si="101"/>
        <v>0.98799999999999999</v>
      </c>
      <c r="H107" s="23">
        <f t="shared" si="102"/>
        <v>0.99099999999999999</v>
      </c>
      <c r="I107" s="23">
        <f t="shared" si="103"/>
        <v>0.99399999999999999</v>
      </c>
      <c r="J107" s="23">
        <f t="shared" si="104"/>
        <v>0.997</v>
      </c>
      <c r="K107" s="23">
        <f t="shared" si="105"/>
        <v>1</v>
      </c>
      <c r="L107" s="23">
        <f t="shared" si="106"/>
        <v>1.0029999999999999</v>
      </c>
      <c r="M107" s="23">
        <f t="shared" si="107"/>
        <v>1.006</v>
      </c>
      <c r="N107" s="23">
        <f t="shared" si="108"/>
        <v>1.0089999999999999</v>
      </c>
      <c r="O107" s="23">
        <f t="shared" si="109"/>
        <v>1.012</v>
      </c>
    </row>
    <row r="108" spans="1:15" x14ac:dyDescent="0.25">
      <c r="A108" s="21">
        <v>20159</v>
      </c>
      <c r="B108" s="22">
        <v>2.4E-2</v>
      </c>
      <c r="C108" s="23">
        <f t="shared" si="97"/>
        <v>0.97599999999999998</v>
      </c>
      <c r="D108" s="23">
        <f t="shared" si="98"/>
        <v>0.97599999999999998</v>
      </c>
      <c r="E108" s="23">
        <f t="shared" si="99"/>
        <v>0.97899999999999998</v>
      </c>
      <c r="F108" s="23">
        <f t="shared" si="100"/>
        <v>0.98199999999999998</v>
      </c>
      <c r="G108" s="23">
        <f t="shared" si="101"/>
        <v>0.98499999999999999</v>
      </c>
      <c r="H108" s="23">
        <f t="shared" si="102"/>
        <v>0.98799999999999999</v>
      </c>
      <c r="I108" s="23">
        <f t="shared" si="103"/>
        <v>0.99099999999999999</v>
      </c>
      <c r="J108" s="23">
        <f t="shared" si="104"/>
        <v>0.99399999999999999</v>
      </c>
      <c r="K108" s="23">
        <f t="shared" si="105"/>
        <v>0.997</v>
      </c>
      <c r="L108" s="23">
        <f t="shared" si="106"/>
        <v>1</v>
      </c>
      <c r="M108" s="23">
        <f t="shared" si="107"/>
        <v>1.0029999999999999</v>
      </c>
      <c r="N108" s="23">
        <f t="shared" si="108"/>
        <v>1.006</v>
      </c>
      <c r="O108" s="23">
        <f t="shared" si="109"/>
        <v>1.0089999999999999</v>
      </c>
    </row>
    <row r="109" spans="1:15" x14ac:dyDescent="0.25">
      <c r="A109" s="21">
        <v>201510</v>
      </c>
      <c r="B109" s="22">
        <v>2.7E-2</v>
      </c>
      <c r="C109" s="23">
        <f t="shared" si="97"/>
        <v>0.97299999999999998</v>
      </c>
      <c r="D109" s="23">
        <f t="shared" si="98"/>
        <v>0.97299999999999998</v>
      </c>
      <c r="E109" s="23">
        <f t="shared" si="99"/>
        <v>0.97599999999999998</v>
      </c>
      <c r="F109" s="23">
        <f t="shared" si="100"/>
        <v>0.97899999999999998</v>
      </c>
      <c r="G109" s="23">
        <f t="shared" si="101"/>
        <v>0.98199999999999998</v>
      </c>
      <c r="H109" s="23">
        <f t="shared" si="102"/>
        <v>0.98499999999999999</v>
      </c>
      <c r="I109" s="23">
        <f t="shared" si="103"/>
        <v>0.98799999999999999</v>
      </c>
      <c r="J109" s="23">
        <f t="shared" si="104"/>
        <v>0.99099999999999999</v>
      </c>
      <c r="K109" s="23">
        <f t="shared" si="105"/>
        <v>0.99399999999999999</v>
      </c>
      <c r="L109" s="23">
        <f t="shared" si="106"/>
        <v>0.997</v>
      </c>
      <c r="M109" s="23">
        <f t="shared" si="107"/>
        <v>1</v>
      </c>
      <c r="N109" s="23">
        <f t="shared" si="108"/>
        <v>1.0029999999999999</v>
      </c>
      <c r="O109" s="23">
        <f t="shared" si="109"/>
        <v>1.006</v>
      </c>
    </row>
    <row r="110" spans="1:15" x14ac:dyDescent="0.25">
      <c r="A110" s="21">
        <v>201511</v>
      </c>
      <c r="B110" s="22">
        <v>0.03</v>
      </c>
      <c r="C110" s="23">
        <f t="shared" si="97"/>
        <v>0.97</v>
      </c>
      <c r="D110" s="23">
        <f t="shared" si="98"/>
        <v>0.97</v>
      </c>
      <c r="E110" s="23">
        <f t="shared" si="99"/>
        <v>0.97299999999999998</v>
      </c>
      <c r="F110" s="23">
        <f t="shared" si="100"/>
        <v>0.97599999999999998</v>
      </c>
      <c r="G110" s="23">
        <f t="shared" si="101"/>
        <v>0.97899999999999998</v>
      </c>
      <c r="H110" s="23">
        <f t="shared" si="102"/>
        <v>0.98199999999999998</v>
      </c>
      <c r="I110" s="23">
        <f t="shared" si="103"/>
        <v>0.98499999999999999</v>
      </c>
      <c r="J110" s="23">
        <f t="shared" si="104"/>
        <v>0.98799999999999999</v>
      </c>
      <c r="K110" s="23">
        <f t="shared" si="105"/>
        <v>0.99099999999999999</v>
      </c>
      <c r="L110" s="23">
        <f t="shared" si="106"/>
        <v>0.99399999999999999</v>
      </c>
      <c r="M110" s="23">
        <f t="shared" si="107"/>
        <v>0.997</v>
      </c>
      <c r="N110" s="23">
        <f t="shared" si="108"/>
        <v>1</v>
      </c>
      <c r="O110" s="23">
        <f t="shared" si="109"/>
        <v>1.0030000000000001</v>
      </c>
    </row>
    <row r="111" spans="1:15" x14ac:dyDescent="0.25">
      <c r="A111" s="21">
        <v>201512</v>
      </c>
      <c r="B111" s="22">
        <v>3.3000000000000002E-2</v>
      </c>
      <c r="C111" s="23">
        <f t="shared" si="97"/>
        <v>0.96699999999999997</v>
      </c>
      <c r="D111" s="23">
        <f t="shared" si="98"/>
        <v>0.96699999999999997</v>
      </c>
      <c r="E111" s="23">
        <f t="shared" si="99"/>
        <v>0.97</v>
      </c>
      <c r="F111" s="23">
        <f t="shared" si="100"/>
        <v>0.97299999999999998</v>
      </c>
      <c r="G111" s="23">
        <f t="shared" si="101"/>
        <v>0.97599999999999998</v>
      </c>
      <c r="H111" s="23">
        <f t="shared" si="102"/>
        <v>0.97899999999999998</v>
      </c>
      <c r="I111" s="23">
        <f t="shared" si="103"/>
        <v>0.98199999999999998</v>
      </c>
      <c r="J111" s="23">
        <f t="shared" si="104"/>
        <v>0.98499999999999999</v>
      </c>
      <c r="K111" s="23">
        <f t="shared" si="105"/>
        <v>0.98799999999999999</v>
      </c>
      <c r="L111" s="23">
        <f t="shared" si="106"/>
        <v>0.99099999999999999</v>
      </c>
      <c r="M111" s="23">
        <f t="shared" si="107"/>
        <v>0.99399999999999999</v>
      </c>
      <c r="N111" s="23">
        <f t="shared" si="108"/>
        <v>0.997</v>
      </c>
      <c r="O111" s="23">
        <f t="shared" si="109"/>
        <v>1</v>
      </c>
    </row>
    <row r="112" spans="1:15" x14ac:dyDescent="0.25">
      <c r="A112" s="24">
        <v>20160</v>
      </c>
      <c r="B112" s="25">
        <v>0</v>
      </c>
      <c r="C112" s="23">
        <f>$B$112-B112+1</f>
        <v>1</v>
      </c>
      <c r="D112" s="23">
        <f>$B$112-B112+1</f>
        <v>1</v>
      </c>
      <c r="E112" s="23">
        <f>$B$114-B112+1</f>
        <v>1.0029999999999999</v>
      </c>
      <c r="F112" s="23">
        <f>$B$115-B112+1</f>
        <v>1.006</v>
      </c>
      <c r="G112" s="23">
        <f>$B$116-B112+1</f>
        <v>1.0089999999999999</v>
      </c>
      <c r="H112" s="23">
        <f>$B$117-$B112+1</f>
        <v>1.012</v>
      </c>
      <c r="I112" s="23">
        <f>$B$118-$B112+1</f>
        <v>1.0149999999999999</v>
      </c>
      <c r="J112" s="23">
        <f>$B$119-$B112+1</f>
        <v>1.018</v>
      </c>
      <c r="K112" s="23">
        <f>$B$120-$B112+1</f>
        <v>1.0209999999999999</v>
      </c>
      <c r="L112" s="23">
        <f>$B$121-$B112+1</f>
        <v>1.024</v>
      </c>
      <c r="M112" s="23">
        <f>$B$122-$B112+1</f>
        <v>1.0269999999999999</v>
      </c>
      <c r="N112" s="23">
        <f>$B$123-$B112+1</f>
        <v>1.03</v>
      </c>
      <c r="O112" s="23">
        <f>$B$124-$B112+1</f>
        <v>1.0329999999999999</v>
      </c>
    </row>
    <row r="113" spans="1:15" x14ac:dyDescent="0.25">
      <c r="A113" s="24">
        <v>20161</v>
      </c>
      <c r="B113" s="25">
        <v>0</v>
      </c>
      <c r="C113" s="23">
        <f t="shared" ref="C113:C124" si="110">$B$112-B113+1</f>
        <v>1</v>
      </c>
      <c r="D113" s="23">
        <f t="shared" ref="D113:D124" si="111">$B$112-B113+1</f>
        <v>1</v>
      </c>
      <c r="E113" s="23">
        <f t="shared" ref="E113:E124" si="112">$B$114-B113+1</f>
        <v>1.0029999999999999</v>
      </c>
      <c r="F113" s="23">
        <f t="shared" ref="F113:F124" si="113">$B$115-B113+1</f>
        <v>1.006</v>
      </c>
      <c r="G113" s="23">
        <f t="shared" ref="G113:G124" si="114">$B$116-B113+1</f>
        <v>1.0089999999999999</v>
      </c>
      <c r="H113" s="23">
        <f t="shared" ref="H113:H124" si="115">$B$117-B113+1</f>
        <v>1.012</v>
      </c>
      <c r="I113" s="23">
        <f t="shared" ref="I113:I124" si="116">$B$118-$B113+1</f>
        <v>1.0149999999999999</v>
      </c>
      <c r="J113" s="23">
        <f t="shared" ref="J113:J124" si="117">$B$119-$B113+1</f>
        <v>1.018</v>
      </c>
      <c r="K113" s="23">
        <f t="shared" ref="K113:K124" si="118">$B$120-$B113+1</f>
        <v>1.0209999999999999</v>
      </c>
      <c r="L113" s="23">
        <f t="shared" ref="L113:L124" si="119">$B$121-$B113+1</f>
        <v>1.024</v>
      </c>
      <c r="M113" s="23">
        <f t="shared" ref="M113:M124" si="120">$B$122-$B113+1</f>
        <v>1.0269999999999999</v>
      </c>
      <c r="N113" s="23">
        <f t="shared" ref="N113:N124" si="121">$B$123-$B113+1</f>
        <v>1.03</v>
      </c>
      <c r="O113" s="23">
        <f t="shared" ref="O113:O124" si="122">$B$124-$B113+1</f>
        <v>1.0329999999999999</v>
      </c>
    </row>
    <row r="114" spans="1:15" x14ac:dyDescent="0.25">
      <c r="A114" s="24">
        <v>20162</v>
      </c>
      <c r="B114" s="25">
        <v>3.0000000000000001E-3</v>
      </c>
      <c r="C114" s="23">
        <f t="shared" si="110"/>
        <v>0.997</v>
      </c>
      <c r="D114" s="23">
        <f t="shared" si="111"/>
        <v>0.997</v>
      </c>
      <c r="E114" s="23">
        <f t="shared" si="112"/>
        <v>1</v>
      </c>
      <c r="F114" s="23">
        <f t="shared" si="113"/>
        <v>1.0029999999999999</v>
      </c>
      <c r="G114" s="23">
        <f t="shared" si="114"/>
        <v>1.006</v>
      </c>
      <c r="H114" s="23">
        <f t="shared" si="115"/>
        <v>1.0089999999999999</v>
      </c>
      <c r="I114" s="23">
        <f t="shared" si="116"/>
        <v>1.012</v>
      </c>
      <c r="J114" s="23">
        <f t="shared" si="117"/>
        <v>1.0149999999999999</v>
      </c>
      <c r="K114" s="23">
        <f t="shared" si="118"/>
        <v>1.018</v>
      </c>
      <c r="L114" s="23">
        <f t="shared" si="119"/>
        <v>1.0209999999999999</v>
      </c>
      <c r="M114" s="23">
        <f t="shared" si="120"/>
        <v>1.024</v>
      </c>
      <c r="N114" s="23">
        <f t="shared" si="121"/>
        <v>1.0269999999999999</v>
      </c>
      <c r="O114" s="23">
        <f t="shared" si="122"/>
        <v>1.03</v>
      </c>
    </row>
    <row r="115" spans="1:15" x14ac:dyDescent="0.25">
      <c r="A115" s="24">
        <v>20163</v>
      </c>
      <c r="B115" s="25">
        <v>6.0000000000000001E-3</v>
      </c>
      <c r="C115" s="23">
        <f t="shared" si="110"/>
        <v>0.99399999999999999</v>
      </c>
      <c r="D115" s="23">
        <f t="shared" si="111"/>
        <v>0.99399999999999999</v>
      </c>
      <c r="E115" s="23">
        <f t="shared" si="112"/>
        <v>0.997</v>
      </c>
      <c r="F115" s="23">
        <f t="shared" si="113"/>
        <v>1</v>
      </c>
      <c r="G115" s="23">
        <f t="shared" si="114"/>
        <v>1.0029999999999999</v>
      </c>
      <c r="H115" s="23">
        <f t="shared" si="115"/>
        <v>1.006</v>
      </c>
      <c r="I115" s="23">
        <f t="shared" si="116"/>
        <v>1.0089999999999999</v>
      </c>
      <c r="J115" s="23">
        <f t="shared" si="117"/>
        <v>1.012</v>
      </c>
      <c r="K115" s="23">
        <f t="shared" si="118"/>
        <v>1.0149999999999999</v>
      </c>
      <c r="L115" s="23">
        <f t="shared" si="119"/>
        <v>1.018</v>
      </c>
      <c r="M115" s="23">
        <f t="shared" si="120"/>
        <v>1.0209999999999999</v>
      </c>
      <c r="N115" s="23">
        <f t="shared" si="121"/>
        <v>1.024</v>
      </c>
      <c r="O115" s="23">
        <f t="shared" si="122"/>
        <v>1.0269999999999999</v>
      </c>
    </row>
    <row r="116" spans="1:15" x14ac:dyDescent="0.25">
      <c r="A116" s="24">
        <v>20164</v>
      </c>
      <c r="B116" s="25">
        <v>9.0000000000000011E-3</v>
      </c>
      <c r="C116" s="23">
        <f t="shared" si="110"/>
        <v>0.99099999999999999</v>
      </c>
      <c r="D116" s="23">
        <f t="shared" si="111"/>
        <v>0.99099999999999999</v>
      </c>
      <c r="E116" s="23">
        <f t="shared" si="112"/>
        <v>0.99399999999999999</v>
      </c>
      <c r="F116" s="23">
        <f t="shared" si="113"/>
        <v>0.997</v>
      </c>
      <c r="G116" s="23">
        <f t="shared" si="114"/>
        <v>1</v>
      </c>
      <c r="H116" s="23">
        <f t="shared" si="115"/>
        <v>1.0029999999999999</v>
      </c>
      <c r="I116" s="23">
        <f t="shared" si="116"/>
        <v>1.006</v>
      </c>
      <c r="J116" s="23">
        <f t="shared" si="117"/>
        <v>1.0089999999999999</v>
      </c>
      <c r="K116" s="23">
        <f t="shared" si="118"/>
        <v>1.012</v>
      </c>
      <c r="L116" s="23">
        <f t="shared" si="119"/>
        <v>1.0149999999999999</v>
      </c>
      <c r="M116" s="23">
        <f t="shared" si="120"/>
        <v>1.018</v>
      </c>
      <c r="N116" s="23">
        <f t="shared" si="121"/>
        <v>1.0209999999999999</v>
      </c>
      <c r="O116" s="23">
        <f t="shared" si="122"/>
        <v>1.024</v>
      </c>
    </row>
    <row r="117" spans="1:15" x14ac:dyDescent="0.25">
      <c r="A117" s="24">
        <v>20165</v>
      </c>
      <c r="B117" s="25">
        <v>1.2E-2</v>
      </c>
      <c r="C117" s="23">
        <f t="shared" si="110"/>
        <v>0.98799999999999999</v>
      </c>
      <c r="D117" s="23">
        <f t="shared" si="111"/>
        <v>0.98799999999999999</v>
      </c>
      <c r="E117" s="23">
        <f t="shared" si="112"/>
        <v>0.99099999999999999</v>
      </c>
      <c r="F117" s="23">
        <f t="shared" si="113"/>
        <v>0.99399999999999999</v>
      </c>
      <c r="G117" s="23">
        <f t="shared" si="114"/>
        <v>0.997</v>
      </c>
      <c r="H117" s="23">
        <f t="shared" si="115"/>
        <v>1</v>
      </c>
      <c r="I117" s="23">
        <f t="shared" si="116"/>
        <v>1.0029999999999999</v>
      </c>
      <c r="J117" s="23">
        <f t="shared" si="117"/>
        <v>1.006</v>
      </c>
      <c r="K117" s="23">
        <f t="shared" si="118"/>
        <v>1.0089999999999999</v>
      </c>
      <c r="L117" s="23">
        <f t="shared" si="119"/>
        <v>1.012</v>
      </c>
      <c r="M117" s="23">
        <f t="shared" si="120"/>
        <v>1.0149999999999999</v>
      </c>
      <c r="N117" s="23">
        <f t="shared" si="121"/>
        <v>1.018</v>
      </c>
      <c r="O117" s="23">
        <f t="shared" si="122"/>
        <v>1.0209999999999999</v>
      </c>
    </row>
    <row r="118" spans="1:15" x14ac:dyDescent="0.25">
      <c r="A118" s="24">
        <v>20166</v>
      </c>
      <c r="B118" s="25">
        <v>1.4999999999999999E-2</v>
      </c>
      <c r="C118" s="23">
        <f t="shared" si="110"/>
        <v>0.98499999999999999</v>
      </c>
      <c r="D118" s="23">
        <f t="shared" si="111"/>
        <v>0.98499999999999999</v>
      </c>
      <c r="E118" s="23">
        <f t="shared" si="112"/>
        <v>0.98799999999999999</v>
      </c>
      <c r="F118" s="23">
        <f t="shared" si="113"/>
        <v>0.99099999999999999</v>
      </c>
      <c r="G118" s="23">
        <f t="shared" si="114"/>
        <v>0.99399999999999999</v>
      </c>
      <c r="H118" s="23">
        <f t="shared" si="115"/>
        <v>0.997</v>
      </c>
      <c r="I118" s="23">
        <f t="shared" si="116"/>
        <v>1</v>
      </c>
      <c r="J118" s="23">
        <f t="shared" si="117"/>
        <v>1.0030000000000001</v>
      </c>
      <c r="K118" s="23">
        <f t="shared" si="118"/>
        <v>1.006</v>
      </c>
      <c r="L118" s="23">
        <f t="shared" si="119"/>
        <v>1.0089999999999999</v>
      </c>
      <c r="M118" s="23">
        <f t="shared" si="120"/>
        <v>1.012</v>
      </c>
      <c r="N118" s="23">
        <f t="shared" si="121"/>
        <v>1.0149999999999999</v>
      </c>
      <c r="O118" s="23">
        <f t="shared" si="122"/>
        <v>1.018</v>
      </c>
    </row>
    <row r="119" spans="1:15" x14ac:dyDescent="0.25">
      <c r="A119" s="24">
        <v>20167</v>
      </c>
      <c r="B119" s="25">
        <v>1.8000000000000002E-2</v>
      </c>
      <c r="C119" s="23">
        <f t="shared" si="110"/>
        <v>0.98199999999999998</v>
      </c>
      <c r="D119" s="23">
        <f t="shared" si="111"/>
        <v>0.98199999999999998</v>
      </c>
      <c r="E119" s="23">
        <f t="shared" si="112"/>
        <v>0.98499999999999999</v>
      </c>
      <c r="F119" s="23">
        <f t="shared" si="113"/>
        <v>0.98799999999999999</v>
      </c>
      <c r="G119" s="23">
        <f t="shared" si="114"/>
        <v>0.99099999999999999</v>
      </c>
      <c r="H119" s="23">
        <f t="shared" si="115"/>
        <v>0.99399999999999999</v>
      </c>
      <c r="I119" s="23">
        <f t="shared" si="116"/>
        <v>0.997</v>
      </c>
      <c r="J119" s="23">
        <f t="shared" si="117"/>
        <v>1</v>
      </c>
      <c r="K119" s="23">
        <f t="shared" si="118"/>
        <v>1.0029999999999999</v>
      </c>
      <c r="L119" s="23">
        <f t="shared" si="119"/>
        <v>1.006</v>
      </c>
      <c r="M119" s="23">
        <f t="shared" si="120"/>
        <v>1.0089999999999999</v>
      </c>
      <c r="N119" s="23">
        <f t="shared" si="121"/>
        <v>1.012</v>
      </c>
      <c r="O119" s="23">
        <f t="shared" si="122"/>
        <v>1.0149999999999999</v>
      </c>
    </row>
    <row r="120" spans="1:15" x14ac:dyDescent="0.25">
      <c r="A120" s="24">
        <v>20168</v>
      </c>
      <c r="B120" s="25">
        <v>2.1000000000000001E-2</v>
      </c>
      <c r="C120" s="23">
        <f t="shared" si="110"/>
        <v>0.97899999999999998</v>
      </c>
      <c r="D120" s="23">
        <f t="shared" si="111"/>
        <v>0.97899999999999998</v>
      </c>
      <c r="E120" s="23">
        <f t="shared" si="112"/>
        <v>0.98199999999999998</v>
      </c>
      <c r="F120" s="23">
        <f t="shared" si="113"/>
        <v>0.98499999999999999</v>
      </c>
      <c r="G120" s="23">
        <f t="shared" si="114"/>
        <v>0.98799999999999999</v>
      </c>
      <c r="H120" s="23">
        <f t="shared" si="115"/>
        <v>0.99099999999999999</v>
      </c>
      <c r="I120" s="23">
        <f t="shared" si="116"/>
        <v>0.99399999999999999</v>
      </c>
      <c r="J120" s="23">
        <f t="shared" si="117"/>
        <v>0.997</v>
      </c>
      <c r="K120" s="23">
        <f t="shared" si="118"/>
        <v>1</v>
      </c>
      <c r="L120" s="23">
        <f t="shared" si="119"/>
        <v>1.0029999999999999</v>
      </c>
      <c r="M120" s="23">
        <f t="shared" si="120"/>
        <v>1.006</v>
      </c>
      <c r="N120" s="23">
        <f t="shared" si="121"/>
        <v>1.0089999999999999</v>
      </c>
      <c r="O120" s="23">
        <f t="shared" si="122"/>
        <v>1.012</v>
      </c>
    </row>
    <row r="121" spans="1:15" x14ac:dyDescent="0.25">
      <c r="A121" s="24">
        <v>20169</v>
      </c>
      <c r="B121" s="25">
        <v>2.4E-2</v>
      </c>
      <c r="C121" s="23">
        <f t="shared" si="110"/>
        <v>0.97599999999999998</v>
      </c>
      <c r="D121" s="23">
        <f t="shared" si="111"/>
        <v>0.97599999999999998</v>
      </c>
      <c r="E121" s="23">
        <f t="shared" si="112"/>
        <v>0.97899999999999998</v>
      </c>
      <c r="F121" s="23">
        <f t="shared" si="113"/>
        <v>0.98199999999999998</v>
      </c>
      <c r="G121" s="23">
        <f t="shared" si="114"/>
        <v>0.98499999999999999</v>
      </c>
      <c r="H121" s="23">
        <f t="shared" si="115"/>
        <v>0.98799999999999999</v>
      </c>
      <c r="I121" s="23">
        <f t="shared" si="116"/>
        <v>0.99099999999999999</v>
      </c>
      <c r="J121" s="23">
        <f t="shared" si="117"/>
        <v>0.99399999999999999</v>
      </c>
      <c r="K121" s="23">
        <f t="shared" si="118"/>
        <v>0.997</v>
      </c>
      <c r="L121" s="23">
        <f t="shared" si="119"/>
        <v>1</v>
      </c>
      <c r="M121" s="23">
        <f t="shared" si="120"/>
        <v>1.0029999999999999</v>
      </c>
      <c r="N121" s="23">
        <f t="shared" si="121"/>
        <v>1.006</v>
      </c>
      <c r="O121" s="23">
        <f t="shared" si="122"/>
        <v>1.0089999999999999</v>
      </c>
    </row>
    <row r="122" spans="1:15" x14ac:dyDescent="0.25">
      <c r="A122" s="24">
        <v>201610</v>
      </c>
      <c r="B122" s="25">
        <v>2.7E-2</v>
      </c>
      <c r="C122" s="23">
        <f t="shared" si="110"/>
        <v>0.97299999999999998</v>
      </c>
      <c r="D122" s="23">
        <f t="shared" si="111"/>
        <v>0.97299999999999998</v>
      </c>
      <c r="E122" s="23">
        <f t="shared" si="112"/>
        <v>0.97599999999999998</v>
      </c>
      <c r="F122" s="23">
        <f t="shared" si="113"/>
        <v>0.97899999999999998</v>
      </c>
      <c r="G122" s="23">
        <f t="shared" si="114"/>
        <v>0.98199999999999998</v>
      </c>
      <c r="H122" s="23">
        <f t="shared" si="115"/>
        <v>0.98499999999999999</v>
      </c>
      <c r="I122" s="23">
        <f t="shared" si="116"/>
        <v>0.98799999999999999</v>
      </c>
      <c r="J122" s="23">
        <f t="shared" si="117"/>
        <v>0.99099999999999999</v>
      </c>
      <c r="K122" s="23">
        <f t="shared" si="118"/>
        <v>0.99399999999999999</v>
      </c>
      <c r="L122" s="23">
        <f t="shared" si="119"/>
        <v>0.997</v>
      </c>
      <c r="M122" s="23">
        <f t="shared" si="120"/>
        <v>1</v>
      </c>
      <c r="N122" s="23">
        <f t="shared" si="121"/>
        <v>1.0029999999999999</v>
      </c>
      <c r="O122" s="23">
        <f t="shared" si="122"/>
        <v>1.006</v>
      </c>
    </row>
    <row r="123" spans="1:15" x14ac:dyDescent="0.25">
      <c r="A123" s="24">
        <v>201611</v>
      </c>
      <c r="B123" s="25">
        <v>0.03</v>
      </c>
      <c r="C123" s="23">
        <f t="shared" si="110"/>
        <v>0.97</v>
      </c>
      <c r="D123" s="23">
        <f t="shared" si="111"/>
        <v>0.97</v>
      </c>
      <c r="E123" s="23">
        <f t="shared" si="112"/>
        <v>0.97299999999999998</v>
      </c>
      <c r="F123" s="23">
        <f t="shared" si="113"/>
        <v>0.97599999999999998</v>
      </c>
      <c r="G123" s="23">
        <f t="shared" si="114"/>
        <v>0.97899999999999998</v>
      </c>
      <c r="H123" s="23">
        <f t="shared" si="115"/>
        <v>0.98199999999999998</v>
      </c>
      <c r="I123" s="23">
        <f t="shared" si="116"/>
        <v>0.98499999999999999</v>
      </c>
      <c r="J123" s="23">
        <f t="shared" si="117"/>
        <v>0.98799999999999999</v>
      </c>
      <c r="K123" s="23">
        <f t="shared" si="118"/>
        <v>0.99099999999999999</v>
      </c>
      <c r="L123" s="23">
        <f t="shared" si="119"/>
        <v>0.99399999999999999</v>
      </c>
      <c r="M123" s="23">
        <f t="shared" si="120"/>
        <v>0.997</v>
      </c>
      <c r="N123" s="23">
        <f t="shared" si="121"/>
        <v>1</v>
      </c>
      <c r="O123" s="23">
        <f t="shared" si="122"/>
        <v>1.0030000000000001</v>
      </c>
    </row>
    <row r="124" spans="1:15" x14ac:dyDescent="0.25">
      <c r="A124" s="24">
        <v>201612</v>
      </c>
      <c r="B124" s="25">
        <v>3.3000000000000002E-2</v>
      </c>
      <c r="C124" s="23">
        <f t="shared" si="110"/>
        <v>0.96699999999999997</v>
      </c>
      <c r="D124" s="23">
        <f t="shared" si="111"/>
        <v>0.96699999999999997</v>
      </c>
      <c r="E124" s="23">
        <f t="shared" si="112"/>
        <v>0.97</v>
      </c>
      <c r="F124" s="23">
        <f t="shared" si="113"/>
        <v>0.97299999999999998</v>
      </c>
      <c r="G124" s="23">
        <f t="shared" si="114"/>
        <v>0.97599999999999998</v>
      </c>
      <c r="H124" s="23">
        <f t="shared" si="115"/>
        <v>0.97899999999999998</v>
      </c>
      <c r="I124" s="23">
        <f t="shared" si="116"/>
        <v>0.98199999999999998</v>
      </c>
      <c r="J124" s="23">
        <f t="shared" si="117"/>
        <v>0.98499999999999999</v>
      </c>
      <c r="K124" s="23">
        <f t="shared" si="118"/>
        <v>0.98799999999999999</v>
      </c>
      <c r="L124" s="23">
        <f t="shared" si="119"/>
        <v>0.99099999999999999</v>
      </c>
      <c r="M124" s="23">
        <f t="shared" si="120"/>
        <v>0.99399999999999999</v>
      </c>
      <c r="N124" s="23">
        <f t="shared" si="121"/>
        <v>0.997</v>
      </c>
      <c r="O124" s="23">
        <f t="shared" si="122"/>
        <v>1</v>
      </c>
    </row>
    <row r="125" spans="1:15" x14ac:dyDescent="0.25">
      <c r="A125" s="21">
        <v>20170</v>
      </c>
      <c r="B125" s="22">
        <v>0</v>
      </c>
      <c r="C125" s="23">
        <f>$B$125-B125+1</f>
        <v>1</v>
      </c>
      <c r="D125" s="23">
        <f>$B$125-B125+1</f>
        <v>1</v>
      </c>
      <c r="E125" s="23">
        <f>$B$127-B125+1</f>
        <v>1.0029999999999999</v>
      </c>
      <c r="F125" s="23">
        <f>$B$128-B125+1</f>
        <v>1.006</v>
      </c>
      <c r="G125" s="23">
        <f>$B$129-B125+1</f>
        <v>1.0089999999999999</v>
      </c>
      <c r="H125" s="23">
        <f>$B$130-$B125+1</f>
        <v>1.012</v>
      </c>
      <c r="I125" s="23">
        <f>$B$131-$B125+1</f>
        <v>1.0149999999999999</v>
      </c>
      <c r="J125" s="23">
        <f>$B$132-$B125+1</f>
        <v>1.018</v>
      </c>
      <c r="K125" s="23">
        <f>$B$133-$B125+1</f>
        <v>1.0209999999999999</v>
      </c>
      <c r="L125" s="23">
        <f>$B$134-$B125+1</f>
        <v>1.024</v>
      </c>
      <c r="M125" s="23">
        <f>$B$135-$B125+1</f>
        <v>1.0269999999999999</v>
      </c>
      <c r="N125" s="23">
        <f>$B$136-$B125+1</f>
        <v>1.03</v>
      </c>
      <c r="O125" s="23">
        <f>$B$137-$B125+1</f>
        <v>1.0329999999999999</v>
      </c>
    </row>
    <row r="126" spans="1:15" x14ac:dyDescent="0.25">
      <c r="A126" s="21">
        <v>20171</v>
      </c>
      <c r="B126" s="22">
        <v>0</v>
      </c>
      <c r="C126" s="23">
        <f t="shared" ref="C126:C137" si="123">$B$125-B126+1</f>
        <v>1</v>
      </c>
      <c r="D126" s="23">
        <f t="shared" ref="D126:D137" si="124">$B$125-B126+1</f>
        <v>1</v>
      </c>
      <c r="E126" s="23">
        <f t="shared" ref="E126:E137" si="125">$B$127-B126+1</f>
        <v>1.0029999999999999</v>
      </c>
      <c r="F126" s="23">
        <f t="shared" ref="F126:F137" si="126">$B$128-B126+1</f>
        <v>1.006</v>
      </c>
      <c r="G126" s="23">
        <f t="shared" ref="G126:G137" si="127">$B$129-B126+1</f>
        <v>1.0089999999999999</v>
      </c>
      <c r="H126" s="23">
        <f t="shared" ref="H126:H137" si="128">$B$130-B126+1</f>
        <v>1.012</v>
      </c>
      <c r="I126" s="23">
        <f t="shared" ref="I126:I137" si="129">$B$131-$B126+1</f>
        <v>1.0149999999999999</v>
      </c>
      <c r="J126" s="23">
        <f t="shared" ref="J126:J137" si="130">$B$132-$B126+1</f>
        <v>1.018</v>
      </c>
      <c r="K126" s="23">
        <f t="shared" ref="K126:K137" si="131">$B$133-$B126+1</f>
        <v>1.0209999999999999</v>
      </c>
      <c r="L126" s="23">
        <f t="shared" ref="L126:L137" si="132">$B$134-$B126+1</f>
        <v>1.024</v>
      </c>
      <c r="M126" s="23">
        <f t="shared" ref="M126:M137" si="133">$B$135-$B126+1</f>
        <v>1.0269999999999999</v>
      </c>
      <c r="N126" s="23">
        <f t="shared" ref="N126:N137" si="134">$B$136-$B126+1</f>
        <v>1.03</v>
      </c>
      <c r="O126" s="23">
        <f t="shared" ref="O126:O137" si="135">$B$137-$B126+1</f>
        <v>1.0329999999999999</v>
      </c>
    </row>
    <row r="127" spans="1:15" x14ac:dyDescent="0.25">
      <c r="A127" s="21">
        <v>20172</v>
      </c>
      <c r="B127" s="22">
        <v>3.0000000000000001E-3</v>
      </c>
      <c r="C127" s="23">
        <f t="shared" si="123"/>
        <v>0.997</v>
      </c>
      <c r="D127" s="23">
        <f t="shared" si="124"/>
        <v>0.997</v>
      </c>
      <c r="E127" s="23">
        <f t="shared" si="125"/>
        <v>1</v>
      </c>
      <c r="F127" s="23">
        <f t="shared" si="126"/>
        <v>1.0029999999999999</v>
      </c>
      <c r="G127" s="23">
        <f t="shared" si="127"/>
        <v>1.006</v>
      </c>
      <c r="H127" s="23">
        <f t="shared" si="128"/>
        <v>1.0089999999999999</v>
      </c>
      <c r="I127" s="23">
        <f t="shared" si="129"/>
        <v>1.012</v>
      </c>
      <c r="J127" s="23">
        <f t="shared" si="130"/>
        <v>1.0149999999999999</v>
      </c>
      <c r="K127" s="23">
        <f t="shared" si="131"/>
        <v>1.018</v>
      </c>
      <c r="L127" s="23">
        <f t="shared" si="132"/>
        <v>1.0209999999999999</v>
      </c>
      <c r="M127" s="23">
        <f t="shared" si="133"/>
        <v>1.024</v>
      </c>
      <c r="N127" s="23">
        <f t="shared" si="134"/>
        <v>1.0269999999999999</v>
      </c>
      <c r="O127" s="23">
        <f t="shared" si="135"/>
        <v>1.03</v>
      </c>
    </row>
    <row r="128" spans="1:15" x14ac:dyDescent="0.25">
      <c r="A128" s="21">
        <v>20173</v>
      </c>
      <c r="B128" s="22">
        <v>6.0000000000000001E-3</v>
      </c>
      <c r="C128" s="23">
        <f t="shared" si="123"/>
        <v>0.99399999999999999</v>
      </c>
      <c r="D128" s="23">
        <f t="shared" si="124"/>
        <v>0.99399999999999999</v>
      </c>
      <c r="E128" s="23">
        <f t="shared" si="125"/>
        <v>0.997</v>
      </c>
      <c r="F128" s="23">
        <f t="shared" si="126"/>
        <v>1</v>
      </c>
      <c r="G128" s="23">
        <f t="shared" si="127"/>
        <v>1.0029999999999999</v>
      </c>
      <c r="H128" s="23">
        <f t="shared" si="128"/>
        <v>1.006</v>
      </c>
      <c r="I128" s="23">
        <f t="shared" si="129"/>
        <v>1.0089999999999999</v>
      </c>
      <c r="J128" s="23">
        <f t="shared" si="130"/>
        <v>1.012</v>
      </c>
      <c r="K128" s="23">
        <f t="shared" si="131"/>
        <v>1.0149999999999999</v>
      </c>
      <c r="L128" s="23">
        <f t="shared" si="132"/>
        <v>1.018</v>
      </c>
      <c r="M128" s="23">
        <f t="shared" si="133"/>
        <v>1.0209999999999999</v>
      </c>
      <c r="N128" s="23">
        <f t="shared" si="134"/>
        <v>1.024</v>
      </c>
      <c r="O128" s="23">
        <f t="shared" si="135"/>
        <v>1.0269999999999999</v>
      </c>
    </row>
    <row r="129" spans="1:15" x14ac:dyDescent="0.25">
      <c r="A129" s="21">
        <v>20174</v>
      </c>
      <c r="B129" s="22">
        <v>9.0000000000000011E-3</v>
      </c>
      <c r="C129" s="23">
        <f t="shared" si="123"/>
        <v>0.99099999999999999</v>
      </c>
      <c r="D129" s="23">
        <f t="shared" si="124"/>
        <v>0.99099999999999999</v>
      </c>
      <c r="E129" s="23">
        <f t="shared" si="125"/>
        <v>0.99399999999999999</v>
      </c>
      <c r="F129" s="23">
        <f t="shared" si="126"/>
        <v>0.997</v>
      </c>
      <c r="G129" s="23">
        <f t="shared" si="127"/>
        <v>1</v>
      </c>
      <c r="H129" s="23">
        <f t="shared" si="128"/>
        <v>1.0029999999999999</v>
      </c>
      <c r="I129" s="23">
        <f t="shared" si="129"/>
        <v>1.006</v>
      </c>
      <c r="J129" s="23">
        <f t="shared" si="130"/>
        <v>1.0089999999999999</v>
      </c>
      <c r="K129" s="23">
        <f t="shared" si="131"/>
        <v>1.012</v>
      </c>
      <c r="L129" s="23">
        <f t="shared" si="132"/>
        <v>1.0149999999999999</v>
      </c>
      <c r="M129" s="23">
        <f t="shared" si="133"/>
        <v>1.018</v>
      </c>
      <c r="N129" s="23">
        <f t="shared" si="134"/>
        <v>1.0209999999999999</v>
      </c>
      <c r="O129" s="23">
        <f t="shared" si="135"/>
        <v>1.024</v>
      </c>
    </row>
    <row r="130" spans="1:15" x14ac:dyDescent="0.25">
      <c r="A130" s="21">
        <v>20175</v>
      </c>
      <c r="B130" s="22">
        <v>1.2E-2</v>
      </c>
      <c r="C130" s="23">
        <f t="shared" si="123"/>
        <v>0.98799999999999999</v>
      </c>
      <c r="D130" s="23">
        <f t="shared" si="124"/>
        <v>0.98799999999999999</v>
      </c>
      <c r="E130" s="23">
        <f t="shared" si="125"/>
        <v>0.99099999999999999</v>
      </c>
      <c r="F130" s="23">
        <f t="shared" si="126"/>
        <v>0.99399999999999999</v>
      </c>
      <c r="G130" s="23">
        <f t="shared" si="127"/>
        <v>0.997</v>
      </c>
      <c r="H130" s="23">
        <f t="shared" si="128"/>
        <v>1</v>
      </c>
      <c r="I130" s="23">
        <f t="shared" si="129"/>
        <v>1.0029999999999999</v>
      </c>
      <c r="J130" s="23">
        <f t="shared" si="130"/>
        <v>1.006</v>
      </c>
      <c r="K130" s="23">
        <f t="shared" si="131"/>
        <v>1.0089999999999999</v>
      </c>
      <c r="L130" s="23">
        <f t="shared" si="132"/>
        <v>1.012</v>
      </c>
      <c r="M130" s="23">
        <f t="shared" si="133"/>
        <v>1.0149999999999999</v>
      </c>
      <c r="N130" s="23">
        <f t="shared" si="134"/>
        <v>1.018</v>
      </c>
      <c r="O130" s="23">
        <f t="shared" si="135"/>
        <v>1.0209999999999999</v>
      </c>
    </row>
    <row r="131" spans="1:15" x14ac:dyDescent="0.25">
      <c r="A131" s="21">
        <v>20176</v>
      </c>
      <c r="B131" s="22">
        <v>1.4999999999999999E-2</v>
      </c>
      <c r="C131" s="23">
        <f t="shared" si="123"/>
        <v>0.98499999999999999</v>
      </c>
      <c r="D131" s="23">
        <f t="shared" si="124"/>
        <v>0.98499999999999999</v>
      </c>
      <c r="E131" s="23">
        <f t="shared" si="125"/>
        <v>0.98799999999999999</v>
      </c>
      <c r="F131" s="23">
        <f t="shared" si="126"/>
        <v>0.99099999999999999</v>
      </c>
      <c r="G131" s="23">
        <f t="shared" si="127"/>
        <v>0.99399999999999999</v>
      </c>
      <c r="H131" s="23">
        <f t="shared" si="128"/>
        <v>0.997</v>
      </c>
      <c r="I131" s="23">
        <f t="shared" si="129"/>
        <v>1</v>
      </c>
      <c r="J131" s="23">
        <f t="shared" si="130"/>
        <v>1.0030000000000001</v>
      </c>
      <c r="K131" s="23">
        <f t="shared" si="131"/>
        <v>1.006</v>
      </c>
      <c r="L131" s="23">
        <f t="shared" si="132"/>
        <v>1.0089999999999999</v>
      </c>
      <c r="M131" s="23">
        <f t="shared" si="133"/>
        <v>1.012</v>
      </c>
      <c r="N131" s="23">
        <f t="shared" si="134"/>
        <v>1.0149999999999999</v>
      </c>
      <c r="O131" s="23">
        <f t="shared" si="135"/>
        <v>1.018</v>
      </c>
    </row>
    <row r="132" spans="1:15" x14ac:dyDescent="0.25">
      <c r="A132" s="21">
        <v>20177</v>
      </c>
      <c r="B132" s="22">
        <v>1.8000000000000002E-2</v>
      </c>
      <c r="C132" s="23">
        <f t="shared" si="123"/>
        <v>0.98199999999999998</v>
      </c>
      <c r="D132" s="23">
        <f t="shared" si="124"/>
        <v>0.98199999999999998</v>
      </c>
      <c r="E132" s="23">
        <f t="shared" si="125"/>
        <v>0.98499999999999999</v>
      </c>
      <c r="F132" s="23">
        <f t="shared" si="126"/>
        <v>0.98799999999999999</v>
      </c>
      <c r="G132" s="23">
        <f t="shared" si="127"/>
        <v>0.99099999999999999</v>
      </c>
      <c r="H132" s="23">
        <f t="shared" si="128"/>
        <v>0.99399999999999999</v>
      </c>
      <c r="I132" s="23">
        <f t="shared" si="129"/>
        <v>0.997</v>
      </c>
      <c r="J132" s="23">
        <f t="shared" si="130"/>
        <v>1</v>
      </c>
      <c r="K132" s="23">
        <f t="shared" si="131"/>
        <v>1.0029999999999999</v>
      </c>
      <c r="L132" s="23">
        <f t="shared" si="132"/>
        <v>1.006</v>
      </c>
      <c r="M132" s="23">
        <f t="shared" si="133"/>
        <v>1.0089999999999999</v>
      </c>
      <c r="N132" s="23">
        <f t="shared" si="134"/>
        <v>1.012</v>
      </c>
      <c r="O132" s="23">
        <f t="shared" si="135"/>
        <v>1.0149999999999999</v>
      </c>
    </row>
    <row r="133" spans="1:15" x14ac:dyDescent="0.25">
      <c r="A133" s="21">
        <v>20178</v>
      </c>
      <c r="B133" s="22">
        <v>2.1000000000000001E-2</v>
      </c>
      <c r="C133" s="23">
        <f t="shared" si="123"/>
        <v>0.97899999999999998</v>
      </c>
      <c r="D133" s="23">
        <f t="shared" si="124"/>
        <v>0.97899999999999998</v>
      </c>
      <c r="E133" s="23">
        <f t="shared" si="125"/>
        <v>0.98199999999999998</v>
      </c>
      <c r="F133" s="23">
        <f t="shared" si="126"/>
        <v>0.98499999999999999</v>
      </c>
      <c r="G133" s="23">
        <f t="shared" si="127"/>
        <v>0.98799999999999999</v>
      </c>
      <c r="H133" s="23">
        <f t="shared" si="128"/>
        <v>0.99099999999999999</v>
      </c>
      <c r="I133" s="23">
        <f t="shared" si="129"/>
        <v>0.99399999999999999</v>
      </c>
      <c r="J133" s="23">
        <f t="shared" si="130"/>
        <v>0.997</v>
      </c>
      <c r="K133" s="23">
        <f t="shared" si="131"/>
        <v>1</v>
      </c>
      <c r="L133" s="23">
        <f t="shared" si="132"/>
        <v>1.0029999999999999</v>
      </c>
      <c r="M133" s="23">
        <f t="shared" si="133"/>
        <v>1.006</v>
      </c>
      <c r="N133" s="23">
        <f t="shared" si="134"/>
        <v>1.0089999999999999</v>
      </c>
      <c r="O133" s="23">
        <f t="shared" si="135"/>
        <v>1.012</v>
      </c>
    </row>
    <row r="134" spans="1:15" x14ac:dyDescent="0.25">
      <c r="A134" s="21">
        <v>20179</v>
      </c>
      <c r="B134" s="22">
        <v>2.4E-2</v>
      </c>
      <c r="C134" s="23">
        <f t="shared" si="123"/>
        <v>0.97599999999999998</v>
      </c>
      <c r="D134" s="23">
        <f t="shared" si="124"/>
        <v>0.97599999999999998</v>
      </c>
      <c r="E134" s="23">
        <f t="shared" si="125"/>
        <v>0.97899999999999998</v>
      </c>
      <c r="F134" s="23">
        <f t="shared" si="126"/>
        <v>0.98199999999999998</v>
      </c>
      <c r="G134" s="23">
        <f t="shared" si="127"/>
        <v>0.98499999999999999</v>
      </c>
      <c r="H134" s="23">
        <f t="shared" si="128"/>
        <v>0.98799999999999999</v>
      </c>
      <c r="I134" s="23">
        <f t="shared" si="129"/>
        <v>0.99099999999999999</v>
      </c>
      <c r="J134" s="23">
        <f t="shared" si="130"/>
        <v>0.99399999999999999</v>
      </c>
      <c r="K134" s="23">
        <f t="shared" si="131"/>
        <v>0.997</v>
      </c>
      <c r="L134" s="23">
        <f t="shared" si="132"/>
        <v>1</v>
      </c>
      <c r="M134" s="23">
        <f t="shared" si="133"/>
        <v>1.0029999999999999</v>
      </c>
      <c r="N134" s="23">
        <f t="shared" si="134"/>
        <v>1.006</v>
      </c>
      <c r="O134" s="23">
        <f t="shared" si="135"/>
        <v>1.0089999999999999</v>
      </c>
    </row>
    <row r="135" spans="1:15" x14ac:dyDescent="0.25">
      <c r="A135" s="21">
        <v>201710</v>
      </c>
      <c r="B135" s="22">
        <v>2.7E-2</v>
      </c>
      <c r="C135" s="23">
        <f t="shared" si="123"/>
        <v>0.97299999999999998</v>
      </c>
      <c r="D135" s="23">
        <f t="shared" si="124"/>
        <v>0.97299999999999998</v>
      </c>
      <c r="E135" s="23">
        <f t="shared" si="125"/>
        <v>0.97599999999999998</v>
      </c>
      <c r="F135" s="23">
        <f t="shared" si="126"/>
        <v>0.97899999999999998</v>
      </c>
      <c r="G135" s="23">
        <f t="shared" si="127"/>
        <v>0.98199999999999998</v>
      </c>
      <c r="H135" s="23">
        <f t="shared" si="128"/>
        <v>0.98499999999999999</v>
      </c>
      <c r="I135" s="23">
        <f t="shared" si="129"/>
        <v>0.98799999999999999</v>
      </c>
      <c r="J135" s="23">
        <f t="shared" si="130"/>
        <v>0.99099999999999999</v>
      </c>
      <c r="K135" s="23">
        <f t="shared" si="131"/>
        <v>0.99399999999999999</v>
      </c>
      <c r="L135" s="23">
        <f t="shared" si="132"/>
        <v>0.997</v>
      </c>
      <c r="M135" s="23">
        <f t="shared" si="133"/>
        <v>1</v>
      </c>
      <c r="N135" s="23">
        <f t="shared" si="134"/>
        <v>1.0029999999999999</v>
      </c>
      <c r="O135" s="23">
        <f t="shared" si="135"/>
        <v>1.006</v>
      </c>
    </row>
    <row r="136" spans="1:15" x14ac:dyDescent="0.25">
      <c r="A136" s="21">
        <v>201711</v>
      </c>
      <c r="B136" s="22">
        <v>0.03</v>
      </c>
      <c r="C136" s="23">
        <f t="shared" si="123"/>
        <v>0.97</v>
      </c>
      <c r="D136" s="23">
        <f t="shared" si="124"/>
        <v>0.97</v>
      </c>
      <c r="E136" s="23">
        <f t="shared" si="125"/>
        <v>0.97299999999999998</v>
      </c>
      <c r="F136" s="23">
        <f t="shared" si="126"/>
        <v>0.97599999999999998</v>
      </c>
      <c r="G136" s="23">
        <f t="shared" si="127"/>
        <v>0.97899999999999998</v>
      </c>
      <c r="H136" s="23">
        <f t="shared" si="128"/>
        <v>0.98199999999999998</v>
      </c>
      <c r="I136" s="23">
        <f t="shared" si="129"/>
        <v>0.98499999999999999</v>
      </c>
      <c r="J136" s="23">
        <f t="shared" si="130"/>
        <v>0.98799999999999999</v>
      </c>
      <c r="K136" s="23">
        <f t="shared" si="131"/>
        <v>0.99099999999999999</v>
      </c>
      <c r="L136" s="23">
        <f t="shared" si="132"/>
        <v>0.99399999999999999</v>
      </c>
      <c r="M136" s="23">
        <f t="shared" si="133"/>
        <v>0.997</v>
      </c>
      <c r="N136" s="23">
        <f t="shared" si="134"/>
        <v>1</v>
      </c>
      <c r="O136" s="23">
        <f t="shared" si="135"/>
        <v>1.0030000000000001</v>
      </c>
    </row>
    <row r="137" spans="1:15" x14ac:dyDescent="0.25">
      <c r="A137" s="21">
        <v>201712</v>
      </c>
      <c r="B137" s="22">
        <v>3.3000000000000002E-2</v>
      </c>
      <c r="C137" s="23">
        <f t="shared" si="123"/>
        <v>0.96699999999999997</v>
      </c>
      <c r="D137" s="23">
        <f t="shared" si="124"/>
        <v>0.96699999999999997</v>
      </c>
      <c r="E137" s="23">
        <f t="shared" si="125"/>
        <v>0.97</v>
      </c>
      <c r="F137" s="23">
        <f t="shared" si="126"/>
        <v>0.97299999999999998</v>
      </c>
      <c r="G137" s="23">
        <f t="shared" si="127"/>
        <v>0.97599999999999998</v>
      </c>
      <c r="H137" s="23">
        <f t="shared" si="128"/>
        <v>0.97899999999999998</v>
      </c>
      <c r="I137" s="23">
        <f t="shared" si="129"/>
        <v>0.98199999999999998</v>
      </c>
      <c r="J137" s="23">
        <f t="shared" si="130"/>
        <v>0.98499999999999999</v>
      </c>
      <c r="K137" s="23">
        <f t="shared" si="131"/>
        <v>0.98799999999999999</v>
      </c>
      <c r="L137" s="23">
        <f t="shared" si="132"/>
        <v>0.99099999999999999</v>
      </c>
      <c r="M137" s="23">
        <f t="shared" si="133"/>
        <v>0.99399999999999999</v>
      </c>
      <c r="N137" s="23">
        <f t="shared" si="134"/>
        <v>0.997</v>
      </c>
      <c r="O137" s="23">
        <f t="shared" si="135"/>
        <v>1</v>
      </c>
    </row>
    <row r="138" spans="1:15" x14ac:dyDescent="0.25">
      <c r="A138" s="24">
        <v>20180</v>
      </c>
      <c r="B138" s="25">
        <v>0</v>
      </c>
      <c r="C138" s="23">
        <f t="shared" ref="C138:C150" si="136">$B$34-B138+1</f>
        <v>1</v>
      </c>
      <c r="D138" s="23">
        <f t="shared" ref="D138:D150" si="137">$B$35-B138+1</f>
        <v>1</v>
      </c>
      <c r="E138" s="23">
        <f>$B$36-B138+1</f>
        <v>1.0035000000000001</v>
      </c>
      <c r="F138" s="23">
        <f>$B$37-B138+1</f>
        <v>1.0069999999999999</v>
      </c>
      <c r="G138" s="23">
        <f>$B$38-B138+1</f>
        <v>1.0105</v>
      </c>
      <c r="H138" s="23">
        <f>$B$39-B138+1</f>
        <v>1.014</v>
      </c>
      <c r="I138" s="23">
        <f>$B$40-B138+1</f>
        <v>1.0175000000000001</v>
      </c>
      <c r="J138" s="23">
        <f>$B$41-B138+1</f>
        <v>1.0209999999999999</v>
      </c>
      <c r="K138" s="23">
        <f>$B$42-B138+1</f>
        <v>1.0245</v>
      </c>
      <c r="L138" s="23">
        <f>$B$43-B138+1</f>
        <v>1.028</v>
      </c>
      <c r="M138" s="23">
        <f>$B$44-$B138+1</f>
        <v>1.0315000000000001</v>
      </c>
      <c r="N138" s="23">
        <f>$B$45-$B138+1</f>
        <v>1.0349999999999999</v>
      </c>
      <c r="O138" s="23">
        <f>$B$46-$B138+1</f>
        <v>1.0385</v>
      </c>
    </row>
    <row r="139" spans="1:15" x14ac:dyDescent="0.25">
      <c r="A139" s="24">
        <v>20181</v>
      </c>
      <c r="B139" s="25">
        <v>0</v>
      </c>
      <c r="C139" s="23">
        <f t="shared" si="136"/>
        <v>1</v>
      </c>
      <c r="D139" s="23">
        <f t="shared" si="137"/>
        <v>1</v>
      </c>
      <c r="E139" s="23">
        <f t="shared" ref="E139:E150" si="138">$B$36-B139+1</f>
        <v>1.0035000000000001</v>
      </c>
      <c r="F139" s="23">
        <f t="shared" ref="F139:F150" si="139">$B$37-B139+1</f>
        <v>1.0069999999999999</v>
      </c>
      <c r="G139" s="23">
        <f t="shared" ref="G139:G150" si="140">$B$38-B139+1</f>
        <v>1.0105</v>
      </c>
      <c r="H139" s="23">
        <f t="shared" ref="H139:H150" si="141">$B$39-B139+1</f>
        <v>1.014</v>
      </c>
      <c r="I139" s="23">
        <f t="shared" ref="I139:I150" si="142">$B$40-B139+1</f>
        <v>1.0175000000000001</v>
      </c>
      <c r="J139" s="23">
        <f t="shared" ref="J139:J150" si="143">$B$41-B139+1</f>
        <v>1.0209999999999999</v>
      </c>
      <c r="K139" s="23">
        <f t="shared" ref="K139:K150" si="144">$B$42-B139+1</f>
        <v>1.0245</v>
      </c>
      <c r="L139" s="23">
        <f t="shared" ref="L139:L150" si="145">$B$43-B139+1</f>
        <v>1.028</v>
      </c>
      <c r="M139" s="23">
        <f t="shared" ref="M139:M150" si="146">$B$44-$B139+1</f>
        <v>1.0315000000000001</v>
      </c>
      <c r="N139" s="23">
        <f t="shared" ref="N139:N150" si="147">$B$45-$B139+1</f>
        <v>1.0349999999999999</v>
      </c>
      <c r="O139" s="23">
        <f t="shared" ref="O139:O150" si="148">$B$46-$B139+1</f>
        <v>1.0385</v>
      </c>
    </row>
    <row r="140" spans="1:15" x14ac:dyDescent="0.25">
      <c r="A140" s="24">
        <v>20182</v>
      </c>
      <c r="B140" s="25">
        <v>3.5000000000000001E-3</v>
      </c>
      <c r="C140" s="23">
        <f t="shared" si="136"/>
        <v>0.99650000000000005</v>
      </c>
      <c r="D140" s="23">
        <f t="shared" si="137"/>
        <v>0.99650000000000005</v>
      </c>
      <c r="E140" s="23">
        <f t="shared" si="138"/>
        <v>1</v>
      </c>
      <c r="F140" s="23">
        <f t="shared" si="139"/>
        <v>1.0035000000000001</v>
      </c>
      <c r="G140" s="23">
        <f t="shared" si="140"/>
        <v>1.0069999999999999</v>
      </c>
      <c r="H140" s="23">
        <f t="shared" si="141"/>
        <v>1.0105</v>
      </c>
      <c r="I140" s="23">
        <f t="shared" si="142"/>
        <v>1.014</v>
      </c>
      <c r="J140" s="23">
        <f t="shared" si="143"/>
        <v>1.0175000000000001</v>
      </c>
      <c r="K140" s="23">
        <f t="shared" si="144"/>
        <v>1.0209999999999999</v>
      </c>
      <c r="L140" s="23">
        <f t="shared" si="145"/>
        <v>1.0245</v>
      </c>
      <c r="M140" s="23">
        <f t="shared" si="146"/>
        <v>1.028</v>
      </c>
      <c r="N140" s="23">
        <f t="shared" si="147"/>
        <v>1.0315000000000001</v>
      </c>
      <c r="O140" s="23">
        <f t="shared" si="148"/>
        <v>1.0349999999999999</v>
      </c>
    </row>
    <row r="141" spans="1:15" x14ac:dyDescent="0.25">
      <c r="A141" s="24">
        <v>20183</v>
      </c>
      <c r="B141" s="25">
        <v>7.0000000000000001E-3</v>
      </c>
      <c r="C141" s="23">
        <f t="shared" si="136"/>
        <v>0.99299999999999999</v>
      </c>
      <c r="D141" s="23">
        <f t="shared" si="137"/>
        <v>0.99299999999999999</v>
      </c>
      <c r="E141" s="23">
        <f t="shared" si="138"/>
        <v>0.99650000000000005</v>
      </c>
      <c r="F141" s="23">
        <f t="shared" si="139"/>
        <v>1</v>
      </c>
      <c r="G141" s="23">
        <f t="shared" si="140"/>
        <v>1.0035000000000001</v>
      </c>
      <c r="H141" s="23">
        <f t="shared" si="141"/>
        <v>1.0069999999999999</v>
      </c>
      <c r="I141" s="23">
        <f t="shared" si="142"/>
        <v>1.0105</v>
      </c>
      <c r="J141" s="23">
        <f t="shared" si="143"/>
        <v>1.014</v>
      </c>
      <c r="K141" s="23">
        <f t="shared" si="144"/>
        <v>1.0175000000000001</v>
      </c>
      <c r="L141" s="23">
        <f t="shared" si="145"/>
        <v>1.0209999999999999</v>
      </c>
      <c r="M141" s="23">
        <f t="shared" si="146"/>
        <v>1.0245</v>
      </c>
      <c r="N141" s="23">
        <f t="shared" si="147"/>
        <v>1.028</v>
      </c>
      <c r="O141" s="23">
        <f t="shared" si="148"/>
        <v>1.0315000000000001</v>
      </c>
    </row>
    <row r="142" spans="1:15" x14ac:dyDescent="0.25">
      <c r="A142" s="24">
        <v>20184</v>
      </c>
      <c r="B142" s="25">
        <v>1.0500000000000001E-2</v>
      </c>
      <c r="C142" s="23">
        <f t="shared" si="136"/>
        <v>0.98950000000000005</v>
      </c>
      <c r="D142" s="23">
        <f t="shared" si="137"/>
        <v>0.98950000000000005</v>
      </c>
      <c r="E142" s="23">
        <f t="shared" si="138"/>
        <v>0.99299999999999999</v>
      </c>
      <c r="F142" s="23">
        <f t="shared" si="139"/>
        <v>0.99650000000000005</v>
      </c>
      <c r="G142" s="23">
        <f t="shared" si="140"/>
        <v>1</v>
      </c>
      <c r="H142" s="23">
        <f t="shared" si="141"/>
        <v>1.0035000000000001</v>
      </c>
      <c r="I142" s="23">
        <f t="shared" si="142"/>
        <v>1.0069999999999999</v>
      </c>
      <c r="J142" s="23">
        <f t="shared" si="143"/>
        <v>1.0105</v>
      </c>
      <c r="K142" s="23">
        <f t="shared" si="144"/>
        <v>1.014</v>
      </c>
      <c r="L142" s="23">
        <f t="shared" si="145"/>
        <v>1.0175000000000001</v>
      </c>
      <c r="M142" s="23">
        <f t="shared" si="146"/>
        <v>1.0209999999999999</v>
      </c>
      <c r="N142" s="23">
        <f t="shared" si="147"/>
        <v>1.0245</v>
      </c>
      <c r="O142" s="23">
        <f t="shared" si="148"/>
        <v>1.028</v>
      </c>
    </row>
    <row r="143" spans="1:15" x14ac:dyDescent="0.25">
      <c r="A143" s="24">
        <v>20185</v>
      </c>
      <c r="B143" s="25">
        <v>1.4E-2</v>
      </c>
      <c r="C143" s="23">
        <f t="shared" si="136"/>
        <v>0.98599999999999999</v>
      </c>
      <c r="D143" s="23">
        <f t="shared" si="137"/>
        <v>0.98599999999999999</v>
      </c>
      <c r="E143" s="23">
        <f t="shared" si="138"/>
        <v>0.98950000000000005</v>
      </c>
      <c r="F143" s="23">
        <f t="shared" si="139"/>
        <v>0.99299999999999999</v>
      </c>
      <c r="G143" s="23">
        <f t="shared" si="140"/>
        <v>0.99650000000000005</v>
      </c>
      <c r="H143" s="23">
        <f t="shared" si="141"/>
        <v>1</v>
      </c>
      <c r="I143" s="23">
        <f t="shared" si="142"/>
        <v>1.0035000000000001</v>
      </c>
      <c r="J143" s="23">
        <f t="shared" si="143"/>
        <v>1.0069999999999999</v>
      </c>
      <c r="K143" s="23">
        <f t="shared" si="144"/>
        <v>1.0105</v>
      </c>
      <c r="L143" s="23">
        <f t="shared" si="145"/>
        <v>1.014</v>
      </c>
      <c r="M143" s="23">
        <f t="shared" si="146"/>
        <v>1.0175000000000001</v>
      </c>
      <c r="N143" s="23">
        <f t="shared" si="147"/>
        <v>1.0209999999999999</v>
      </c>
      <c r="O143" s="23">
        <f t="shared" si="148"/>
        <v>1.0245</v>
      </c>
    </row>
    <row r="144" spans="1:15" x14ac:dyDescent="0.25">
      <c r="A144" s="24">
        <v>20186</v>
      </c>
      <c r="B144" s="25">
        <v>1.7500000000000002E-2</v>
      </c>
      <c r="C144" s="23">
        <f t="shared" si="136"/>
        <v>0.98250000000000004</v>
      </c>
      <c r="D144" s="23">
        <f t="shared" si="137"/>
        <v>0.98250000000000004</v>
      </c>
      <c r="E144" s="23">
        <f t="shared" si="138"/>
        <v>0.98599999999999999</v>
      </c>
      <c r="F144" s="23">
        <f t="shared" si="139"/>
        <v>0.98950000000000005</v>
      </c>
      <c r="G144" s="23">
        <f t="shared" si="140"/>
        <v>0.99299999999999999</v>
      </c>
      <c r="H144" s="23">
        <f t="shared" si="141"/>
        <v>0.99650000000000005</v>
      </c>
      <c r="I144" s="23">
        <f t="shared" si="142"/>
        <v>1</v>
      </c>
      <c r="J144" s="23">
        <f t="shared" si="143"/>
        <v>1.0035000000000001</v>
      </c>
      <c r="K144" s="23">
        <f t="shared" si="144"/>
        <v>1.0069999999999999</v>
      </c>
      <c r="L144" s="23">
        <f t="shared" si="145"/>
        <v>1.0105</v>
      </c>
      <c r="M144" s="23">
        <f t="shared" si="146"/>
        <v>1.014</v>
      </c>
      <c r="N144" s="23">
        <f t="shared" si="147"/>
        <v>1.0175000000000001</v>
      </c>
      <c r="O144" s="23">
        <f t="shared" si="148"/>
        <v>1.0209999999999999</v>
      </c>
    </row>
    <row r="145" spans="1:15" x14ac:dyDescent="0.25">
      <c r="A145" s="24">
        <v>20187</v>
      </c>
      <c r="B145" s="25">
        <v>2.1000000000000001E-2</v>
      </c>
      <c r="C145" s="23">
        <f t="shared" si="136"/>
        <v>0.97899999999999998</v>
      </c>
      <c r="D145" s="23">
        <f t="shared" si="137"/>
        <v>0.97899999999999998</v>
      </c>
      <c r="E145" s="23">
        <f t="shared" si="138"/>
        <v>0.98250000000000004</v>
      </c>
      <c r="F145" s="23">
        <f t="shared" si="139"/>
        <v>0.98599999999999999</v>
      </c>
      <c r="G145" s="23">
        <f t="shared" si="140"/>
        <v>0.98950000000000005</v>
      </c>
      <c r="H145" s="23">
        <f t="shared" si="141"/>
        <v>0.99299999999999999</v>
      </c>
      <c r="I145" s="23">
        <f t="shared" si="142"/>
        <v>0.99650000000000005</v>
      </c>
      <c r="J145" s="23">
        <f t="shared" si="143"/>
        <v>1</v>
      </c>
      <c r="K145" s="23">
        <f t="shared" si="144"/>
        <v>1.0035000000000001</v>
      </c>
      <c r="L145" s="23">
        <f t="shared" si="145"/>
        <v>1.0069999999999999</v>
      </c>
      <c r="M145" s="23">
        <f t="shared" si="146"/>
        <v>1.0105</v>
      </c>
      <c r="N145" s="23">
        <f t="shared" si="147"/>
        <v>1.014</v>
      </c>
      <c r="O145" s="23">
        <f t="shared" si="148"/>
        <v>1.0175000000000001</v>
      </c>
    </row>
    <row r="146" spans="1:15" x14ac:dyDescent="0.25">
      <c r="A146" s="24">
        <v>20188</v>
      </c>
      <c r="B146" s="25">
        <v>2.4500000000000001E-2</v>
      </c>
      <c r="C146" s="23">
        <f t="shared" si="136"/>
        <v>0.97550000000000003</v>
      </c>
      <c r="D146" s="23">
        <f t="shared" si="137"/>
        <v>0.97550000000000003</v>
      </c>
      <c r="E146" s="23">
        <f t="shared" si="138"/>
        <v>0.97899999999999998</v>
      </c>
      <c r="F146" s="23">
        <f t="shared" si="139"/>
        <v>0.98250000000000004</v>
      </c>
      <c r="G146" s="23">
        <f t="shared" si="140"/>
        <v>0.98599999999999999</v>
      </c>
      <c r="H146" s="23">
        <f t="shared" si="141"/>
        <v>0.98950000000000005</v>
      </c>
      <c r="I146" s="23">
        <f t="shared" si="142"/>
        <v>0.99299999999999999</v>
      </c>
      <c r="J146" s="23">
        <f t="shared" si="143"/>
        <v>0.99650000000000005</v>
      </c>
      <c r="K146" s="23">
        <f t="shared" si="144"/>
        <v>1</v>
      </c>
      <c r="L146" s="23">
        <f t="shared" si="145"/>
        <v>1.0035000000000001</v>
      </c>
      <c r="M146" s="23">
        <f t="shared" si="146"/>
        <v>1.0069999999999999</v>
      </c>
      <c r="N146" s="23">
        <f t="shared" si="147"/>
        <v>1.0105</v>
      </c>
      <c r="O146" s="23">
        <f t="shared" si="148"/>
        <v>1.014</v>
      </c>
    </row>
    <row r="147" spans="1:15" x14ac:dyDescent="0.25">
      <c r="A147" s="24">
        <v>20189</v>
      </c>
      <c r="B147" s="25">
        <v>2.8000000000000001E-2</v>
      </c>
      <c r="C147" s="23">
        <f t="shared" si="136"/>
        <v>0.97199999999999998</v>
      </c>
      <c r="D147" s="23">
        <f t="shared" si="137"/>
        <v>0.97199999999999998</v>
      </c>
      <c r="E147" s="23">
        <f t="shared" si="138"/>
        <v>0.97550000000000003</v>
      </c>
      <c r="F147" s="23">
        <f t="shared" si="139"/>
        <v>0.97899999999999998</v>
      </c>
      <c r="G147" s="23">
        <f t="shared" si="140"/>
        <v>0.98250000000000004</v>
      </c>
      <c r="H147" s="23">
        <f t="shared" si="141"/>
        <v>0.98599999999999999</v>
      </c>
      <c r="I147" s="23">
        <f t="shared" si="142"/>
        <v>0.98950000000000005</v>
      </c>
      <c r="J147" s="23">
        <f t="shared" si="143"/>
        <v>0.99299999999999999</v>
      </c>
      <c r="K147" s="23">
        <f t="shared" si="144"/>
        <v>0.99650000000000005</v>
      </c>
      <c r="L147" s="23">
        <f t="shared" si="145"/>
        <v>1</v>
      </c>
      <c r="M147" s="23">
        <f t="shared" si="146"/>
        <v>1.0035000000000001</v>
      </c>
      <c r="N147" s="23">
        <f t="shared" si="147"/>
        <v>1.0069999999999999</v>
      </c>
      <c r="O147" s="23">
        <f t="shared" si="148"/>
        <v>1.0105</v>
      </c>
    </row>
    <row r="148" spans="1:15" x14ac:dyDescent="0.25">
      <c r="A148" s="24">
        <v>201810</v>
      </c>
      <c r="B148" s="25">
        <v>3.15E-2</v>
      </c>
      <c r="C148" s="23">
        <f t="shared" si="136"/>
        <v>0.96850000000000003</v>
      </c>
      <c r="D148" s="23">
        <f t="shared" si="137"/>
        <v>0.96850000000000003</v>
      </c>
      <c r="E148" s="23">
        <f t="shared" si="138"/>
        <v>0.97199999999999998</v>
      </c>
      <c r="F148" s="23">
        <f t="shared" si="139"/>
        <v>0.97550000000000003</v>
      </c>
      <c r="G148" s="23">
        <f t="shared" si="140"/>
        <v>0.97899999999999998</v>
      </c>
      <c r="H148" s="23">
        <f t="shared" si="141"/>
        <v>0.98250000000000004</v>
      </c>
      <c r="I148" s="23">
        <f t="shared" si="142"/>
        <v>0.98599999999999999</v>
      </c>
      <c r="J148" s="23">
        <f t="shared" si="143"/>
        <v>0.98950000000000005</v>
      </c>
      <c r="K148" s="23">
        <f t="shared" si="144"/>
        <v>0.99299999999999999</v>
      </c>
      <c r="L148" s="23">
        <f t="shared" si="145"/>
        <v>0.99650000000000005</v>
      </c>
      <c r="M148" s="23">
        <f t="shared" si="146"/>
        <v>1</v>
      </c>
      <c r="N148" s="23">
        <f t="shared" si="147"/>
        <v>1.0035000000000001</v>
      </c>
      <c r="O148" s="23">
        <f t="shared" si="148"/>
        <v>1.0069999999999999</v>
      </c>
    </row>
    <row r="149" spans="1:15" x14ac:dyDescent="0.25">
      <c r="A149" s="24">
        <v>201811</v>
      </c>
      <c r="B149" s="25">
        <v>3.5000000000000003E-2</v>
      </c>
      <c r="C149" s="23">
        <f t="shared" si="136"/>
        <v>0.96499999999999997</v>
      </c>
      <c r="D149" s="23">
        <f t="shared" si="137"/>
        <v>0.96499999999999997</v>
      </c>
      <c r="E149" s="23">
        <f t="shared" si="138"/>
        <v>0.96850000000000003</v>
      </c>
      <c r="F149" s="23">
        <f t="shared" si="139"/>
        <v>0.97199999999999998</v>
      </c>
      <c r="G149" s="23">
        <f t="shared" si="140"/>
        <v>0.97550000000000003</v>
      </c>
      <c r="H149" s="23">
        <f t="shared" si="141"/>
        <v>0.97899999999999998</v>
      </c>
      <c r="I149" s="23">
        <f t="shared" si="142"/>
        <v>0.98250000000000004</v>
      </c>
      <c r="J149" s="23">
        <f t="shared" si="143"/>
        <v>0.98599999999999999</v>
      </c>
      <c r="K149" s="23">
        <f t="shared" si="144"/>
        <v>0.98950000000000005</v>
      </c>
      <c r="L149" s="23">
        <f t="shared" si="145"/>
        <v>0.99299999999999999</v>
      </c>
      <c r="M149" s="23">
        <f t="shared" si="146"/>
        <v>0.99649999999999994</v>
      </c>
      <c r="N149" s="23">
        <f t="shared" si="147"/>
        <v>1</v>
      </c>
      <c r="O149" s="23">
        <f t="shared" si="148"/>
        <v>1.0035000000000001</v>
      </c>
    </row>
    <row r="150" spans="1:15" x14ac:dyDescent="0.25">
      <c r="A150" s="24">
        <v>201812</v>
      </c>
      <c r="B150" s="25">
        <v>3.85E-2</v>
      </c>
      <c r="C150" s="23">
        <f t="shared" si="136"/>
        <v>0.96150000000000002</v>
      </c>
      <c r="D150" s="23">
        <f t="shared" si="137"/>
        <v>0.96150000000000002</v>
      </c>
      <c r="E150" s="23">
        <f t="shared" si="138"/>
        <v>0.96499999999999997</v>
      </c>
      <c r="F150" s="23">
        <f t="shared" si="139"/>
        <v>0.96850000000000003</v>
      </c>
      <c r="G150" s="23">
        <f t="shared" si="140"/>
        <v>0.97199999999999998</v>
      </c>
      <c r="H150" s="23">
        <f t="shared" si="141"/>
        <v>0.97550000000000003</v>
      </c>
      <c r="I150" s="23">
        <f t="shared" si="142"/>
        <v>0.97899999999999998</v>
      </c>
      <c r="J150" s="23">
        <f t="shared" si="143"/>
        <v>0.98250000000000004</v>
      </c>
      <c r="K150" s="23">
        <f t="shared" si="144"/>
        <v>0.98599999999999999</v>
      </c>
      <c r="L150" s="23">
        <f t="shared" si="145"/>
        <v>0.98950000000000005</v>
      </c>
      <c r="M150" s="23">
        <f t="shared" si="146"/>
        <v>0.99299999999999999</v>
      </c>
      <c r="N150" s="23">
        <f t="shared" si="147"/>
        <v>0.99650000000000005</v>
      </c>
      <c r="O150" s="23">
        <f t="shared" si="148"/>
        <v>1</v>
      </c>
    </row>
    <row r="151" spans="1:15" x14ac:dyDescent="0.25">
      <c r="A151" s="26">
        <v>20190</v>
      </c>
      <c r="B151" s="22">
        <v>0</v>
      </c>
      <c r="C151" s="23">
        <f>$B$21-B151+1</f>
        <v>1</v>
      </c>
      <c r="D151" s="23">
        <f>$B$22-B151+1</f>
        <v>1</v>
      </c>
      <c r="E151" s="23">
        <f>$B$23-B151+1</f>
        <v>1.004</v>
      </c>
      <c r="F151" s="23">
        <f>$B$24-B151+1</f>
        <v>1.008</v>
      </c>
      <c r="G151" s="23">
        <f>$B$25-B151+1</f>
        <v>1.012</v>
      </c>
      <c r="H151" s="23">
        <f>$B$26-B151+1</f>
        <v>1.016</v>
      </c>
      <c r="I151" s="23">
        <f>$B$27-B151+1</f>
        <v>1.02</v>
      </c>
      <c r="J151" s="23">
        <f>$B$28-B151+1</f>
        <v>1.024</v>
      </c>
      <c r="K151" s="23">
        <f>$B$29-B151+1</f>
        <v>1.028</v>
      </c>
      <c r="L151" s="23">
        <f>$B$30-B151+1</f>
        <v>1.032</v>
      </c>
      <c r="M151" s="23">
        <f>$B$31-B151+1</f>
        <v>1.036</v>
      </c>
      <c r="N151" s="23">
        <f>$B$32-B151+1</f>
        <v>1.04</v>
      </c>
      <c r="O151" s="23">
        <f t="shared" ref="O151:O163" si="149">$B$33-B151+1</f>
        <v>1.044</v>
      </c>
    </row>
    <row r="152" spans="1:15" x14ac:dyDescent="0.25">
      <c r="A152" s="26">
        <v>20191</v>
      </c>
      <c r="B152" s="22">
        <v>0</v>
      </c>
      <c r="C152" s="23">
        <f t="shared" ref="C152:C163" si="150">$B$21-B152+1</f>
        <v>1</v>
      </c>
      <c r="D152" s="23">
        <f t="shared" ref="D152:D163" si="151">$B$22-B152+1</f>
        <v>1</v>
      </c>
      <c r="E152" s="23">
        <f t="shared" ref="E152:E163" si="152">$B$23-B152+1</f>
        <v>1.004</v>
      </c>
      <c r="F152" s="23">
        <f t="shared" ref="F152:F163" si="153">$B$24-B152+1</f>
        <v>1.008</v>
      </c>
      <c r="G152" s="23">
        <f t="shared" ref="G152:G163" si="154">$B$25-B152+1</f>
        <v>1.012</v>
      </c>
      <c r="H152" s="23">
        <f t="shared" ref="H152:H163" si="155">$B$26-B152+1</f>
        <v>1.016</v>
      </c>
      <c r="I152" s="23">
        <f t="shared" ref="I152:I163" si="156">$B$27-B152+1</f>
        <v>1.02</v>
      </c>
      <c r="J152" s="23">
        <f t="shared" ref="J152:J163" si="157">$B$28-B152+1</f>
        <v>1.024</v>
      </c>
      <c r="K152" s="23">
        <f t="shared" ref="K152:K163" si="158">$B$29-B152+1</f>
        <v>1.028</v>
      </c>
      <c r="L152" s="23">
        <f t="shared" ref="L152:L163" si="159">$B$30-B152+1</f>
        <v>1.032</v>
      </c>
      <c r="M152" s="23">
        <f t="shared" ref="M152:M163" si="160">$B$31-B152+1</f>
        <v>1.036</v>
      </c>
      <c r="N152" s="23">
        <f t="shared" ref="N152:N163" si="161">$B$32-B152+1</f>
        <v>1.04</v>
      </c>
      <c r="O152" s="23">
        <f t="shared" si="149"/>
        <v>1.044</v>
      </c>
    </row>
    <row r="153" spans="1:15" x14ac:dyDescent="0.25">
      <c r="A153" s="26">
        <v>20192</v>
      </c>
      <c r="B153" s="22">
        <v>4.0000000000000001E-3</v>
      </c>
      <c r="C153" s="23">
        <f t="shared" si="150"/>
        <v>0.996</v>
      </c>
      <c r="D153" s="23">
        <f t="shared" si="151"/>
        <v>0.996</v>
      </c>
      <c r="E153" s="23">
        <f t="shared" si="152"/>
        <v>1</v>
      </c>
      <c r="F153" s="23">
        <f t="shared" si="153"/>
        <v>1.004</v>
      </c>
      <c r="G153" s="23">
        <f t="shared" si="154"/>
        <v>1.008</v>
      </c>
      <c r="H153" s="23">
        <f t="shared" si="155"/>
        <v>1.012</v>
      </c>
      <c r="I153" s="23">
        <f t="shared" si="156"/>
        <v>1.016</v>
      </c>
      <c r="J153" s="23">
        <f t="shared" si="157"/>
        <v>1.02</v>
      </c>
      <c r="K153" s="23">
        <f t="shared" si="158"/>
        <v>1.024</v>
      </c>
      <c r="L153" s="23">
        <f t="shared" si="159"/>
        <v>1.028</v>
      </c>
      <c r="M153" s="23">
        <f t="shared" si="160"/>
        <v>1.032</v>
      </c>
      <c r="N153" s="23">
        <f t="shared" si="161"/>
        <v>1.036</v>
      </c>
      <c r="O153" s="23">
        <f t="shared" si="149"/>
        <v>1.04</v>
      </c>
    </row>
    <row r="154" spans="1:15" x14ac:dyDescent="0.25">
      <c r="A154" s="26">
        <v>20193</v>
      </c>
      <c r="B154" s="22">
        <v>8.0000000000000002E-3</v>
      </c>
      <c r="C154" s="23">
        <f t="shared" si="150"/>
        <v>0.99199999999999999</v>
      </c>
      <c r="D154" s="23">
        <f t="shared" si="151"/>
        <v>0.99199999999999999</v>
      </c>
      <c r="E154" s="23">
        <f t="shared" si="152"/>
        <v>0.996</v>
      </c>
      <c r="F154" s="23">
        <f t="shared" si="153"/>
        <v>1</v>
      </c>
      <c r="G154" s="23">
        <f t="shared" si="154"/>
        <v>1.004</v>
      </c>
      <c r="H154" s="23">
        <f t="shared" si="155"/>
        <v>1.008</v>
      </c>
      <c r="I154" s="23">
        <f t="shared" si="156"/>
        <v>1.012</v>
      </c>
      <c r="J154" s="23">
        <f t="shared" si="157"/>
        <v>1.016</v>
      </c>
      <c r="K154" s="23">
        <f t="shared" si="158"/>
        <v>1.02</v>
      </c>
      <c r="L154" s="23">
        <f t="shared" si="159"/>
        <v>1.024</v>
      </c>
      <c r="M154" s="23">
        <f t="shared" si="160"/>
        <v>1.028</v>
      </c>
      <c r="N154" s="23">
        <f t="shared" si="161"/>
        <v>1.032</v>
      </c>
      <c r="O154" s="23">
        <f t="shared" si="149"/>
        <v>1.036</v>
      </c>
    </row>
    <row r="155" spans="1:15" x14ac:dyDescent="0.25">
      <c r="A155" s="26">
        <v>20194</v>
      </c>
      <c r="B155" s="22">
        <v>1.2E-2</v>
      </c>
      <c r="C155" s="23">
        <f t="shared" si="150"/>
        <v>0.98799999999999999</v>
      </c>
      <c r="D155" s="23">
        <f t="shared" si="151"/>
        <v>0.98799999999999999</v>
      </c>
      <c r="E155" s="23">
        <f t="shared" si="152"/>
        <v>0.99199999999999999</v>
      </c>
      <c r="F155" s="23">
        <f t="shared" si="153"/>
        <v>0.996</v>
      </c>
      <c r="G155" s="23">
        <f t="shared" si="154"/>
        <v>1</v>
      </c>
      <c r="H155" s="23">
        <f t="shared" si="155"/>
        <v>1.004</v>
      </c>
      <c r="I155" s="23">
        <f t="shared" si="156"/>
        <v>1.008</v>
      </c>
      <c r="J155" s="23">
        <f t="shared" si="157"/>
        <v>1.012</v>
      </c>
      <c r="K155" s="23">
        <f t="shared" si="158"/>
        <v>1.016</v>
      </c>
      <c r="L155" s="23">
        <f t="shared" si="159"/>
        <v>1.02</v>
      </c>
      <c r="M155" s="23">
        <f t="shared" si="160"/>
        <v>1.024</v>
      </c>
      <c r="N155" s="23">
        <f t="shared" si="161"/>
        <v>1.028</v>
      </c>
      <c r="O155" s="23">
        <f t="shared" si="149"/>
        <v>1.032</v>
      </c>
    </row>
    <row r="156" spans="1:15" x14ac:dyDescent="0.25">
      <c r="A156" s="26">
        <v>20195</v>
      </c>
      <c r="B156" s="22">
        <v>1.6E-2</v>
      </c>
      <c r="C156" s="23">
        <f t="shared" si="150"/>
        <v>0.98399999999999999</v>
      </c>
      <c r="D156" s="23">
        <f t="shared" si="151"/>
        <v>0.98399999999999999</v>
      </c>
      <c r="E156" s="23">
        <f t="shared" si="152"/>
        <v>0.98799999999999999</v>
      </c>
      <c r="F156" s="23">
        <f t="shared" si="153"/>
        <v>0.99199999999999999</v>
      </c>
      <c r="G156" s="23">
        <f t="shared" si="154"/>
        <v>0.996</v>
      </c>
      <c r="H156" s="23">
        <f t="shared" si="155"/>
        <v>1</v>
      </c>
      <c r="I156" s="23">
        <f t="shared" si="156"/>
        <v>1.004</v>
      </c>
      <c r="J156" s="23">
        <f t="shared" si="157"/>
        <v>1.008</v>
      </c>
      <c r="K156" s="23">
        <f t="shared" si="158"/>
        <v>1.012</v>
      </c>
      <c r="L156" s="23">
        <f t="shared" si="159"/>
        <v>1.016</v>
      </c>
      <c r="M156" s="23">
        <f t="shared" si="160"/>
        <v>1.02</v>
      </c>
      <c r="N156" s="23">
        <f t="shared" si="161"/>
        <v>1.024</v>
      </c>
      <c r="O156" s="23">
        <f t="shared" si="149"/>
        <v>1.028</v>
      </c>
    </row>
    <row r="157" spans="1:15" x14ac:dyDescent="0.25">
      <c r="A157" s="26">
        <v>20196</v>
      </c>
      <c r="B157" s="22">
        <v>0.02</v>
      </c>
      <c r="C157" s="23">
        <f t="shared" si="150"/>
        <v>0.98</v>
      </c>
      <c r="D157" s="23">
        <f t="shared" si="151"/>
        <v>0.98</v>
      </c>
      <c r="E157" s="23">
        <f t="shared" si="152"/>
        <v>0.98399999999999999</v>
      </c>
      <c r="F157" s="23">
        <f t="shared" si="153"/>
        <v>0.98799999999999999</v>
      </c>
      <c r="G157" s="23">
        <f t="shared" si="154"/>
        <v>0.99199999999999999</v>
      </c>
      <c r="H157" s="23">
        <f t="shared" si="155"/>
        <v>0.996</v>
      </c>
      <c r="I157" s="23">
        <f t="shared" si="156"/>
        <v>1</v>
      </c>
      <c r="J157" s="23">
        <f t="shared" si="157"/>
        <v>1.004</v>
      </c>
      <c r="K157" s="23">
        <f t="shared" si="158"/>
        <v>1.008</v>
      </c>
      <c r="L157" s="23">
        <f t="shared" si="159"/>
        <v>1.012</v>
      </c>
      <c r="M157" s="23">
        <f t="shared" si="160"/>
        <v>1.016</v>
      </c>
      <c r="N157" s="23">
        <f t="shared" si="161"/>
        <v>1.02</v>
      </c>
      <c r="O157" s="23">
        <f t="shared" si="149"/>
        <v>1.024</v>
      </c>
    </row>
    <row r="158" spans="1:15" x14ac:dyDescent="0.25">
      <c r="A158" s="26">
        <v>20197</v>
      </c>
      <c r="B158" s="22">
        <v>2.4E-2</v>
      </c>
      <c r="C158" s="23">
        <f t="shared" si="150"/>
        <v>0.97599999999999998</v>
      </c>
      <c r="D158" s="23">
        <f t="shared" si="151"/>
        <v>0.97599999999999998</v>
      </c>
      <c r="E158" s="23">
        <f t="shared" si="152"/>
        <v>0.98</v>
      </c>
      <c r="F158" s="23">
        <f t="shared" si="153"/>
        <v>0.98399999999999999</v>
      </c>
      <c r="G158" s="23">
        <f t="shared" si="154"/>
        <v>0.98799999999999999</v>
      </c>
      <c r="H158" s="23">
        <f t="shared" si="155"/>
        <v>0.99199999999999999</v>
      </c>
      <c r="I158" s="23">
        <f t="shared" si="156"/>
        <v>0.996</v>
      </c>
      <c r="J158" s="23">
        <f t="shared" si="157"/>
        <v>1</v>
      </c>
      <c r="K158" s="23">
        <f t="shared" si="158"/>
        <v>1.004</v>
      </c>
      <c r="L158" s="23">
        <f t="shared" si="159"/>
        <v>1.008</v>
      </c>
      <c r="M158" s="23">
        <f t="shared" si="160"/>
        <v>1.012</v>
      </c>
      <c r="N158" s="23">
        <f t="shared" si="161"/>
        <v>1.016</v>
      </c>
      <c r="O158" s="23">
        <f t="shared" si="149"/>
        <v>1.02</v>
      </c>
    </row>
    <row r="159" spans="1:15" x14ac:dyDescent="0.25">
      <c r="A159" s="26">
        <v>20198</v>
      </c>
      <c r="B159" s="22">
        <v>2.8000000000000001E-2</v>
      </c>
      <c r="C159" s="23">
        <f t="shared" si="150"/>
        <v>0.97199999999999998</v>
      </c>
      <c r="D159" s="23">
        <f t="shared" si="151"/>
        <v>0.97199999999999998</v>
      </c>
      <c r="E159" s="23">
        <f t="shared" si="152"/>
        <v>0.97599999999999998</v>
      </c>
      <c r="F159" s="23">
        <f t="shared" si="153"/>
        <v>0.98</v>
      </c>
      <c r="G159" s="23">
        <f t="shared" si="154"/>
        <v>0.98399999999999999</v>
      </c>
      <c r="H159" s="23">
        <f t="shared" si="155"/>
        <v>0.98799999999999999</v>
      </c>
      <c r="I159" s="23">
        <f t="shared" si="156"/>
        <v>0.99199999999999999</v>
      </c>
      <c r="J159" s="23">
        <f t="shared" si="157"/>
        <v>0.996</v>
      </c>
      <c r="K159" s="23">
        <f t="shared" si="158"/>
        <v>1</v>
      </c>
      <c r="L159" s="23">
        <f t="shared" si="159"/>
        <v>1.004</v>
      </c>
      <c r="M159" s="23">
        <f t="shared" si="160"/>
        <v>1.008</v>
      </c>
      <c r="N159" s="23">
        <f t="shared" si="161"/>
        <v>1.012</v>
      </c>
      <c r="O159" s="23">
        <f t="shared" si="149"/>
        <v>1.016</v>
      </c>
    </row>
    <row r="160" spans="1:15" x14ac:dyDescent="0.25">
      <c r="A160" s="26">
        <v>20199</v>
      </c>
      <c r="B160" s="22">
        <v>3.2000000000000001E-2</v>
      </c>
      <c r="C160" s="23">
        <f t="shared" si="150"/>
        <v>0.96799999999999997</v>
      </c>
      <c r="D160" s="23">
        <f t="shared" si="151"/>
        <v>0.96799999999999997</v>
      </c>
      <c r="E160" s="23">
        <f t="shared" si="152"/>
        <v>0.97199999999999998</v>
      </c>
      <c r="F160" s="23">
        <f t="shared" si="153"/>
        <v>0.97599999999999998</v>
      </c>
      <c r="G160" s="23">
        <f t="shared" si="154"/>
        <v>0.98</v>
      </c>
      <c r="H160" s="23">
        <f t="shared" si="155"/>
        <v>0.98399999999999999</v>
      </c>
      <c r="I160" s="23">
        <f t="shared" si="156"/>
        <v>0.98799999999999999</v>
      </c>
      <c r="J160" s="23">
        <f t="shared" si="157"/>
        <v>0.99199999999999999</v>
      </c>
      <c r="K160" s="23">
        <f t="shared" si="158"/>
        <v>0.996</v>
      </c>
      <c r="L160" s="23">
        <f t="shared" si="159"/>
        <v>1</v>
      </c>
      <c r="M160" s="23">
        <f t="shared" si="160"/>
        <v>1.004</v>
      </c>
      <c r="N160" s="23">
        <f t="shared" si="161"/>
        <v>1.008</v>
      </c>
      <c r="O160" s="23">
        <f t="shared" si="149"/>
        <v>1.012</v>
      </c>
    </row>
    <row r="161" spans="1:15" x14ac:dyDescent="0.25">
      <c r="A161" s="26">
        <v>201910</v>
      </c>
      <c r="B161" s="22">
        <v>3.6000000000000004E-2</v>
      </c>
      <c r="C161" s="23">
        <f t="shared" si="150"/>
        <v>0.96399999999999997</v>
      </c>
      <c r="D161" s="23">
        <f t="shared" si="151"/>
        <v>0.96399999999999997</v>
      </c>
      <c r="E161" s="23">
        <f t="shared" si="152"/>
        <v>0.96799999999999997</v>
      </c>
      <c r="F161" s="23">
        <f t="shared" si="153"/>
        <v>0.97199999999999998</v>
      </c>
      <c r="G161" s="23">
        <f t="shared" si="154"/>
        <v>0.97599999999999998</v>
      </c>
      <c r="H161" s="23">
        <f t="shared" si="155"/>
        <v>0.98</v>
      </c>
      <c r="I161" s="23">
        <f t="shared" si="156"/>
        <v>0.98399999999999999</v>
      </c>
      <c r="J161" s="23">
        <f t="shared" si="157"/>
        <v>0.98799999999999999</v>
      </c>
      <c r="K161" s="23">
        <f t="shared" si="158"/>
        <v>0.99199999999999999</v>
      </c>
      <c r="L161" s="23">
        <f t="shared" si="159"/>
        <v>0.996</v>
      </c>
      <c r="M161" s="23">
        <f t="shared" si="160"/>
        <v>1</v>
      </c>
      <c r="N161" s="23">
        <f t="shared" si="161"/>
        <v>1.004</v>
      </c>
      <c r="O161" s="23">
        <f t="shared" si="149"/>
        <v>1.008</v>
      </c>
    </row>
    <row r="162" spans="1:15" x14ac:dyDescent="0.25">
      <c r="A162" s="26">
        <v>201911</v>
      </c>
      <c r="B162" s="22">
        <v>0.04</v>
      </c>
      <c r="C162" s="23">
        <f t="shared" si="150"/>
        <v>0.96</v>
      </c>
      <c r="D162" s="23">
        <f t="shared" si="151"/>
        <v>0.96</v>
      </c>
      <c r="E162" s="23">
        <f t="shared" si="152"/>
        <v>0.96399999999999997</v>
      </c>
      <c r="F162" s="23">
        <f t="shared" si="153"/>
        <v>0.96799999999999997</v>
      </c>
      <c r="G162" s="23">
        <f t="shared" si="154"/>
        <v>0.97199999999999998</v>
      </c>
      <c r="H162" s="23">
        <f t="shared" si="155"/>
        <v>0.97599999999999998</v>
      </c>
      <c r="I162" s="23">
        <f t="shared" si="156"/>
        <v>0.98</v>
      </c>
      <c r="J162" s="23">
        <f t="shared" si="157"/>
        <v>0.98399999999999999</v>
      </c>
      <c r="K162" s="23">
        <f t="shared" si="158"/>
        <v>0.98799999999999999</v>
      </c>
      <c r="L162" s="23">
        <f t="shared" si="159"/>
        <v>0.99199999999999999</v>
      </c>
      <c r="M162" s="23">
        <f t="shared" si="160"/>
        <v>0.996</v>
      </c>
      <c r="N162" s="23">
        <f t="shared" si="161"/>
        <v>1</v>
      </c>
      <c r="O162" s="23">
        <f t="shared" si="149"/>
        <v>1.004</v>
      </c>
    </row>
    <row r="163" spans="1:15" x14ac:dyDescent="0.25">
      <c r="A163" s="26">
        <v>201912</v>
      </c>
      <c r="B163" s="22">
        <v>4.3999999999999997E-2</v>
      </c>
      <c r="C163" s="23">
        <f t="shared" si="150"/>
        <v>0.95599999999999996</v>
      </c>
      <c r="D163" s="23">
        <f t="shared" si="151"/>
        <v>0.95599999999999996</v>
      </c>
      <c r="E163" s="23">
        <f t="shared" si="152"/>
        <v>0.96</v>
      </c>
      <c r="F163" s="23">
        <f t="shared" si="153"/>
        <v>0.96399999999999997</v>
      </c>
      <c r="G163" s="23">
        <f t="shared" si="154"/>
        <v>0.96799999999999997</v>
      </c>
      <c r="H163" s="23">
        <f t="shared" si="155"/>
        <v>0.97199999999999998</v>
      </c>
      <c r="I163" s="23">
        <f t="shared" si="156"/>
        <v>0.97599999999999998</v>
      </c>
      <c r="J163" s="23">
        <f t="shared" si="157"/>
        <v>0.98</v>
      </c>
      <c r="K163" s="23">
        <f t="shared" si="158"/>
        <v>0.98399999999999999</v>
      </c>
      <c r="L163" s="23">
        <f t="shared" si="159"/>
        <v>0.98799999999999999</v>
      </c>
      <c r="M163" s="23">
        <f t="shared" si="160"/>
        <v>0.99199999999999999</v>
      </c>
      <c r="N163" s="23">
        <f t="shared" si="161"/>
        <v>0.996</v>
      </c>
      <c r="O163" s="23">
        <f t="shared" si="149"/>
        <v>1</v>
      </c>
    </row>
  </sheetData>
  <mergeCells count="1">
    <mergeCell ref="A1:B1"/>
  </mergeCells>
  <conditionalFormatting sqref="C20:O137 A21:A46">
    <cfRule type="cellIs" dxfId="4" priority="5" operator="equal">
      <formula>1</formula>
    </cfRule>
  </conditionalFormatting>
  <conditionalFormatting sqref="A20:B20">
    <cfRule type="cellIs" dxfId="3" priority="4" operator="equal">
      <formula>1</formula>
    </cfRule>
  </conditionalFormatting>
  <conditionalFormatting sqref="A47:A150">
    <cfRule type="cellIs" dxfId="2" priority="2" operator="equal">
      <formula>1</formula>
    </cfRule>
  </conditionalFormatting>
  <conditionalFormatting sqref="C138:O150">
    <cfRule type="cellIs" dxfId="1" priority="3" operator="equal">
      <formula>1</formula>
    </cfRule>
  </conditionalFormatting>
  <conditionalFormatting sqref="C151:O163 A151:A163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</dc:creator>
  <cp:lastModifiedBy>GS</cp:lastModifiedBy>
  <dcterms:created xsi:type="dcterms:W3CDTF">2019-09-05T09:42:57Z</dcterms:created>
  <dcterms:modified xsi:type="dcterms:W3CDTF">2019-09-05T09:58:59Z</dcterms:modified>
</cp:coreProperties>
</file>