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question4" sheetId="2" r:id="rId5"/>
    <sheet state="visible" name="qtn_6" sheetId="3" r:id="rId6"/>
    <sheet state="visible" name="qtn_7" sheetId="4" r:id="rId7"/>
    <sheet state="visible" name="qtn_8" sheetId="5" r:id="rId8"/>
    <sheet state="visible" name="qtn_9" sheetId="6" r:id="rId9"/>
    <sheet state="visible" name="qtn_10" sheetId="7" r:id="rId10"/>
    <sheet state="visible" name="qtn_11" sheetId="8" r:id="rId11"/>
    <sheet state="visible" name="qtn_12" sheetId="9" r:id="rId12"/>
    <sheet state="visible" name="DOC-9JAN-VIVA" sheetId="10" r:id="rId13"/>
    <sheet state="visible" name="Practice" sheetId="11" r:id="rId14"/>
    <sheet state="visible" name="Budget_sheet_8qtn_frstSheet" sheetId="12" r:id="rId15"/>
    <sheet state="visible" name="Task_sheet_8qtn_frstSheet" sheetId="13" r:id="rId16"/>
    <sheet state="visible" name="Pivot Table 10" sheetId="14" r:id="rId17"/>
    <sheet state="visible" name="Pivot Table 5-F" sheetId="15" r:id="rId18"/>
    <sheet state="visible" name="scrap" sheetId="16" r:id="rId19"/>
    <sheet state="visible" name="Budget" sheetId="17" r:id="rId20"/>
    <sheet state="visible" name="Task_Sheet" sheetId="18" r:id="rId21"/>
    <sheet state="visible" name="Reports_Sheet" sheetId="19" r:id="rId22"/>
  </sheets>
  <definedNames>
    <definedName hidden="1" localSheetId="0" name="Z_8B0A9A40_7D87_4AB7_988A_57C8C1ECABD0_.wvu.FilterData">dataSet!$A$1:$F$28</definedName>
    <definedName hidden="1" localSheetId="8" name="Z_8B0A9A40_7D87_4AB7_988A_57C8C1ECABD0_.wvu.FilterData">qtn_12!$A$1:$C$11</definedName>
  </definedNames>
  <calcPr/>
  <customWorkbookViews>
    <customWorkbookView activeSheetId="0" maximized="1" windowHeight="0" windowWidth="0" guid="{8B0A9A40-7D87-4AB7-988A-57C8C1ECABD0}" name="Filter 1"/>
  </customWorkbookViews>
  <pivotCaches>
    <pivotCache cacheId="0" r:id="rId23"/>
    <pivotCache cacheId="1" r:id="rId24"/>
  </pivotCaches>
</workbook>
</file>

<file path=xl/sharedStrings.xml><?xml version="1.0" encoding="utf-8"?>
<sst xmlns="http://schemas.openxmlformats.org/spreadsheetml/2006/main" count="483" uniqueCount="286">
  <si>
    <t>Product Name</t>
  </si>
  <si>
    <t>Category</t>
  </si>
  <si>
    <t>Sales Date</t>
  </si>
  <si>
    <t>Quantity Sold</t>
  </si>
  <si>
    <t>Unit Price</t>
  </si>
  <si>
    <t>Total Sales</t>
  </si>
  <si>
    <t>The Fault in our Stars</t>
  </si>
  <si>
    <t>Criminal</t>
  </si>
  <si>
    <t>The Alchemist</t>
  </si>
  <si>
    <t>Love story</t>
  </si>
  <si>
    <t>The Kite Runner</t>
  </si>
  <si>
    <t>Drama</t>
  </si>
  <si>
    <t>Harry Potter and the Philosopher's Stone</t>
  </si>
  <si>
    <t>Suspense</t>
  </si>
  <si>
    <t>The Lord of the Rings - Fellowship of the Ring</t>
  </si>
  <si>
    <t>The Hitchhiker's guide to the Galaxy</t>
  </si>
  <si>
    <t>Action</t>
  </si>
  <si>
    <t>Ikigai</t>
  </si>
  <si>
    <t>Thriller</t>
  </si>
  <si>
    <t>Atomic Habits</t>
  </si>
  <si>
    <t>The Psychology of Money</t>
  </si>
  <si>
    <t>The Power of your Subconcious Mind</t>
  </si>
  <si>
    <t>Comedy</t>
  </si>
  <si>
    <t>The Blue Umbrella</t>
  </si>
  <si>
    <t>The Hound of The Baskervilles</t>
  </si>
  <si>
    <t>To Kill a Mockingbird</t>
  </si>
  <si>
    <t>The White Tiger</t>
  </si>
  <si>
    <t>Born a Crime</t>
  </si>
  <si>
    <t>Deception Point</t>
  </si>
  <si>
    <t>A Thousand Splendid Suns</t>
  </si>
  <si>
    <t>Goosebumps</t>
  </si>
  <si>
    <t>The DaVinci Code</t>
  </si>
  <si>
    <t>Harry Potter and the Goblet of Fire</t>
  </si>
  <si>
    <t>Sherlock Holmes</t>
  </si>
  <si>
    <t>The Girl with the Dragon Tattoo</t>
  </si>
  <si>
    <t>The Great Gatsby</t>
  </si>
  <si>
    <t>Harry Potter and the Half-Blood Prince</t>
  </si>
  <si>
    <t>Romance</t>
  </si>
  <si>
    <t>Angels and Demons</t>
  </si>
  <si>
    <t>Ignited Minds</t>
  </si>
  <si>
    <t>Wings of Fire</t>
  </si>
  <si>
    <t>Order_Id</t>
  </si>
  <si>
    <t>Product</t>
  </si>
  <si>
    <t>Quantity (kg)</t>
  </si>
  <si>
    <t>Price/ kg</t>
  </si>
  <si>
    <t>Total Sale</t>
  </si>
  <si>
    <t>Date</t>
  </si>
  <si>
    <t>Country</t>
  </si>
  <si>
    <t>carrot</t>
  </si>
  <si>
    <t>vegetable</t>
  </si>
  <si>
    <t>US</t>
  </si>
  <si>
    <r>
      <rPr>
        <b/>
      </rPr>
      <t xml:space="preserve">Record_Content -  </t>
    </r>
    <r>
      <rPr>
        <b/>
        <color rgb="FF1155CC"/>
        <u/>
      </rPr>
      <t>https://docs.google.com/document/d/10M_NcOPCtuPg6H2GSEcvU8CqqEn30eT52HBa9_65tEc/edit</t>
    </r>
  </si>
  <si>
    <t>broccoli</t>
  </si>
  <si>
    <t>https://www.youtube.com/watch?v=MPK2XZZBfhc</t>
  </si>
  <si>
    <t>beans</t>
  </si>
  <si>
    <t>CANADA</t>
  </si>
  <si>
    <t>banana</t>
  </si>
  <si>
    <t>fruit</t>
  </si>
  <si>
    <t>GERMANY</t>
  </si>
  <si>
    <t>FRANCE</t>
  </si>
  <si>
    <t>orange</t>
  </si>
  <si>
    <t>Example- scenario</t>
  </si>
  <si>
    <t>QTY(kg)</t>
  </si>
  <si>
    <t>PRICE/kg</t>
  </si>
  <si>
    <t>Total Sale Amount</t>
  </si>
  <si>
    <t>Example- Goal Seek</t>
  </si>
  <si>
    <t>Carrot</t>
  </si>
  <si>
    <t>Price/kg</t>
  </si>
  <si>
    <t>DATA TABLE</t>
  </si>
  <si>
    <t>Data Table</t>
  </si>
  <si>
    <t>QTY</t>
  </si>
  <si>
    <t>PRICE</t>
  </si>
  <si>
    <t>Sum of Total Sale</t>
  </si>
  <si>
    <t>Column Labels</t>
  </si>
  <si>
    <t>Row Labels</t>
  </si>
  <si>
    <t>Grand Total</t>
  </si>
  <si>
    <t>Employee_ID</t>
  </si>
  <si>
    <t>Emp_DOB</t>
  </si>
  <si>
    <t>Check-in Date</t>
  </si>
  <si>
    <t>Check-out Time</t>
  </si>
  <si>
    <t>DateValue()</t>
  </si>
  <si>
    <t>TimeValue()</t>
  </si>
  <si>
    <t>DateAdd() - Edate</t>
  </si>
  <si>
    <t>Today()</t>
  </si>
  <si>
    <t>DateIf()</t>
  </si>
  <si>
    <t>now()</t>
  </si>
  <si>
    <t>`=YEAR(date)</t>
  </si>
  <si>
    <t>`=MONTH(date)`</t>
  </si>
  <si>
    <t>`=DAY(date)`</t>
  </si>
  <si>
    <r>
      <rPr>
        <b/>
        <color rgb="FF1155CC"/>
        <u/>
      </rPr>
      <t>https://drive.google.com/file/d/1QqGNfswr_GWFBNHyNmSzgZLS0lYFWkPi/view</t>
    </r>
    <r>
      <rPr>
        <b/>
        <color rgb="FF000000"/>
      </rPr>
      <t xml:space="preserve"> - recordContent</t>
    </r>
  </si>
  <si>
    <t>IF(ISNUMBER(DATEVALUE(TEXT(C2, "dd-mm-yyyy"))), DATEVALUE(TEXT(C2, "dd-mm-yyyy")), "Invalid Date")</t>
  </si>
  <si>
    <t>EDATE(C10, 3)</t>
  </si>
  <si>
    <t>Timevalue()</t>
  </si>
  <si>
    <t>Year</t>
  </si>
  <si>
    <t>Month</t>
  </si>
  <si>
    <t>Sales Amount</t>
  </si>
  <si>
    <t>Expenses</t>
  </si>
  <si>
    <t>Profit</t>
  </si>
  <si>
    <t>Product sold</t>
  </si>
  <si>
    <t>Customer count</t>
  </si>
  <si>
    <t>Region</t>
  </si>
  <si>
    <t>January</t>
  </si>
  <si>
    <t>North</t>
  </si>
  <si>
    <t>February</t>
  </si>
  <si>
    <t>South</t>
  </si>
  <si>
    <r>
      <rPr>
        <b/>
      </rPr>
      <t xml:space="preserve">Record Content - </t>
    </r>
    <r>
      <rPr>
        <b/>
        <color rgb="FF1155CC"/>
        <u/>
      </rPr>
      <t>https://docs.google.com/document/d/1TvNYvqlsZt3glJs2orRSKYhkmETezqAxVn0AolXm5pM/edit</t>
    </r>
  </si>
  <si>
    <t>March</t>
  </si>
  <si>
    <t>East</t>
  </si>
  <si>
    <t>April</t>
  </si>
  <si>
    <t>West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</si>
  <si>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</si>
  <si>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</si>
  <si>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</si>
  <si>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</si>
  <si>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</si>
  <si>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</si>
  <si>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</si>
  <si>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</si>
  <si>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ADDRESS</t>
  </si>
  <si>
    <t>LEFT (column_name, FIND (",", column_name) - 1)</t>
  </si>
  <si>
    <t>MID(A2, FIND(",", A2, FIND(",", A2) + 1) + 2, 2)</t>
  </si>
  <si>
    <t>RIGHT(A2, 5)</t>
  </si>
  <si>
    <t>1234 Elm St, Springfield, IL, 62704</t>
  </si>
  <si>
    <r>
      <rPr/>
      <t xml:space="preserve">Parsing Formula Explanation - </t>
    </r>
    <r>
      <rPr>
        <color rgb="FF1155CC"/>
        <u/>
      </rPr>
      <t>https://docs.google.com/document/d/1L3wJsZcdoO7Do6epqa1zlprXk9yBSxWSct4X-oTJn08/edit</t>
    </r>
  </si>
  <si>
    <t>567 Pine Ave, Riverside, CA, 92507</t>
  </si>
  <si>
    <t>890 Oak Ln, Lexington, KY, 40502</t>
  </si>
  <si>
    <t>4321 Maple Blvd, Portland, OR, 97201</t>
  </si>
  <si>
    <t>9876 Cedar Dr, Arlington, VA, 22201</t>
  </si>
  <si>
    <t>2468 Birch Rd, Denver, CO, 80202</t>
  </si>
  <si>
    <t>345 Willow Ln, Tampa, FL, 33602</t>
  </si>
  <si>
    <t>6789 Cherry St, Seattle, WA, 98101</t>
  </si>
  <si>
    <t>234 Redwood Dr, Austin, TX, 78701</t>
  </si>
  <si>
    <t>8766 Sycamore Ave, Chicago, IL, 60601</t>
  </si>
  <si>
    <r>
      <rPr>
        <b/>
      </rPr>
      <t xml:space="preserve">Record_Content - </t>
    </r>
    <r>
      <rPr>
        <b/>
        <color rgb="FF1155CC"/>
        <u/>
      </rPr>
      <t>https://docs.google.com/document/d/1sZZKMcF1Fx_olpgKC-jWRQ4UM75zaD_IJwKTjt9O8VI/edit</t>
    </r>
  </si>
  <si>
    <t>Emp</t>
  </si>
  <si>
    <t>Ename</t>
  </si>
  <si>
    <t>Basic Pay(BP)</t>
  </si>
  <si>
    <t>Travelling Allowance (TA)</t>
  </si>
  <si>
    <t>Dearness Allowance(DA)</t>
  </si>
  <si>
    <t>House Rent Allowance(HRA)</t>
  </si>
  <si>
    <t>Income Tax(IT)</t>
  </si>
  <si>
    <t>Provident Fund(PF)</t>
  </si>
  <si>
    <t>Net Pay(NP)</t>
  </si>
  <si>
    <t>Varun</t>
  </si>
  <si>
    <r>
      <rPr/>
      <t xml:space="preserve">Data Analysis Report for the BESIDE data - </t>
    </r>
    <r>
      <rPr>
        <color rgb="FF1155CC"/>
        <u/>
      </rPr>
      <t>https://docs.google.com/document/d/1LQHd5NMI8v7Q7Wk5YI_vazRZkQYzgKwPFyvuSHKzxKE/edit</t>
    </r>
  </si>
  <si>
    <t>Vidhi</t>
  </si>
  <si>
    <r>
      <rPr/>
      <t xml:space="preserve">Record Content - </t>
    </r>
    <r>
      <rPr>
        <color rgb="FF1155CC"/>
        <u/>
      </rPr>
      <t>https://docs.google.com/document/d/12n0RE0Gd0B4H4_bt09arCMODpg96eR5ht20saboBby4/edit</t>
    </r>
  </si>
  <si>
    <t>Ankinta</t>
  </si>
  <si>
    <t>Faruq</t>
  </si>
  <si>
    <t>Yisha</t>
  </si>
  <si>
    <t>Sania</t>
  </si>
  <si>
    <t>Yudhira</t>
  </si>
  <si>
    <t>Manik</t>
  </si>
  <si>
    <t>Lalpak</t>
  </si>
  <si>
    <t>Meher</t>
  </si>
  <si>
    <t>Product Code</t>
  </si>
  <si>
    <t>MRP</t>
  </si>
  <si>
    <t>Product Type</t>
  </si>
  <si>
    <t>Cost After Discount(%)</t>
  </si>
  <si>
    <t>Date of Purchase</t>
  </si>
  <si>
    <t>Smartphone</t>
  </si>
  <si>
    <t>Electronics</t>
  </si>
  <si>
    <r>
      <rPr>
        <b/>
        <sz val="14.0"/>
      </rPr>
      <t xml:space="preserve">Record content- </t>
    </r>
    <r>
      <rPr>
        <b/>
        <color rgb="FF1155CC"/>
        <sz val="14.0"/>
        <u/>
      </rPr>
      <t>https://docs.google.com/document/d/12n0RE0Gd0B4H4_bt09arCMODpg96eR5ht20saboBby4/edit</t>
    </r>
  </si>
  <si>
    <t>T-Shirt</t>
  </si>
  <si>
    <t>Clothing</t>
  </si>
  <si>
    <t>Wall Art</t>
  </si>
  <si>
    <t>Home Décor</t>
  </si>
  <si>
    <t>Tennis Racket</t>
  </si>
  <si>
    <t>Sports Gear</t>
  </si>
  <si>
    <t>Digital Watch</t>
  </si>
  <si>
    <t>Laptop</t>
  </si>
  <si>
    <t>Coffee Table</t>
  </si>
  <si>
    <t>Jeans</t>
  </si>
  <si>
    <t>Scoccer Ball</t>
  </si>
  <si>
    <t>Headphones</t>
  </si>
  <si>
    <t>Order Id</t>
  </si>
  <si>
    <t>Customer ID</t>
  </si>
  <si>
    <t>Gender</t>
  </si>
  <si>
    <t>Age</t>
  </si>
  <si>
    <t>Date of Order</t>
  </si>
  <si>
    <t>Online Platform</t>
  </si>
  <si>
    <t>Category of Product</t>
  </si>
  <si>
    <t>Size</t>
  </si>
  <si>
    <t>Quantity</t>
  </si>
  <si>
    <t>Amount</t>
  </si>
  <si>
    <t>Shopping City</t>
  </si>
  <si>
    <t>Other Details</t>
  </si>
  <si>
    <t>Total Sales by Category of Product:</t>
  </si>
  <si>
    <t>Male</t>
  </si>
  <si>
    <t>2/15/2023</t>
  </si>
  <si>
    <t>Feb</t>
  </si>
  <si>
    <t>website</t>
  </si>
  <si>
    <t>Apparel</t>
  </si>
  <si>
    <t>M</t>
  </si>
  <si>
    <t>New York</t>
  </si>
  <si>
    <t>Gift Wrapping Requested</t>
  </si>
  <si>
    <t>Female</t>
  </si>
  <si>
    <t>3/20/2023</t>
  </si>
  <si>
    <t>Mar</t>
  </si>
  <si>
    <t>mobile app</t>
  </si>
  <si>
    <t>-</t>
  </si>
  <si>
    <t>Los Angeles</t>
  </si>
  <si>
    <t>Special delivery time</t>
  </si>
  <si>
    <r>
      <rPr>
        <b/>
        <color rgb="FF434343"/>
        <sz val="12.0"/>
      </rPr>
      <t xml:space="preserve">RECORD Content - </t>
    </r>
    <r>
      <rPr>
        <b/>
        <color rgb="FF1155CC"/>
        <sz val="12.0"/>
        <u/>
      </rPr>
      <t>https://docs.google.com/document/d/1gqB3Kx3Hzytn--DIWokDSUFA9kVPx8F40Bj0bKL5Gvc/edit</t>
    </r>
  </si>
  <si>
    <t>2/15/2024</t>
  </si>
  <si>
    <t>Chicago</t>
  </si>
  <si>
    <t>Customer loyalty card</t>
  </si>
  <si>
    <t>4/25/2023</t>
  </si>
  <si>
    <t>Apr</t>
  </si>
  <si>
    <t>In-store</t>
  </si>
  <si>
    <t>S</t>
  </si>
  <si>
    <t>Houston</t>
  </si>
  <si>
    <t>5/30/2023</t>
  </si>
  <si>
    <t>Miami</t>
  </si>
  <si>
    <t>Expedited Shipping</t>
  </si>
  <si>
    <t>4/25/2024</t>
  </si>
  <si>
    <t>Seattle</t>
  </si>
  <si>
    <t>5/30/2024</t>
  </si>
  <si>
    <t>Boston</t>
  </si>
  <si>
    <t>Preferred Customer</t>
  </si>
  <si>
    <t>8/15/2023</t>
  </si>
  <si>
    <t>Aug</t>
  </si>
  <si>
    <t>L</t>
  </si>
  <si>
    <t>San Francisco</t>
  </si>
  <si>
    <t>9/20/2023</t>
  </si>
  <si>
    <t>Sep</t>
  </si>
  <si>
    <t>10/25/2023</t>
  </si>
  <si>
    <t>Oct</t>
  </si>
  <si>
    <t>Sum of Amount</t>
  </si>
  <si>
    <t>OrderId</t>
  </si>
  <si>
    <t>Category of Products</t>
  </si>
  <si>
    <t>₹ 100.00</t>
  </si>
  <si>
    <t>₹ 200.00</t>
  </si>
  <si>
    <r>
      <rPr>
        <color rgb="FF000000"/>
      </rPr>
      <t xml:space="preserve">record content - </t>
    </r>
    <r>
      <rPr>
        <color rgb="FF0563C1"/>
        <u/>
      </rPr>
      <t>https://docs.google.com/document/d/1ldUhpX3uI4Ta9TLgB_Cd6vIu-bhgEnHV8naditP3o5w/edit</t>
    </r>
  </si>
  <si>
    <t>₹ 150.00</t>
  </si>
  <si>
    <t>https://www.youtube.com/watch?v=An-2Nxf_Dms</t>
  </si>
  <si>
    <t>HomeDecor</t>
  </si>
  <si>
    <t>₹ 90.00</t>
  </si>
  <si>
    <t>₹ 110.00</t>
  </si>
  <si>
    <t>Books</t>
  </si>
  <si>
    <t>₹ 220.00</t>
  </si>
  <si>
    <t>Sports Equipment</t>
  </si>
  <si>
    <t>₹ 300.00</t>
  </si>
  <si>
    <t>₹ 350.00</t>
  </si>
  <si>
    <t>₹ 120.00</t>
  </si>
  <si>
    <t>https://docs.google.com/document/d/1MlDYw-5bfT8bNN5E6AnCVh3PSuA0iV_vmDxkP7CBVNw/edit</t>
  </si>
  <si>
    <t xml:space="preserve">Date </t>
  </si>
  <si>
    <t>Humidity</t>
  </si>
  <si>
    <t>Temperature</t>
  </si>
  <si>
    <t xml:space="preserve">Wind Speed </t>
  </si>
  <si>
    <t>Precipitation</t>
  </si>
  <si>
    <t>WeekDay</t>
  </si>
  <si>
    <t>https://docs.google.com/document/d/1Tpd_RHahC65p90AWTqkUiW8uhB5Qio2lUR0LuGheOsg/edit</t>
  </si>
  <si>
    <t>Expense category</t>
  </si>
  <si>
    <t>Allocation ($)</t>
  </si>
  <si>
    <t>Labour</t>
  </si>
  <si>
    <t>Materials</t>
  </si>
  <si>
    <t>Equipment</t>
  </si>
  <si>
    <t>Miscellaneous</t>
  </si>
  <si>
    <t xml:space="preserve">Task </t>
  </si>
  <si>
    <t>Assigned To</t>
  </si>
  <si>
    <t xml:space="preserve">Deadline </t>
  </si>
  <si>
    <t>Status</t>
  </si>
  <si>
    <t>Foundation</t>
  </si>
  <si>
    <t>Ratan</t>
  </si>
  <si>
    <t xml:space="preserve">In Progress </t>
  </si>
  <si>
    <t xml:space="preserve">Framing </t>
  </si>
  <si>
    <t>Hanok</t>
  </si>
  <si>
    <t>Not Started</t>
  </si>
  <si>
    <t xml:space="preserve">Electrical </t>
  </si>
  <si>
    <t>Munavar</t>
  </si>
  <si>
    <t>Plumbing</t>
  </si>
  <si>
    <t>Arun</t>
  </si>
  <si>
    <t>SUM of Total Sales</t>
  </si>
  <si>
    <t>Sales Date - Month</t>
  </si>
  <si>
    <t>Jan</t>
  </si>
  <si>
    <t>Jun</t>
  </si>
  <si>
    <t>Jul</t>
  </si>
  <si>
    <t>Nov</t>
  </si>
  <si>
    <t>Dec</t>
  </si>
  <si>
    <t>Task</t>
  </si>
  <si>
    <t>Deadline</t>
  </si>
  <si>
    <t>In Progress</t>
  </si>
  <si>
    <t>Framing</t>
  </si>
  <si>
    <t>Electrical</t>
  </si>
  <si>
    <t xml:space="preserve">Total Project Cost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</si>
</sst>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d&quot; &quot;mmmm&quot; &quot;yyyy"/>
    <numFmt numFmtId="165" formatCode="[$₹]#,##0.00"/>
    <numFmt numFmtId="166" formatCode="dd/MM/yyyy"/>
    <numFmt numFmtId="167" formatCode="d/m/yyyy"/>
    <numFmt numFmtId="168" formatCode="dd-mm-yyyy"/>
    <numFmt numFmtId="169" formatCode="d-m-yyyy"/>
    <numFmt numFmtId="170" formatCode="0.000"/>
    <numFmt numFmtId="171" formatCode="hh:mm:ss"/>
    <numFmt numFmtId="172" formatCode="m/d/yyyy h:mm:ss"/>
    <numFmt numFmtId="173" formatCode="D/M/YYYY"/>
  </numFmts>
  <fonts count="34">
    <font>
      <sz val="10.0"/>
      <color rgb="FF000000"/>
      <name val="Calibri"/>
      <scheme val="minor"/>
    </font>
    <font>
      <b/>
      <i/>
      <sz val="12.0"/>
      <color rgb="FFC65911"/>
      <name val="Calibri"/>
    </font>
    <font>
      <sz val="12.0"/>
      <color rgb="FF000000"/>
      <name val="Calibri"/>
    </font>
    <font>
      <color theme="1"/>
      <name val="Calibri"/>
      <scheme val="minor"/>
    </font>
    <font>
      <b/>
      <u/>
      <color rgb="FF0000FF"/>
    </font>
    <font>
      <u/>
      <color rgb="FF0000FF"/>
    </font>
    <font>
      <b/>
      <sz val="12.0"/>
      <color rgb="FF000000"/>
      <name val="Calibri"/>
    </font>
    <font>
      <color rgb="FF000000"/>
      <name val="Arial"/>
    </font>
    <font>
      <b/>
      <color rgb="FF000000"/>
      <name val="Algerian"/>
    </font>
    <font>
      <b/>
      <color rgb="FF000000"/>
      <name val="Arial"/>
    </font>
    <font>
      <sz val="12.0"/>
      <color rgb="FF000000"/>
      <name val="&quot;Times New Roman&quot;"/>
    </font>
    <font>
      <sz val="12.0"/>
      <color theme="1"/>
      <name val="&quot;Times New Roman&quot;"/>
    </font>
    <font>
      <b/>
      <color rgb="FF0C343D"/>
      <name val="Calibri"/>
      <scheme val="minor"/>
    </font>
    <font>
      <sz val="9.0"/>
      <color rgb="FF000000"/>
      <name val="Arial"/>
    </font>
    <font>
      <sz val="9.0"/>
      <color rgb="FF000000"/>
      <name val="&quot;Google Sans Mono&quot;"/>
    </font>
    <font>
      <b/>
      <color rgb="FF660000"/>
      <name val="Calibri"/>
      <scheme val="minor"/>
    </font>
    <font>
      <b/>
      <color theme="1"/>
      <name val="Calibri"/>
      <scheme val="minor"/>
    </font>
    <font>
      <b/>
      <sz val="12.0"/>
      <color theme="1"/>
      <name val="&quot;Times New Roman&quot;"/>
    </font>
    <font>
      <b/>
      <sz val="14.0"/>
      <color theme="1"/>
      <name val="Calibri"/>
      <scheme val="minor"/>
    </font>
    <font>
      <b/>
      <sz val="9.0"/>
      <color rgb="FF000000"/>
      <name val="&quot;Google Sans Mono&quot;"/>
    </font>
    <font>
      <b/>
      <color rgb="FFFF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u/>
      <sz val="14.0"/>
      <color rgb="FF0000FF"/>
    </font>
    <font>
      <b/>
      <sz val="12.0"/>
      <color rgb="FF000000"/>
      <name val="&quot;Times New Roman&quot;"/>
    </font>
    <font>
      <b/>
      <sz val="12.0"/>
      <color rgb="FF262626"/>
      <name val="&quot;Times New Roman&quot;"/>
    </font>
    <font>
      <b/>
      <u/>
      <sz val="12.0"/>
      <color rgb="FF434343"/>
    </font>
    <font>
      <u/>
      <color rgb="FF0563C1"/>
    </font>
    <font>
      <b/>
      <color rgb="FFFFFF00"/>
      <name val="Calibri"/>
      <scheme val="minor"/>
    </font>
    <font>
      <sz val="12.0"/>
      <color theme="1"/>
      <name val="Calibri"/>
      <scheme val="minor"/>
    </font>
    <font>
      <u/>
      <color rgb="FF0000FF"/>
    </font>
    <font>
      <sz val="10.0"/>
      <color theme="1"/>
      <name val="Arial"/>
    </font>
    <font>
      <sz val="10.0"/>
      <color rgb="FF473821"/>
      <name val="Arial"/>
    </font>
    <font>
      <sz val="10.0"/>
      <color rgb="FFFFC8AA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FDD868"/>
        <bgColor rgb="FFFDD868"/>
      </patternFill>
    </fill>
    <fill>
      <patternFill patternType="solid">
        <fgColor rgb="FFFDE49B"/>
        <bgColor rgb="FFFDE49B"/>
      </patternFill>
    </fill>
    <fill>
      <patternFill patternType="solid">
        <fgColor rgb="FFFEF2CD"/>
        <bgColor rgb="FFFEF2CD"/>
      </patternFill>
    </fill>
    <fill>
      <patternFill patternType="solid">
        <fgColor rgb="FFD9E7FD"/>
        <bgColor rgb="FFD9E7FD"/>
      </patternFill>
    </fill>
    <fill>
      <patternFill patternType="solid">
        <fgColor rgb="FFF1C232"/>
        <bgColor rgb="FFF1C232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FFE699"/>
        <bgColor rgb="FFFFE699"/>
      </patternFill>
    </fill>
    <fill>
      <patternFill patternType="solid">
        <fgColor rgb="FF8EA9DB"/>
        <bgColor rgb="FF8EA9DB"/>
      </patternFill>
    </fill>
    <fill>
      <patternFill patternType="solid">
        <fgColor rgb="FFF9CB9C"/>
        <bgColor rgb="FFF9CB9C"/>
      </patternFill>
    </fill>
    <fill>
      <patternFill patternType="solid">
        <fgColor rgb="FF980000"/>
        <bgColor rgb="FF980000"/>
      </patternFill>
    </fill>
  </fills>
  <borders count="20">
    <border/>
    <border>
      <left style="thin">
        <color rgb="FF8EA9DB"/>
      </left>
      <top style="thin">
        <color rgb="FF8EA9DB"/>
      </top>
      <bottom style="thin">
        <color rgb="FF8EA9DB"/>
      </bottom>
    </border>
    <border>
      <left style="thin">
        <color rgb="FF8EA9DB"/>
      </left>
      <bottom style="thin">
        <color rgb="FF8EA9DB"/>
      </bottom>
    </border>
    <border>
      <top style="thin">
        <color rgb="FF8EA9DB"/>
      </top>
      <bottom style="thin">
        <color rgb="FF8EA9DB"/>
      </bottom>
    </border>
    <border>
      <bottom style="thin">
        <color rgb="FF8EA9DB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bottom style="thin">
        <color rgb="FF8CB5F9"/>
      </bottom>
    </border>
    <border>
      <top style="thin">
        <color rgb="FF8CB5F9"/>
      </top>
    </border>
    <border>
      <top style="thin">
        <color rgb="FF8EA9DB"/>
      </top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1" fillId="3" fontId="2" numFmtId="0" xfId="0" applyAlignment="1" applyBorder="1" applyFill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2" fillId="0" fontId="2" numFmtId="0" xfId="0" applyAlignment="1" applyBorder="1" applyFont="1">
      <alignment readingOrder="0" vertical="bottom"/>
    </xf>
    <xf borderId="2" fillId="3" fontId="2" numFmtId="0" xfId="0" applyAlignment="1" applyBorder="1" applyFont="1">
      <alignment readingOrder="0" vertical="bottom"/>
    </xf>
    <xf borderId="3" fillId="3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4" fillId="3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0" fillId="4" fontId="3" numFmtId="165" xfId="0" applyAlignment="1" applyFont="1" applyNumberFormat="1">
      <alignment readingOrder="0"/>
    </xf>
    <xf borderId="0" fillId="4" fontId="3" numFmtId="4" xfId="0" applyAlignment="1" applyFont="1" applyNumberFormat="1">
      <alignment readingOrder="0"/>
    </xf>
    <xf borderId="0" fillId="4" fontId="3" numFmtId="166" xfId="0" applyAlignment="1" applyFont="1" applyNumberFormat="1">
      <alignment readingOrder="0"/>
    </xf>
    <xf borderId="0" fillId="4" fontId="3" numFmtId="0" xfId="0" applyAlignment="1" applyFont="1">
      <alignment readingOrder="0"/>
    </xf>
    <xf borderId="0" fillId="5" fontId="3" numFmtId="165" xfId="0" applyAlignment="1" applyFill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4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166" xfId="0" applyAlignment="1" applyFont="1" applyNumberFormat="1">
      <alignment readingOrder="0"/>
    </xf>
    <xf borderId="0" fillId="6" fontId="2" numFmtId="0" xfId="0" applyAlignment="1" applyFill="1" applyFont="1">
      <alignment readingOrder="0" shrinkToFit="0" vertical="bottom" wrapText="0"/>
    </xf>
    <xf borderId="0" fillId="6" fontId="2" numFmtId="0" xfId="0" applyAlignment="1" applyFont="1">
      <alignment horizontal="right" readingOrder="0" shrinkToFit="0" vertical="bottom" wrapText="0"/>
    </xf>
    <xf borderId="0" fillId="7" fontId="3" numFmtId="165" xfId="0" applyAlignment="1" applyFill="1" applyFont="1" applyNumberFormat="1">
      <alignment readingOrder="0"/>
    </xf>
    <xf borderId="0" fillId="7" fontId="3" numFmtId="4" xfId="0" applyAlignment="1" applyFont="1" applyNumberFormat="1">
      <alignment readingOrder="0"/>
    </xf>
    <xf borderId="0" fillId="7" fontId="3" numFmtId="166" xfId="0" applyAlignment="1" applyFont="1" applyNumberFormat="1">
      <alignment readingOrder="0"/>
    </xf>
    <xf borderId="0" fillId="7" fontId="3" numFmtId="0" xfId="0" applyAlignment="1" applyFont="1">
      <alignment readingOrder="0"/>
    </xf>
    <xf borderId="0" fillId="0" fontId="2" numFmtId="168" xfId="0" applyAlignment="1" applyFont="1" applyNumberFormat="1">
      <alignment horizontal="right" readingOrder="0" shrinkToFit="0" vertical="bottom" wrapText="0"/>
    </xf>
    <xf borderId="0" fillId="5" fontId="3" numFmtId="165" xfId="0" applyFont="1" applyNumberFormat="1"/>
    <xf borderId="0" fillId="0" fontId="3" numFmtId="166" xfId="0" applyFont="1" applyNumberFormat="1"/>
    <xf borderId="0" fillId="0" fontId="2" numFmtId="169" xfId="0" applyAlignment="1" applyFont="1" applyNumberFormat="1">
      <alignment horizontal="right" readingOrder="0" shrinkToFit="0" vertical="bottom" wrapText="0"/>
    </xf>
    <xf borderId="0" fillId="0" fontId="3" numFmtId="165" xfId="0" applyFont="1" applyNumberFormat="1"/>
    <xf borderId="0" fillId="4" fontId="6" numFmtId="0" xfId="0" applyAlignment="1" applyFont="1">
      <alignment readingOrder="0" shrinkToFit="0" vertical="bottom" wrapText="0"/>
    </xf>
    <xf borderId="0" fillId="0" fontId="3" numFmtId="4" xfId="0" applyFont="1" applyNumberFormat="1"/>
    <xf borderId="0" fillId="0" fontId="3" numFmtId="0" xfId="0" applyFont="1"/>
    <xf borderId="0" fillId="0" fontId="7" numFmtId="0" xfId="0" applyAlignment="1" applyFont="1">
      <alignment vertical="bottom"/>
    </xf>
    <xf borderId="0" fillId="0" fontId="7" numFmtId="165" xfId="0" applyAlignment="1" applyFont="1" applyNumberFormat="1">
      <alignment vertical="bottom"/>
    </xf>
    <xf borderId="0" fillId="0" fontId="7" numFmtId="4" xfId="0" applyAlignment="1" applyFont="1" applyNumberFormat="1">
      <alignment vertical="bottom"/>
    </xf>
    <xf borderId="0" fillId="0" fontId="8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shrinkToFit="0" vertical="bottom" wrapText="0"/>
    </xf>
    <xf borderId="0" fillId="0" fontId="7" numFmtId="165" xfId="0" applyAlignment="1" applyFont="1" applyNumberFormat="1">
      <alignment shrinkToFit="0" vertical="bottom" wrapText="0"/>
    </xf>
    <xf borderId="5" fillId="0" fontId="7" numFmtId="4" xfId="0" applyAlignment="1" applyBorder="1" applyFont="1" applyNumberFormat="1">
      <alignment vertical="bottom"/>
    </xf>
    <xf borderId="6" fillId="8" fontId="7" numFmtId="0" xfId="0" applyAlignment="1" applyBorder="1" applyFill="1" applyFont="1">
      <alignment readingOrder="0" vertical="bottom"/>
    </xf>
    <xf borderId="6" fillId="0" fontId="7" numFmtId="0" xfId="0" applyAlignment="1" applyBorder="1" applyFont="1">
      <alignment vertical="bottom"/>
    </xf>
    <xf borderId="7" fillId="0" fontId="7" numFmtId="0" xfId="0" applyAlignment="1" applyBorder="1" applyFont="1">
      <alignment vertical="bottom"/>
    </xf>
    <xf borderId="8" fillId="9" fontId="9" numFmtId="0" xfId="0" applyAlignment="1" applyBorder="1" applyFill="1" applyFont="1">
      <alignment readingOrder="0" vertical="bottom"/>
    </xf>
    <xf borderId="9" fillId="0" fontId="7" numFmtId="0" xfId="0" applyAlignment="1" applyBorder="1" applyFont="1">
      <alignment vertical="bottom"/>
    </xf>
    <xf borderId="10" fillId="8" fontId="7" numFmtId="4" xfId="0" applyAlignment="1" applyBorder="1" applyFont="1" applyNumberFormat="1">
      <alignment readingOrder="0" vertical="bottom"/>
    </xf>
    <xf borderId="0" fillId="0" fontId="7" numFmtId="0" xfId="0" applyAlignment="1" applyFont="1">
      <alignment horizontal="right" readingOrder="0" vertical="bottom"/>
    </xf>
    <xf borderId="11" fillId="0" fontId="7" numFmtId="0" xfId="0" applyAlignment="1" applyBorder="1" applyFont="1">
      <alignment horizontal="right" readingOrder="0" vertical="bottom"/>
    </xf>
    <xf borderId="12" fillId="0" fontId="7" numFmtId="0" xfId="0" applyAlignment="1" applyBorder="1" applyFont="1">
      <alignment vertical="bottom"/>
    </xf>
    <xf borderId="13" fillId="10" fontId="7" numFmtId="0" xfId="0" applyAlignment="1" applyBorder="1" applyFill="1" applyFont="1">
      <alignment horizontal="right" readingOrder="0" vertical="bottom"/>
    </xf>
    <xf borderId="10" fillId="0" fontId="7" numFmtId="4" xfId="0" applyAlignment="1" applyBorder="1" applyFont="1" applyNumberFormat="1">
      <alignment vertical="bottom"/>
    </xf>
    <xf borderId="12" fillId="0" fontId="7" numFmtId="0" xfId="0" applyAlignment="1" applyBorder="1" applyFont="1">
      <alignment horizontal="right" readingOrder="0" vertical="bottom"/>
    </xf>
    <xf borderId="13" fillId="0" fontId="7" numFmtId="0" xfId="0" applyAlignment="1" applyBorder="1" applyFont="1">
      <alignment horizontal="right" readingOrder="0" vertical="bottom"/>
    </xf>
    <xf borderId="14" fillId="0" fontId="7" numFmtId="4" xfId="0" applyAlignment="1" applyBorder="1" applyFont="1" applyNumberFormat="1">
      <alignment vertical="bottom"/>
    </xf>
    <xf borderId="15" fillId="0" fontId="7" numFmtId="0" xfId="0" applyAlignment="1" applyBorder="1" applyFont="1">
      <alignment horizontal="right" readingOrder="0" vertical="bottom"/>
    </xf>
    <xf borderId="0" fillId="0" fontId="7" numFmtId="4" xfId="0" applyAlignment="1" applyFont="1" applyNumberFormat="1">
      <alignment shrinkToFit="0" vertical="bottom" wrapText="0"/>
    </xf>
    <xf borderId="0" fillId="0" fontId="7" numFmtId="166" xfId="0" applyAlignment="1" applyFont="1" applyNumberFormat="1">
      <alignment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11" fontId="9" numFmtId="0" xfId="0" applyAlignment="1" applyFill="1" applyFont="1">
      <alignment readingOrder="0" shrinkToFit="0" vertical="bottom" wrapText="0"/>
    </xf>
    <xf borderId="0" fillId="11" fontId="9" numFmtId="0" xfId="0" applyAlignment="1" applyFont="1">
      <alignment shrinkToFit="0" vertical="bottom" wrapText="0"/>
    </xf>
    <xf borderId="0" fillId="11" fontId="9" numFmtId="165" xfId="0" applyAlignment="1" applyFont="1" applyNumberFormat="1">
      <alignment shrinkToFit="0" vertical="bottom" wrapText="0"/>
    </xf>
    <xf borderId="0" fillId="11" fontId="9" numFmtId="4" xfId="0" applyAlignment="1" applyFont="1" applyNumberFormat="1">
      <alignment shrinkToFit="0" vertical="bottom" wrapText="0"/>
    </xf>
    <xf borderId="0" fillId="11" fontId="9" numFmtId="166" xfId="0" applyAlignment="1" applyFont="1" applyNumberFormat="1">
      <alignment shrinkToFit="0" vertical="bottom" wrapText="0"/>
    </xf>
    <xf borderId="16" fillId="11" fontId="9" numFmtId="0" xfId="0" applyAlignment="1" applyBorder="1" applyFont="1">
      <alignment readingOrder="0" shrinkToFit="0" vertical="bottom" wrapText="0"/>
    </xf>
    <xf borderId="16" fillId="11" fontId="9" numFmtId="165" xfId="0" applyAlignment="1" applyBorder="1" applyFont="1" applyNumberFormat="1">
      <alignment readingOrder="0" shrinkToFit="0" vertical="bottom" wrapText="0"/>
    </xf>
    <xf borderId="16" fillId="11" fontId="9" numFmtId="4" xfId="0" applyAlignment="1" applyBorder="1" applyFont="1" applyNumberFormat="1">
      <alignment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4" xfId="0" applyAlignment="1" applyFont="1" applyNumberFormat="1">
      <alignment horizontal="right" readingOrder="0" shrinkToFit="0" vertical="bottom" wrapText="0"/>
    </xf>
    <xf borderId="0" fillId="0" fontId="7" numFmtId="165" xfId="0" applyAlignment="1" applyFont="1" applyNumberFormat="1">
      <alignment horizontal="right" readingOrder="0" shrinkToFit="0" vertical="bottom" wrapText="0"/>
    </xf>
    <xf borderId="17" fillId="11" fontId="9" numFmtId="0" xfId="0" applyAlignment="1" applyBorder="1" applyFont="1">
      <alignment horizontal="left" readingOrder="0" shrinkToFit="0" vertical="bottom" wrapText="0"/>
    </xf>
    <xf borderId="17" fillId="11" fontId="9" numFmtId="0" xfId="0" applyAlignment="1" applyBorder="1" applyFont="1">
      <alignment horizontal="right" readingOrder="0" shrinkToFit="0" vertical="bottom" wrapText="0"/>
    </xf>
    <xf borderId="17" fillId="11" fontId="9" numFmtId="165" xfId="0" applyAlignment="1" applyBorder="1" applyFont="1" applyNumberFormat="1">
      <alignment horizontal="right" readingOrder="0" shrinkToFit="0" vertical="bottom" wrapText="0"/>
    </xf>
    <xf borderId="17" fillId="11" fontId="9" numFmtId="4" xfId="0" applyAlignment="1" applyBorder="1" applyFont="1" applyNumberFormat="1">
      <alignment horizontal="right" readingOrder="0" shrinkToFit="0" vertical="bottom" wrapText="0"/>
    </xf>
    <xf borderId="8" fillId="4" fontId="10" numFmtId="0" xfId="0" applyAlignment="1" applyBorder="1" applyFont="1">
      <alignment readingOrder="0" shrinkToFit="0" vertical="bottom" wrapText="0"/>
    </xf>
    <xf borderId="9" fillId="4" fontId="11" numFmtId="0" xfId="0" applyAlignment="1" applyBorder="1" applyFont="1">
      <alignment readingOrder="0" shrinkToFit="0" vertical="bottom" wrapText="0"/>
    </xf>
    <xf borderId="0" fillId="12" fontId="12" numFmtId="0" xfId="0" applyAlignment="1" applyFill="1" applyFont="1">
      <alignment readingOrder="0"/>
    </xf>
    <xf borderId="0" fillId="12" fontId="12" numFmtId="170" xfId="0" applyAlignment="1" applyFont="1" applyNumberFormat="1">
      <alignment readingOrder="0"/>
    </xf>
    <xf borderId="0" fillId="13" fontId="3" numFmtId="0" xfId="0" applyAlignment="1" applyFill="1" applyFont="1">
      <alignment readingOrder="0"/>
    </xf>
    <xf borderId="0" fillId="13" fontId="11" numFmtId="0" xfId="0" applyAlignment="1" applyFont="1">
      <alignment readingOrder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168" xfId="0" applyAlignment="1" applyFont="1" applyNumberFormat="1">
      <alignment horizontal="right" readingOrder="0" shrinkToFit="0" vertical="bottom" wrapText="0"/>
    </xf>
    <xf borderId="0" fillId="0" fontId="10" numFmtId="171" xfId="0" applyAlignment="1" applyFont="1" applyNumberFormat="1">
      <alignment horizontal="right" readingOrder="0" shrinkToFit="0" vertical="bottom" wrapText="0"/>
    </xf>
    <xf borderId="0" fillId="0" fontId="3" numFmtId="170" xfId="0" applyFont="1" applyNumberFormat="1"/>
    <xf borderId="0" fillId="0" fontId="3" numFmtId="14" xfId="0" applyFont="1" applyNumberFormat="1"/>
    <xf borderId="0" fillId="0" fontId="3" numFmtId="172" xfId="0" applyFont="1" applyNumberFormat="1"/>
    <xf borderId="0" fillId="0" fontId="11" numFmtId="0" xfId="0" applyAlignment="1" applyFont="1">
      <alignment horizontal="right" readingOrder="0" shrinkToFit="0" vertical="bottom" wrapText="0"/>
    </xf>
    <xf borderId="0" fillId="14" fontId="13" numFmtId="0" xfId="0" applyAlignment="1" applyFill="1" applyFont="1">
      <alignment readingOrder="0" shrinkToFit="0" wrapText="1"/>
    </xf>
    <xf borderId="0" fillId="14" fontId="14" numFmtId="0" xfId="0" applyAlignment="1" applyFont="1">
      <alignment readingOrder="0"/>
    </xf>
    <xf borderId="0" fillId="15" fontId="15" numFmtId="0" xfId="0" applyAlignment="1" applyFill="1" applyFont="1">
      <alignment readingOrder="0"/>
    </xf>
    <xf borderId="0" fillId="4" fontId="16" numFmtId="0" xfId="0" applyFont="1"/>
    <xf borderId="0" fillId="4" fontId="16" numFmtId="0" xfId="0" applyAlignment="1" applyFont="1">
      <alignment readingOrder="0"/>
    </xf>
    <xf borderId="0" fillId="4" fontId="17" numFmtId="0" xfId="0" applyAlignment="1" applyFont="1">
      <alignment horizontal="left" readingOrder="0"/>
    </xf>
    <xf borderId="0" fillId="4" fontId="18" numFmtId="0" xfId="0" applyAlignment="1" applyFont="1">
      <alignment readingOrder="0"/>
    </xf>
    <xf borderId="0" fillId="4" fontId="19" numFmtId="0" xfId="0" applyAlignment="1" applyFont="1">
      <alignment readingOrder="0"/>
    </xf>
    <xf borderId="0" fillId="14" fontId="14" numFmtId="0" xfId="0" applyFont="1"/>
    <xf borderId="0" fillId="0" fontId="11" numFmtId="0" xfId="0" applyAlignment="1" applyFont="1">
      <alignment horizontal="left" readingOrder="0"/>
    </xf>
    <xf borderId="0" fillId="16" fontId="16" numFmtId="0" xfId="0" applyAlignment="1" applyFill="1" applyFont="1">
      <alignment readingOrder="0"/>
    </xf>
    <xf borderId="0" fillId="16" fontId="20" numFmtId="0" xfId="0" applyAlignment="1" applyFont="1">
      <alignment readingOrder="0"/>
    </xf>
    <xf borderId="0" fillId="0" fontId="17" numFmtId="0" xfId="0" applyAlignment="1" applyFont="1">
      <alignment horizontal="left"/>
    </xf>
    <xf borderId="0" fillId="0" fontId="11" numFmtId="0" xfId="0" applyAlignment="1" applyFont="1">
      <alignment readingOrder="0"/>
    </xf>
    <xf borderId="0" fillId="0" fontId="20" numFmtId="0" xfId="0" applyFont="1"/>
    <xf borderId="0" fillId="17" fontId="21" numFmtId="0" xfId="0" applyAlignment="1" applyFill="1" applyFont="1">
      <alignment readingOrder="0" shrinkToFit="0" vertical="bottom" wrapText="0"/>
    </xf>
    <xf borderId="8" fillId="17" fontId="21" numFmtId="0" xfId="0" applyAlignment="1" applyBorder="1" applyFont="1">
      <alignment readingOrder="0" shrinkToFit="0" vertical="bottom" wrapText="0"/>
    </xf>
    <xf borderId="9" fillId="17" fontId="21" numFmtId="0" xfId="0" applyAlignment="1" applyBorder="1" applyFont="1">
      <alignment readingOrder="0" shrinkToFit="0" vertical="bottom" wrapText="0"/>
    </xf>
    <xf borderId="0" fillId="0" fontId="22" numFmtId="0" xfId="0" applyAlignment="1" applyFont="1">
      <alignment horizontal="right"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12" fillId="18" fontId="22" numFmtId="0" xfId="0" applyAlignment="1" applyBorder="1" applyFill="1" applyFont="1">
      <alignment readingOrder="0" shrinkToFit="0" vertical="bottom" wrapText="0"/>
    </xf>
    <xf borderId="13" fillId="18" fontId="10" numFmtId="0" xfId="0" applyAlignment="1" applyBorder="1" applyFont="1">
      <alignment horizontal="right" readingOrder="0" shrinkToFit="0" vertical="bottom" wrapText="0"/>
    </xf>
    <xf borderId="0" fillId="0" fontId="22" numFmtId="168" xfId="0" applyAlignment="1" applyFont="1" applyNumberFormat="1">
      <alignment horizontal="right" readingOrder="0" shrinkToFit="0" vertical="bottom" wrapText="0"/>
    </xf>
    <xf borderId="0" fillId="0" fontId="23" numFmtId="0" xfId="0" applyAlignment="1" applyFont="1">
      <alignment readingOrder="0"/>
    </xf>
    <xf borderId="0" fillId="0" fontId="22" numFmtId="169" xfId="0" applyAlignment="1" applyFont="1" applyNumberFormat="1">
      <alignment horizontal="right" readingOrder="0" shrinkToFit="0" vertical="bottom" wrapText="0"/>
    </xf>
    <xf borderId="8" fillId="19" fontId="24" numFmtId="0" xfId="0" applyAlignment="1" applyBorder="1" applyFill="1" applyFont="1">
      <alignment readingOrder="0" shrinkToFit="0" vertical="bottom" wrapText="0"/>
    </xf>
    <xf borderId="9" fillId="19" fontId="24" numFmtId="0" xfId="0" applyAlignment="1" applyBorder="1" applyFont="1">
      <alignment readingOrder="0" shrinkToFit="0" vertical="bottom" wrapText="0"/>
    </xf>
    <xf borderId="9" fillId="4" fontId="25" numFmtId="0" xfId="0" applyAlignment="1" applyBorder="1" applyFont="1">
      <alignment readingOrder="0" shrinkToFit="0" vertical="bottom" wrapText="0"/>
    </xf>
    <xf borderId="0" fillId="0" fontId="22" numFmtId="0" xfId="0" applyAlignment="1" applyFont="1">
      <alignment shrinkToFit="0" vertical="bottom" wrapText="0"/>
    </xf>
    <xf borderId="0" fillId="20" fontId="26" numFmtId="0" xfId="0" applyAlignment="1" applyFill="1" applyFont="1">
      <alignment readingOrder="0"/>
    </xf>
    <xf borderId="4" fillId="3" fontId="21" numFmtId="0" xfId="0" applyAlignment="1" applyBorder="1" applyFont="1">
      <alignment readingOrder="0" shrinkToFit="0" vertical="bottom" wrapText="0"/>
    </xf>
    <xf borderId="0" fillId="0" fontId="22" numFmtId="0" xfId="0" applyAlignment="1" applyFont="1">
      <alignment horizontal="left" readingOrder="0" shrinkToFit="0" vertical="bottom" wrapText="0"/>
    </xf>
    <xf borderId="18" fillId="3" fontId="21" numFmtId="0" xfId="0" applyAlignment="1" applyBorder="1" applyFont="1">
      <alignment horizontal="left" readingOrder="0" shrinkToFit="0" vertical="bottom" wrapText="0"/>
    </xf>
    <xf borderId="18" fillId="3" fontId="21" numFmtId="0" xfId="0" applyAlignment="1" applyBorder="1" applyFont="1">
      <alignment horizontal="right" readingOrder="0" shrinkToFit="0" vertical="bottom" wrapText="0"/>
    </xf>
    <xf borderId="0" fillId="0" fontId="27" numFmtId="0" xfId="0" applyAlignment="1" applyFont="1">
      <alignment readingOrder="0"/>
    </xf>
    <xf borderId="0" fillId="21" fontId="28" numFmtId="0" xfId="0" applyAlignment="1" applyFill="1" applyFont="1">
      <alignment readingOrder="0"/>
    </xf>
    <xf borderId="0" fillId="0" fontId="29" numFmtId="0" xfId="0" applyAlignment="1" applyFont="1">
      <alignment horizontal="left" readingOrder="0" shrinkToFit="0" wrapText="1"/>
    </xf>
    <xf borderId="0" fillId="0" fontId="30" numFmtId="0" xfId="0" applyAlignment="1" applyFont="1">
      <alignment readingOrder="0" shrinkToFit="0" wrapText="1"/>
    </xf>
    <xf borderId="19" fillId="0" fontId="31" numFmtId="0" xfId="0" applyAlignment="1" applyBorder="1" applyFont="1">
      <alignment shrinkToFit="0" wrapText="1"/>
    </xf>
    <xf borderId="19" fillId="0" fontId="31" numFmtId="0" xfId="0" applyAlignment="1" applyBorder="1" applyFont="1">
      <alignment horizontal="right" shrinkToFit="0" wrapText="1"/>
    </xf>
    <xf borderId="19" fillId="0" fontId="31" numFmtId="173" xfId="0" applyAlignment="1" applyBorder="1" applyFont="1" applyNumberFormat="1">
      <alignment horizontal="right" shrinkToFit="0" wrapText="1"/>
    </xf>
    <xf borderId="19" fillId="0" fontId="32" numFmtId="0" xfId="0" applyAlignment="1" applyBorder="1" applyFont="1">
      <alignment shrinkToFit="0" wrapText="1"/>
    </xf>
    <xf borderId="19" fillId="0" fontId="33" numFmtId="0" xfId="0" applyAlignment="1" applyBorder="1" applyFont="1">
      <alignment shrinkToFit="0" wrapText="1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theme="8"/>
          <bgColor theme="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pivotCacheDefinition" Target="pivotCache/pivotCacheDefinition2.xml"/><Relationship Id="rId12" Type="http://schemas.openxmlformats.org/officeDocument/2006/relationships/worksheet" Target="worksheets/sheet9.xml"/><Relationship Id="rId23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85200C"/>
                </a:solidFill>
                <a:latin typeface="sans-serif"/>
              </a:defRPr>
            </a:pPr>
            <a:r>
              <a:rPr b="1">
                <a:solidFill>
                  <a:srgbClr val="85200C"/>
                </a:solidFill>
                <a:latin typeface="sans-serif"/>
              </a:rPr>
              <a:t>Net Pay(NP)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Courier New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qtn_9!$I$2:$I$11</c:f>
            </c:strRef>
          </c:cat>
          <c:val>
            <c:numRef>
              <c:f>qtn_9!$I$2:$I$11</c:f>
              <c:numCache/>
            </c:numRef>
          </c:val>
        </c:ser>
        <c:axId val="778162264"/>
        <c:axId val="864307263"/>
      </c:bar3DChart>
      <c:catAx>
        <c:axId val="7781622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864307263"/>
      </c:catAx>
      <c:valAx>
        <c:axId val="864307263"/>
        <c:scaling>
          <c:orientation val="minMax"/>
          <c:min val="1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Pay(NP)</a:t>
                </a:r>
              </a:p>
            </c:rich>
          </c:tx>
          <c:overlay val="0"/>
        </c:title>
        <c:numFmt formatCode="[$₹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1622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 After Discount(%) vs Product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qtn_10!$E$1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qtn_10!$D$2:$D$11</c:f>
            </c:strRef>
          </c:cat>
          <c:val>
            <c:numRef>
              <c:f>qtn_10!$E$2:$E$11</c:f>
              <c:numCache/>
            </c:numRef>
          </c:val>
        </c:ser>
        <c:axId val="35961244"/>
        <c:axId val="694930266"/>
      </c:barChart>
      <c:catAx>
        <c:axId val="35961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930266"/>
      </c:catAx>
      <c:valAx>
        <c:axId val="694930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 After Discount(%)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61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'Pivot Table 10'!$B$2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10'!$A$3:$A$10</c:f>
            </c:strRef>
          </c:cat>
          <c:val>
            <c:numRef>
              <c:f>'Pivot Table 10'!$B$3:$B$10</c:f>
              <c:numCache/>
            </c:numRef>
          </c:val>
        </c:ser>
        <c:ser>
          <c:idx val="1"/>
          <c:order val="1"/>
          <c:tx>
            <c:strRef>
              <c:f>'Pivot Table 10'!$C$2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10'!$A$3:$A$10</c:f>
            </c:strRef>
          </c:cat>
          <c:val>
            <c:numRef>
              <c:f>'Pivot Table 10'!$C$3:$C$10</c:f>
              <c:numCache/>
            </c:numRef>
          </c:val>
        </c:ser>
        <c:ser>
          <c:idx val="2"/>
          <c:order val="2"/>
          <c:tx>
            <c:strRef>
              <c:f>'Pivot Table 10'!$D$2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10'!$A$3:$A$10</c:f>
            </c:strRef>
          </c:cat>
          <c:val>
            <c:numRef>
              <c:f>'Pivot Table 10'!$D$3:$D$10</c:f>
              <c:numCache/>
            </c:numRef>
          </c:val>
        </c:ser>
        <c:ser>
          <c:idx val="3"/>
          <c:order val="3"/>
          <c:tx>
            <c:strRef>
              <c:f>'Pivot Table 10'!$E$2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10'!$A$3:$A$10</c:f>
            </c:strRef>
          </c:cat>
          <c:val>
            <c:numRef>
              <c:f>'Pivot Table 10'!$E$3:$E$10</c:f>
              <c:numCache/>
            </c:numRef>
          </c:val>
        </c:ser>
        <c:ser>
          <c:idx val="4"/>
          <c:order val="4"/>
          <c:tx>
            <c:strRef>
              <c:f>'Pivot Table 10'!$F$2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10'!$A$3:$A$10</c:f>
            </c:strRef>
          </c:cat>
          <c:val>
            <c:numRef>
              <c:f>'Pivot Table 10'!$F$3:$F$10</c:f>
              <c:numCache/>
            </c:numRef>
          </c:val>
        </c:ser>
        <c:ser>
          <c:idx val="5"/>
          <c:order val="5"/>
          <c:tx>
            <c:strRef>
              <c:f>'Pivot Table 10'!$G$2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 10'!$A$3:$A$10</c:f>
            </c:strRef>
          </c:cat>
          <c:val>
            <c:numRef>
              <c:f>'Pivot Table 10'!$G$3:$G$10</c:f>
              <c:numCache/>
            </c:numRef>
          </c:val>
        </c:ser>
        <c:ser>
          <c:idx val="6"/>
          <c:order val="6"/>
          <c:tx>
            <c:strRef>
              <c:f>'Pivot Table 10'!$H$2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 10'!$A$3:$A$10</c:f>
            </c:strRef>
          </c:cat>
          <c:val>
            <c:numRef>
              <c:f>'Pivot Table 10'!$H$3:$H$10</c:f>
              <c:numCache/>
            </c:numRef>
          </c:val>
        </c:ser>
        <c:ser>
          <c:idx val="7"/>
          <c:order val="7"/>
          <c:tx>
            <c:strRef>
              <c:f>'Pivot Table 10'!$I$2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 10'!$A$3:$A$10</c:f>
            </c:strRef>
          </c:cat>
          <c:val>
            <c:numRef>
              <c:f>'Pivot Table 10'!$I$3:$I$10</c:f>
              <c:numCache/>
            </c:numRef>
          </c:val>
        </c:ser>
        <c:ser>
          <c:idx val="8"/>
          <c:order val="8"/>
          <c:tx>
            <c:strRef>
              <c:f>'Pivot Table 10'!$J$2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 10'!$A$3:$A$10</c:f>
            </c:strRef>
          </c:cat>
          <c:val>
            <c:numRef>
              <c:f>'Pivot Table 10'!$J$3:$J$10</c:f>
              <c:numCache/>
            </c:numRef>
          </c:val>
        </c:ser>
        <c:ser>
          <c:idx val="9"/>
          <c:order val="9"/>
          <c:tx>
            <c:strRef>
              <c:f>'Pivot Table 10'!$K$2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 10'!$A$3:$A$10</c:f>
            </c:strRef>
          </c:cat>
          <c:val>
            <c:numRef>
              <c:f>'Pivot Table 10'!$K$3:$K$10</c:f>
              <c:numCache/>
            </c:numRef>
          </c:val>
        </c:ser>
        <c:ser>
          <c:idx val="10"/>
          <c:order val="10"/>
          <c:tx>
            <c:strRef>
              <c:f>'Pivot Table 10'!$L$2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 10'!$A$3:$A$10</c:f>
            </c:strRef>
          </c:cat>
          <c:val>
            <c:numRef>
              <c:f>'Pivot Table 10'!$L$3:$L$10</c:f>
              <c:numCache/>
            </c:numRef>
          </c:val>
        </c:ser>
        <c:ser>
          <c:idx val="11"/>
          <c:order val="11"/>
          <c:tx>
            <c:strRef>
              <c:f>'Pivot Table 10'!$M$2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 10'!$A$3:$A$10</c:f>
            </c:strRef>
          </c:cat>
          <c:val>
            <c:numRef>
              <c:f>'Pivot Table 10'!$M$3:$M$10</c:f>
              <c:numCache/>
            </c:numRef>
          </c:val>
        </c:ser>
        <c:overlap val="100"/>
        <c:axId val="1515572644"/>
        <c:axId val="1109236496"/>
      </c:barChart>
      <c:catAx>
        <c:axId val="1515572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236496"/>
      </c:catAx>
      <c:valAx>
        <c:axId val="1109236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572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Action, Comedy, Criminal, Drama, Love story…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5-F'!$A$3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5-F'!$B$2:$M$2</c:f>
            </c:strRef>
          </c:cat>
          <c:val>
            <c:numRef>
              <c:f>'Pivot Table 5-F'!$B$3:$M$3</c:f>
              <c:numCache/>
            </c:numRef>
          </c:val>
        </c:ser>
        <c:ser>
          <c:idx val="1"/>
          <c:order val="1"/>
          <c:tx>
            <c:strRef>
              <c:f>'Pivot Table 5-F'!$A$4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5-F'!$B$2:$M$2</c:f>
            </c:strRef>
          </c:cat>
          <c:val>
            <c:numRef>
              <c:f>'Pivot Table 5-F'!$B$4:$M$4</c:f>
              <c:numCache/>
            </c:numRef>
          </c:val>
        </c:ser>
        <c:ser>
          <c:idx val="2"/>
          <c:order val="2"/>
          <c:tx>
            <c:strRef>
              <c:f>'Pivot Table 5-F'!$A$5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5-F'!$B$2:$M$2</c:f>
            </c:strRef>
          </c:cat>
          <c:val>
            <c:numRef>
              <c:f>'Pivot Table 5-F'!$B$5:$M$5</c:f>
              <c:numCache/>
            </c:numRef>
          </c:val>
        </c:ser>
        <c:ser>
          <c:idx val="3"/>
          <c:order val="3"/>
          <c:tx>
            <c:strRef>
              <c:f>'Pivot Table 5-F'!$A$6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5-F'!$B$2:$M$2</c:f>
            </c:strRef>
          </c:cat>
          <c:val>
            <c:numRef>
              <c:f>'Pivot Table 5-F'!$B$6:$M$6</c:f>
              <c:numCache/>
            </c:numRef>
          </c:val>
        </c:ser>
        <c:ser>
          <c:idx val="4"/>
          <c:order val="4"/>
          <c:tx>
            <c:strRef>
              <c:f>'Pivot Table 5-F'!$A$7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5-F'!$B$2:$M$2</c:f>
            </c:strRef>
          </c:cat>
          <c:val>
            <c:numRef>
              <c:f>'Pivot Table 5-F'!$B$7:$M$7</c:f>
              <c:numCache/>
            </c:numRef>
          </c:val>
        </c:ser>
        <c:ser>
          <c:idx val="5"/>
          <c:order val="5"/>
          <c:tx>
            <c:strRef>
              <c:f>'Pivot Table 5-F'!$A$8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 5-F'!$B$2:$M$2</c:f>
            </c:strRef>
          </c:cat>
          <c:val>
            <c:numRef>
              <c:f>'Pivot Table 5-F'!$B$8:$M$8</c:f>
              <c:numCache/>
            </c:numRef>
          </c:val>
        </c:ser>
        <c:ser>
          <c:idx val="6"/>
          <c:order val="6"/>
          <c:tx>
            <c:strRef>
              <c:f>'Pivot Table 5-F'!$A$9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 5-F'!$B$2:$M$2</c:f>
            </c:strRef>
          </c:cat>
          <c:val>
            <c:numRef>
              <c:f>'Pivot Table 5-F'!$B$9:$M$9</c:f>
              <c:numCache/>
            </c:numRef>
          </c:val>
        </c:ser>
        <c:ser>
          <c:idx val="7"/>
          <c:order val="7"/>
          <c:tx>
            <c:strRef>
              <c:f>'Pivot Table 5-F'!$A$10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 5-F'!$B$2:$M$2</c:f>
            </c:strRef>
          </c:cat>
          <c:val>
            <c:numRef>
              <c:f>'Pivot Table 5-F'!$B$10:$M$10</c:f>
              <c:numCache/>
            </c:numRef>
          </c:val>
        </c:ser>
        <c:overlap val="100"/>
        <c:axId val="713793079"/>
        <c:axId val="840753615"/>
      </c:barChart>
      <c:catAx>
        <c:axId val="713793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753615"/>
      </c:catAx>
      <c:valAx>
        <c:axId val="840753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793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609600</xdr:colOff>
      <xdr:row>14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742950</xdr:colOff>
      <xdr:row>12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13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990600</xdr:colOff>
      <xdr:row>12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8" sheet="dataSet"/>
  </cacheSource>
  <cacheFields>
    <cacheField name="Product Name" numFmtId="0">
      <sharedItems>
        <s v="The Fault in our Stars"/>
        <s v="The Alchemist"/>
        <s v="The Kite Runner"/>
        <s v="Harry Potter and the Philosopher's Stone"/>
        <s v="The Lord of the Rings - Fellowship of the Ring"/>
        <s v="The Hitchhiker's guide to the Galaxy"/>
        <s v="Ikigai"/>
        <s v="Atomic Habits"/>
        <s v="The Psychology of Money"/>
        <s v="The Power of your Subconcious Mind"/>
        <s v="The Blue Umbrella"/>
        <s v="The Hound of The Baskervilles"/>
        <s v="To Kill a Mockingbird"/>
        <s v="The White Tiger"/>
        <s v="Born a Crime"/>
        <s v="Deception Point"/>
        <s v="A Thousand Splendid Suns"/>
        <s v="Goosebumps"/>
        <s v="The DaVinci Code"/>
        <s v="Harry Potter and the Goblet of Fire"/>
        <s v="Sherlock Holmes"/>
        <s v="The Girl with the Dragon Tattoo"/>
        <s v="The Great Gatsby"/>
        <s v="Harry Potter and the Half-Blood Prince"/>
        <s v="Angels and Demons"/>
        <s v="Ignited Minds"/>
        <s v="Wings of Fire"/>
      </sharedItems>
    </cacheField>
    <cacheField name="Category" numFmtId="0">
      <sharedItems>
        <s v="Criminal"/>
        <s v="Love story"/>
        <s v="Drama"/>
        <s v="Suspense"/>
        <s v="Action"/>
        <s v="Thriller"/>
        <s v="Comedy"/>
        <s v="Romance"/>
      </sharedItems>
    </cacheField>
    <cacheField name="Sales Date" numFmtId="164">
      <sharedItems containsSemiMixedTypes="0" containsNonDate="0" containsDate="1" containsString="0" minDate="2015-09-05T00:00:00Z" maxDate="2023-07-06T00:00:00Z">
        <d v="2023-07-05T00:00:00Z"/>
        <d v="2023-03-17T00:00:00Z"/>
        <d v="2022-11-27T00:00:00Z"/>
        <d v="2022-08-09T00:00:00Z"/>
        <d v="2022-04-21T00:00:00Z"/>
        <d v="2022-01-01T00:00:00Z"/>
        <d v="2021-09-13T00:00:00Z"/>
        <d v="2021-05-26T00:00:00Z"/>
        <d v="2021-02-05T00:00:00Z"/>
        <d v="2020-10-18T00:00:00Z"/>
        <d v="2020-06-30T00:00:00Z"/>
        <d v="2020-03-12T00:00:00Z"/>
        <d v="2019-11-23T00:00:00Z"/>
        <d v="2019-08-05T00:00:00Z"/>
        <d v="2019-04-17T00:00:00Z"/>
        <d v="2018-12-28T00:00:00Z"/>
        <d v="2018-09-09T00:00:00Z"/>
        <d v="2018-05-22T00:00:00Z"/>
        <d v="2018-02-01T00:00:00Z"/>
        <d v="2017-10-14T00:00:00Z"/>
        <d v="2017-06-26T00:00:00Z"/>
        <d v="2017-03-08T00:00:00Z"/>
        <d v="2016-11-18T00:00:00Z"/>
        <d v="2016-07-31T00:00:00Z"/>
        <d v="2016-04-12T00:00:00Z"/>
        <d v="2015-12-24T00:00:00Z"/>
        <d v="2015-09-05T00:00:00Z"/>
      </sharedItems>
      <fieldGroup base="2">
        <rangePr autoStart="0" autoEnd="0" groupBy="months" startDate="2015-09-05T00:00:00Z" endDate="2023-07-06T00:00:00Z"/>
        <groupItems>
          <s v="&lt;09/05/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/06/23"/>
        </groupItems>
      </fieldGroup>
    </cacheField>
    <cacheField name="Quantity Sold" numFmtId="0">
      <sharedItems containsSemiMixedTypes="0" containsString="0" containsNumber="1" containsInteger="1">
        <n v="20.0"/>
        <n v="17.0"/>
        <n v="14.0"/>
        <n v="11.0"/>
        <n v="8.0"/>
        <n v="5.0"/>
        <n v="2.0"/>
        <n v="10.0"/>
        <n v="23.0"/>
        <n v="26.0"/>
        <n v="29.0"/>
        <n v="32.0"/>
        <n v="35.0"/>
        <n v="38.0"/>
        <n v="41.0"/>
        <n v="44.0"/>
        <n v="47.0"/>
        <n v="50.0"/>
        <n v="53.0"/>
        <n v="56.0"/>
        <n v="59.0"/>
        <n v="62.0"/>
        <n v="65.0"/>
        <n v="68.0"/>
      </sharedItems>
    </cacheField>
    <cacheField name="Unit Price" numFmtId="0">
      <sharedItems containsSemiMixedTypes="0" containsString="0" containsNumber="1" containsInteger="1">
        <n v="200.0"/>
        <n v="500.0"/>
        <n v="800.0"/>
        <n v="1100.0"/>
        <n v="400.0"/>
        <n v="700.0"/>
        <n v="300.0"/>
        <n v="600.0"/>
        <n v="900.0"/>
        <n v="120.0"/>
        <n v="150.0"/>
        <n v="180.0"/>
        <n v="270.0"/>
        <n v="330.0"/>
        <n v="360.0"/>
        <n v="390.0"/>
        <n v="420.0"/>
        <n v="450.0"/>
        <n v="480.0"/>
        <n v="510.0"/>
        <n v="570.0"/>
      </sharedItems>
    </cacheField>
    <cacheField name="Total Sales" numFmtId="0">
      <sharedItems containsSemiMixedTypes="0" containsString="0" containsNumber="1" containsInteger="1">
        <n v="4000.0"/>
        <n v="8500.0"/>
        <n v="11200.0"/>
        <n v="12100.0"/>
        <n v="3200.0"/>
        <n v="3500.0"/>
        <n v="400.0"/>
        <n v="3000.0"/>
        <n v="8400.0"/>
        <n v="15300.0"/>
        <n v="2400.0"/>
        <n v="3450.0"/>
        <n v="4680.0"/>
        <n v="5800.0"/>
        <n v="6400.0"/>
        <n v="9450.0"/>
        <n v="11400.0"/>
        <n v="13530.0"/>
        <n v="15840.0"/>
        <n v="18330.0"/>
        <n v="21000.0"/>
        <n v="23850.0"/>
        <n v="26880.0"/>
        <n v="30090.0"/>
        <n v="31000.0"/>
        <n v="37050.0"/>
        <n v="4080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8" sheet="dataSet"/>
  </cacheSource>
  <cacheFields>
    <cacheField name="Product Name" numFmtId="0">
      <sharedItems>
        <s v="The Fault in our Stars"/>
        <s v="The Alchemist"/>
        <s v="The Kite Runner"/>
        <s v="Harry Potter and the Philosopher's Stone"/>
        <s v="The Lord of the Rings - Fellowship of the Ring"/>
        <s v="The Hitchhiker's guide to the Galaxy"/>
        <s v="Ikigai"/>
        <s v="Atomic Habits"/>
        <s v="The Psychology of Money"/>
        <s v="The Power of your Subconcious Mind"/>
        <s v="The Blue Umbrella"/>
        <s v="The Hound of The Baskervilles"/>
        <s v="To Kill a Mockingbird"/>
        <s v="The White Tiger"/>
        <s v="Born a Crime"/>
        <s v="Deception Point"/>
        <s v="A Thousand Splendid Suns"/>
        <s v="Goosebumps"/>
        <s v="The DaVinci Code"/>
        <s v="Harry Potter and the Goblet of Fire"/>
        <s v="Sherlock Holmes"/>
        <s v="The Girl with the Dragon Tattoo"/>
        <s v="The Great Gatsby"/>
        <s v="Harry Potter and the Half-Blood Prince"/>
        <s v="Angels and Demons"/>
        <s v="Ignited Minds"/>
        <s v="Wings of Fire"/>
      </sharedItems>
    </cacheField>
    <cacheField name="Category" numFmtId="0">
      <sharedItems>
        <s v="Criminal"/>
        <s v="Love story"/>
        <s v="Drama"/>
        <s v="Suspense"/>
        <s v="Action"/>
        <s v="Thriller"/>
        <s v="Comedy"/>
        <s v="Romance"/>
      </sharedItems>
    </cacheField>
    <cacheField name="Sales Date" numFmtId="164">
      <sharedItems containsSemiMixedTypes="0" containsNonDate="0" containsDate="1" containsString="0" minDate="2015-09-05T00:00:00Z" maxDate="2023-07-06T00:00:00Z">
        <d v="2023-07-05T00:00:00Z"/>
        <d v="2023-03-17T00:00:00Z"/>
        <d v="2022-11-27T00:00:00Z"/>
        <d v="2022-08-09T00:00:00Z"/>
        <d v="2022-04-21T00:00:00Z"/>
        <d v="2022-01-01T00:00:00Z"/>
        <d v="2021-09-13T00:00:00Z"/>
        <d v="2021-05-26T00:00:00Z"/>
        <d v="2021-02-05T00:00:00Z"/>
        <d v="2020-10-18T00:00:00Z"/>
        <d v="2020-06-30T00:00:00Z"/>
        <d v="2020-03-12T00:00:00Z"/>
        <d v="2019-11-23T00:00:00Z"/>
        <d v="2019-08-05T00:00:00Z"/>
        <d v="2019-04-17T00:00:00Z"/>
        <d v="2018-12-28T00:00:00Z"/>
        <d v="2018-09-09T00:00:00Z"/>
        <d v="2018-05-22T00:00:00Z"/>
        <d v="2018-02-01T00:00:00Z"/>
        <d v="2017-10-14T00:00:00Z"/>
        <d v="2017-06-26T00:00:00Z"/>
        <d v="2017-03-08T00:00:00Z"/>
        <d v="2016-11-18T00:00:00Z"/>
        <d v="2016-07-31T00:00:00Z"/>
        <d v="2016-04-12T00:00:00Z"/>
        <d v="2015-12-24T00:00:00Z"/>
        <d v="2015-09-05T00:00:00Z"/>
      </sharedItems>
      <fieldGroup base="2">
        <rangePr autoStart="0" autoEnd="0" groupBy="months" startDate="2015-09-05T00:00:00Z" endDate="2023-07-06T00:00:00Z"/>
        <groupItems>
          <s v="&lt;09/05/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/06/23"/>
        </groupItems>
      </fieldGroup>
    </cacheField>
    <cacheField name="Quantity Sold" numFmtId="0">
      <sharedItems containsSemiMixedTypes="0" containsString="0" containsNumber="1" containsInteger="1">
        <n v="20.0"/>
        <n v="17.0"/>
        <n v="14.0"/>
        <n v="11.0"/>
        <n v="8.0"/>
        <n v="5.0"/>
        <n v="2.0"/>
        <n v="10.0"/>
        <n v="23.0"/>
        <n v="26.0"/>
        <n v="29.0"/>
        <n v="32.0"/>
        <n v="35.0"/>
        <n v="38.0"/>
        <n v="41.0"/>
        <n v="44.0"/>
        <n v="47.0"/>
        <n v="50.0"/>
        <n v="53.0"/>
        <n v="56.0"/>
        <n v="59.0"/>
        <n v="62.0"/>
        <n v="65.0"/>
        <n v="68.0"/>
      </sharedItems>
    </cacheField>
    <cacheField name="Unit Price" numFmtId="0">
      <sharedItems containsSemiMixedTypes="0" containsString="0" containsNumber="1" containsInteger="1">
        <n v="200.0"/>
        <n v="500.0"/>
        <n v="800.0"/>
        <n v="1100.0"/>
        <n v="400.0"/>
        <n v="700.0"/>
        <n v="300.0"/>
        <n v="600.0"/>
        <n v="900.0"/>
        <n v="120.0"/>
        <n v="150.0"/>
        <n v="180.0"/>
        <n v="270.0"/>
        <n v="330.0"/>
        <n v="360.0"/>
        <n v="390.0"/>
        <n v="420.0"/>
        <n v="450.0"/>
        <n v="480.0"/>
        <n v="510.0"/>
        <n v="570.0"/>
      </sharedItems>
    </cacheField>
    <cacheField name="Total Sales" numFmtId="0">
      <sharedItems containsSemiMixedTypes="0" containsString="0" containsNumber="1" containsInteger="1">
        <n v="4000.0"/>
        <n v="8500.0"/>
        <n v="11200.0"/>
        <n v="12100.0"/>
        <n v="3200.0"/>
        <n v="3500.0"/>
        <n v="400.0"/>
        <n v="3000.0"/>
        <n v="8400.0"/>
        <n v="15300.0"/>
        <n v="2400.0"/>
        <n v="3450.0"/>
        <n v="4680.0"/>
        <n v="5800.0"/>
        <n v="6400.0"/>
        <n v="9450.0"/>
        <n v="11400.0"/>
        <n v="13530.0"/>
        <n v="15840.0"/>
        <n v="18330.0"/>
        <n v="21000.0"/>
        <n v="23850.0"/>
        <n v="26880.0"/>
        <n v="30090.0"/>
        <n v="31000.0"/>
        <n v="37050.0"/>
        <n v="408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0" cacheId="0" dataCaption="" compact="0" compactData="0">
  <location ref="A1:N11" firstHeaderRow="0" firstDataRow="1" firstDataCol="1"/>
  <pivotFields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ategory" axis="axisRow" compact="0" outline="0" multipleItemSelectionAllowed="1" showAll="0" sortType="ascending">
      <items>
        <item x="4"/>
        <item x="6"/>
        <item x="0"/>
        <item x="2"/>
        <item x="1"/>
        <item x="7"/>
        <item x="3"/>
        <item x="5"/>
        <item t="default"/>
      </items>
    </pivotField>
    <pivotField name="Sales Date" axis="axisCol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uantity 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1"/>
  </rowFields>
  <colFields>
    <field x="2"/>
  </colFields>
  <dataFields>
    <dataField name="SUM of Total Sales" fld="5" baseField="0"/>
  </dataFields>
</pivotTableDefinition>
</file>

<file path=xl/pivotTables/pivotTable2.xml><?xml version="1.0" encoding="utf-8"?>
<pivotTableDefinition xmlns="http://schemas.openxmlformats.org/spreadsheetml/2006/main" name="Pivot Table 5-F" cacheId="1" dataCaption="" compact="0" compactData="0">
  <location ref="A1:N11" firstHeaderRow="0" firstDataRow="1" firstDataCol="1"/>
  <pivotFields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ategory" axis="axisRow" compact="0" outline="0" multipleItemSelectionAllowed="1" showAll="0" sortType="ascending">
      <items>
        <item x="4"/>
        <item x="6"/>
        <item x="0"/>
        <item x="2"/>
        <item x="1"/>
        <item x="7"/>
        <item x="3"/>
        <item x="5"/>
        <item t="default"/>
      </items>
    </pivotField>
    <pivotField name="Sales Date" axis="axisCol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uantity 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1"/>
  </rowFields>
  <colFields>
    <field x="2"/>
  </colFields>
  <dataFields>
    <dataField name="SUM of Total Sales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MlDYw-5bfT8bNN5E6AnCVh3PSuA0iV_vmDxkP7CBVNw/edit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Tpd_RHahC65p90AWTqkUiW8uhB5Qio2lUR0LuGheOsg/edit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0M_NcOPCtuPg6H2GSEcvU8CqqEn30eT52HBa9_65tEc/edit" TargetMode="External"/><Relationship Id="rId2" Type="http://schemas.openxmlformats.org/officeDocument/2006/relationships/hyperlink" Target="https://www.youtube.com/watch?v=MPK2XZZBfhc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QqGNfswr_GWFBNHyNmSzgZLS0lYFWkPi/view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TvNYvqlsZt3glJs2orRSKYhkmETezqAxVn0AolXm5pM/edit" TargetMode="External"/><Relationship Id="rId2" Type="http://schemas.openxmlformats.org/officeDocument/2006/relationships/hyperlink" Target="https://docs.google.com/document/d/1L3wJsZcdoO7Do6epqa1zlprXk9yBSxWSct4X-oTJn08/edit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sZZKMcF1Fx_olpgKC-jWRQ4UM75zaD_IJwKTjt9O8VI/edit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LQHd5NMI8v7Q7Wk5YI_vazRZkQYzgKwPFyvuSHKzxKE/edit" TargetMode="External"/><Relationship Id="rId2" Type="http://schemas.openxmlformats.org/officeDocument/2006/relationships/hyperlink" Target="https://docs.google.com/document/d/12n0RE0Gd0B4H4_bt09arCMODpg96eR5ht20saboBby4/edit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2n0RE0Gd0B4H4_bt09arCMODpg96eR5ht20saboBby4/edit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gqB3Kx3Hzytn--DIWokDSUFA9kVPx8F40Bj0bKL5Gvc/edit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ldUhpX3uI4Ta9TLgB_Cd6vIu-bhgEnHV8naditP3o5w/edit" TargetMode="External"/><Relationship Id="rId2" Type="http://schemas.openxmlformats.org/officeDocument/2006/relationships/hyperlink" Target="https://www.youtube.com/watch?v=An-2Nxf_Dms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0"/>
    <col customWidth="1" min="2" max="3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 t="s">
        <v>7</v>
      </c>
      <c r="C2" s="4">
        <v>45112.0</v>
      </c>
      <c r="D2" s="5">
        <v>20.0</v>
      </c>
      <c r="E2" s="5">
        <v>200.0</v>
      </c>
      <c r="F2" s="5">
        <v>4000.0</v>
      </c>
    </row>
    <row r="3">
      <c r="A3" s="6" t="s">
        <v>8</v>
      </c>
      <c r="B3" s="3" t="s">
        <v>9</v>
      </c>
      <c r="C3" s="4">
        <v>45002.0</v>
      </c>
      <c r="D3" s="5">
        <v>17.0</v>
      </c>
      <c r="E3" s="5">
        <v>500.0</v>
      </c>
      <c r="F3" s="5">
        <v>8500.0</v>
      </c>
    </row>
    <row r="4">
      <c r="A4" s="7" t="s">
        <v>10</v>
      </c>
      <c r="B4" s="3" t="s">
        <v>11</v>
      </c>
      <c r="C4" s="4">
        <v>44892.0</v>
      </c>
      <c r="D4" s="5">
        <v>14.0</v>
      </c>
      <c r="E4" s="5">
        <v>800.0</v>
      </c>
      <c r="F4" s="5">
        <v>11200.0</v>
      </c>
    </row>
    <row r="5">
      <c r="A5" s="6" t="s">
        <v>12</v>
      </c>
      <c r="B5" s="3" t="s">
        <v>13</v>
      </c>
      <c r="C5" s="4">
        <v>44782.0</v>
      </c>
      <c r="D5" s="5">
        <v>11.0</v>
      </c>
      <c r="E5" s="5">
        <v>1100.0</v>
      </c>
      <c r="F5" s="5">
        <v>12100.0</v>
      </c>
    </row>
    <row r="6">
      <c r="A6" s="7" t="s">
        <v>14</v>
      </c>
      <c r="B6" s="3" t="s">
        <v>13</v>
      </c>
      <c r="C6" s="4">
        <v>44672.0</v>
      </c>
      <c r="D6" s="5">
        <v>8.0</v>
      </c>
      <c r="E6" s="5">
        <v>400.0</v>
      </c>
      <c r="F6" s="5">
        <v>3200.0</v>
      </c>
    </row>
    <row r="7">
      <c r="A7" s="6" t="s">
        <v>15</v>
      </c>
      <c r="B7" s="3" t="s">
        <v>16</v>
      </c>
      <c r="C7" s="4">
        <v>44562.0</v>
      </c>
      <c r="D7" s="5">
        <v>5.0</v>
      </c>
      <c r="E7" s="5">
        <v>700.0</v>
      </c>
      <c r="F7" s="5">
        <v>3500.0</v>
      </c>
    </row>
    <row r="8">
      <c r="A8" s="7" t="s">
        <v>17</v>
      </c>
      <c r="B8" s="3" t="s">
        <v>18</v>
      </c>
      <c r="C8" s="4">
        <v>44452.0</v>
      </c>
      <c r="D8" s="5">
        <v>2.0</v>
      </c>
      <c r="E8" s="5">
        <v>200.0</v>
      </c>
      <c r="F8" s="5">
        <v>400.0</v>
      </c>
    </row>
    <row r="9">
      <c r="A9" s="6" t="s">
        <v>19</v>
      </c>
      <c r="B9" s="3" t="s">
        <v>16</v>
      </c>
      <c r="C9" s="4">
        <v>44342.0</v>
      </c>
      <c r="D9" s="5">
        <v>10.0</v>
      </c>
      <c r="E9" s="5">
        <v>300.0</v>
      </c>
      <c r="F9" s="5">
        <v>3000.0</v>
      </c>
    </row>
    <row r="10">
      <c r="A10" s="7" t="s">
        <v>20</v>
      </c>
      <c r="B10" s="3" t="s">
        <v>7</v>
      </c>
      <c r="C10" s="4">
        <v>44232.0</v>
      </c>
      <c r="D10" s="5">
        <v>14.0</v>
      </c>
      <c r="E10" s="5">
        <v>600.0</v>
      </c>
      <c r="F10" s="5">
        <v>8400.0</v>
      </c>
    </row>
    <row r="11">
      <c r="A11" s="6" t="s">
        <v>21</v>
      </c>
      <c r="B11" s="3" t="s">
        <v>22</v>
      </c>
      <c r="C11" s="4">
        <v>44122.0</v>
      </c>
      <c r="D11" s="5">
        <v>17.0</v>
      </c>
      <c r="E11" s="5">
        <v>900.0</v>
      </c>
      <c r="F11" s="5">
        <v>15300.0</v>
      </c>
    </row>
    <row r="12">
      <c r="A12" s="7" t="s">
        <v>23</v>
      </c>
      <c r="B12" s="8" t="s">
        <v>11</v>
      </c>
      <c r="C12" s="4">
        <v>44012.0</v>
      </c>
      <c r="D12" s="5">
        <v>20.0</v>
      </c>
      <c r="E12" s="5">
        <v>120.0</v>
      </c>
      <c r="F12" s="5">
        <v>2400.0</v>
      </c>
    </row>
    <row r="13">
      <c r="A13" s="6" t="s">
        <v>24</v>
      </c>
      <c r="B13" s="9" t="s">
        <v>16</v>
      </c>
      <c r="C13" s="4">
        <v>43902.0</v>
      </c>
      <c r="D13" s="5">
        <v>23.0</v>
      </c>
      <c r="E13" s="5">
        <v>150.0</v>
      </c>
      <c r="F13" s="5">
        <v>3450.0</v>
      </c>
    </row>
    <row r="14">
      <c r="A14" s="7" t="s">
        <v>25</v>
      </c>
      <c r="B14" s="10" t="s">
        <v>22</v>
      </c>
      <c r="C14" s="4">
        <v>43792.0</v>
      </c>
      <c r="D14" s="5">
        <v>26.0</v>
      </c>
      <c r="E14" s="5">
        <v>180.0</v>
      </c>
      <c r="F14" s="5">
        <v>4680.0</v>
      </c>
    </row>
    <row r="15">
      <c r="A15" s="6" t="s">
        <v>26</v>
      </c>
      <c r="B15" s="9" t="s">
        <v>13</v>
      </c>
      <c r="C15" s="4">
        <v>43682.0</v>
      </c>
      <c r="D15" s="5">
        <v>29.0</v>
      </c>
      <c r="E15" s="5">
        <v>200.0</v>
      </c>
      <c r="F15" s="5">
        <v>5800.0</v>
      </c>
    </row>
    <row r="16">
      <c r="A16" s="7" t="s">
        <v>27</v>
      </c>
      <c r="B16" s="10" t="s">
        <v>22</v>
      </c>
      <c r="C16" s="4">
        <v>43572.0</v>
      </c>
      <c r="D16" s="5">
        <v>32.0</v>
      </c>
      <c r="E16" s="5">
        <v>200.0</v>
      </c>
      <c r="F16" s="5">
        <v>6400.0</v>
      </c>
    </row>
    <row r="17">
      <c r="A17" s="6" t="s">
        <v>28</v>
      </c>
      <c r="B17" s="9" t="s">
        <v>7</v>
      </c>
      <c r="C17" s="4">
        <v>43462.0</v>
      </c>
      <c r="D17" s="5">
        <v>35.0</v>
      </c>
      <c r="E17" s="5">
        <v>270.0</v>
      </c>
      <c r="F17" s="5">
        <v>9450.0</v>
      </c>
    </row>
    <row r="18">
      <c r="A18" s="7" t="s">
        <v>29</v>
      </c>
      <c r="B18" s="10" t="s">
        <v>9</v>
      </c>
      <c r="C18" s="4">
        <v>43352.0</v>
      </c>
      <c r="D18" s="5">
        <v>38.0</v>
      </c>
      <c r="E18" s="5">
        <v>300.0</v>
      </c>
      <c r="F18" s="5">
        <v>11400.0</v>
      </c>
    </row>
    <row r="19">
      <c r="A19" s="6" t="s">
        <v>30</v>
      </c>
      <c r="B19" s="9" t="s">
        <v>22</v>
      </c>
      <c r="C19" s="4">
        <v>43242.0</v>
      </c>
      <c r="D19" s="5">
        <v>41.0</v>
      </c>
      <c r="E19" s="5">
        <v>330.0</v>
      </c>
      <c r="F19" s="5">
        <v>13530.0</v>
      </c>
    </row>
    <row r="20">
      <c r="A20" s="7" t="s">
        <v>31</v>
      </c>
      <c r="B20" s="10" t="s">
        <v>9</v>
      </c>
      <c r="C20" s="4">
        <v>43132.0</v>
      </c>
      <c r="D20" s="5">
        <v>44.0</v>
      </c>
      <c r="E20" s="5">
        <v>360.0</v>
      </c>
      <c r="F20" s="5">
        <v>15840.0</v>
      </c>
    </row>
    <row r="21">
      <c r="A21" s="6" t="s">
        <v>32</v>
      </c>
      <c r="B21" s="9" t="s">
        <v>16</v>
      </c>
      <c r="C21" s="4">
        <v>43022.0</v>
      </c>
      <c r="D21" s="5">
        <v>47.0</v>
      </c>
      <c r="E21" s="5">
        <v>390.0</v>
      </c>
      <c r="F21" s="5">
        <v>18330.0</v>
      </c>
    </row>
    <row r="22">
      <c r="A22" s="7" t="s">
        <v>33</v>
      </c>
      <c r="B22" s="10" t="s">
        <v>11</v>
      </c>
      <c r="C22" s="4">
        <v>42912.0</v>
      </c>
      <c r="D22" s="5">
        <v>50.0</v>
      </c>
      <c r="E22" s="5">
        <v>420.0</v>
      </c>
      <c r="F22" s="5">
        <v>21000.0</v>
      </c>
    </row>
    <row r="23">
      <c r="A23" s="6" t="s">
        <v>34</v>
      </c>
      <c r="B23" s="9" t="s">
        <v>22</v>
      </c>
      <c r="C23" s="4">
        <v>42802.0</v>
      </c>
      <c r="D23" s="5">
        <v>53.0</v>
      </c>
      <c r="E23" s="5">
        <v>450.0</v>
      </c>
      <c r="F23" s="5">
        <v>23850.0</v>
      </c>
    </row>
    <row r="24">
      <c r="A24" s="7" t="s">
        <v>35</v>
      </c>
      <c r="B24" s="10" t="s">
        <v>13</v>
      </c>
      <c r="C24" s="4">
        <v>42692.0</v>
      </c>
      <c r="D24" s="5">
        <v>56.0</v>
      </c>
      <c r="E24" s="5">
        <v>480.0</v>
      </c>
      <c r="F24" s="5">
        <v>26880.0</v>
      </c>
    </row>
    <row r="25">
      <c r="A25" s="6" t="s">
        <v>36</v>
      </c>
      <c r="B25" s="9" t="s">
        <v>37</v>
      </c>
      <c r="C25" s="4">
        <v>42582.0</v>
      </c>
      <c r="D25" s="5">
        <v>59.0</v>
      </c>
      <c r="E25" s="5">
        <v>510.0</v>
      </c>
      <c r="F25" s="5">
        <v>30090.0</v>
      </c>
    </row>
    <row r="26">
      <c r="A26" s="7" t="s">
        <v>38</v>
      </c>
      <c r="B26" s="10" t="s">
        <v>16</v>
      </c>
      <c r="C26" s="4">
        <v>42472.0</v>
      </c>
      <c r="D26" s="5">
        <v>62.0</v>
      </c>
      <c r="E26" s="5">
        <v>500.0</v>
      </c>
      <c r="F26" s="5">
        <v>31000.0</v>
      </c>
    </row>
    <row r="27">
      <c r="A27" s="6" t="s">
        <v>39</v>
      </c>
      <c r="B27" s="9" t="s">
        <v>22</v>
      </c>
      <c r="C27" s="4">
        <v>42362.0</v>
      </c>
      <c r="D27" s="5">
        <v>65.0</v>
      </c>
      <c r="E27" s="5">
        <v>570.0</v>
      </c>
      <c r="F27" s="5">
        <v>37050.0</v>
      </c>
    </row>
    <row r="28">
      <c r="A28" s="7" t="s">
        <v>40</v>
      </c>
      <c r="B28" s="10" t="s">
        <v>18</v>
      </c>
      <c r="C28" s="4">
        <v>42252.0</v>
      </c>
      <c r="D28" s="5">
        <v>68.0</v>
      </c>
      <c r="E28" s="5">
        <v>600.0</v>
      </c>
      <c r="F28" s="5">
        <v>40800.0</v>
      </c>
    </row>
    <row r="29">
      <c r="B29" s="11"/>
      <c r="C29" s="11"/>
      <c r="D29" s="11"/>
      <c r="E29" s="11"/>
      <c r="F29" s="11"/>
    </row>
    <row r="30">
      <c r="B30" s="11"/>
      <c r="C30" s="11"/>
      <c r="D30" s="11"/>
      <c r="E30" s="11"/>
      <c r="F30" s="11"/>
    </row>
  </sheetData>
  <customSheetViews>
    <customSheetView guid="{8B0A9A40-7D87-4AB7-988A-57C8C1ECABD0}" filter="1" showAutoFilter="1">
      <autoFilter ref="$A$1:$F$28"/>
    </customSheetView>
  </customSheetViews>
  <conditionalFormatting sqref="C1:C1000">
    <cfRule type="notContainsBlanks" dxfId="0" priority="1">
      <formula>LEN(TRIM(C1))&gt;0</formula>
    </cfRule>
  </conditionalFormatting>
  <dataValidations>
    <dataValidation type="list" allowBlank="1" showErrorMessage="1" sqref="B14:B28">
      <formula1>"Comedy,Suspense,Criminal,Love story,Action,Drama,Romance,Thriller"</formula1>
    </dataValidation>
    <dataValidation type="list" allowBlank="1" showErrorMessage="1" sqref="B13">
      <formula1>"Action"</formula1>
    </dataValidation>
    <dataValidation type="list" allowBlank="1" showErrorMessage="1" sqref="B2:B11">
      <formula1>"Criminal,Love story,Drama,Suspense,Action,Thriller,Comedy"</formula1>
    </dataValidation>
    <dataValidation type="list" allowBlank="1" showErrorMessage="1" sqref="B12">
      <formula1>"Drama"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9.86"/>
  </cols>
  <sheetData>
    <row r="1">
      <c r="A1" s="22" t="s">
        <v>245</v>
      </c>
    </row>
  </sheetData>
  <hyperlinks>
    <hyperlink r:id="rId1" ref="A1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62.71"/>
    <col customWidth="1" min="9" max="9" width="45.57"/>
  </cols>
  <sheetData>
    <row r="1">
      <c r="A1" s="128" t="s">
        <v>246</v>
      </c>
      <c r="B1" s="128" t="s">
        <v>247</v>
      </c>
      <c r="C1" s="128" t="s">
        <v>248</v>
      </c>
      <c r="D1" s="128" t="s">
        <v>249</v>
      </c>
      <c r="E1" s="128" t="s">
        <v>250</v>
      </c>
      <c r="F1" s="128" t="s">
        <v>251</v>
      </c>
      <c r="H1" s="129"/>
      <c r="I1" s="130" t="s">
        <v>252</v>
      </c>
    </row>
    <row r="2">
      <c r="A2" s="19">
        <v>45293.0</v>
      </c>
      <c r="B2" s="20">
        <v>60.0</v>
      </c>
      <c r="C2" s="20">
        <v>22.0</v>
      </c>
      <c r="D2" s="20">
        <v>15.0</v>
      </c>
      <c r="E2" s="20">
        <v>0.1</v>
      </c>
      <c r="F2" s="37" t="str">
        <f t="shared" ref="F2:F25" si="1">TEXT(A2, "dddd")
</f>
        <v>Tuesday</v>
      </c>
    </row>
    <row r="3">
      <c r="A3" s="19">
        <v>45295.0</v>
      </c>
      <c r="B3" s="20">
        <v>55.0</v>
      </c>
      <c r="C3" s="20">
        <v>23.0</v>
      </c>
      <c r="D3" s="20">
        <v>10.0</v>
      </c>
      <c r="E3" s="20">
        <v>0.3</v>
      </c>
      <c r="F3" s="37" t="str">
        <f t="shared" si="1"/>
        <v>Thursday</v>
      </c>
    </row>
    <row r="4">
      <c r="A4" s="19">
        <v>45297.0</v>
      </c>
      <c r="B4" s="20">
        <v>70.0</v>
      </c>
      <c r="C4" s="20">
        <v>9.0</v>
      </c>
      <c r="D4" s="20">
        <v>12.0</v>
      </c>
      <c r="E4" s="20">
        <v>0.0</v>
      </c>
      <c r="F4" s="37" t="str">
        <f t="shared" si="1"/>
        <v>Saturday</v>
      </c>
    </row>
    <row r="5">
      <c r="A5" s="19">
        <v>45299.0</v>
      </c>
      <c r="B5" s="20">
        <v>75.0</v>
      </c>
      <c r="C5" s="20">
        <v>27.0</v>
      </c>
      <c r="D5" s="20">
        <v>14.0</v>
      </c>
      <c r="E5" s="20">
        <v>5.2</v>
      </c>
      <c r="F5" s="37" t="str">
        <f t="shared" si="1"/>
        <v>Monday</v>
      </c>
    </row>
    <row r="6">
      <c r="A6" s="19">
        <v>45301.0</v>
      </c>
      <c r="B6" s="20">
        <v>80.0</v>
      </c>
      <c r="C6" s="20">
        <v>29.0</v>
      </c>
      <c r="D6" s="20">
        <v>17.0</v>
      </c>
      <c r="E6" s="20">
        <v>1.0</v>
      </c>
      <c r="F6" s="37" t="str">
        <f t="shared" si="1"/>
        <v>Wednesday</v>
      </c>
    </row>
    <row r="7">
      <c r="A7" s="19">
        <v>45303.0</v>
      </c>
      <c r="B7" s="20">
        <v>86.0</v>
      </c>
      <c r="C7" s="20">
        <v>31.0</v>
      </c>
      <c r="D7" s="20">
        <v>40.0</v>
      </c>
      <c r="E7" s="20">
        <v>1.5</v>
      </c>
      <c r="F7" s="37" t="str">
        <f t="shared" si="1"/>
        <v>Friday</v>
      </c>
    </row>
    <row r="8">
      <c r="A8" s="19">
        <v>45305.0</v>
      </c>
      <c r="B8" s="20">
        <v>92.0</v>
      </c>
      <c r="C8" s="20">
        <v>33.0</v>
      </c>
      <c r="D8" s="20">
        <v>23.0</v>
      </c>
      <c r="E8" s="20">
        <v>2.0</v>
      </c>
      <c r="F8" s="37" t="str">
        <f t="shared" si="1"/>
        <v>Sunday</v>
      </c>
    </row>
    <row r="9">
      <c r="A9" s="19">
        <v>45307.0</v>
      </c>
      <c r="B9" s="20">
        <v>98.0</v>
      </c>
      <c r="C9" s="20">
        <v>22.0</v>
      </c>
      <c r="D9" s="20">
        <v>26.0</v>
      </c>
      <c r="E9" s="20">
        <v>2.5</v>
      </c>
      <c r="F9" s="37" t="str">
        <f t="shared" si="1"/>
        <v>Tuesday</v>
      </c>
    </row>
    <row r="10">
      <c r="A10" s="19">
        <v>45309.0</v>
      </c>
      <c r="B10" s="20">
        <v>65.0</v>
      </c>
      <c r="C10" s="20">
        <v>29.0</v>
      </c>
      <c r="D10" s="20">
        <v>15.0</v>
      </c>
      <c r="E10" s="20">
        <v>5.0</v>
      </c>
      <c r="F10" s="37" t="str">
        <f t="shared" si="1"/>
        <v>Thursday</v>
      </c>
    </row>
    <row r="11">
      <c r="A11" s="19">
        <v>45311.0</v>
      </c>
      <c r="B11" s="20">
        <v>55.0</v>
      </c>
      <c r="C11" s="20">
        <v>9.0</v>
      </c>
      <c r="D11" s="20">
        <v>17.0</v>
      </c>
      <c r="E11" s="20">
        <v>2.0</v>
      </c>
      <c r="F11" s="37" t="str">
        <f t="shared" si="1"/>
        <v>Saturday</v>
      </c>
    </row>
    <row r="12">
      <c r="A12" s="19">
        <v>45313.0</v>
      </c>
      <c r="B12" s="20">
        <v>45.0</v>
      </c>
      <c r="C12" s="20">
        <v>23.0</v>
      </c>
      <c r="D12" s="20">
        <v>19.0</v>
      </c>
      <c r="E12" s="20">
        <v>2.5</v>
      </c>
      <c r="F12" s="37" t="str">
        <f t="shared" si="1"/>
        <v>Monday</v>
      </c>
    </row>
    <row r="13">
      <c r="A13" s="19">
        <v>45315.0</v>
      </c>
      <c r="B13" s="20">
        <v>45.0</v>
      </c>
      <c r="C13" s="20">
        <v>21.0</v>
      </c>
      <c r="D13" s="20">
        <v>12.0</v>
      </c>
      <c r="E13" s="20">
        <v>1.0</v>
      </c>
      <c r="F13" s="37" t="str">
        <f t="shared" si="1"/>
        <v>Wednesday</v>
      </c>
    </row>
    <row r="14">
      <c r="A14" s="19">
        <v>45317.0</v>
      </c>
      <c r="B14" s="20">
        <v>55.0</v>
      </c>
      <c r="C14" s="20">
        <v>8.0</v>
      </c>
      <c r="D14" s="20">
        <v>15.0</v>
      </c>
      <c r="E14" s="20">
        <v>1.5</v>
      </c>
      <c r="F14" s="37" t="str">
        <f t="shared" si="1"/>
        <v>Friday</v>
      </c>
    </row>
    <row r="15">
      <c r="A15" s="19">
        <v>45319.0</v>
      </c>
      <c r="B15" s="20">
        <v>65.0</v>
      </c>
      <c r="C15" s="20">
        <v>17.0</v>
      </c>
      <c r="D15" s="20">
        <v>47.0</v>
      </c>
      <c r="E15" s="20">
        <v>0.0</v>
      </c>
      <c r="F15" s="37" t="str">
        <f t="shared" si="1"/>
        <v>Sunday</v>
      </c>
    </row>
    <row r="16">
      <c r="A16" s="19">
        <v>45321.0</v>
      </c>
      <c r="B16" s="20">
        <v>75.0</v>
      </c>
      <c r="C16" s="20">
        <v>25.0</v>
      </c>
      <c r="D16" s="20">
        <v>13.0</v>
      </c>
      <c r="E16" s="20">
        <v>5.0</v>
      </c>
      <c r="F16" s="37" t="str">
        <f t="shared" si="1"/>
        <v>Tuesday</v>
      </c>
    </row>
    <row r="17">
      <c r="A17" s="19">
        <v>45323.0</v>
      </c>
      <c r="B17" s="20">
        <v>85.0</v>
      </c>
      <c r="C17" s="20">
        <v>19.0</v>
      </c>
      <c r="D17" s="20">
        <v>19.0</v>
      </c>
      <c r="E17" s="20">
        <v>1.5</v>
      </c>
      <c r="F17" s="37" t="str">
        <f t="shared" si="1"/>
        <v>Thursday</v>
      </c>
    </row>
    <row r="18">
      <c r="A18" s="19">
        <v>45325.0</v>
      </c>
      <c r="B18" s="20">
        <v>95.0</v>
      </c>
      <c r="C18" s="20">
        <v>21.0</v>
      </c>
      <c r="D18" s="20">
        <v>11.0</v>
      </c>
      <c r="E18" s="20">
        <v>0.0</v>
      </c>
      <c r="F18" s="37" t="str">
        <f t="shared" si="1"/>
        <v>Saturday</v>
      </c>
    </row>
    <row r="19">
      <c r="A19" s="19">
        <v>45327.0</v>
      </c>
      <c r="B19" s="20">
        <v>75.0</v>
      </c>
      <c r="C19" s="20">
        <v>32.0</v>
      </c>
      <c r="D19" s="20">
        <v>16.0</v>
      </c>
      <c r="E19" s="20">
        <v>1.0</v>
      </c>
      <c r="F19" s="37" t="str">
        <f t="shared" si="1"/>
        <v>Monday</v>
      </c>
    </row>
    <row r="20">
      <c r="A20" s="19">
        <v>45329.0</v>
      </c>
      <c r="B20" s="20">
        <v>65.0</v>
      </c>
      <c r="C20" s="20">
        <v>22.0</v>
      </c>
      <c r="D20" s="20">
        <v>13.0</v>
      </c>
      <c r="E20" s="20">
        <v>5.0</v>
      </c>
      <c r="F20" s="37" t="str">
        <f t="shared" si="1"/>
        <v>Wednesday</v>
      </c>
    </row>
    <row r="21">
      <c r="A21" s="19">
        <v>45331.0</v>
      </c>
      <c r="B21" s="20">
        <v>75.0</v>
      </c>
      <c r="C21" s="20">
        <v>8.0</v>
      </c>
      <c r="D21" s="20">
        <v>49.0</v>
      </c>
      <c r="E21" s="20">
        <v>2.5</v>
      </c>
      <c r="F21" s="37" t="str">
        <f t="shared" si="1"/>
        <v>Friday</v>
      </c>
    </row>
    <row r="22">
      <c r="A22" s="19">
        <v>45333.0</v>
      </c>
      <c r="B22" s="20">
        <v>85.0</v>
      </c>
      <c r="C22" s="20">
        <v>25.0</v>
      </c>
      <c r="D22" s="20">
        <v>17.0</v>
      </c>
      <c r="E22" s="20">
        <v>5.0</v>
      </c>
      <c r="F22" s="37" t="str">
        <f t="shared" si="1"/>
        <v>Sunday</v>
      </c>
    </row>
    <row r="23">
      <c r="A23" s="19">
        <v>45335.0</v>
      </c>
      <c r="B23" s="20">
        <v>95.0</v>
      </c>
      <c r="C23" s="20">
        <v>31.0</v>
      </c>
      <c r="D23" s="20">
        <v>19.0</v>
      </c>
      <c r="E23" s="20">
        <v>1.5</v>
      </c>
      <c r="F23" s="37" t="str">
        <f t="shared" si="1"/>
        <v>Tuesday</v>
      </c>
    </row>
    <row r="24">
      <c r="A24" s="19">
        <v>45337.0</v>
      </c>
      <c r="B24" s="20">
        <v>85.0</v>
      </c>
      <c r="C24" s="20">
        <v>29.0</v>
      </c>
      <c r="D24" s="20">
        <v>44.0</v>
      </c>
      <c r="E24" s="20">
        <v>0.0</v>
      </c>
      <c r="F24" s="37" t="str">
        <f t="shared" si="1"/>
        <v>Thursday</v>
      </c>
    </row>
    <row r="25">
      <c r="A25" s="19">
        <v>45339.0</v>
      </c>
      <c r="B25" s="20">
        <v>75.0</v>
      </c>
      <c r="C25" s="20">
        <v>30.0</v>
      </c>
      <c r="D25" s="20">
        <v>17.0</v>
      </c>
      <c r="E25" s="20">
        <v>2.0</v>
      </c>
      <c r="F25" s="37" t="str">
        <f t="shared" si="1"/>
        <v>Saturday</v>
      </c>
    </row>
  </sheetData>
  <conditionalFormatting sqref="C1:C1000">
    <cfRule type="cellIs" dxfId="1" priority="1" operator="greaterThanOrEqual">
      <formula>30</formula>
    </cfRule>
  </conditionalFormatting>
  <conditionalFormatting sqref="C1:C1000">
    <cfRule type="cellIs" dxfId="2" priority="2" operator="lessThan">
      <formula>10</formula>
    </cfRule>
  </conditionalFormatting>
  <conditionalFormatting sqref="E1:E1000">
    <cfRule type="cellIs" dxfId="3" priority="3" operator="greaterThanOrEqual">
      <formula>5</formula>
    </cfRule>
  </conditionalFormatting>
  <conditionalFormatting sqref="D1:D1000">
    <cfRule type="cellIs" dxfId="4" priority="4" operator="greaterThanOrEqual">
      <formula>40</formula>
    </cfRule>
  </conditionalFormatting>
  <conditionalFormatting sqref="D1:D1000">
    <cfRule type="cellIs" dxfId="5" priority="5" operator="greaterThanOrEqual">
      <formula>40</formula>
    </cfRule>
  </conditionalFormatting>
  <hyperlinks>
    <hyperlink r:id="rId1" ref="I1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</cols>
  <sheetData>
    <row r="1">
      <c r="A1" s="20" t="s">
        <v>253</v>
      </c>
      <c r="B1" s="20" t="s">
        <v>254</v>
      </c>
    </row>
    <row r="2">
      <c r="A2" s="20" t="s">
        <v>255</v>
      </c>
      <c r="B2" s="20">
        <v>50000.0</v>
      </c>
    </row>
    <row r="3">
      <c r="A3" s="20" t="s">
        <v>256</v>
      </c>
      <c r="B3" s="20">
        <v>30000.0</v>
      </c>
    </row>
    <row r="4">
      <c r="A4" s="20" t="s">
        <v>257</v>
      </c>
      <c r="B4" s="20">
        <v>20000.0</v>
      </c>
    </row>
    <row r="5">
      <c r="A5" s="20" t="s">
        <v>258</v>
      </c>
      <c r="B5" s="20">
        <v>5000.0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259</v>
      </c>
      <c r="B1" s="20" t="s">
        <v>260</v>
      </c>
      <c r="C1" s="20" t="s">
        <v>261</v>
      </c>
      <c r="D1" s="20" t="s">
        <v>262</v>
      </c>
    </row>
    <row r="2">
      <c r="A2" s="20" t="s">
        <v>263</v>
      </c>
      <c r="B2" s="20" t="s">
        <v>264</v>
      </c>
      <c r="C2" s="19">
        <v>44936.0</v>
      </c>
      <c r="D2" s="20" t="s">
        <v>265</v>
      </c>
    </row>
    <row r="3">
      <c r="A3" s="20" t="s">
        <v>266</v>
      </c>
      <c r="B3" s="20" t="s">
        <v>267</v>
      </c>
      <c r="C3" s="19">
        <v>44946.0</v>
      </c>
      <c r="D3" s="20" t="s">
        <v>268</v>
      </c>
    </row>
    <row r="4">
      <c r="A4" s="20" t="s">
        <v>269</v>
      </c>
      <c r="B4" s="20" t="s">
        <v>270</v>
      </c>
      <c r="C4" s="19">
        <v>44953.0</v>
      </c>
      <c r="D4" s="20" t="s">
        <v>268</v>
      </c>
    </row>
    <row r="5">
      <c r="A5" s="20" t="s">
        <v>271</v>
      </c>
      <c r="B5" s="20" t="s">
        <v>272</v>
      </c>
      <c r="C5" s="19">
        <v>44960.0</v>
      </c>
      <c r="D5" s="20" t="s">
        <v>268</v>
      </c>
    </row>
  </sheetData>
  <dataValidations>
    <dataValidation type="list" allowBlank="1" showErrorMessage="1" sqref="D2:D5">
      <formula1>"In Progress ,Not Started,Completed"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2.71"/>
    <col customWidth="1" min="2" max="2" width="25.71"/>
    <col customWidth="1" min="3" max="26" width="8.71"/>
  </cols>
  <sheetData>
    <row r="1" ht="14.25" customHeight="1">
      <c r="A1" s="131" t="s">
        <v>253</v>
      </c>
      <c r="B1" s="131" t="s">
        <v>254</v>
      </c>
    </row>
    <row r="2" ht="14.25" customHeight="1">
      <c r="A2" s="131" t="s">
        <v>255</v>
      </c>
      <c r="B2" s="132">
        <v>50000.0</v>
      </c>
    </row>
    <row r="3" ht="14.25" customHeight="1">
      <c r="A3" s="131" t="s">
        <v>256</v>
      </c>
      <c r="B3" s="132">
        <v>30000.0</v>
      </c>
    </row>
    <row r="4" ht="14.25" customHeight="1">
      <c r="A4" s="131" t="s">
        <v>257</v>
      </c>
      <c r="B4" s="132">
        <v>20000.0</v>
      </c>
    </row>
    <row r="5" ht="14.25" customHeight="1">
      <c r="A5" s="131" t="s">
        <v>258</v>
      </c>
      <c r="B5" s="132">
        <v>5000.0</v>
      </c>
    </row>
    <row r="6" ht="14.25" customHeight="1">
      <c r="A6" s="131"/>
      <c r="B6" s="131"/>
    </row>
    <row r="7" ht="14.25" customHeight="1">
      <c r="A7" s="131"/>
      <c r="B7" s="131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4.57"/>
    <col customWidth="1" min="2" max="2" width="19.0"/>
    <col customWidth="1" min="3" max="3" width="10.14"/>
    <col customWidth="1" min="4" max="4" width="24.43"/>
    <col customWidth="1" min="5" max="26" width="8.71"/>
  </cols>
  <sheetData>
    <row r="1" ht="14.25" customHeight="1">
      <c r="A1" s="131" t="s">
        <v>280</v>
      </c>
      <c r="B1" s="131" t="s">
        <v>260</v>
      </c>
      <c r="C1" s="131" t="s">
        <v>281</v>
      </c>
      <c r="D1" s="131" t="s">
        <v>262</v>
      </c>
    </row>
    <row r="2" ht="14.25" customHeight="1">
      <c r="A2" s="131" t="s">
        <v>263</v>
      </c>
      <c r="B2" s="131" t="s">
        <v>264</v>
      </c>
      <c r="C2" s="133">
        <v>44936.0</v>
      </c>
      <c r="D2" s="134" t="s">
        <v>282</v>
      </c>
    </row>
    <row r="3" ht="14.25" customHeight="1">
      <c r="A3" s="131" t="s">
        <v>283</v>
      </c>
      <c r="B3" s="131" t="s">
        <v>267</v>
      </c>
      <c r="C3" s="133">
        <v>44946.0</v>
      </c>
      <c r="D3" s="135" t="s">
        <v>268</v>
      </c>
    </row>
    <row r="4" ht="14.25" customHeight="1">
      <c r="A4" s="131" t="s">
        <v>284</v>
      </c>
      <c r="B4" s="131" t="s">
        <v>270</v>
      </c>
      <c r="C4" s="133">
        <v>44953.0</v>
      </c>
      <c r="D4" s="135" t="s">
        <v>268</v>
      </c>
    </row>
    <row r="5" ht="14.25" customHeight="1">
      <c r="A5" s="131" t="s">
        <v>271</v>
      </c>
      <c r="B5" s="131" t="s">
        <v>272</v>
      </c>
      <c r="C5" s="133">
        <v>44960.0</v>
      </c>
      <c r="D5" s="135" t="s">
        <v>268</v>
      </c>
    </row>
    <row r="6" ht="14.25" customHeight="1">
      <c r="A6" s="131"/>
      <c r="B6" s="131"/>
      <c r="C6" s="131"/>
      <c r="D6" s="131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D2:D5">
      <formula1>"""In Progress"",""Not Started"",""Completed"""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5.86"/>
    <col customWidth="1" min="2" max="26" width="8.71"/>
  </cols>
  <sheetData>
    <row r="1" ht="14.25" customHeight="1">
      <c r="A1" s="37" t="s">
        <v>285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18.57"/>
    <col customWidth="1" min="3" max="3" width="16.29"/>
    <col customWidth="1" min="4" max="4" width="18.71"/>
    <col customWidth="1" min="6" max="6" width="15.29"/>
    <col customWidth="1" min="7" max="7" width="23.57"/>
    <col customWidth="1" min="8" max="8" width="20.14"/>
    <col customWidth="1" min="10" max="10" width="107.14"/>
  </cols>
  <sheetData>
    <row r="1">
      <c r="A1" s="12" t="s">
        <v>41</v>
      </c>
      <c r="B1" s="12" t="s">
        <v>42</v>
      </c>
      <c r="C1" s="12" t="s">
        <v>1</v>
      </c>
      <c r="D1" s="12" t="s">
        <v>43</v>
      </c>
      <c r="E1" s="13" t="s">
        <v>44</v>
      </c>
      <c r="F1" s="14" t="s">
        <v>45</v>
      </c>
      <c r="G1" s="15" t="s">
        <v>46</v>
      </c>
      <c r="H1" s="16" t="s">
        <v>47</v>
      </c>
    </row>
    <row r="2">
      <c r="A2" s="3">
        <v>1.0</v>
      </c>
      <c r="B2" s="3" t="s">
        <v>48</v>
      </c>
      <c r="C2" s="5" t="s">
        <v>49</v>
      </c>
      <c r="D2" s="5">
        <v>3.0</v>
      </c>
      <c r="E2" s="17">
        <v>100.0</v>
      </c>
      <c r="F2" s="18">
        <v>300.0</v>
      </c>
      <c r="G2" s="19">
        <v>45514.0</v>
      </c>
      <c r="H2" s="20" t="s">
        <v>50</v>
      </c>
      <c r="J2" s="21" t="s">
        <v>51</v>
      </c>
    </row>
    <row r="3">
      <c r="A3" s="3">
        <v>2.0</v>
      </c>
      <c r="B3" s="3" t="s">
        <v>52</v>
      </c>
      <c r="C3" s="5" t="s">
        <v>49</v>
      </c>
      <c r="D3" s="5">
        <v>1.0</v>
      </c>
      <c r="E3" s="17">
        <v>60.0</v>
      </c>
      <c r="F3" s="18">
        <v>60.0</v>
      </c>
      <c r="G3" s="19">
        <v>45515.0</v>
      </c>
      <c r="H3" s="20" t="s">
        <v>50</v>
      </c>
      <c r="J3" s="22" t="s">
        <v>53</v>
      </c>
    </row>
    <row r="4">
      <c r="A4" s="3">
        <v>3.0</v>
      </c>
      <c r="B4" s="3" t="s">
        <v>54</v>
      </c>
      <c r="C4" s="5" t="s">
        <v>49</v>
      </c>
      <c r="D4" s="5">
        <v>2.0</v>
      </c>
      <c r="E4" s="17">
        <v>100.0</v>
      </c>
      <c r="F4" s="18">
        <v>200.0</v>
      </c>
      <c r="G4" s="23">
        <v>45516.0</v>
      </c>
      <c r="H4" s="20" t="s">
        <v>55</v>
      </c>
    </row>
    <row r="5">
      <c r="A5" s="3">
        <v>4.0</v>
      </c>
      <c r="B5" s="3" t="s">
        <v>56</v>
      </c>
      <c r="C5" s="5" t="s">
        <v>57</v>
      </c>
      <c r="D5" s="5">
        <v>2.0</v>
      </c>
      <c r="E5" s="17">
        <v>120.0</v>
      </c>
      <c r="F5" s="18">
        <v>240.0</v>
      </c>
      <c r="G5" s="23">
        <v>45517.0</v>
      </c>
      <c r="H5" s="20" t="s">
        <v>58</v>
      </c>
    </row>
    <row r="6">
      <c r="A6" s="3">
        <v>5.0</v>
      </c>
      <c r="B6" s="3" t="s">
        <v>52</v>
      </c>
      <c r="C6" s="5" t="s">
        <v>49</v>
      </c>
      <c r="D6" s="5">
        <v>1.0</v>
      </c>
      <c r="E6" s="17">
        <v>60.0</v>
      </c>
      <c r="F6" s="18">
        <v>60.0</v>
      </c>
      <c r="G6" s="23">
        <v>45518.0</v>
      </c>
      <c r="H6" s="20" t="s">
        <v>55</v>
      </c>
    </row>
    <row r="7">
      <c r="A7" s="3">
        <v>6.0</v>
      </c>
      <c r="B7" s="24" t="s">
        <v>54</v>
      </c>
      <c r="C7" s="25" t="s">
        <v>49</v>
      </c>
      <c r="D7" s="25">
        <v>2.0</v>
      </c>
      <c r="E7" s="26">
        <v>100.0</v>
      </c>
      <c r="F7" s="27">
        <v>200.0</v>
      </c>
      <c r="G7" s="28">
        <v>45519.0</v>
      </c>
      <c r="H7" s="29" t="s">
        <v>59</v>
      </c>
    </row>
    <row r="8">
      <c r="A8" s="3">
        <v>7.0</v>
      </c>
      <c r="B8" s="3" t="s">
        <v>48</v>
      </c>
      <c r="C8" s="5" t="s">
        <v>49</v>
      </c>
      <c r="D8" s="5">
        <v>2.0</v>
      </c>
      <c r="E8" s="17">
        <v>100.0</v>
      </c>
      <c r="F8" s="18">
        <v>200.0</v>
      </c>
      <c r="G8" s="23">
        <v>45520.0</v>
      </c>
      <c r="H8" s="20" t="s">
        <v>58</v>
      </c>
    </row>
    <row r="9">
      <c r="A9" s="3">
        <v>8.0</v>
      </c>
      <c r="B9" s="3" t="s">
        <v>60</v>
      </c>
      <c r="C9" s="5" t="s">
        <v>57</v>
      </c>
      <c r="D9" s="5">
        <v>2.0</v>
      </c>
      <c r="E9" s="17">
        <v>300.0</v>
      </c>
      <c r="F9" s="18">
        <v>600.0</v>
      </c>
      <c r="G9" s="23">
        <v>45521.0</v>
      </c>
      <c r="H9" s="20" t="s">
        <v>50</v>
      </c>
    </row>
    <row r="10">
      <c r="A10" s="3">
        <v>9.0</v>
      </c>
      <c r="B10" s="3" t="s">
        <v>54</v>
      </c>
      <c r="C10" s="5" t="s">
        <v>49</v>
      </c>
      <c r="D10" s="5">
        <v>2.0</v>
      </c>
      <c r="E10" s="17">
        <v>100.0</v>
      </c>
      <c r="F10" s="18">
        <v>200.0</v>
      </c>
      <c r="G10" s="23">
        <v>45522.0</v>
      </c>
      <c r="H10" s="20" t="s">
        <v>50</v>
      </c>
    </row>
    <row r="11">
      <c r="A11" s="3">
        <v>10.0</v>
      </c>
      <c r="B11" s="3" t="s">
        <v>60</v>
      </c>
      <c r="C11" s="5" t="s">
        <v>57</v>
      </c>
      <c r="D11" s="5">
        <v>2.0</v>
      </c>
      <c r="E11" s="17">
        <v>300.0</v>
      </c>
      <c r="F11" s="18">
        <v>600.0</v>
      </c>
      <c r="G11" s="23">
        <v>45523.0</v>
      </c>
      <c r="H11" s="20" t="s">
        <v>55</v>
      </c>
    </row>
    <row r="12">
      <c r="A12" s="3"/>
      <c r="B12" s="3"/>
      <c r="C12" s="30"/>
      <c r="D12" s="5"/>
      <c r="E12" s="31"/>
      <c r="F12" s="18"/>
      <c r="G12" s="32"/>
    </row>
    <row r="13">
      <c r="A13" s="3"/>
      <c r="B13" s="3"/>
      <c r="C13" s="33"/>
      <c r="D13" s="5"/>
      <c r="E13" s="34"/>
      <c r="F13" s="18"/>
    </row>
    <row r="14">
      <c r="A14" s="3"/>
      <c r="B14" s="3"/>
      <c r="C14" s="30"/>
      <c r="D14" s="5"/>
      <c r="E14" s="34"/>
      <c r="F14" s="18"/>
      <c r="G14" s="32"/>
    </row>
    <row r="15">
      <c r="A15" s="3" t="s">
        <v>61</v>
      </c>
      <c r="B15" s="3"/>
      <c r="C15" s="30"/>
      <c r="D15" s="5"/>
      <c r="E15" s="34"/>
      <c r="F15" s="18"/>
      <c r="G15" s="32"/>
    </row>
    <row r="16">
      <c r="A16" s="3" t="s">
        <v>42</v>
      </c>
      <c r="B16" s="3" t="s">
        <v>48</v>
      </c>
      <c r="C16" s="33"/>
      <c r="D16" s="5"/>
      <c r="E16" s="34"/>
      <c r="F16" s="18"/>
      <c r="G16" s="32"/>
    </row>
    <row r="17">
      <c r="A17" s="3" t="s">
        <v>62</v>
      </c>
      <c r="B17" s="3">
        <v>5.0</v>
      </c>
      <c r="C17" s="30"/>
      <c r="D17" s="5"/>
      <c r="E17" s="34"/>
      <c r="F17" s="18"/>
      <c r="G17" s="32"/>
    </row>
    <row r="18">
      <c r="A18" s="3" t="s">
        <v>63</v>
      </c>
      <c r="B18" s="3">
        <v>100.0</v>
      </c>
      <c r="C18" s="30"/>
      <c r="D18" s="5"/>
      <c r="E18" s="34"/>
      <c r="F18" s="18"/>
      <c r="G18" s="32"/>
    </row>
    <row r="19">
      <c r="A19" s="3" t="s">
        <v>64</v>
      </c>
      <c r="B19" s="3">
        <f>B17*B18</f>
        <v>500</v>
      </c>
      <c r="C19" s="30"/>
      <c r="D19" s="5"/>
      <c r="E19" s="34"/>
      <c r="F19" s="18"/>
      <c r="G19" s="32"/>
    </row>
    <row r="20">
      <c r="A20" s="3"/>
      <c r="B20" s="3"/>
      <c r="C20" s="30"/>
      <c r="D20" s="5"/>
      <c r="E20" s="34"/>
      <c r="F20" s="18"/>
      <c r="G20" s="32"/>
    </row>
    <row r="21">
      <c r="A21" s="35" t="s">
        <v>65</v>
      </c>
      <c r="B21" s="3"/>
      <c r="C21" s="30"/>
      <c r="D21" s="5"/>
      <c r="E21" s="34"/>
      <c r="F21" s="18"/>
      <c r="G21" s="32"/>
    </row>
    <row r="22">
      <c r="A22" s="3" t="s">
        <v>42</v>
      </c>
      <c r="B22" s="3" t="s">
        <v>66</v>
      </c>
      <c r="C22" s="30"/>
      <c r="D22" s="5"/>
      <c r="E22" s="34"/>
      <c r="F22" s="18"/>
      <c r="G22" s="32"/>
    </row>
    <row r="23">
      <c r="A23" s="20" t="s">
        <v>62</v>
      </c>
      <c r="B23" s="20">
        <v>2.0</v>
      </c>
      <c r="E23" s="34"/>
      <c r="F23" s="36"/>
      <c r="G23" s="32"/>
    </row>
    <row r="24">
      <c r="A24" s="20" t="s">
        <v>67</v>
      </c>
      <c r="B24" s="20">
        <v>150.0</v>
      </c>
      <c r="E24" s="34"/>
      <c r="F24" s="36"/>
      <c r="G24" s="32"/>
    </row>
    <row r="25">
      <c r="A25" s="20" t="s">
        <v>64</v>
      </c>
      <c r="B25" s="37">
        <f>B23*B24</f>
        <v>300</v>
      </c>
      <c r="E25" s="34"/>
      <c r="F25" s="36"/>
      <c r="G25" s="32"/>
    </row>
    <row r="26">
      <c r="E26" s="34"/>
      <c r="F26" s="36"/>
      <c r="G26" s="32"/>
    </row>
    <row r="27">
      <c r="E27" s="34"/>
      <c r="F27" s="36"/>
      <c r="G27" s="32"/>
    </row>
    <row r="28">
      <c r="A28" s="38"/>
      <c r="B28" s="38"/>
      <c r="C28" s="38"/>
      <c r="D28" s="38"/>
      <c r="E28" s="39"/>
      <c r="F28" s="40"/>
      <c r="G28" s="41" t="s">
        <v>68</v>
      </c>
      <c r="H28" s="38"/>
      <c r="I28" s="38"/>
      <c r="J28" s="38"/>
      <c r="K28" s="38"/>
      <c r="L28" s="38"/>
      <c r="M28" s="38"/>
    </row>
    <row r="29">
      <c r="A29" s="42" t="s">
        <v>69</v>
      </c>
      <c r="B29" s="38"/>
      <c r="C29" s="38"/>
      <c r="D29" s="43"/>
      <c r="E29" s="44"/>
      <c r="F29" s="45"/>
      <c r="G29" s="46" t="s">
        <v>70</v>
      </c>
      <c r="H29" s="47"/>
      <c r="I29" s="47"/>
      <c r="J29" s="47"/>
      <c r="K29" s="47"/>
      <c r="L29" s="48"/>
      <c r="M29" s="38"/>
    </row>
    <row r="30">
      <c r="A30" s="49" t="s">
        <v>70</v>
      </c>
      <c r="B30" s="50"/>
      <c r="C30" s="38"/>
      <c r="D30" s="43"/>
      <c r="E30" s="44"/>
      <c r="F30" s="51" t="s">
        <v>71</v>
      </c>
      <c r="G30" s="52">
        <v>2000.0</v>
      </c>
      <c r="H30" s="52">
        <v>100.0</v>
      </c>
      <c r="I30" s="52">
        <v>200.0</v>
      </c>
      <c r="J30" s="52">
        <v>300.0</v>
      </c>
      <c r="K30" s="52">
        <v>400.0</v>
      </c>
      <c r="L30" s="53">
        <v>500.0</v>
      </c>
      <c r="M30" s="38"/>
    </row>
    <row r="31">
      <c r="A31" s="54"/>
      <c r="B31" s="55">
        <v>2000.0</v>
      </c>
      <c r="C31" s="38"/>
      <c r="D31" s="38"/>
      <c r="E31" s="39"/>
      <c r="F31" s="56"/>
      <c r="G31" s="52">
        <v>5.0</v>
      </c>
      <c r="H31" s="52">
        <v>500.0</v>
      </c>
      <c r="I31" s="52">
        <v>1000.0</v>
      </c>
      <c r="J31" s="52">
        <v>1500.0</v>
      </c>
      <c r="K31" s="52">
        <v>2000.0</v>
      </c>
      <c r="L31" s="53">
        <v>2500.0</v>
      </c>
      <c r="M31" s="38"/>
    </row>
    <row r="32">
      <c r="A32" s="57">
        <v>5.0</v>
      </c>
      <c r="B32" s="58">
        <v>750.0</v>
      </c>
      <c r="C32" s="38"/>
      <c r="D32" s="38"/>
      <c r="E32" s="39"/>
      <c r="F32" s="56"/>
      <c r="G32" s="52">
        <v>10.0</v>
      </c>
      <c r="H32" s="52">
        <v>1000.0</v>
      </c>
      <c r="I32" s="52">
        <v>2000.0</v>
      </c>
      <c r="J32" s="52">
        <v>3000.0</v>
      </c>
      <c r="K32" s="52">
        <v>4000.0</v>
      </c>
      <c r="L32" s="53">
        <v>5000.0</v>
      </c>
      <c r="M32" s="38"/>
    </row>
    <row r="33">
      <c r="A33" s="57">
        <v>10.0</v>
      </c>
      <c r="B33" s="58">
        <v>1500.0</v>
      </c>
      <c r="C33" s="38"/>
      <c r="D33" s="38"/>
      <c r="E33" s="39"/>
      <c r="F33" s="56"/>
      <c r="G33" s="52">
        <v>15.0</v>
      </c>
      <c r="H33" s="52">
        <v>1500.0</v>
      </c>
      <c r="I33" s="52">
        <v>3000.0</v>
      </c>
      <c r="J33" s="52">
        <v>4500.0</v>
      </c>
      <c r="K33" s="52">
        <v>6000.0</v>
      </c>
      <c r="L33" s="53">
        <v>7500.0</v>
      </c>
      <c r="M33" s="38"/>
    </row>
    <row r="34">
      <c r="A34" s="57">
        <v>15.0</v>
      </c>
      <c r="B34" s="58">
        <v>2250.0</v>
      </c>
      <c r="C34" s="38"/>
      <c r="D34" s="38"/>
      <c r="E34" s="39"/>
      <c r="F34" s="56"/>
      <c r="G34" s="52">
        <v>20.0</v>
      </c>
      <c r="H34" s="52">
        <v>2000.0</v>
      </c>
      <c r="I34" s="52">
        <v>4000.0</v>
      </c>
      <c r="J34" s="52">
        <v>6000.0</v>
      </c>
      <c r="K34" s="52">
        <v>8000.0</v>
      </c>
      <c r="L34" s="53">
        <v>10000.0</v>
      </c>
      <c r="M34" s="38"/>
    </row>
    <row r="35">
      <c r="A35" s="57">
        <v>20.0</v>
      </c>
      <c r="B35" s="58">
        <v>3000.0</v>
      </c>
      <c r="C35" s="38"/>
      <c r="D35" s="38"/>
      <c r="E35" s="39"/>
      <c r="F35" s="56"/>
      <c r="G35" s="52">
        <v>25.0</v>
      </c>
      <c r="H35" s="52">
        <v>2500.0</v>
      </c>
      <c r="I35" s="52">
        <v>5000.0</v>
      </c>
      <c r="J35" s="52">
        <v>7500.0</v>
      </c>
      <c r="K35" s="52">
        <v>10000.0</v>
      </c>
      <c r="L35" s="53">
        <v>12500.0</v>
      </c>
      <c r="M35" s="38"/>
    </row>
    <row r="36">
      <c r="A36" s="57">
        <v>25.0</v>
      </c>
      <c r="B36" s="58">
        <v>3750.0</v>
      </c>
      <c r="C36" s="38"/>
      <c r="D36" s="38"/>
      <c r="E36" s="39"/>
      <c r="F36" s="59"/>
      <c r="G36" s="60">
        <v>30.0</v>
      </c>
      <c r="H36" s="60">
        <v>3000.0</v>
      </c>
      <c r="I36" s="60">
        <v>6000.0</v>
      </c>
      <c r="J36" s="60">
        <v>9000.0</v>
      </c>
      <c r="K36" s="60">
        <v>12000.0</v>
      </c>
      <c r="L36" s="58">
        <v>15000.0</v>
      </c>
      <c r="M36" s="38"/>
    </row>
    <row r="37">
      <c r="E37" s="34"/>
      <c r="F37" s="36"/>
      <c r="G37" s="32"/>
    </row>
    <row r="38">
      <c r="E38" s="34"/>
      <c r="F38" s="36"/>
      <c r="G38" s="32"/>
    </row>
    <row r="39">
      <c r="E39" s="34"/>
      <c r="F39" s="36"/>
      <c r="G39" s="32"/>
    </row>
    <row r="40">
      <c r="A40" s="43"/>
      <c r="B40" s="43"/>
      <c r="C40" s="43"/>
      <c r="D40" s="43"/>
      <c r="E40" s="44"/>
      <c r="F40" s="61"/>
      <c r="G40" s="62"/>
      <c r="H40" s="63"/>
      <c r="I40" s="43"/>
      <c r="J40" s="43"/>
      <c r="K40" s="43"/>
      <c r="L40" s="43"/>
      <c r="M40" s="43"/>
      <c r="N40" s="43"/>
      <c r="O40" s="43"/>
    </row>
    <row r="41">
      <c r="A41" s="43"/>
      <c r="B41" s="43"/>
      <c r="C41" s="43"/>
      <c r="D41" s="43"/>
      <c r="E41" s="44"/>
      <c r="F41" s="61"/>
      <c r="G41" s="62"/>
      <c r="H41" s="43"/>
      <c r="I41" s="43"/>
      <c r="J41" s="43"/>
      <c r="K41" s="43"/>
      <c r="L41" s="43"/>
      <c r="M41" s="43"/>
      <c r="N41" s="43"/>
      <c r="O41" s="43"/>
    </row>
    <row r="42">
      <c r="A42" s="64" t="s">
        <v>72</v>
      </c>
      <c r="B42" s="64" t="s">
        <v>73</v>
      </c>
      <c r="C42" s="65"/>
      <c r="D42" s="65"/>
      <c r="E42" s="66"/>
      <c r="F42" s="67"/>
      <c r="G42" s="68"/>
      <c r="H42" s="43"/>
      <c r="I42" s="43"/>
      <c r="J42" s="43"/>
      <c r="K42" s="43"/>
      <c r="L42" s="43"/>
      <c r="M42" s="43"/>
      <c r="N42" s="43"/>
      <c r="O42" s="43"/>
    </row>
    <row r="43">
      <c r="A43" s="69" t="s">
        <v>74</v>
      </c>
      <c r="B43" s="69" t="s">
        <v>56</v>
      </c>
      <c r="C43" s="69" t="s">
        <v>54</v>
      </c>
      <c r="D43" s="69" t="s">
        <v>52</v>
      </c>
      <c r="E43" s="70" t="s">
        <v>48</v>
      </c>
      <c r="F43" s="71" t="s">
        <v>60</v>
      </c>
      <c r="G43" s="69" t="s">
        <v>75</v>
      </c>
      <c r="H43" s="43"/>
      <c r="I43" s="43"/>
      <c r="J43" s="43"/>
      <c r="K43" s="43"/>
      <c r="L43" s="43"/>
      <c r="M43" s="43"/>
      <c r="N43" s="43"/>
      <c r="O43" s="43"/>
    </row>
    <row r="44">
      <c r="A44" s="72" t="s">
        <v>55</v>
      </c>
      <c r="B44" s="43"/>
      <c r="C44" s="73">
        <v>200.0</v>
      </c>
      <c r="D44" s="73">
        <v>60.0</v>
      </c>
      <c r="E44" s="44"/>
      <c r="F44" s="74">
        <v>600.0</v>
      </c>
      <c r="G44" s="73">
        <v>860.0</v>
      </c>
      <c r="H44" s="43"/>
      <c r="I44" s="43"/>
      <c r="J44" s="43"/>
      <c r="K44" s="43"/>
      <c r="L44" s="43"/>
      <c r="M44" s="43"/>
      <c r="N44" s="43"/>
      <c r="O44" s="43"/>
    </row>
    <row r="45">
      <c r="A45" s="72" t="s">
        <v>59</v>
      </c>
      <c r="B45" s="43"/>
      <c r="C45" s="73">
        <v>200.0</v>
      </c>
      <c r="D45" s="43"/>
      <c r="E45" s="44"/>
      <c r="F45" s="61"/>
      <c r="G45" s="73">
        <v>200.0</v>
      </c>
      <c r="H45" s="43"/>
      <c r="I45" s="43"/>
      <c r="J45" s="43"/>
      <c r="K45" s="43"/>
      <c r="L45" s="43"/>
      <c r="M45" s="43"/>
      <c r="N45" s="43"/>
      <c r="O45" s="43"/>
    </row>
    <row r="46">
      <c r="A46" s="72" t="s">
        <v>58</v>
      </c>
      <c r="B46" s="73">
        <v>240.0</v>
      </c>
      <c r="C46" s="43"/>
      <c r="D46" s="43"/>
      <c r="E46" s="75">
        <v>200.0</v>
      </c>
      <c r="F46" s="61"/>
      <c r="G46" s="73">
        <v>440.0</v>
      </c>
      <c r="H46" s="43"/>
      <c r="I46" s="43"/>
      <c r="J46" s="43"/>
      <c r="K46" s="43"/>
      <c r="L46" s="43"/>
      <c r="M46" s="43"/>
      <c r="N46" s="43"/>
      <c r="O46" s="43"/>
    </row>
    <row r="47">
      <c r="A47" s="72" t="s">
        <v>50</v>
      </c>
      <c r="B47" s="43"/>
      <c r="C47" s="73">
        <v>200.0</v>
      </c>
      <c r="D47" s="73">
        <v>60.0</v>
      </c>
      <c r="E47" s="75">
        <v>300.0</v>
      </c>
      <c r="F47" s="74">
        <v>600.0</v>
      </c>
      <c r="G47" s="73">
        <v>1160.0</v>
      </c>
      <c r="H47" s="43"/>
      <c r="I47" s="43"/>
      <c r="J47" s="43"/>
      <c r="K47" s="43"/>
      <c r="L47" s="43"/>
      <c r="M47" s="43"/>
      <c r="N47" s="43"/>
      <c r="O47" s="43"/>
    </row>
    <row r="48">
      <c r="A48" s="76" t="s">
        <v>75</v>
      </c>
      <c r="B48" s="77">
        <v>240.0</v>
      </c>
      <c r="C48" s="77">
        <v>600.0</v>
      </c>
      <c r="D48" s="77">
        <v>120.0</v>
      </c>
      <c r="E48" s="78">
        <v>500.0</v>
      </c>
      <c r="F48" s="79">
        <v>1200.0</v>
      </c>
      <c r="G48" s="77">
        <v>2660.0</v>
      </c>
      <c r="H48" s="43"/>
      <c r="I48" s="43"/>
      <c r="J48" s="43"/>
      <c r="K48" s="43"/>
      <c r="L48" s="43"/>
      <c r="M48" s="43"/>
      <c r="N48" s="43"/>
      <c r="O48" s="43"/>
    </row>
    <row r="49">
      <c r="A49" s="43"/>
      <c r="B49" s="43"/>
      <c r="C49" s="43"/>
      <c r="D49" s="43"/>
      <c r="E49" s="44"/>
      <c r="F49" s="61"/>
      <c r="G49" s="62"/>
      <c r="H49" s="43"/>
      <c r="I49" s="43"/>
      <c r="J49" s="43"/>
      <c r="K49" s="43"/>
      <c r="L49" s="43"/>
      <c r="M49" s="43"/>
      <c r="N49" s="43"/>
      <c r="O49" s="43"/>
    </row>
    <row r="50">
      <c r="A50" s="43"/>
      <c r="B50" s="43"/>
      <c r="C50" s="43"/>
      <c r="D50" s="43"/>
      <c r="E50" s="44"/>
      <c r="F50" s="61"/>
      <c r="G50" s="62"/>
      <c r="H50" s="43"/>
      <c r="I50" s="43"/>
      <c r="J50" s="43"/>
      <c r="K50" s="43"/>
      <c r="L50" s="43"/>
      <c r="M50" s="43"/>
      <c r="N50" s="43"/>
      <c r="O50" s="43"/>
    </row>
    <row r="51">
      <c r="A51" s="43"/>
      <c r="B51" s="43"/>
      <c r="C51" s="43"/>
      <c r="D51" s="43"/>
      <c r="E51" s="44"/>
      <c r="F51" s="61"/>
      <c r="G51" s="62"/>
      <c r="H51" s="43"/>
      <c r="I51" s="43"/>
      <c r="J51" s="43"/>
      <c r="K51" s="43"/>
      <c r="L51" s="43"/>
      <c r="M51" s="43"/>
      <c r="N51" s="43"/>
      <c r="O51" s="43"/>
    </row>
    <row r="52">
      <c r="A52" s="43"/>
      <c r="B52" s="43"/>
      <c r="C52" s="43"/>
      <c r="D52" s="43"/>
      <c r="E52" s="44"/>
      <c r="F52" s="61"/>
      <c r="G52" s="62"/>
      <c r="H52" s="43"/>
      <c r="I52" s="43"/>
      <c r="J52" s="43"/>
      <c r="K52" s="43"/>
      <c r="L52" s="43"/>
      <c r="M52" s="43"/>
      <c r="N52" s="43"/>
      <c r="O52" s="43"/>
    </row>
    <row r="53">
      <c r="A53" s="43"/>
      <c r="B53" s="43"/>
      <c r="C53" s="43"/>
      <c r="D53" s="43"/>
      <c r="E53" s="44"/>
      <c r="F53" s="61"/>
      <c r="G53" s="62"/>
      <c r="H53" s="43"/>
      <c r="I53" s="43"/>
      <c r="J53" s="43"/>
      <c r="K53" s="43"/>
      <c r="L53" s="43"/>
      <c r="M53" s="43"/>
      <c r="N53" s="43"/>
      <c r="O53" s="43"/>
    </row>
    <row r="54">
      <c r="A54" s="43"/>
      <c r="B54" s="43"/>
      <c r="C54" s="43"/>
      <c r="D54" s="43"/>
      <c r="E54" s="44"/>
      <c r="F54" s="61"/>
      <c r="G54" s="62"/>
      <c r="H54" s="43"/>
      <c r="I54" s="43"/>
      <c r="J54" s="43"/>
      <c r="K54" s="43"/>
      <c r="L54" s="43"/>
      <c r="M54" s="43"/>
      <c r="N54" s="43"/>
      <c r="O54" s="43"/>
    </row>
    <row r="55">
      <c r="A55" s="43"/>
      <c r="B55" s="43"/>
      <c r="C55" s="43"/>
      <c r="D55" s="43"/>
      <c r="E55" s="44"/>
      <c r="F55" s="61"/>
      <c r="G55" s="62"/>
      <c r="H55" s="43"/>
      <c r="I55" s="43"/>
      <c r="J55" s="43"/>
      <c r="K55" s="43"/>
      <c r="L55" s="43"/>
      <c r="M55" s="43"/>
      <c r="N55" s="43"/>
      <c r="O55" s="43"/>
    </row>
    <row r="56">
      <c r="A56" s="43"/>
      <c r="B56" s="43"/>
      <c r="C56" s="43"/>
      <c r="D56" s="43"/>
      <c r="E56" s="44"/>
      <c r="F56" s="61"/>
      <c r="G56" s="62"/>
      <c r="H56" s="43"/>
      <c r="I56" s="43"/>
      <c r="J56" s="43"/>
      <c r="K56" s="43"/>
      <c r="L56" s="43"/>
      <c r="M56" s="43"/>
      <c r="N56" s="43"/>
      <c r="O56" s="43"/>
    </row>
    <row r="57">
      <c r="A57" s="43"/>
      <c r="B57" s="43"/>
      <c r="C57" s="43"/>
      <c r="D57" s="43"/>
      <c r="E57" s="44"/>
      <c r="F57" s="61"/>
      <c r="G57" s="62"/>
      <c r="H57" s="43"/>
      <c r="I57" s="43"/>
      <c r="J57" s="43"/>
      <c r="K57" s="43"/>
      <c r="L57" s="43"/>
      <c r="M57" s="43"/>
      <c r="N57" s="43"/>
      <c r="O57" s="43"/>
    </row>
    <row r="58">
      <c r="A58" s="43"/>
      <c r="B58" s="43"/>
      <c r="C58" s="43"/>
      <c r="D58" s="43"/>
      <c r="E58" s="44"/>
      <c r="F58" s="61"/>
      <c r="G58" s="62"/>
      <c r="H58" s="43"/>
      <c r="I58" s="43"/>
      <c r="J58" s="43"/>
      <c r="K58" s="43"/>
      <c r="L58" s="43"/>
      <c r="M58" s="43"/>
      <c r="N58" s="43"/>
      <c r="O58" s="43"/>
    </row>
    <row r="59">
      <c r="E59" s="34"/>
      <c r="F59" s="36"/>
      <c r="G59" s="32"/>
    </row>
    <row r="60">
      <c r="E60" s="34"/>
      <c r="F60" s="36"/>
      <c r="G60" s="32"/>
    </row>
    <row r="61">
      <c r="E61" s="34"/>
      <c r="F61" s="36"/>
      <c r="G61" s="32"/>
    </row>
    <row r="62">
      <c r="E62" s="34"/>
      <c r="F62" s="36"/>
      <c r="G62" s="32"/>
    </row>
    <row r="63">
      <c r="E63" s="34"/>
      <c r="F63" s="36"/>
      <c r="G63" s="32"/>
    </row>
    <row r="64">
      <c r="E64" s="34"/>
      <c r="F64" s="36"/>
      <c r="G64" s="32"/>
    </row>
    <row r="65">
      <c r="E65" s="34"/>
      <c r="F65" s="36"/>
      <c r="G65" s="32"/>
    </row>
    <row r="66">
      <c r="E66" s="34"/>
      <c r="F66" s="36"/>
      <c r="G66" s="32"/>
    </row>
    <row r="67">
      <c r="E67" s="34"/>
      <c r="F67" s="36"/>
      <c r="G67" s="32"/>
    </row>
    <row r="68">
      <c r="E68" s="34"/>
      <c r="F68" s="36"/>
      <c r="G68" s="32"/>
    </row>
    <row r="69">
      <c r="E69" s="34"/>
      <c r="F69" s="36"/>
      <c r="G69" s="32"/>
    </row>
    <row r="70">
      <c r="E70" s="34"/>
      <c r="F70" s="36"/>
      <c r="G70" s="32"/>
    </row>
    <row r="71">
      <c r="E71" s="34"/>
      <c r="F71" s="36"/>
      <c r="G71" s="32"/>
    </row>
    <row r="72">
      <c r="E72" s="34"/>
      <c r="F72" s="36"/>
      <c r="G72" s="32"/>
    </row>
    <row r="73">
      <c r="E73" s="34"/>
      <c r="F73" s="36"/>
      <c r="G73" s="32"/>
    </row>
    <row r="74">
      <c r="E74" s="34"/>
      <c r="F74" s="36"/>
      <c r="G74" s="32"/>
    </row>
    <row r="75">
      <c r="E75" s="34"/>
      <c r="F75" s="36"/>
      <c r="G75" s="32"/>
    </row>
    <row r="76">
      <c r="E76" s="34"/>
      <c r="F76" s="36"/>
      <c r="G76" s="32"/>
    </row>
    <row r="77">
      <c r="E77" s="34"/>
      <c r="F77" s="36"/>
      <c r="G77" s="32"/>
    </row>
    <row r="78">
      <c r="E78" s="34"/>
      <c r="F78" s="36"/>
      <c r="G78" s="32"/>
    </row>
    <row r="79">
      <c r="E79" s="34"/>
      <c r="F79" s="36"/>
      <c r="G79" s="32"/>
    </row>
    <row r="80">
      <c r="E80" s="34"/>
      <c r="F80" s="36"/>
      <c r="G80" s="32"/>
    </row>
    <row r="81">
      <c r="E81" s="34"/>
      <c r="F81" s="36"/>
      <c r="G81" s="32"/>
    </row>
    <row r="82">
      <c r="E82" s="34"/>
      <c r="F82" s="36"/>
      <c r="G82" s="32"/>
    </row>
    <row r="83">
      <c r="E83" s="34"/>
      <c r="F83" s="36"/>
      <c r="G83" s="32"/>
    </row>
    <row r="84">
      <c r="E84" s="34"/>
      <c r="F84" s="36"/>
      <c r="G84" s="32"/>
    </row>
    <row r="85">
      <c r="E85" s="34"/>
      <c r="F85" s="36"/>
      <c r="G85" s="32"/>
    </row>
    <row r="86">
      <c r="E86" s="34"/>
      <c r="F86" s="36"/>
      <c r="G86" s="32"/>
    </row>
    <row r="87">
      <c r="E87" s="34"/>
      <c r="F87" s="36"/>
      <c r="G87" s="32"/>
    </row>
    <row r="88">
      <c r="E88" s="34"/>
      <c r="F88" s="36"/>
      <c r="G88" s="32"/>
    </row>
    <row r="89">
      <c r="E89" s="34"/>
      <c r="F89" s="36"/>
      <c r="G89" s="32"/>
    </row>
    <row r="90">
      <c r="E90" s="34"/>
      <c r="F90" s="36"/>
      <c r="G90" s="32"/>
    </row>
    <row r="91">
      <c r="E91" s="34"/>
      <c r="F91" s="36"/>
      <c r="G91" s="32"/>
    </row>
    <row r="92">
      <c r="E92" s="34"/>
      <c r="F92" s="36"/>
      <c r="G92" s="32"/>
    </row>
    <row r="93">
      <c r="E93" s="34"/>
      <c r="F93" s="36"/>
      <c r="G93" s="32"/>
    </row>
    <row r="94">
      <c r="E94" s="34"/>
      <c r="F94" s="36"/>
      <c r="G94" s="32"/>
    </row>
    <row r="95">
      <c r="E95" s="34"/>
      <c r="F95" s="36"/>
      <c r="G95" s="32"/>
    </row>
    <row r="96">
      <c r="E96" s="34"/>
      <c r="F96" s="36"/>
      <c r="G96" s="32"/>
    </row>
    <row r="97">
      <c r="E97" s="34"/>
      <c r="F97" s="36"/>
      <c r="G97" s="32"/>
    </row>
    <row r="98">
      <c r="E98" s="34"/>
      <c r="F98" s="36"/>
      <c r="G98" s="32"/>
    </row>
    <row r="99">
      <c r="E99" s="34"/>
      <c r="F99" s="36"/>
      <c r="G99" s="32"/>
    </row>
    <row r="100">
      <c r="E100" s="34"/>
      <c r="F100" s="36"/>
      <c r="G100" s="32"/>
    </row>
    <row r="101">
      <c r="E101" s="34"/>
      <c r="F101" s="36"/>
      <c r="G101" s="32"/>
    </row>
    <row r="102">
      <c r="E102" s="34"/>
      <c r="F102" s="36"/>
      <c r="G102" s="32"/>
    </row>
    <row r="103">
      <c r="E103" s="34"/>
      <c r="F103" s="36"/>
      <c r="G103" s="32"/>
    </row>
    <row r="104">
      <c r="E104" s="34"/>
      <c r="F104" s="36"/>
      <c r="G104" s="32"/>
    </row>
    <row r="105">
      <c r="E105" s="34"/>
      <c r="F105" s="36"/>
      <c r="G105" s="32"/>
    </row>
    <row r="106">
      <c r="E106" s="34"/>
      <c r="F106" s="36"/>
      <c r="G106" s="32"/>
    </row>
    <row r="107">
      <c r="E107" s="34"/>
      <c r="F107" s="36"/>
      <c r="G107" s="32"/>
    </row>
    <row r="108">
      <c r="E108" s="34"/>
      <c r="F108" s="36"/>
      <c r="G108" s="32"/>
    </row>
    <row r="109">
      <c r="E109" s="34"/>
      <c r="F109" s="36"/>
      <c r="G109" s="32"/>
    </row>
    <row r="110">
      <c r="E110" s="34"/>
      <c r="F110" s="36"/>
      <c r="G110" s="32"/>
    </row>
    <row r="111">
      <c r="E111" s="34"/>
      <c r="F111" s="36"/>
      <c r="G111" s="32"/>
    </row>
    <row r="112">
      <c r="E112" s="34"/>
      <c r="F112" s="36"/>
      <c r="G112" s="32"/>
    </row>
    <row r="113">
      <c r="E113" s="34"/>
      <c r="F113" s="36"/>
      <c r="G113" s="32"/>
    </row>
    <row r="114">
      <c r="E114" s="34"/>
      <c r="F114" s="36"/>
      <c r="G114" s="32"/>
    </row>
    <row r="115">
      <c r="E115" s="34"/>
      <c r="F115" s="36"/>
      <c r="G115" s="32"/>
    </row>
    <row r="116">
      <c r="E116" s="34"/>
      <c r="F116" s="36"/>
      <c r="G116" s="32"/>
    </row>
    <row r="117">
      <c r="E117" s="34"/>
      <c r="F117" s="36"/>
      <c r="G117" s="32"/>
    </row>
    <row r="118">
      <c r="E118" s="34"/>
      <c r="F118" s="36"/>
      <c r="G118" s="32"/>
    </row>
    <row r="119">
      <c r="E119" s="34"/>
      <c r="F119" s="36"/>
      <c r="G119" s="32"/>
    </row>
    <row r="120">
      <c r="E120" s="34"/>
      <c r="F120" s="36"/>
      <c r="G120" s="32"/>
    </row>
    <row r="121">
      <c r="E121" s="34"/>
      <c r="F121" s="36"/>
      <c r="G121" s="32"/>
    </row>
    <row r="122">
      <c r="E122" s="34"/>
      <c r="F122" s="36"/>
      <c r="G122" s="32"/>
    </row>
    <row r="123">
      <c r="E123" s="34"/>
      <c r="F123" s="36"/>
      <c r="G123" s="32"/>
    </row>
    <row r="124">
      <c r="E124" s="34"/>
      <c r="F124" s="36"/>
      <c r="G124" s="32"/>
    </row>
    <row r="125">
      <c r="E125" s="34"/>
      <c r="F125" s="36"/>
      <c r="G125" s="32"/>
    </row>
    <row r="126">
      <c r="E126" s="34"/>
      <c r="F126" s="36"/>
      <c r="G126" s="32"/>
    </row>
    <row r="127">
      <c r="E127" s="34"/>
      <c r="F127" s="36"/>
      <c r="G127" s="32"/>
    </row>
    <row r="128">
      <c r="E128" s="34"/>
      <c r="F128" s="36"/>
      <c r="G128" s="32"/>
    </row>
    <row r="129">
      <c r="E129" s="34"/>
      <c r="F129" s="36"/>
      <c r="G129" s="32"/>
    </row>
    <row r="130">
      <c r="E130" s="34"/>
      <c r="F130" s="36"/>
      <c r="G130" s="32"/>
    </row>
    <row r="131">
      <c r="E131" s="34"/>
      <c r="F131" s="36"/>
      <c r="G131" s="32"/>
    </row>
    <row r="132">
      <c r="E132" s="34"/>
      <c r="F132" s="36"/>
      <c r="G132" s="32"/>
    </row>
    <row r="133">
      <c r="E133" s="34"/>
      <c r="F133" s="36"/>
      <c r="G133" s="32"/>
    </row>
    <row r="134">
      <c r="E134" s="34"/>
      <c r="F134" s="36"/>
      <c r="G134" s="32"/>
    </row>
    <row r="135">
      <c r="E135" s="34"/>
      <c r="F135" s="36"/>
      <c r="G135" s="32"/>
    </row>
    <row r="136">
      <c r="E136" s="34"/>
      <c r="F136" s="36"/>
      <c r="G136" s="32"/>
    </row>
    <row r="137">
      <c r="E137" s="34"/>
      <c r="F137" s="36"/>
      <c r="G137" s="32"/>
    </row>
    <row r="138">
      <c r="E138" s="34"/>
      <c r="F138" s="36"/>
      <c r="G138" s="32"/>
    </row>
    <row r="139">
      <c r="E139" s="34"/>
      <c r="F139" s="36"/>
      <c r="G139" s="32"/>
    </row>
    <row r="140">
      <c r="E140" s="34"/>
      <c r="F140" s="36"/>
      <c r="G140" s="32"/>
    </row>
    <row r="141">
      <c r="E141" s="34"/>
      <c r="F141" s="36"/>
      <c r="G141" s="32"/>
    </row>
    <row r="142">
      <c r="E142" s="34"/>
      <c r="F142" s="36"/>
      <c r="G142" s="32"/>
    </row>
    <row r="143">
      <c r="E143" s="34"/>
      <c r="F143" s="36"/>
      <c r="G143" s="32"/>
    </row>
    <row r="144">
      <c r="E144" s="34"/>
      <c r="F144" s="36"/>
      <c r="G144" s="32"/>
    </row>
    <row r="145">
      <c r="E145" s="34"/>
      <c r="F145" s="36"/>
      <c r="G145" s="32"/>
    </row>
    <row r="146">
      <c r="E146" s="34"/>
      <c r="F146" s="36"/>
      <c r="G146" s="32"/>
    </row>
    <row r="147">
      <c r="E147" s="34"/>
      <c r="F147" s="36"/>
      <c r="G147" s="32"/>
    </row>
    <row r="148">
      <c r="E148" s="34"/>
      <c r="F148" s="36"/>
      <c r="G148" s="32"/>
    </row>
    <row r="149">
      <c r="E149" s="34"/>
      <c r="F149" s="36"/>
      <c r="G149" s="32"/>
    </row>
    <row r="150">
      <c r="E150" s="34"/>
      <c r="F150" s="36"/>
      <c r="G150" s="32"/>
    </row>
    <row r="151">
      <c r="E151" s="34"/>
      <c r="F151" s="36"/>
      <c r="G151" s="32"/>
    </row>
    <row r="152">
      <c r="E152" s="34"/>
      <c r="F152" s="36"/>
      <c r="G152" s="32"/>
    </row>
    <row r="153">
      <c r="E153" s="34"/>
      <c r="F153" s="36"/>
      <c r="G153" s="32"/>
    </row>
    <row r="154">
      <c r="E154" s="34"/>
      <c r="F154" s="36"/>
      <c r="G154" s="32"/>
    </row>
    <row r="155">
      <c r="E155" s="34"/>
      <c r="F155" s="36"/>
      <c r="G155" s="32"/>
    </row>
    <row r="156">
      <c r="E156" s="34"/>
      <c r="F156" s="36"/>
      <c r="G156" s="32"/>
    </row>
    <row r="157">
      <c r="E157" s="34"/>
      <c r="F157" s="36"/>
      <c r="G157" s="32"/>
    </row>
    <row r="158">
      <c r="E158" s="34"/>
      <c r="F158" s="36"/>
      <c r="G158" s="32"/>
    </row>
    <row r="159">
      <c r="E159" s="34"/>
      <c r="F159" s="36"/>
      <c r="G159" s="32"/>
    </row>
    <row r="160">
      <c r="E160" s="34"/>
      <c r="F160" s="36"/>
      <c r="G160" s="32"/>
    </row>
    <row r="161">
      <c r="E161" s="34"/>
      <c r="F161" s="36"/>
      <c r="G161" s="32"/>
    </row>
    <row r="162">
      <c r="E162" s="34"/>
      <c r="F162" s="36"/>
      <c r="G162" s="32"/>
    </row>
    <row r="163">
      <c r="E163" s="34"/>
      <c r="F163" s="36"/>
      <c r="G163" s="32"/>
    </row>
    <row r="164">
      <c r="E164" s="34"/>
      <c r="F164" s="36"/>
      <c r="G164" s="32"/>
    </row>
    <row r="165">
      <c r="E165" s="34"/>
      <c r="F165" s="36"/>
      <c r="G165" s="32"/>
    </row>
    <row r="166">
      <c r="E166" s="34"/>
      <c r="F166" s="36"/>
      <c r="G166" s="32"/>
    </row>
    <row r="167">
      <c r="E167" s="34"/>
      <c r="F167" s="36"/>
      <c r="G167" s="32"/>
    </row>
    <row r="168">
      <c r="E168" s="34"/>
      <c r="F168" s="36"/>
      <c r="G168" s="32"/>
    </row>
    <row r="169">
      <c r="E169" s="34"/>
      <c r="F169" s="36"/>
      <c r="G169" s="32"/>
    </row>
    <row r="170">
      <c r="E170" s="34"/>
      <c r="F170" s="36"/>
      <c r="G170" s="32"/>
    </row>
    <row r="171">
      <c r="E171" s="34"/>
      <c r="F171" s="36"/>
      <c r="G171" s="32"/>
    </row>
    <row r="172">
      <c r="E172" s="34"/>
      <c r="F172" s="36"/>
      <c r="G172" s="32"/>
    </row>
    <row r="173">
      <c r="E173" s="34"/>
      <c r="F173" s="36"/>
      <c r="G173" s="32"/>
    </row>
    <row r="174">
      <c r="E174" s="34"/>
      <c r="F174" s="36"/>
      <c r="G174" s="32"/>
    </row>
    <row r="175">
      <c r="E175" s="34"/>
      <c r="F175" s="36"/>
      <c r="G175" s="32"/>
    </row>
    <row r="176">
      <c r="E176" s="34"/>
      <c r="F176" s="36"/>
      <c r="G176" s="32"/>
    </row>
    <row r="177">
      <c r="E177" s="34"/>
      <c r="F177" s="36"/>
      <c r="G177" s="32"/>
    </row>
    <row r="178">
      <c r="E178" s="34"/>
      <c r="F178" s="36"/>
      <c r="G178" s="32"/>
    </row>
    <row r="179">
      <c r="E179" s="34"/>
      <c r="F179" s="36"/>
      <c r="G179" s="32"/>
    </row>
    <row r="180">
      <c r="E180" s="34"/>
      <c r="F180" s="36"/>
      <c r="G180" s="32"/>
    </row>
    <row r="181">
      <c r="E181" s="34"/>
      <c r="F181" s="36"/>
      <c r="G181" s="32"/>
    </row>
    <row r="182">
      <c r="E182" s="34"/>
      <c r="F182" s="36"/>
      <c r="G182" s="32"/>
    </row>
    <row r="183">
      <c r="E183" s="34"/>
      <c r="F183" s="36"/>
      <c r="G183" s="32"/>
    </row>
    <row r="184">
      <c r="E184" s="34"/>
      <c r="F184" s="36"/>
      <c r="G184" s="32"/>
    </row>
    <row r="185">
      <c r="E185" s="34"/>
      <c r="F185" s="36"/>
      <c r="G185" s="32"/>
    </row>
    <row r="186">
      <c r="E186" s="34"/>
      <c r="F186" s="36"/>
      <c r="G186" s="32"/>
    </row>
    <row r="187">
      <c r="E187" s="34"/>
      <c r="F187" s="36"/>
      <c r="G187" s="32"/>
    </row>
    <row r="188">
      <c r="E188" s="34"/>
      <c r="F188" s="36"/>
      <c r="G188" s="32"/>
    </row>
    <row r="189">
      <c r="E189" s="34"/>
      <c r="F189" s="36"/>
      <c r="G189" s="32"/>
    </row>
    <row r="190">
      <c r="E190" s="34"/>
      <c r="F190" s="36"/>
      <c r="G190" s="32"/>
    </row>
    <row r="191">
      <c r="E191" s="34"/>
      <c r="F191" s="36"/>
      <c r="G191" s="32"/>
    </row>
    <row r="192">
      <c r="E192" s="34"/>
      <c r="F192" s="36"/>
      <c r="G192" s="32"/>
    </row>
    <row r="193">
      <c r="E193" s="34"/>
      <c r="F193" s="36"/>
      <c r="G193" s="32"/>
    </row>
    <row r="194">
      <c r="E194" s="34"/>
      <c r="F194" s="36"/>
      <c r="G194" s="32"/>
    </row>
    <row r="195">
      <c r="E195" s="34"/>
      <c r="F195" s="36"/>
      <c r="G195" s="32"/>
    </row>
    <row r="196">
      <c r="E196" s="34"/>
      <c r="F196" s="36"/>
      <c r="G196" s="32"/>
    </row>
    <row r="197">
      <c r="E197" s="34"/>
      <c r="F197" s="36"/>
      <c r="G197" s="32"/>
    </row>
    <row r="198">
      <c r="E198" s="34"/>
      <c r="F198" s="36"/>
      <c r="G198" s="32"/>
    </row>
    <row r="199">
      <c r="E199" s="34"/>
      <c r="F199" s="36"/>
      <c r="G199" s="32"/>
    </row>
    <row r="200">
      <c r="E200" s="34"/>
      <c r="F200" s="36"/>
      <c r="G200" s="32"/>
    </row>
    <row r="201">
      <c r="E201" s="34"/>
      <c r="F201" s="36"/>
      <c r="G201" s="32"/>
    </row>
    <row r="202">
      <c r="E202" s="34"/>
      <c r="F202" s="36"/>
      <c r="G202" s="32"/>
    </row>
    <row r="203">
      <c r="E203" s="34"/>
      <c r="F203" s="36"/>
      <c r="G203" s="32"/>
    </row>
    <row r="204">
      <c r="E204" s="34"/>
      <c r="F204" s="36"/>
      <c r="G204" s="32"/>
    </row>
    <row r="205">
      <c r="E205" s="34"/>
      <c r="F205" s="36"/>
      <c r="G205" s="32"/>
    </row>
    <row r="206">
      <c r="E206" s="34"/>
      <c r="F206" s="36"/>
      <c r="G206" s="32"/>
    </row>
    <row r="207">
      <c r="E207" s="34"/>
      <c r="F207" s="36"/>
      <c r="G207" s="32"/>
    </row>
    <row r="208">
      <c r="E208" s="34"/>
      <c r="F208" s="36"/>
      <c r="G208" s="32"/>
    </row>
    <row r="209">
      <c r="E209" s="34"/>
      <c r="F209" s="36"/>
      <c r="G209" s="32"/>
    </row>
    <row r="210">
      <c r="E210" s="34"/>
      <c r="F210" s="36"/>
      <c r="G210" s="32"/>
    </row>
    <row r="211">
      <c r="E211" s="34"/>
      <c r="F211" s="36"/>
      <c r="G211" s="32"/>
    </row>
    <row r="212">
      <c r="E212" s="34"/>
      <c r="F212" s="36"/>
      <c r="G212" s="32"/>
    </row>
    <row r="213">
      <c r="E213" s="34"/>
      <c r="F213" s="36"/>
      <c r="G213" s="32"/>
    </row>
    <row r="214">
      <c r="E214" s="34"/>
      <c r="F214" s="36"/>
      <c r="G214" s="32"/>
    </row>
    <row r="215">
      <c r="E215" s="34"/>
      <c r="F215" s="36"/>
      <c r="G215" s="32"/>
    </row>
    <row r="216">
      <c r="E216" s="34"/>
      <c r="F216" s="36"/>
      <c r="G216" s="32"/>
    </row>
    <row r="217">
      <c r="E217" s="34"/>
      <c r="F217" s="36"/>
      <c r="G217" s="32"/>
    </row>
    <row r="218">
      <c r="E218" s="34"/>
      <c r="F218" s="36"/>
      <c r="G218" s="32"/>
    </row>
    <row r="219">
      <c r="E219" s="34"/>
      <c r="F219" s="36"/>
      <c r="G219" s="32"/>
    </row>
    <row r="220">
      <c r="E220" s="34"/>
      <c r="F220" s="36"/>
      <c r="G220" s="32"/>
    </row>
    <row r="221">
      <c r="E221" s="34"/>
      <c r="F221" s="36"/>
      <c r="G221" s="32"/>
    </row>
    <row r="222">
      <c r="E222" s="34"/>
      <c r="F222" s="36"/>
      <c r="G222" s="32"/>
    </row>
    <row r="223">
      <c r="E223" s="34"/>
      <c r="F223" s="36"/>
      <c r="G223" s="32"/>
    </row>
    <row r="224">
      <c r="E224" s="34"/>
      <c r="F224" s="36"/>
      <c r="G224" s="32"/>
    </row>
    <row r="225">
      <c r="E225" s="34"/>
      <c r="F225" s="36"/>
      <c r="G225" s="32"/>
    </row>
    <row r="226">
      <c r="E226" s="34"/>
      <c r="F226" s="36"/>
      <c r="G226" s="32"/>
    </row>
    <row r="227">
      <c r="E227" s="34"/>
      <c r="F227" s="36"/>
      <c r="G227" s="32"/>
    </row>
    <row r="228">
      <c r="E228" s="34"/>
      <c r="F228" s="36"/>
      <c r="G228" s="32"/>
    </row>
    <row r="229">
      <c r="E229" s="34"/>
      <c r="F229" s="36"/>
      <c r="G229" s="32"/>
    </row>
    <row r="230">
      <c r="E230" s="34"/>
      <c r="F230" s="36"/>
      <c r="G230" s="32"/>
    </row>
    <row r="231">
      <c r="E231" s="34"/>
      <c r="F231" s="36"/>
      <c r="G231" s="32"/>
    </row>
    <row r="232">
      <c r="E232" s="34"/>
      <c r="F232" s="36"/>
      <c r="G232" s="32"/>
    </row>
    <row r="233">
      <c r="E233" s="34"/>
      <c r="F233" s="36"/>
      <c r="G233" s="32"/>
    </row>
    <row r="234">
      <c r="E234" s="34"/>
      <c r="F234" s="36"/>
      <c r="G234" s="32"/>
    </row>
    <row r="235">
      <c r="E235" s="34"/>
      <c r="F235" s="36"/>
      <c r="G235" s="32"/>
    </row>
    <row r="236">
      <c r="E236" s="34"/>
      <c r="F236" s="36"/>
      <c r="G236" s="32"/>
    </row>
    <row r="237">
      <c r="E237" s="34"/>
      <c r="F237" s="36"/>
      <c r="G237" s="32"/>
    </row>
    <row r="238">
      <c r="E238" s="34"/>
      <c r="F238" s="36"/>
      <c r="G238" s="32"/>
    </row>
    <row r="239">
      <c r="E239" s="34"/>
      <c r="F239" s="36"/>
      <c r="G239" s="32"/>
    </row>
    <row r="240">
      <c r="E240" s="34"/>
      <c r="F240" s="36"/>
      <c r="G240" s="32"/>
    </row>
    <row r="241">
      <c r="E241" s="34"/>
      <c r="F241" s="36"/>
      <c r="G241" s="32"/>
    </row>
    <row r="242">
      <c r="E242" s="34"/>
      <c r="F242" s="36"/>
      <c r="G242" s="32"/>
    </row>
    <row r="243">
      <c r="E243" s="34"/>
      <c r="F243" s="36"/>
      <c r="G243" s="32"/>
    </row>
    <row r="244">
      <c r="E244" s="34"/>
      <c r="F244" s="36"/>
      <c r="G244" s="32"/>
    </row>
    <row r="245">
      <c r="E245" s="34"/>
      <c r="F245" s="36"/>
      <c r="G245" s="32"/>
    </row>
    <row r="246">
      <c r="E246" s="34"/>
      <c r="F246" s="36"/>
      <c r="G246" s="32"/>
    </row>
    <row r="247">
      <c r="E247" s="34"/>
      <c r="F247" s="36"/>
      <c r="G247" s="32"/>
    </row>
    <row r="248">
      <c r="E248" s="34"/>
      <c r="F248" s="36"/>
      <c r="G248" s="32"/>
    </row>
    <row r="249">
      <c r="E249" s="34"/>
      <c r="F249" s="36"/>
      <c r="G249" s="32"/>
    </row>
    <row r="250">
      <c r="E250" s="34"/>
      <c r="F250" s="36"/>
      <c r="G250" s="32"/>
    </row>
    <row r="251">
      <c r="E251" s="34"/>
      <c r="F251" s="36"/>
      <c r="G251" s="32"/>
    </row>
    <row r="252">
      <c r="E252" s="34"/>
      <c r="F252" s="36"/>
      <c r="G252" s="32"/>
    </row>
    <row r="253">
      <c r="E253" s="34"/>
      <c r="F253" s="36"/>
      <c r="G253" s="32"/>
    </row>
    <row r="254">
      <c r="E254" s="34"/>
      <c r="F254" s="36"/>
      <c r="G254" s="32"/>
    </row>
    <row r="255">
      <c r="E255" s="34"/>
      <c r="F255" s="36"/>
      <c r="G255" s="32"/>
    </row>
    <row r="256">
      <c r="E256" s="34"/>
      <c r="F256" s="36"/>
      <c r="G256" s="32"/>
    </row>
    <row r="257">
      <c r="E257" s="34"/>
      <c r="F257" s="36"/>
      <c r="G257" s="32"/>
    </row>
    <row r="258">
      <c r="E258" s="34"/>
      <c r="F258" s="36"/>
      <c r="G258" s="32"/>
    </row>
    <row r="259">
      <c r="E259" s="34"/>
      <c r="F259" s="36"/>
      <c r="G259" s="32"/>
    </row>
    <row r="260">
      <c r="E260" s="34"/>
      <c r="F260" s="36"/>
      <c r="G260" s="32"/>
    </row>
    <row r="261">
      <c r="E261" s="34"/>
      <c r="F261" s="36"/>
      <c r="G261" s="32"/>
    </row>
    <row r="262">
      <c r="E262" s="34"/>
      <c r="F262" s="36"/>
      <c r="G262" s="32"/>
    </row>
    <row r="263">
      <c r="E263" s="34"/>
      <c r="F263" s="36"/>
      <c r="G263" s="32"/>
    </row>
    <row r="264">
      <c r="E264" s="34"/>
      <c r="F264" s="36"/>
      <c r="G264" s="32"/>
    </row>
    <row r="265">
      <c r="E265" s="34"/>
      <c r="F265" s="36"/>
      <c r="G265" s="32"/>
    </row>
    <row r="266">
      <c r="E266" s="34"/>
      <c r="F266" s="36"/>
      <c r="G266" s="32"/>
    </row>
    <row r="267">
      <c r="E267" s="34"/>
      <c r="F267" s="36"/>
      <c r="G267" s="32"/>
    </row>
    <row r="268">
      <c r="E268" s="34"/>
      <c r="F268" s="36"/>
      <c r="G268" s="32"/>
    </row>
    <row r="269">
      <c r="E269" s="34"/>
      <c r="F269" s="36"/>
      <c r="G269" s="32"/>
    </row>
    <row r="270">
      <c r="E270" s="34"/>
      <c r="F270" s="36"/>
      <c r="G270" s="32"/>
    </row>
    <row r="271">
      <c r="E271" s="34"/>
      <c r="F271" s="36"/>
      <c r="G271" s="32"/>
    </row>
    <row r="272">
      <c r="E272" s="34"/>
      <c r="F272" s="36"/>
      <c r="G272" s="32"/>
    </row>
    <row r="273">
      <c r="E273" s="34"/>
      <c r="F273" s="36"/>
      <c r="G273" s="32"/>
    </row>
    <row r="274">
      <c r="E274" s="34"/>
      <c r="F274" s="36"/>
      <c r="G274" s="32"/>
    </row>
    <row r="275">
      <c r="E275" s="34"/>
      <c r="F275" s="36"/>
      <c r="G275" s="32"/>
    </row>
    <row r="276">
      <c r="E276" s="34"/>
      <c r="F276" s="36"/>
      <c r="G276" s="32"/>
    </row>
    <row r="277">
      <c r="E277" s="34"/>
      <c r="F277" s="36"/>
      <c r="G277" s="32"/>
    </row>
    <row r="278">
      <c r="E278" s="34"/>
      <c r="F278" s="36"/>
      <c r="G278" s="32"/>
    </row>
    <row r="279">
      <c r="E279" s="34"/>
      <c r="F279" s="36"/>
      <c r="G279" s="32"/>
    </row>
    <row r="280">
      <c r="E280" s="34"/>
      <c r="F280" s="36"/>
      <c r="G280" s="32"/>
    </row>
    <row r="281">
      <c r="E281" s="34"/>
      <c r="F281" s="36"/>
      <c r="G281" s="32"/>
    </row>
    <row r="282">
      <c r="E282" s="34"/>
      <c r="F282" s="36"/>
      <c r="G282" s="32"/>
    </row>
    <row r="283">
      <c r="E283" s="34"/>
      <c r="F283" s="36"/>
      <c r="G283" s="32"/>
    </row>
    <row r="284">
      <c r="E284" s="34"/>
      <c r="F284" s="36"/>
      <c r="G284" s="32"/>
    </row>
    <row r="285">
      <c r="E285" s="34"/>
      <c r="F285" s="36"/>
      <c r="G285" s="32"/>
    </row>
    <row r="286">
      <c r="E286" s="34"/>
      <c r="F286" s="36"/>
      <c r="G286" s="32"/>
    </row>
    <row r="287">
      <c r="E287" s="34"/>
      <c r="F287" s="36"/>
      <c r="G287" s="32"/>
    </row>
    <row r="288">
      <c r="E288" s="34"/>
      <c r="F288" s="36"/>
      <c r="G288" s="32"/>
    </row>
    <row r="289">
      <c r="E289" s="34"/>
      <c r="F289" s="36"/>
      <c r="G289" s="32"/>
    </row>
    <row r="290">
      <c r="E290" s="34"/>
      <c r="F290" s="36"/>
      <c r="G290" s="32"/>
    </row>
    <row r="291">
      <c r="E291" s="34"/>
      <c r="F291" s="36"/>
      <c r="G291" s="32"/>
    </row>
    <row r="292">
      <c r="E292" s="34"/>
      <c r="F292" s="36"/>
      <c r="G292" s="32"/>
    </row>
    <row r="293">
      <c r="E293" s="34"/>
      <c r="F293" s="36"/>
      <c r="G293" s="32"/>
    </row>
    <row r="294">
      <c r="E294" s="34"/>
      <c r="F294" s="36"/>
      <c r="G294" s="32"/>
    </row>
    <row r="295">
      <c r="E295" s="34"/>
      <c r="F295" s="36"/>
      <c r="G295" s="32"/>
    </row>
    <row r="296">
      <c r="E296" s="34"/>
      <c r="F296" s="36"/>
      <c r="G296" s="32"/>
    </row>
    <row r="297">
      <c r="E297" s="34"/>
      <c r="F297" s="36"/>
      <c r="G297" s="32"/>
    </row>
    <row r="298">
      <c r="E298" s="34"/>
      <c r="F298" s="36"/>
      <c r="G298" s="32"/>
    </row>
    <row r="299">
      <c r="E299" s="34"/>
      <c r="F299" s="36"/>
      <c r="G299" s="32"/>
    </row>
    <row r="300">
      <c r="E300" s="34"/>
      <c r="F300" s="36"/>
      <c r="G300" s="32"/>
    </row>
    <row r="301">
      <c r="E301" s="34"/>
      <c r="F301" s="36"/>
      <c r="G301" s="32"/>
    </row>
    <row r="302">
      <c r="E302" s="34"/>
      <c r="F302" s="36"/>
      <c r="G302" s="32"/>
    </row>
    <row r="303">
      <c r="E303" s="34"/>
      <c r="F303" s="36"/>
      <c r="G303" s="32"/>
    </row>
    <row r="304">
      <c r="E304" s="34"/>
      <c r="F304" s="36"/>
      <c r="G304" s="32"/>
    </row>
    <row r="305">
      <c r="E305" s="34"/>
      <c r="F305" s="36"/>
      <c r="G305" s="32"/>
    </row>
    <row r="306">
      <c r="E306" s="34"/>
      <c r="F306" s="36"/>
      <c r="G306" s="32"/>
    </row>
    <row r="307">
      <c r="E307" s="34"/>
      <c r="F307" s="36"/>
      <c r="G307" s="32"/>
    </row>
    <row r="308">
      <c r="E308" s="34"/>
      <c r="F308" s="36"/>
      <c r="G308" s="32"/>
    </row>
    <row r="309">
      <c r="E309" s="34"/>
      <c r="F309" s="36"/>
      <c r="G309" s="32"/>
    </row>
    <row r="310">
      <c r="E310" s="34"/>
      <c r="F310" s="36"/>
      <c r="G310" s="32"/>
    </row>
    <row r="311">
      <c r="E311" s="34"/>
      <c r="F311" s="36"/>
      <c r="G311" s="32"/>
    </row>
    <row r="312">
      <c r="E312" s="34"/>
      <c r="F312" s="36"/>
      <c r="G312" s="32"/>
    </row>
    <row r="313">
      <c r="E313" s="34"/>
      <c r="F313" s="36"/>
      <c r="G313" s="32"/>
    </row>
    <row r="314">
      <c r="E314" s="34"/>
      <c r="F314" s="36"/>
      <c r="G314" s="32"/>
    </row>
    <row r="315">
      <c r="E315" s="34"/>
      <c r="F315" s="36"/>
      <c r="G315" s="32"/>
    </row>
    <row r="316">
      <c r="E316" s="34"/>
      <c r="F316" s="36"/>
      <c r="G316" s="32"/>
    </row>
    <row r="317">
      <c r="E317" s="34"/>
      <c r="F317" s="36"/>
      <c r="G317" s="32"/>
    </row>
    <row r="318">
      <c r="E318" s="34"/>
      <c r="F318" s="36"/>
      <c r="G318" s="32"/>
    </row>
    <row r="319">
      <c r="E319" s="34"/>
      <c r="F319" s="36"/>
      <c r="G319" s="32"/>
    </row>
    <row r="320">
      <c r="E320" s="34"/>
      <c r="F320" s="36"/>
      <c r="G320" s="32"/>
    </row>
    <row r="321">
      <c r="E321" s="34"/>
      <c r="F321" s="36"/>
      <c r="G321" s="32"/>
    </row>
    <row r="322">
      <c r="E322" s="34"/>
      <c r="F322" s="36"/>
      <c r="G322" s="32"/>
    </row>
    <row r="323">
      <c r="E323" s="34"/>
      <c r="F323" s="36"/>
      <c r="G323" s="32"/>
    </row>
    <row r="324">
      <c r="E324" s="34"/>
      <c r="F324" s="36"/>
      <c r="G324" s="32"/>
    </row>
    <row r="325">
      <c r="E325" s="34"/>
      <c r="F325" s="36"/>
      <c r="G325" s="32"/>
    </row>
    <row r="326">
      <c r="E326" s="34"/>
      <c r="F326" s="36"/>
      <c r="G326" s="32"/>
    </row>
    <row r="327">
      <c r="E327" s="34"/>
      <c r="F327" s="36"/>
      <c r="G327" s="32"/>
    </row>
    <row r="328">
      <c r="E328" s="34"/>
      <c r="F328" s="36"/>
      <c r="G328" s="32"/>
    </row>
    <row r="329">
      <c r="E329" s="34"/>
      <c r="F329" s="36"/>
      <c r="G329" s="32"/>
    </row>
    <row r="330">
      <c r="E330" s="34"/>
      <c r="F330" s="36"/>
      <c r="G330" s="32"/>
    </row>
    <row r="331">
      <c r="E331" s="34"/>
      <c r="F331" s="36"/>
      <c r="G331" s="32"/>
    </row>
    <row r="332">
      <c r="E332" s="34"/>
      <c r="F332" s="36"/>
      <c r="G332" s="32"/>
    </row>
    <row r="333">
      <c r="E333" s="34"/>
      <c r="F333" s="36"/>
      <c r="G333" s="32"/>
    </row>
    <row r="334">
      <c r="E334" s="34"/>
      <c r="F334" s="36"/>
      <c r="G334" s="32"/>
    </row>
    <row r="335">
      <c r="E335" s="34"/>
      <c r="F335" s="36"/>
      <c r="G335" s="32"/>
    </row>
    <row r="336">
      <c r="E336" s="34"/>
      <c r="F336" s="36"/>
      <c r="G336" s="32"/>
    </row>
    <row r="337">
      <c r="E337" s="34"/>
      <c r="F337" s="36"/>
      <c r="G337" s="32"/>
    </row>
    <row r="338">
      <c r="E338" s="34"/>
      <c r="F338" s="36"/>
      <c r="G338" s="32"/>
    </row>
    <row r="339">
      <c r="E339" s="34"/>
      <c r="F339" s="36"/>
      <c r="G339" s="32"/>
    </row>
    <row r="340">
      <c r="E340" s="34"/>
      <c r="F340" s="36"/>
      <c r="G340" s="32"/>
    </row>
    <row r="341">
      <c r="E341" s="34"/>
      <c r="F341" s="36"/>
      <c r="G341" s="32"/>
    </row>
    <row r="342">
      <c r="E342" s="34"/>
      <c r="F342" s="36"/>
      <c r="G342" s="32"/>
    </row>
    <row r="343">
      <c r="E343" s="34"/>
      <c r="F343" s="36"/>
      <c r="G343" s="32"/>
    </row>
    <row r="344">
      <c r="E344" s="34"/>
      <c r="F344" s="36"/>
      <c r="G344" s="32"/>
    </row>
    <row r="345">
      <c r="E345" s="34"/>
      <c r="F345" s="36"/>
      <c r="G345" s="32"/>
    </row>
    <row r="346">
      <c r="E346" s="34"/>
      <c r="F346" s="36"/>
      <c r="G346" s="32"/>
    </row>
    <row r="347">
      <c r="E347" s="34"/>
      <c r="F347" s="36"/>
      <c r="G347" s="32"/>
    </row>
    <row r="348">
      <c r="E348" s="34"/>
      <c r="F348" s="36"/>
      <c r="G348" s="32"/>
    </row>
    <row r="349">
      <c r="E349" s="34"/>
      <c r="F349" s="36"/>
      <c r="G349" s="32"/>
    </row>
    <row r="350">
      <c r="E350" s="34"/>
      <c r="F350" s="36"/>
      <c r="G350" s="32"/>
    </row>
    <row r="351">
      <c r="E351" s="34"/>
      <c r="F351" s="36"/>
      <c r="G351" s="32"/>
    </row>
    <row r="352">
      <c r="E352" s="34"/>
      <c r="F352" s="36"/>
      <c r="G352" s="32"/>
    </row>
    <row r="353">
      <c r="E353" s="34"/>
      <c r="F353" s="36"/>
      <c r="G353" s="32"/>
    </row>
    <row r="354">
      <c r="E354" s="34"/>
      <c r="F354" s="36"/>
      <c r="G354" s="32"/>
    </row>
    <row r="355">
      <c r="E355" s="34"/>
      <c r="F355" s="36"/>
      <c r="G355" s="32"/>
    </row>
    <row r="356">
      <c r="E356" s="34"/>
      <c r="F356" s="36"/>
      <c r="G356" s="32"/>
    </row>
    <row r="357">
      <c r="E357" s="34"/>
      <c r="F357" s="36"/>
      <c r="G357" s="32"/>
    </row>
    <row r="358">
      <c r="E358" s="34"/>
      <c r="F358" s="36"/>
      <c r="G358" s="32"/>
    </row>
    <row r="359">
      <c r="E359" s="34"/>
      <c r="F359" s="36"/>
      <c r="G359" s="32"/>
    </row>
    <row r="360">
      <c r="E360" s="34"/>
      <c r="F360" s="36"/>
      <c r="G360" s="32"/>
    </row>
    <row r="361">
      <c r="E361" s="34"/>
      <c r="F361" s="36"/>
      <c r="G361" s="32"/>
    </row>
    <row r="362">
      <c r="E362" s="34"/>
      <c r="F362" s="36"/>
      <c r="G362" s="32"/>
    </row>
    <row r="363">
      <c r="E363" s="34"/>
      <c r="F363" s="36"/>
      <c r="G363" s="32"/>
    </row>
    <row r="364">
      <c r="E364" s="34"/>
      <c r="F364" s="36"/>
      <c r="G364" s="32"/>
    </row>
    <row r="365">
      <c r="E365" s="34"/>
      <c r="F365" s="36"/>
      <c r="G365" s="32"/>
    </row>
    <row r="366">
      <c r="E366" s="34"/>
      <c r="F366" s="36"/>
      <c r="G366" s="32"/>
    </row>
    <row r="367">
      <c r="E367" s="34"/>
      <c r="F367" s="36"/>
      <c r="G367" s="32"/>
    </row>
    <row r="368">
      <c r="E368" s="34"/>
      <c r="F368" s="36"/>
      <c r="G368" s="32"/>
    </row>
    <row r="369">
      <c r="E369" s="34"/>
      <c r="F369" s="36"/>
      <c r="G369" s="32"/>
    </row>
    <row r="370">
      <c r="E370" s="34"/>
      <c r="F370" s="36"/>
      <c r="G370" s="32"/>
    </row>
    <row r="371">
      <c r="E371" s="34"/>
      <c r="F371" s="36"/>
      <c r="G371" s="32"/>
    </row>
    <row r="372">
      <c r="E372" s="34"/>
      <c r="F372" s="36"/>
      <c r="G372" s="32"/>
    </row>
    <row r="373">
      <c r="E373" s="34"/>
      <c r="F373" s="36"/>
      <c r="G373" s="32"/>
    </row>
    <row r="374">
      <c r="E374" s="34"/>
      <c r="F374" s="36"/>
      <c r="G374" s="32"/>
    </row>
    <row r="375">
      <c r="E375" s="34"/>
      <c r="F375" s="36"/>
      <c r="G375" s="32"/>
    </row>
    <row r="376">
      <c r="E376" s="34"/>
      <c r="F376" s="36"/>
      <c r="G376" s="32"/>
    </row>
    <row r="377">
      <c r="E377" s="34"/>
      <c r="F377" s="36"/>
      <c r="G377" s="32"/>
    </row>
    <row r="378">
      <c r="E378" s="34"/>
      <c r="F378" s="36"/>
      <c r="G378" s="32"/>
    </row>
    <row r="379">
      <c r="E379" s="34"/>
      <c r="F379" s="36"/>
      <c r="G379" s="32"/>
    </row>
    <row r="380">
      <c r="E380" s="34"/>
      <c r="F380" s="36"/>
      <c r="G380" s="32"/>
    </row>
    <row r="381">
      <c r="E381" s="34"/>
      <c r="F381" s="36"/>
      <c r="G381" s="32"/>
    </row>
    <row r="382">
      <c r="E382" s="34"/>
      <c r="F382" s="36"/>
      <c r="G382" s="32"/>
    </row>
    <row r="383">
      <c r="E383" s="34"/>
      <c r="F383" s="36"/>
      <c r="G383" s="32"/>
    </row>
    <row r="384">
      <c r="E384" s="34"/>
      <c r="F384" s="36"/>
      <c r="G384" s="32"/>
    </row>
    <row r="385">
      <c r="E385" s="34"/>
      <c r="F385" s="36"/>
      <c r="G385" s="32"/>
    </row>
    <row r="386">
      <c r="E386" s="34"/>
      <c r="F386" s="36"/>
      <c r="G386" s="32"/>
    </row>
    <row r="387">
      <c r="E387" s="34"/>
      <c r="F387" s="36"/>
      <c r="G387" s="32"/>
    </row>
    <row r="388">
      <c r="E388" s="34"/>
      <c r="F388" s="36"/>
      <c r="G388" s="32"/>
    </row>
    <row r="389">
      <c r="E389" s="34"/>
      <c r="F389" s="36"/>
      <c r="G389" s="32"/>
    </row>
    <row r="390">
      <c r="E390" s="34"/>
      <c r="F390" s="36"/>
      <c r="G390" s="32"/>
    </row>
    <row r="391">
      <c r="E391" s="34"/>
      <c r="F391" s="36"/>
      <c r="G391" s="32"/>
    </row>
    <row r="392">
      <c r="E392" s="34"/>
      <c r="F392" s="36"/>
      <c r="G392" s="32"/>
    </row>
    <row r="393">
      <c r="E393" s="34"/>
      <c r="F393" s="36"/>
      <c r="G393" s="32"/>
    </row>
    <row r="394">
      <c r="E394" s="34"/>
      <c r="F394" s="36"/>
      <c r="G394" s="32"/>
    </row>
    <row r="395">
      <c r="E395" s="34"/>
      <c r="F395" s="36"/>
      <c r="G395" s="32"/>
    </row>
    <row r="396">
      <c r="E396" s="34"/>
      <c r="F396" s="36"/>
      <c r="G396" s="32"/>
    </row>
    <row r="397">
      <c r="E397" s="34"/>
      <c r="F397" s="36"/>
      <c r="G397" s="32"/>
    </row>
    <row r="398">
      <c r="E398" s="34"/>
      <c r="F398" s="36"/>
      <c r="G398" s="32"/>
    </row>
    <row r="399">
      <c r="E399" s="34"/>
      <c r="F399" s="36"/>
      <c r="G399" s="32"/>
    </row>
    <row r="400">
      <c r="E400" s="34"/>
      <c r="F400" s="36"/>
      <c r="G400" s="32"/>
    </row>
    <row r="401">
      <c r="E401" s="34"/>
      <c r="F401" s="36"/>
      <c r="G401" s="32"/>
    </row>
    <row r="402">
      <c r="E402" s="34"/>
      <c r="F402" s="36"/>
      <c r="G402" s="32"/>
    </row>
    <row r="403">
      <c r="E403" s="34"/>
      <c r="F403" s="36"/>
      <c r="G403" s="32"/>
    </row>
    <row r="404">
      <c r="E404" s="34"/>
      <c r="F404" s="36"/>
      <c r="G404" s="32"/>
    </row>
    <row r="405">
      <c r="E405" s="34"/>
      <c r="F405" s="36"/>
      <c r="G405" s="32"/>
    </row>
    <row r="406">
      <c r="E406" s="34"/>
      <c r="F406" s="36"/>
      <c r="G406" s="32"/>
    </row>
    <row r="407">
      <c r="E407" s="34"/>
      <c r="F407" s="36"/>
      <c r="G407" s="32"/>
    </row>
    <row r="408">
      <c r="E408" s="34"/>
      <c r="F408" s="36"/>
      <c r="G408" s="32"/>
    </row>
    <row r="409">
      <c r="E409" s="34"/>
      <c r="F409" s="36"/>
      <c r="G409" s="32"/>
    </row>
    <row r="410">
      <c r="E410" s="34"/>
      <c r="F410" s="36"/>
      <c r="G410" s="32"/>
    </row>
    <row r="411">
      <c r="E411" s="34"/>
      <c r="F411" s="36"/>
      <c r="G411" s="32"/>
    </row>
    <row r="412">
      <c r="E412" s="34"/>
      <c r="F412" s="36"/>
      <c r="G412" s="32"/>
    </row>
    <row r="413">
      <c r="E413" s="34"/>
      <c r="F413" s="36"/>
      <c r="G413" s="32"/>
    </row>
    <row r="414">
      <c r="E414" s="34"/>
      <c r="F414" s="36"/>
      <c r="G414" s="32"/>
    </row>
    <row r="415">
      <c r="E415" s="34"/>
      <c r="F415" s="36"/>
      <c r="G415" s="32"/>
    </row>
    <row r="416">
      <c r="E416" s="34"/>
      <c r="F416" s="36"/>
      <c r="G416" s="32"/>
    </row>
    <row r="417">
      <c r="E417" s="34"/>
      <c r="F417" s="36"/>
      <c r="G417" s="32"/>
    </row>
    <row r="418">
      <c r="E418" s="34"/>
      <c r="F418" s="36"/>
      <c r="G418" s="32"/>
    </row>
    <row r="419">
      <c r="E419" s="34"/>
      <c r="F419" s="36"/>
      <c r="G419" s="32"/>
    </row>
    <row r="420">
      <c r="E420" s="34"/>
      <c r="F420" s="36"/>
      <c r="G420" s="32"/>
    </row>
    <row r="421">
      <c r="E421" s="34"/>
      <c r="F421" s="36"/>
      <c r="G421" s="32"/>
    </row>
    <row r="422">
      <c r="E422" s="34"/>
      <c r="F422" s="36"/>
      <c r="G422" s="32"/>
    </row>
    <row r="423">
      <c r="E423" s="34"/>
      <c r="F423" s="36"/>
      <c r="G423" s="32"/>
    </row>
    <row r="424">
      <c r="E424" s="34"/>
      <c r="F424" s="36"/>
      <c r="G424" s="32"/>
    </row>
    <row r="425">
      <c r="E425" s="34"/>
      <c r="F425" s="36"/>
      <c r="G425" s="32"/>
    </row>
    <row r="426">
      <c r="E426" s="34"/>
      <c r="F426" s="36"/>
      <c r="G426" s="32"/>
    </row>
    <row r="427">
      <c r="E427" s="34"/>
      <c r="F427" s="36"/>
      <c r="G427" s="32"/>
    </row>
    <row r="428">
      <c r="E428" s="34"/>
      <c r="F428" s="36"/>
      <c r="G428" s="32"/>
    </row>
    <row r="429">
      <c r="E429" s="34"/>
      <c r="F429" s="36"/>
      <c r="G429" s="32"/>
    </row>
    <row r="430">
      <c r="E430" s="34"/>
      <c r="F430" s="36"/>
      <c r="G430" s="32"/>
    </row>
    <row r="431">
      <c r="E431" s="34"/>
      <c r="F431" s="36"/>
      <c r="G431" s="32"/>
    </row>
    <row r="432">
      <c r="E432" s="34"/>
      <c r="F432" s="36"/>
      <c r="G432" s="32"/>
    </row>
    <row r="433">
      <c r="E433" s="34"/>
      <c r="F433" s="36"/>
      <c r="G433" s="32"/>
    </row>
    <row r="434">
      <c r="E434" s="34"/>
      <c r="F434" s="36"/>
      <c r="G434" s="32"/>
    </row>
    <row r="435">
      <c r="E435" s="34"/>
      <c r="F435" s="36"/>
      <c r="G435" s="32"/>
    </row>
    <row r="436">
      <c r="E436" s="34"/>
      <c r="F436" s="36"/>
      <c r="G436" s="32"/>
    </row>
    <row r="437">
      <c r="E437" s="34"/>
      <c r="F437" s="36"/>
      <c r="G437" s="32"/>
    </row>
    <row r="438">
      <c r="E438" s="34"/>
      <c r="F438" s="36"/>
      <c r="G438" s="32"/>
    </row>
    <row r="439">
      <c r="E439" s="34"/>
      <c r="F439" s="36"/>
      <c r="G439" s="32"/>
    </row>
    <row r="440">
      <c r="E440" s="34"/>
      <c r="F440" s="36"/>
      <c r="G440" s="32"/>
    </row>
    <row r="441">
      <c r="E441" s="34"/>
      <c r="F441" s="36"/>
      <c r="G441" s="32"/>
    </row>
    <row r="442">
      <c r="E442" s="34"/>
      <c r="F442" s="36"/>
      <c r="G442" s="32"/>
    </row>
    <row r="443">
      <c r="E443" s="34"/>
      <c r="F443" s="36"/>
      <c r="G443" s="32"/>
    </row>
    <row r="444">
      <c r="E444" s="34"/>
      <c r="F444" s="36"/>
      <c r="G444" s="32"/>
    </row>
    <row r="445">
      <c r="E445" s="34"/>
      <c r="F445" s="36"/>
      <c r="G445" s="32"/>
    </row>
    <row r="446">
      <c r="E446" s="34"/>
      <c r="F446" s="36"/>
      <c r="G446" s="32"/>
    </row>
    <row r="447">
      <c r="E447" s="34"/>
      <c r="F447" s="36"/>
      <c r="G447" s="32"/>
    </row>
    <row r="448">
      <c r="E448" s="34"/>
      <c r="F448" s="36"/>
      <c r="G448" s="32"/>
    </row>
    <row r="449">
      <c r="E449" s="34"/>
      <c r="F449" s="36"/>
      <c r="G449" s="32"/>
    </row>
    <row r="450">
      <c r="E450" s="34"/>
      <c r="F450" s="36"/>
      <c r="G450" s="32"/>
    </row>
    <row r="451">
      <c r="E451" s="34"/>
      <c r="F451" s="36"/>
      <c r="G451" s="32"/>
    </row>
    <row r="452">
      <c r="E452" s="34"/>
      <c r="F452" s="36"/>
      <c r="G452" s="32"/>
    </row>
    <row r="453">
      <c r="E453" s="34"/>
      <c r="F453" s="36"/>
      <c r="G453" s="32"/>
    </row>
    <row r="454">
      <c r="E454" s="34"/>
      <c r="F454" s="36"/>
      <c r="G454" s="32"/>
    </row>
    <row r="455">
      <c r="E455" s="34"/>
      <c r="F455" s="36"/>
      <c r="G455" s="32"/>
    </row>
    <row r="456">
      <c r="E456" s="34"/>
      <c r="F456" s="36"/>
      <c r="G456" s="32"/>
    </row>
    <row r="457">
      <c r="E457" s="34"/>
      <c r="F457" s="36"/>
      <c r="G457" s="32"/>
    </row>
    <row r="458">
      <c r="E458" s="34"/>
      <c r="F458" s="36"/>
      <c r="G458" s="32"/>
    </row>
    <row r="459">
      <c r="E459" s="34"/>
      <c r="F459" s="36"/>
      <c r="G459" s="32"/>
    </row>
    <row r="460">
      <c r="E460" s="34"/>
      <c r="F460" s="36"/>
      <c r="G460" s="32"/>
    </row>
    <row r="461">
      <c r="E461" s="34"/>
      <c r="F461" s="36"/>
      <c r="G461" s="32"/>
    </row>
    <row r="462">
      <c r="E462" s="34"/>
      <c r="F462" s="36"/>
      <c r="G462" s="32"/>
    </row>
    <row r="463">
      <c r="E463" s="34"/>
      <c r="F463" s="36"/>
      <c r="G463" s="32"/>
    </row>
    <row r="464">
      <c r="E464" s="34"/>
      <c r="F464" s="36"/>
      <c r="G464" s="32"/>
    </row>
    <row r="465">
      <c r="E465" s="34"/>
      <c r="F465" s="36"/>
      <c r="G465" s="32"/>
    </row>
    <row r="466">
      <c r="E466" s="34"/>
      <c r="F466" s="36"/>
      <c r="G466" s="32"/>
    </row>
    <row r="467">
      <c r="E467" s="34"/>
      <c r="F467" s="36"/>
      <c r="G467" s="32"/>
    </row>
    <row r="468">
      <c r="E468" s="34"/>
      <c r="F468" s="36"/>
      <c r="G468" s="32"/>
    </row>
    <row r="469">
      <c r="E469" s="34"/>
      <c r="F469" s="36"/>
      <c r="G469" s="32"/>
    </row>
    <row r="470">
      <c r="E470" s="34"/>
      <c r="F470" s="36"/>
      <c r="G470" s="32"/>
    </row>
    <row r="471">
      <c r="E471" s="34"/>
      <c r="F471" s="36"/>
      <c r="G471" s="32"/>
    </row>
    <row r="472">
      <c r="E472" s="34"/>
      <c r="F472" s="36"/>
      <c r="G472" s="32"/>
    </row>
    <row r="473">
      <c r="E473" s="34"/>
      <c r="F473" s="36"/>
      <c r="G473" s="32"/>
    </row>
    <row r="474">
      <c r="E474" s="34"/>
      <c r="F474" s="36"/>
      <c r="G474" s="32"/>
    </row>
    <row r="475">
      <c r="E475" s="34"/>
      <c r="F475" s="36"/>
      <c r="G475" s="32"/>
    </row>
    <row r="476">
      <c r="E476" s="34"/>
      <c r="F476" s="36"/>
      <c r="G476" s="32"/>
    </row>
    <row r="477">
      <c r="E477" s="34"/>
      <c r="F477" s="36"/>
      <c r="G477" s="32"/>
    </row>
    <row r="478">
      <c r="E478" s="34"/>
      <c r="F478" s="36"/>
      <c r="G478" s="32"/>
    </row>
    <row r="479">
      <c r="E479" s="34"/>
      <c r="F479" s="36"/>
      <c r="G479" s="32"/>
    </row>
    <row r="480">
      <c r="E480" s="34"/>
      <c r="F480" s="36"/>
      <c r="G480" s="32"/>
    </row>
    <row r="481">
      <c r="E481" s="34"/>
      <c r="F481" s="36"/>
      <c r="G481" s="32"/>
    </row>
    <row r="482">
      <c r="E482" s="34"/>
      <c r="F482" s="36"/>
      <c r="G482" s="32"/>
    </row>
    <row r="483">
      <c r="E483" s="34"/>
      <c r="F483" s="36"/>
      <c r="G483" s="32"/>
    </row>
    <row r="484">
      <c r="E484" s="34"/>
      <c r="F484" s="36"/>
      <c r="G484" s="32"/>
    </row>
    <row r="485">
      <c r="E485" s="34"/>
      <c r="F485" s="36"/>
      <c r="G485" s="32"/>
    </row>
    <row r="486">
      <c r="E486" s="34"/>
      <c r="F486" s="36"/>
      <c r="G486" s="32"/>
    </row>
    <row r="487">
      <c r="E487" s="34"/>
      <c r="F487" s="36"/>
      <c r="G487" s="32"/>
    </row>
    <row r="488">
      <c r="E488" s="34"/>
      <c r="F488" s="36"/>
      <c r="G488" s="32"/>
    </row>
    <row r="489">
      <c r="E489" s="34"/>
      <c r="F489" s="36"/>
      <c r="G489" s="32"/>
    </row>
    <row r="490">
      <c r="E490" s="34"/>
      <c r="F490" s="36"/>
      <c r="G490" s="32"/>
    </row>
    <row r="491">
      <c r="E491" s="34"/>
      <c r="F491" s="36"/>
      <c r="G491" s="32"/>
    </row>
    <row r="492">
      <c r="E492" s="34"/>
      <c r="F492" s="36"/>
      <c r="G492" s="32"/>
    </row>
    <row r="493">
      <c r="E493" s="34"/>
      <c r="F493" s="36"/>
      <c r="G493" s="32"/>
    </row>
    <row r="494">
      <c r="E494" s="34"/>
      <c r="F494" s="36"/>
      <c r="G494" s="32"/>
    </row>
    <row r="495">
      <c r="E495" s="34"/>
      <c r="F495" s="36"/>
      <c r="G495" s="32"/>
    </row>
    <row r="496">
      <c r="E496" s="34"/>
      <c r="F496" s="36"/>
      <c r="G496" s="32"/>
    </row>
    <row r="497">
      <c r="E497" s="34"/>
      <c r="F497" s="36"/>
      <c r="G497" s="32"/>
    </row>
    <row r="498">
      <c r="E498" s="34"/>
      <c r="F498" s="36"/>
      <c r="G498" s="32"/>
    </row>
    <row r="499">
      <c r="E499" s="34"/>
      <c r="F499" s="36"/>
      <c r="G499" s="32"/>
    </row>
    <row r="500">
      <c r="E500" s="34"/>
      <c r="F500" s="36"/>
      <c r="G500" s="32"/>
    </row>
    <row r="501">
      <c r="E501" s="34"/>
      <c r="F501" s="36"/>
      <c r="G501" s="32"/>
    </row>
    <row r="502">
      <c r="E502" s="34"/>
      <c r="F502" s="36"/>
      <c r="G502" s="32"/>
    </row>
    <row r="503">
      <c r="E503" s="34"/>
      <c r="F503" s="36"/>
      <c r="G503" s="32"/>
    </row>
    <row r="504">
      <c r="E504" s="34"/>
      <c r="F504" s="36"/>
      <c r="G504" s="32"/>
    </row>
    <row r="505">
      <c r="E505" s="34"/>
      <c r="F505" s="36"/>
      <c r="G505" s="32"/>
    </row>
    <row r="506">
      <c r="E506" s="34"/>
      <c r="F506" s="36"/>
      <c r="G506" s="32"/>
    </row>
    <row r="507">
      <c r="E507" s="34"/>
      <c r="F507" s="36"/>
      <c r="G507" s="32"/>
    </row>
    <row r="508">
      <c r="E508" s="34"/>
      <c r="F508" s="36"/>
      <c r="G508" s="32"/>
    </row>
    <row r="509">
      <c r="E509" s="34"/>
      <c r="F509" s="36"/>
      <c r="G509" s="32"/>
    </row>
    <row r="510">
      <c r="E510" s="34"/>
      <c r="F510" s="36"/>
      <c r="G510" s="32"/>
    </row>
    <row r="511">
      <c r="E511" s="34"/>
      <c r="F511" s="36"/>
      <c r="G511" s="32"/>
    </row>
    <row r="512">
      <c r="E512" s="34"/>
      <c r="F512" s="36"/>
      <c r="G512" s="32"/>
    </row>
    <row r="513">
      <c r="E513" s="34"/>
      <c r="F513" s="36"/>
      <c r="G513" s="32"/>
    </row>
    <row r="514">
      <c r="E514" s="34"/>
      <c r="F514" s="36"/>
      <c r="G514" s="32"/>
    </row>
    <row r="515">
      <c r="E515" s="34"/>
      <c r="F515" s="36"/>
      <c r="G515" s="32"/>
    </row>
    <row r="516">
      <c r="E516" s="34"/>
      <c r="F516" s="36"/>
      <c r="G516" s="32"/>
    </row>
    <row r="517">
      <c r="E517" s="34"/>
      <c r="F517" s="36"/>
      <c r="G517" s="32"/>
    </row>
    <row r="518">
      <c r="E518" s="34"/>
      <c r="F518" s="36"/>
      <c r="G518" s="32"/>
    </row>
    <row r="519">
      <c r="E519" s="34"/>
      <c r="F519" s="36"/>
      <c r="G519" s="32"/>
    </row>
    <row r="520">
      <c r="E520" s="34"/>
      <c r="F520" s="36"/>
      <c r="G520" s="32"/>
    </row>
    <row r="521">
      <c r="E521" s="34"/>
      <c r="F521" s="36"/>
      <c r="G521" s="32"/>
    </row>
    <row r="522">
      <c r="E522" s="34"/>
      <c r="F522" s="36"/>
      <c r="G522" s="32"/>
    </row>
    <row r="523">
      <c r="E523" s="34"/>
      <c r="F523" s="36"/>
      <c r="G523" s="32"/>
    </row>
    <row r="524">
      <c r="E524" s="34"/>
      <c r="F524" s="36"/>
      <c r="G524" s="32"/>
    </row>
    <row r="525">
      <c r="E525" s="34"/>
      <c r="F525" s="36"/>
      <c r="G525" s="32"/>
    </row>
    <row r="526">
      <c r="E526" s="34"/>
      <c r="F526" s="36"/>
      <c r="G526" s="32"/>
    </row>
    <row r="527">
      <c r="E527" s="34"/>
      <c r="F527" s="36"/>
      <c r="G527" s="32"/>
    </row>
    <row r="528">
      <c r="E528" s="34"/>
      <c r="F528" s="36"/>
      <c r="G528" s="32"/>
    </row>
    <row r="529">
      <c r="E529" s="34"/>
      <c r="F529" s="36"/>
      <c r="G529" s="32"/>
    </row>
    <row r="530">
      <c r="E530" s="34"/>
      <c r="F530" s="36"/>
      <c r="G530" s="32"/>
    </row>
    <row r="531">
      <c r="E531" s="34"/>
      <c r="F531" s="36"/>
      <c r="G531" s="32"/>
    </row>
    <row r="532">
      <c r="E532" s="34"/>
      <c r="F532" s="36"/>
      <c r="G532" s="32"/>
    </row>
    <row r="533">
      <c r="E533" s="34"/>
      <c r="F533" s="36"/>
      <c r="G533" s="32"/>
    </row>
    <row r="534">
      <c r="E534" s="34"/>
      <c r="F534" s="36"/>
      <c r="G534" s="32"/>
    </row>
    <row r="535">
      <c r="E535" s="34"/>
      <c r="F535" s="36"/>
      <c r="G535" s="32"/>
    </row>
    <row r="536">
      <c r="E536" s="34"/>
      <c r="F536" s="36"/>
      <c r="G536" s="32"/>
    </row>
    <row r="537">
      <c r="E537" s="34"/>
      <c r="F537" s="36"/>
      <c r="G537" s="32"/>
    </row>
    <row r="538">
      <c r="E538" s="34"/>
      <c r="F538" s="36"/>
      <c r="G538" s="32"/>
    </row>
    <row r="539">
      <c r="E539" s="34"/>
      <c r="F539" s="36"/>
      <c r="G539" s="32"/>
    </row>
    <row r="540">
      <c r="E540" s="34"/>
      <c r="F540" s="36"/>
      <c r="G540" s="32"/>
    </row>
    <row r="541">
      <c r="E541" s="34"/>
      <c r="F541" s="36"/>
      <c r="G541" s="32"/>
    </row>
    <row r="542">
      <c r="E542" s="34"/>
      <c r="F542" s="36"/>
      <c r="G542" s="32"/>
    </row>
    <row r="543">
      <c r="E543" s="34"/>
      <c r="F543" s="36"/>
      <c r="G543" s="32"/>
    </row>
    <row r="544">
      <c r="E544" s="34"/>
      <c r="F544" s="36"/>
      <c r="G544" s="32"/>
    </row>
    <row r="545">
      <c r="E545" s="34"/>
      <c r="F545" s="36"/>
      <c r="G545" s="32"/>
    </row>
    <row r="546">
      <c r="E546" s="34"/>
      <c r="F546" s="36"/>
      <c r="G546" s="32"/>
    </row>
    <row r="547">
      <c r="E547" s="34"/>
      <c r="F547" s="36"/>
      <c r="G547" s="32"/>
    </row>
    <row r="548">
      <c r="E548" s="34"/>
      <c r="F548" s="36"/>
      <c r="G548" s="32"/>
    </row>
    <row r="549">
      <c r="E549" s="34"/>
      <c r="F549" s="36"/>
      <c r="G549" s="32"/>
    </row>
    <row r="550">
      <c r="E550" s="34"/>
      <c r="F550" s="36"/>
      <c r="G550" s="32"/>
    </row>
    <row r="551">
      <c r="E551" s="34"/>
      <c r="F551" s="36"/>
      <c r="G551" s="32"/>
    </row>
    <row r="552">
      <c r="E552" s="34"/>
      <c r="F552" s="36"/>
      <c r="G552" s="32"/>
    </row>
    <row r="553">
      <c r="E553" s="34"/>
      <c r="F553" s="36"/>
      <c r="G553" s="32"/>
    </row>
    <row r="554">
      <c r="E554" s="34"/>
      <c r="F554" s="36"/>
      <c r="G554" s="32"/>
    </row>
    <row r="555">
      <c r="E555" s="34"/>
      <c r="F555" s="36"/>
      <c r="G555" s="32"/>
    </row>
    <row r="556">
      <c r="E556" s="34"/>
      <c r="F556" s="36"/>
      <c r="G556" s="32"/>
    </row>
    <row r="557">
      <c r="E557" s="34"/>
      <c r="F557" s="36"/>
      <c r="G557" s="32"/>
    </row>
    <row r="558">
      <c r="E558" s="34"/>
      <c r="F558" s="36"/>
      <c r="G558" s="32"/>
    </row>
    <row r="559">
      <c r="E559" s="34"/>
      <c r="F559" s="36"/>
      <c r="G559" s="32"/>
    </row>
    <row r="560">
      <c r="E560" s="34"/>
      <c r="F560" s="36"/>
      <c r="G560" s="32"/>
    </row>
    <row r="561">
      <c r="E561" s="34"/>
      <c r="F561" s="36"/>
      <c r="G561" s="32"/>
    </row>
    <row r="562">
      <c r="E562" s="34"/>
      <c r="F562" s="36"/>
      <c r="G562" s="32"/>
    </row>
    <row r="563">
      <c r="E563" s="34"/>
      <c r="F563" s="36"/>
      <c r="G563" s="32"/>
    </row>
    <row r="564">
      <c r="E564" s="34"/>
      <c r="F564" s="36"/>
      <c r="G564" s="32"/>
    </row>
    <row r="565">
      <c r="E565" s="34"/>
      <c r="F565" s="36"/>
      <c r="G565" s="32"/>
    </row>
    <row r="566">
      <c r="E566" s="34"/>
      <c r="F566" s="36"/>
      <c r="G566" s="32"/>
    </row>
    <row r="567">
      <c r="E567" s="34"/>
      <c r="F567" s="36"/>
      <c r="G567" s="32"/>
    </row>
    <row r="568">
      <c r="E568" s="34"/>
      <c r="F568" s="36"/>
      <c r="G568" s="32"/>
    </row>
    <row r="569">
      <c r="E569" s="34"/>
      <c r="F569" s="36"/>
      <c r="G569" s="32"/>
    </row>
    <row r="570">
      <c r="E570" s="34"/>
      <c r="F570" s="36"/>
      <c r="G570" s="32"/>
    </row>
    <row r="571">
      <c r="E571" s="34"/>
      <c r="F571" s="36"/>
      <c r="G571" s="32"/>
    </row>
    <row r="572">
      <c r="E572" s="34"/>
      <c r="F572" s="36"/>
      <c r="G572" s="32"/>
    </row>
    <row r="573">
      <c r="E573" s="34"/>
      <c r="F573" s="36"/>
      <c r="G573" s="32"/>
    </row>
    <row r="574">
      <c r="E574" s="34"/>
      <c r="F574" s="36"/>
      <c r="G574" s="32"/>
    </row>
    <row r="575">
      <c r="E575" s="34"/>
      <c r="F575" s="36"/>
      <c r="G575" s="32"/>
    </row>
    <row r="576">
      <c r="E576" s="34"/>
      <c r="F576" s="36"/>
      <c r="G576" s="32"/>
    </row>
    <row r="577">
      <c r="E577" s="34"/>
      <c r="F577" s="36"/>
      <c r="G577" s="32"/>
    </row>
    <row r="578">
      <c r="E578" s="34"/>
      <c r="F578" s="36"/>
      <c r="G578" s="32"/>
    </row>
    <row r="579">
      <c r="E579" s="34"/>
      <c r="F579" s="36"/>
      <c r="G579" s="32"/>
    </row>
    <row r="580">
      <c r="E580" s="34"/>
      <c r="F580" s="36"/>
      <c r="G580" s="32"/>
    </row>
    <row r="581">
      <c r="E581" s="34"/>
      <c r="F581" s="36"/>
      <c r="G581" s="32"/>
    </row>
    <row r="582">
      <c r="E582" s="34"/>
      <c r="F582" s="36"/>
      <c r="G582" s="32"/>
    </row>
    <row r="583">
      <c r="E583" s="34"/>
      <c r="F583" s="36"/>
      <c r="G583" s="32"/>
    </row>
    <row r="584">
      <c r="E584" s="34"/>
      <c r="F584" s="36"/>
      <c r="G584" s="32"/>
    </row>
    <row r="585">
      <c r="E585" s="34"/>
      <c r="F585" s="36"/>
      <c r="G585" s="32"/>
    </row>
    <row r="586">
      <c r="E586" s="34"/>
      <c r="F586" s="36"/>
      <c r="G586" s="32"/>
    </row>
    <row r="587">
      <c r="E587" s="34"/>
      <c r="F587" s="36"/>
      <c r="G587" s="32"/>
    </row>
    <row r="588">
      <c r="E588" s="34"/>
      <c r="F588" s="36"/>
      <c r="G588" s="32"/>
    </row>
    <row r="589">
      <c r="E589" s="34"/>
      <c r="F589" s="36"/>
      <c r="G589" s="32"/>
    </row>
    <row r="590">
      <c r="E590" s="34"/>
      <c r="F590" s="36"/>
      <c r="G590" s="32"/>
    </row>
    <row r="591">
      <c r="E591" s="34"/>
      <c r="F591" s="36"/>
      <c r="G591" s="32"/>
    </row>
    <row r="592">
      <c r="E592" s="34"/>
      <c r="F592" s="36"/>
      <c r="G592" s="32"/>
    </row>
    <row r="593">
      <c r="E593" s="34"/>
      <c r="F593" s="36"/>
      <c r="G593" s="32"/>
    </row>
    <row r="594">
      <c r="E594" s="34"/>
      <c r="F594" s="36"/>
      <c r="G594" s="32"/>
    </row>
    <row r="595">
      <c r="E595" s="34"/>
      <c r="F595" s="36"/>
      <c r="G595" s="32"/>
    </row>
    <row r="596">
      <c r="E596" s="34"/>
      <c r="F596" s="36"/>
      <c r="G596" s="32"/>
    </row>
    <row r="597">
      <c r="E597" s="34"/>
      <c r="F597" s="36"/>
      <c r="G597" s="32"/>
    </row>
    <row r="598">
      <c r="E598" s="34"/>
      <c r="F598" s="36"/>
      <c r="G598" s="32"/>
    </row>
    <row r="599">
      <c r="E599" s="34"/>
      <c r="F599" s="36"/>
      <c r="G599" s="32"/>
    </row>
    <row r="600">
      <c r="E600" s="34"/>
      <c r="F600" s="36"/>
      <c r="G600" s="32"/>
    </row>
    <row r="601">
      <c r="E601" s="34"/>
      <c r="F601" s="36"/>
      <c r="G601" s="32"/>
    </row>
    <row r="602">
      <c r="E602" s="34"/>
      <c r="F602" s="36"/>
      <c r="G602" s="32"/>
    </row>
    <row r="603">
      <c r="E603" s="34"/>
      <c r="F603" s="36"/>
      <c r="G603" s="32"/>
    </row>
    <row r="604">
      <c r="E604" s="34"/>
      <c r="F604" s="36"/>
      <c r="G604" s="32"/>
    </row>
    <row r="605">
      <c r="E605" s="34"/>
      <c r="F605" s="36"/>
      <c r="G605" s="32"/>
    </row>
    <row r="606">
      <c r="E606" s="34"/>
      <c r="F606" s="36"/>
      <c r="G606" s="32"/>
    </row>
    <row r="607">
      <c r="E607" s="34"/>
      <c r="F607" s="36"/>
      <c r="G607" s="32"/>
    </row>
    <row r="608">
      <c r="E608" s="34"/>
      <c r="F608" s="36"/>
      <c r="G608" s="32"/>
    </row>
    <row r="609">
      <c r="E609" s="34"/>
      <c r="F609" s="36"/>
      <c r="G609" s="32"/>
    </row>
    <row r="610">
      <c r="E610" s="34"/>
      <c r="F610" s="36"/>
      <c r="G610" s="32"/>
    </row>
    <row r="611">
      <c r="E611" s="34"/>
      <c r="F611" s="36"/>
      <c r="G611" s="32"/>
    </row>
    <row r="612">
      <c r="E612" s="34"/>
      <c r="F612" s="36"/>
      <c r="G612" s="32"/>
    </row>
    <row r="613">
      <c r="E613" s="34"/>
      <c r="F613" s="36"/>
      <c r="G613" s="32"/>
    </row>
    <row r="614">
      <c r="E614" s="34"/>
      <c r="F614" s="36"/>
      <c r="G614" s="32"/>
    </row>
    <row r="615">
      <c r="E615" s="34"/>
      <c r="F615" s="36"/>
      <c r="G615" s="32"/>
    </row>
    <row r="616">
      <c r="E616" s="34"/>
      <c r="F616" s="36"/>
      <c r="G616" s="32"/>
    </row>
    <row r="617">
      <c r="E617" s="34"/>
      <c r="F617" s="36"/>
      <c r="G617" s="32"/>
    </row>
    <row r="618">
      <c r="E618" s="34"/>
      <c r="F618" s="36"/>
      <c r="G618" s="32"/>
    </row>
    <row r="619">
      <c r="E619" s="34"/>
      <c r="F619" s="36"/>
      <c r="G619" s="32"/>
    </row>
    <row r="620">
      <c r="E620" s="34"/>
      <c r="F620" s="36"/>
      <c r="G620" s="32"/>
    </row>
    <row r="621">
      <c r="E621" s="34"/>
      <c r="F621" s="36"/>
      <c r="G621" s="32"/>
    </row>
    <row r="622">
      <c r="E622" s="34"/>
      <c r="F622" s="36"/>
      <c r="G622" s="32"/>
    </row>
    <row r="623">
      <c r="E623" s="34"/>
      <c r="F623" s="36"/>
      <c r="G623" s="32"/>
    </row>
    <row r="624">
      <c r="E624" s="34"/>
      <c r="F624" s="36"/>
      <c r="G624" s="32"/>
    </row>
    <row r="625">
      <c r="E625" s="34"/>
      <c r="F625" s="36"/>
      <c r="G625" s="32"/>
    </row>
    <row r="626">
      <c r="E626" s="34"/>
      <c r="F626" s="36"/>
      <c r="G626" s="32"/>
    </row>
    <row r="627">
      <c r="E627" s="34"/>
      <c r="F627" s="36"/>
      <c r="G627" s="32"/>
    </row>
    <row r="628">
      <c r="E628" s="34"/>
      <c r="F628" s="36"/>
      <c r="G628" s="32"/>
    </row>
    <row r="629">
      <c r="E629" s="34"/>
      <c r="F629" s="36"/>
      <c r="G629" s="32"/>
    </row>
    <row r="630">
      <c r="E630" s="34"/>
      <c r="F630" s="36"/>
      <c r="G630" s="32"/>
    </row>
    <row r="631">
      <c r="E631" s="34"/>
      <c r="F631" s="36"/>
      <c r="G631" s="32"/>
    </row>
    <row r="632">
      <c r="E632" s="34"/>
      <c r="F632" s="36"/>
      <c r="G632" s="32"/>
    </row>
    <row r="633">
      <c r="E633" s="34"/>
      <c r="F633" s="36"/>
      <c r="G633" s="32"/>
    </row>
    <row r="634">
      <c r="E634" s="34"/>
      <c r="F634" s="36"/>
      <c r="G634" s="32"/>
    </row>
    <row r="635">
      <c r="E635" s="34"/>
      <c r="F635" s="36"/>
      <c r="G635" s="32"/>
    </row>
    <row r="636">
      <c r="E636" s="34"/>
      <c r="F636" s="36"/>
      <c r="G636" s="32"/>
    </row>
    <row r="637">
      <c r="E637" s="34"/>
      <c r="F637" s="36"/>
      <c r="G637" s="32"/>
    </row>
    <row r="638">
      <c r="E638" s="34"/>
      <c r="F638" s="36"/>
      <c r="G638" s="32"/>
    </row>
    <row r="639">
      <c r="E639" s="34"/>
      <c r="F639" s="36"/>
      <c r="G639" s="32"/>
    </row>
    <row r="640">
      <c r="E640" s="34"/>
      <c r="F640" s="36"/>
      <c r="G640" s="32"/>
    </row>
    <row r="641">
      <c r="E641" s="34"/>
      <c r="F641" s="36"/>
      <c r="G641" s="32"/>
    </row>
    <row r="642">
      <c r="E642" s="34"/>
      <c r="F642" s="36"/>
      <c r="G642" s="32"/>
    </row>
    <row r="643">
      <c r="E643" s="34"/>
      <c r="F643" s="36"/>
      <c r="G643" s="32"/>
    </row>
    <row r="644">
      <c r="E644" s="34"/>
      <c r="F644" s="36"/>
      <c r="G644" s="32"/>
    </row>
    <row r="645">
      <c r="E645" s="34"/>
      <c r="F645" s="36"/>
      <c r="G645" s="32"/>
    </row>
    <row r="646">
      <c r="E646" s="34"/>
      <c r="F646" s="36"/>
      <c r="G646" s="32"/>
    </row>
    <row r="647">
      <c r="E647" s="34"/>
      <c r="F647" s="36"/>
      <c r="G647" s="32"/>
    </row>
    <row r="648">
      <c r="E648" s="34"/>
      <c r="F648" s="36"/>
      <c r="G648" s="32"/>
    </row>
    <row r="649">
      <c r="E649" s="34"/>
      <c r="F649" s="36"/>
      <c r="G649" s="32"/>
    </row>
    <row r="650">
      <c r="E650" s="34"/>
      <c r="F650" s="36"/>
      <c r="G650" s="32"/>
    </row>
    <row r="651">
      <c r="E651" s="34"/>
      <c r="F651" s="36"/>
      <c r="G651" s="32"/>
    </row>
    <row r="652">
      <c r="E652" s="34"/>
      <c r="F652" s="36"/>
      <c r="G652" s="32"/>
    </row>
    <row r="653">
      <c r="E653" s="34"/>
      <c r="F653" s="36"/>
      <c r="G653" s="32"/>
    </row>
    <row r="654">
      <c r="E654" s="34"/>
      <c r="F654" s="36"/>
      <c r="G654" s="32"/>
    </row>
    <row r="655">
      <c r="E655" s="34"/>
      <c r="F655" s="36"/>
      <c r="G655" s="32"/>
    </row>
    <row r="656">
      <c r="E656" s="34"/>
      <c r="F656" s="36"/>
      <c r="G656" s="32"/>
    </row>
    <row r="657">
      <c r="E657" s="34"/>
      <c r="F657" s="36"/>
      <c r="G657" s="32"/>
    </row>
    <row r="658">
      <c r="E658" s="34"/>
      <c r="F658" s="36"/>
      <c r="G658" s="32"/>
    </row>
    <row r="659">
      <c r="E659" s="34"/>
      <c r="F659" s="36"/>
      <c r="G659" s="32"/>
    </row>
    <row r="660">
      <c r="E660" s="34"/>
      <c r="F660" s="36"/>
      <c r="G660" s="32"/>
    </row>
    <row r="661">
      <c r="E661" s="34"/>
      <c r="F661" s="36"/>
      <c r="G661" s="32"/>
    </row>
    <row r="662">
      <c r="E662" s="34"/>
      <c r="F662" s="36"/>
      <c r="G662" s="32"/>
    </row>
    <row r="663">
      <c r="E663" s="34"/>
      <c r="F663" s="36"/>
      <c r="G663" s="32"/>
    </row>
    <row r="664">
      <c r="E664" s="34"/>
      <c r="F664" s="36"/>
      <c r="G664" s="32"/>
    </row>
    <row r="665">
      <c r="E665" s="34"/>
      <c r="F665" s="36"/>
      <c r="G665" s="32"/>
    </row>
    <row r="666">
      <c r="E666" s="34"/>
      <c r="F666" s="36"/>
      <c r="G666" s="32"/>
    </row>
    <row r="667">
      <c r="E667" s="34"/>
      <c r="F667" s="36"/>
      <c r="G667" s="32"/>
    </row>
    <row r="668">
      <c r="E668" s="34"/>
      <c r="F668" s="36"/>
      <c r="G668" s="32"/>
    </row>
    <row r="669">
      <c r="E669" s="34"/>
      <c r="F669" s="36"/>
      <c r="G669" s="32"/>
    </row>
    <row r="670">
      <c r="E670" s="34"/>
      <c r="F670" s="36"/>
      <c r="G670" s="32"/>
    </row>
    <row r="671">
      <c r="E671" s="34"/>
      <c r="F671" s="36"/>
      <c r="G671" s="32"/>
    </row>
    <row r="672">
      <c r="E672" s="34"/>
      <c r="F672" s="36"/>
      <c r="G672" s="32"/>
    </row>
    <row r="673">
      <c r="E673" s="34"/>
      <c r="F673" s="36"/>
      <c r="G673" s="32"/>
    </row>
    <row r="674">
      <c r="E674" s="34"/>
      <c r="F674" s="36"/>
      <c r="G674" s="32"/>
    </row>
    <row r="675">
      <c r="E675" s="34"/>
      <c r="F675" s="36"/>
      <c r="G675" s="32"/>
    </row>
    <row r="676">
      <c r="E676" s="34"/>
      <c r="F676" s="36"/>
      <c r="G676" s="32"/>
    </row>
    <row r="677">
      <c r="E677" s="34"/>
      <c r="F677" s="36"/>
      <c r="G677" s="32"/>
    </row>
    <row r="678">
      <c r="E678" s="34"/>
      <c r="F678" s="36"/>
      <c r="G678" s="32"/>
    </row>
    <row r="679">
      <c r="E679" s="34"/>
      <c r="F679" s="36"/>
      <c r="G679" s="32"/>
    </row>
    <row r="680">
      <c r="E680" s="34"/>
      <c r="F680" s="36"/>
      <c r="G680" s="32"/>
    </row>
    <row r="681">
      <c r="E681" s="34"/>
      <c r="F681" s="36"/>
      <c r="G681" s="32"/>
    </row>
    <row r="682">
      <c r="E682" s="34"/>
      <c r="F682" s="36"/>
      <c r="G682" s="32"/>
    </row>
    <row r="683">
      <c r="E683" s="34"/>
      <c r="F683" s="36"/>
      <c r="G683" s="32"/>
    </row>
    <row r="684">
      <c r="E684" s="34"/>
      <c r="F684" s="36"/>
      <c r="G684" s="32"/>
    </row>
    <row r="685">
      <c r="E685" s="34"/>
      <c r="F685" s="36"/>
      <c r="G685" s="32"/>
    </row>
    <row r="686">
      <c r="E686" s="34"/>
      <c r="F686" s="36"/>
      <c r="G686" s="32"/>
    </row>
    <row r="687">
      <c r="E687" s="34"/>
      <c r="F687" s="36"/>
      <c r="G687" s="32"/>
    </row>
    <row r="688">
      <c r="E688" s="34"/>
      <c r="F688" s="36"/>
      <c r="G688" s="32"/>
    </row>
    <row r="689">
      <c r="E689" s="34"/>
      <c r="F689" s="36"/>
      <c r="G689" s="32"/>
    </row>
    <row r="690">
      <c r="E690" s="34"/>
      <c r="F690" s="36"/>
      <c r="G690" s="32"/>
    </row>
    <row r="691">
      <c r="E691" s="34"/>
      <c r="F691" s="36"/>
      <c r="G691" s="32"/>
    </row>
    <row r="692">
      <c r="E692" s="34"/>
      <c r="F692" s="36"/>
      <c r="G692" s="32"/>
    </row>
    <row r="693">
      <c r="E693" s="34"/>
      <c r="F693" s="36"/>
      <c r="G693" s="32"/>
    </row>
    <row r="694">
      <c r="E694" s="34"/>
      <c r="F694" s="36"/>
      <c r="G694" s="32"/>
    </row>
    <row r="695">
      <c r="E695" s="34"/>
      <c r="F695" s="36"/>
      <c r="G695" s="32"/>
    </row>
    <row r="696">
      <c r="E696" s="34"/>
      <c r="F696" s="36"/>
      <c r="G696" s="32"/>
    </row>
    <row r="697">
      <c r="E697" s="34"/>
      <c r="F697" s="36"/>
      <c r="G697" s="32"/>
    </row>
    <row r="698">
      <c r="E698" s="34"/>
      <c r="F698" s="36"/>
      <c r="G698" s="32"/>
    </row>
    <row r="699">
      <c r="E699" s="34"/>
      <c r="F699" s="36"/>
      <c r="G699" s="32"/>
    </row>
    <row r="700">
      <c r="E700" s="34"/>
      <c r="F700" s="36"/>
      <c r="G700" s="32"/>
    </row>
    <row r="701">
      <c r="E701" s="34"/>
      <c r="F701" s="36"/>
      <c r="G701" s="32"/>
    </row>
    <row r="702">
      <c r="E702" s="34"/>
      <c r="F702" s="36"/>
      <c r="G702" s="32"/>
    </row>
    <row r="703">
      <c r="E703" s="34"/>
      <c r="F703" s="36"/>
      <c r="G703" s="32"/>
    </row>
    <row r="704">
      <c r="E704" s="34"/>
      <c r="F704" s="36"/>
      <c r="G704" s="32"/>
    </row>
    <row r="705">
      <c r="E705" s="34"/>
      <c r="F705" s="36"/>
      <c r="G705" s="32"/>
    </row>
    <row r="706">
      <c r="E706" s="34"/>
      <c r="F706" s="36"/>
      <c r="G706" s="32"/>
    </row>
    <row r="707">
      <c r="E707" s="34"/>
      <c r="F707" s="36"/>
      <c r="G707" s="32"/>
    </row>
    <row r="708">
      <c r="E708" s="34"/>
      <c r="F708" s="36"/>
      <c r="G708" s="32"/>
    </row>
    <row r="709">
      <c r="E709" s="34"/>
      <c r="F709" s="36"/>
      <c r="G709" s="32"/>
    </row>
    <row r="710">
      <c r="E710" s="34"/>
      <c r="F710" s="36"/>
      <c r="G710" s="32"/>
    </row>
    <row r="711">
      <c r="E711" s="34"/>
      <c r="F711" s="36"/>
      <c r="G711" s="32"/>
    </row>
    <row r="712">
      <c r="E712" s="34"/>
      <c r="F712" s="36"/>
      <c r="G712" s="32"/>
    </row>
    <row r="713">
      <c r="E713" s="34"/>
      <c r="F713" s="36"/>
      <c r="G713" s="32"/>
    </row>
    <row r="714">
      <c r="E714" s="34"/>
      <c r="F714" s="36"/>
      <c r="G714" s="32"/>
    </row>
    <row r="715">
      <c r="E715" s="34"/>
      <c r="F715" s="36"/>
      <c r="G715" s="32"/>
    </row>
    <row r="716">
      <c r="E716" s="34"/>
      <c r="F716" s="36"/>
      <c r="G716" s="32"/>
    </row>
    <row r="717">
      <c r="E717" s="34"/>
      <c r="F717" s="36"/>
      <c r="G717" s="32"/>
    </row>
    <row r="718">
      <c r="E718" s="34"/>
      <c r="F718" s="36"/>
      <c r="G718" s="32"/>
    </row>
    <row r="719">
      <c r="E719" s="34"/>
      <c r="F719" s="36"/>
      <c r="G719" s="32"/>
    </row>
    <row r="720">
      <c r="E720" s="34"/>
      <c r="F720" s="36"/>
      <c r="G720" s="32"/>
    </row>
    <row r="721">
      <c r="E721" s="34"/>
      <c r="F721" s="36"/>
      <c r="G721" s="32"/>
    </row>
    <row r="722">
      <c r="E722" s="34"/>
      <c r="F722" s="36"/>
      <c r="G722" s="32"/>
    </row>
    <row r="723">
      <c r="E723" s="34"/>
      <c r="F723" s="36"/>
      <c r="G723" s="32"/>
    </row>
    <row r="724">
      <c r="E724" s="34"/>
      <c r="F724" s="36"/>
      <c r="G724" s="32"/>
    </row>
    <row r="725">
      <c r="E725" s="34"/>
      <c r="F725" s="36"/>
      <c r="G725" s="32"/>
    </row>
    <row r="726">
      <c r="E726" s="34"/>
      <c r="F726" s="36"/>
      <c r="G726" s="32"/>
    </row>
    <row r="727">
      <c r="E727" s="34"/>
      <c r="F727" s="36"/>
      <c r="G727" s="32"/>
    </row>
    <row r="728">
      <c r="E728" s="34"/>
      <c r="F728" s="36"/>
      <c r="G728" s="32"/>
    </row>
    <row r="729">
      <c r="E729" s="34"/>
      <c r="F729" s="36"/>
      <c r="G729" s="32"/>
    </row>
    <row r="730">
      <c r="E730" s="34"/>
      <c r="F730" s="36"/>
      <c r="G730" s="32"/>
    </row>
    <row r="731">
      <c r="E731" s="34"/>
      <c r="F731" s="36"/>
      <c r="G731" s="32"/>
    </row>
    <row r="732">
      <c r="E732" s="34"/>
      <c r="F732" s="36"/>
      <c r="G732" s="32"/>
    </row>
    <row r="733">
      <c r="E733" s="34"/>
      <c r="F733" s="36"/>
      <c r="G733" s="32"/>
    </row>
    <row r="734">
      <c r="E734" s="34"/>
      <c r="F734" s="36"/>
      <c r="G734" s="32"/>
    </row>
    <row r="735">
      <c r="E735" s="34"/>
      <c r="F735" s="36"/>
      <c r="G735" s="32"/>
    </row>
    <row r="736">
      <c r="E736" s="34"/>
      <c r="F736" s="36"/>
      <c r="G736" s="32"/>
    </row>
    <row r="737">
      <c r="E737" s="34"/>
      <c r="F737" s="36"/>
      <c r="G737" s="32"/>
    </row>
    <row r="738">
      <c r="E738" s="34"/>
      <c r="F738" s="36"/>
      <c r="G738" s="32"/>
    </row>
    <row r="739">
      <c r="E739" s="34"/>
      <c r="F739" s="36"/>
      <c r="G739" s="32"/>
    </row>
    <row r="740">
      <c r="E740" s="34"/>
      <c r="F740" s="36"/>
      <c r="G740" s="32"/>
    </row>
    <row r="741">
      <c r="E741" s="34"/>
      <c r="F741" s="36"/>
      <c r="G741" s="32"/>
    </row>
    <row r="742">
      <c r="E742" s="34"/>
      <c r="F742" s="36"/>
      <c r="G742" s="32"/>
    </row>
    <row r="743">
      <c r="E743" s="34"/>
      <c r="F743" s="36"/>
      <c r="G743" s="32"/>
    </row>
    <row r="744">
      <c r="E744" s="34"/>
      <c r="F744" s="36"/>
      <c r="G744" s="32"/>
    </row>
    <row r="745">
      <c r="E745" s="34"/>
      <c r="F745" s="36"/>
      <c r="G745" s="32"/>
    </row>
    <row r="746">
      <c r="E746" s="34"/>
      <c r="F746" s="36"/>
      <c r="G746" s="32"/>
    </row>
    <row r="747">
      <c r="E747" s="34"/>
      <c r="F747" s="36"/>
      <c r="G747" s="32"/>
    </row>
    <row r="748">
      <c r="E748" s="34"/>
      <c r="F748" s="36"/>
      <c r="G748" s="32"/>
    </row>
    <row r="749">
      <c r="E749" s="34"/>
      <c r="F749" s="36"/>
      <c r="G749" s="32"/>
    </row>
    <row r="750">
      <c r="E750" s="34"/>
      <c r="F750" s="36"/>
      <c r="G750" s="32"/>
    </row>
    <row r="751">
      <c r="E751" s="34"/>
      <c r="F751" s="36"/>
      <c r="G751" s="32"/>
    </row>
    <row r="752">
      <c r="E752" s="34"/>
      <c r="F752" s="36"/>
      <c r="G752" s="32"/>
    </row>
    <row r="753">
      <c r="E753" s="34"/>
      <c r="F753" s="36"/>
      <c r="G753" s="32"/>
    </row>
    <row r="754">
      <c r="E754" s="34"/>
      <c r="F754" s="36"/>
      <c r="G754" s="32"/>
    </row>
    <row r="755">
      <c r="E755" s="34"/>
      <c r="F755" s="36"/>
      <c r="G755" s="32"/>
    </row>
    <row r="756">
      <c r="E756" s="34"/>
      <c r="F756" s="36"/>
      <c r="G756" s="32"/>
    </row>
    <row r="757">
      <c r="E757" s="34"/>
      <c r="F757" s="36"/>
      <c r="G757" s="32"/>
    </row>
    <row r="758">
      <c r="E758" s="34"/>
      <c r="F758" s="36"/>
      <c r="G758" s="32"/>
    </row>
    <row r="759">
      <c r="E759" s="34"/>
      <c r="F759" s="36"/>
      <c r="G759" s="32"/>
    </row>
    <row r="760">
      <c r="E760" s="34"/>
      <c r="F760" s="36"/>
      <c r="G760" s="32"/>
    </row>
    <row r="761">
      <c r="E761" s="34"/>
      <c r="F761" s="36"/>
      <c r="G761" s="32"/>
    </row>
    <row r="762">
      <c r="E762" s="34"/>
      <c r="F762" s="36"/>
      <c r="G762" s="32"/>
    </row>
    <row r="763">
      <c r="E763" s="34"/>
      <c r="F763" s="36"/>
      <c r="G763" s="32"/>
    </row>
    <row r="764">
      <c r="E764" s="34"/>
      <c r="F764" s="36"/>
      <c r="G764" s="32"/>
    </row>
    <row r="765">
      <c r="E765" s="34"/>
      <c r="F765" s="36"/>
      <c r="G765" s="32"/>
    </row>
    <row r="766">
      <c r="E766" s="34"/>
      <c r="F766" s="36"/>
      <c r="G766" s="32"/>
    </row>
    <row r="767">
      <c r="E767" s="34"/>
      <c r="F767" s="36"/>
      <c r="G767" s="32"/>
    </row>
    <row r="768">
      <c r="E768" s="34"/>
      <c r="F768" s="36"/>
      <c r="G768" s="32"/>
    </row>
    <row r="769">
      <c r="E769" s="34"/>
      <c r="F769" s="36"/>
      <c r="G769" s="32"/>
    </row>
    <row r="770">
      <c r="E770" s="34"/>
      <c r="F770" s="36"/>
      <c r="G770" s="32"/>
    </row>
    <row r="771">
      <c r="E771" s="34"/>
      <c r="F771" s="36"/>
      <c r="G771" s="32"/>
    </row>
    <row r="772">
      <c r="E772" s="34"/>
      <c r="F772" s="36"/>
      <c r="G772" s="32"/>
    </row>
    <row r="773">
      <c r="E773" s="34"/>
      <c r="F773" s="36"/>
      <c r="G773" s="32"/>
    </row>
    <row r="774">
      <c r="E774" s="34"/>
      <c r="F774" s="36"/>
      <c r="G774" s="32"/>
    </row>
    <row r="775">
      <c r="E775" s="34"/>
      <c r="F775" s="36"/>
      <c r="G775" s="32"/>
    </row>
    <row r="776">
      <c r="E776" s="34"/>
      <c r="F776" s="36"/>
      <c r="G776" s="32"/>
    </row>
    <row r="777">
      <c r="E777" s="34"/>
      <c r="F777" s="36"/>
      <c r="G777" s="32"/>
    </row>
    <row r="778">
      <c r="E778" s="34"/>
      <c r="F778" s="36"/>
      <c r="G778" s="32"/>
    </row>
    <row r="779">
      <c r="E779" s="34"/>
      <c r="F779" s="36"/>
      <c r="G779" s="32"/>
    </row>
    <row r="780">
      <c r="E780" s="34"/>
      <c r="F780" s="36"/>
      <c r="G780" s="32"/>
    </row>
    <row r="781">
      <c r="E781" s="34"/>
      <c r="F781" s="36"/>
      <c r="G781" s="32"/>
    </row>
    <row r="782">
      <c r="E782" s="34"/>
      <c r="F782" s="36"/>
      <c r="G782" s="32"/>
    </row>
    <row r="783">
      <c r="E783" s="34"/>
      <c r="F783" s="36"/>
      <c r="G783" s="32"/>
    </row>
    <row r="784">
      <c r="E784" s="34"/>
      <c r="F784" s="36"/>
      <c r="G784" s="32"/>
    </row>
    <row r="785">
      <c r="E785" s="34"/>
      <c r="F785" s="36"/>
      <c r="G785" s="32"/>
    </row>
    <row r="786">
      <c r="E786" s="34"/>
      <c r="F786" s="36"/>
      <c r="G786" s="32"/>
    </row>
    <row r="787">
      <c r="E787" s="34"/>
      <c r="F787" s="36"/>
      <c r="G787" s="32"/>
    </row>
    <row r="788">
      <c r="E788" s="34"/>
      <c r="F788" s="36"/>
      <c r="G788" s="32"/>
    </row>
    <row r="789">
      <c r="E789" s="34"/>
      <c r="F789" s="36"/>
      <c r="G789" s="32"/>
    </row>
    <row r="790">
      <c r="E790" s="34"/>
      <c r="F790" s="36"/>
      <c r="G790" s="32"/>
    </row>
    <row r="791">
      <c r="E791" s="34"/>
      <c r="F791" s="36"/>
      <c r="G791" s="32"/>
    </row>
    <row r="792">
      <c r="E792" s="34"/>
      <c r="F792" s="36"/>
      <c r="G792" s="32"/>
    </row>
    <row r="793">
      <c r="E793" s="34"/>
      <c r="F793" s="36"/>
      <c r="G793" s="32"/>
    </row>
    <row r="794">
      <c r="E794" s="34"/>
      <c r="F794" s="36"/>
      <c r="G794" s="32"/>
    </row>
    <row r="795">
      <c r="E795" s="34"/>
      <c r="F795" s="36"/>
      <c r="G795" s="32"/>
    </row>
    <row r="796">
      <c r="E796" s="34"/>
      <c r="F796" s="36"/>
      <c r="G796" s="32"/>
    </row>
    <row r="797">
      <c r="E797" s="34"/>
      <c r="F797" s="36"/>
      <c r="G797" s="32"/>
    </row>
    <row r="798">
      <c r="E798" s="34"/>
      <c r="F798" s="36"/>
      <c r="G798" s="32"/>
    </row>
    <row r="799">
      <c r="E799" s="34"/>
      <c r="F799" s="36"/>
      <c r="G799" s="32"/>
    </row>
    <row r="800">
      <c r="E800" s="34"/>
      <c r="F800" s="36"/>
      <c r="G800" s="32"/>
    </row>
    <row r="801">
      <c r="E801" s="34"/>
      <c r="F801" s="36"/>
      <c r="G801" s="32"/>
    </row>
    <row r="802">
      <c r="E802" s="34"/>
      <c r="F802" s="36"/>
      <c r="G802" s="32"/>
    </row>
    <row r="803">
      <c r="E803" s="34"/>
      <c r="F803" s="36"/>
      <c r="G803" s="32"/>
    </row>
    <row r="804">
      <c r="E804" s="34"/>
      <c r="F804" s="36"/>
      <c r="G804" s="32"/>
    </row>
    <row r="805">
      <c r="E805" s="34"/>
      <c r="F805" s="36"/>
      <c r="G805" s="32"/>
    </row>
    <row r="806">
      <c r="E806" s="34"/>
      <c r="F806" s="36"/>
      <c r="G806" s="32"/>
    </row>
    <row r="807">
      <c r="E807" s="34"/>
      <c r="F807" s="36"/>
      <c r="G807" s="32"/>
    </row>
    <row r="808">
      <c r="E808" s="34"/>
      <c r="F808" s="36"/>
      <c r="G808" s="32"/>
    </row>
    <row r="809">
      <c r="E809" s="34"/>
      <c r="F809" s="36"/>
      <c r="G809" s="32"/>
    </row>
    <row r="810">
      <c r="E810" s="34"/>
      <c r="F810" s="36"/>
      <c r="G810" s="32"/>
    </row>
    <row r="811">
      <c r="E811" s="34"/>
      <c r="F811" s="36"/>
      <c r="G811" s="32"/>
    </row>
    <row r="812">
      <c r="E812" s="34"/>
      <c r="F812" s="36"/>
      <c r="G812" s="32"/>
    </row>
    <row r="813">
      <c r="E813" s="34"/>
      <c r="F813" s="36"/>
      <c r="G813" s="32"/>
    </row>
    <row r="814">
      <c r="E814" s="34"/>
      <c r="F814" s="36"/>
      <c r="G814" s="32"/>
    </row>
    <row r="815">
      <c r="E815" s="34"/>
      <c r="F815" s="36"/>
      <c r="G815" s="32"/>
    </row>
    <row r="816">
      <c r="E816" s="34"/>
      <c r="F816" s="36"/>
      <c r="G816" s="32"/>
    </row>
    <row r="817">
      <c r="E817" s="34"/>
      <c r="F817" s="36"/>
      <c r="G817" s="32"/>
    </row>
    <row r="818">
      <c r="E818" s="34"/>
      <c r="F818" s="36"/>
      <c r="G818" s="32"/>
    </row>
    <row r="819">
      <c r="E819" s="34"/>
      <c r="F819" s="36"/>
      <c r="G819" s="32"/>
    </row>
    <row r="820">
      <c r="E820" s="34"/>
      <c r="F820" s="36"/>
      <c r="G820" s="32"/>
    </row>
    <row r="821">
      <c r="E821" s="34"/>
      <c r="F821" s="36"/>
      <c r="G821" s="32"/>
    </row>
    <row r="822">
      <c r="E822" s="34"/>
      <c r="F822" s="36"/>
      <c r="G822" s="32"/>
    </row>
    <row r="823">
      <c r="E823" s="34"/>
      <c r="F823" s="36"/>
      <c r="G823" s="32"/>
    </row>
    <row r="824">
      <c r="E824" s="34"/>
      <c r="F824" s="36"/>
      <c r="G824" s="32"/>
    </row>
    <row r="825">
      <c r="E825" s="34"/>
      <c r="F825" s="36"/>
      <c r="G825" s="32"/>
    </row>
    <row r="826">
      <c r="E826" s="34"/>
      <c r="F826" s="36"/>
      <c r="G826" s="32"/>
    </row>
    <row r="827">
      <c r="E827" s="34"/>
      <c r="F827" s="36"/>
      <c r="G827" s="32"/>
    </row>
    <row r="828">
      <c r="E828" s="34"/>
      <c r="F828" s="36"/>
      <c r="G828" s="32"/>
    </row>
    <row r="829">
      <c r="E829" s="34"/>
      <c r="F829" s="36"/>
      <c r="G829" s="32"/>
    </row>
    <row r="830">
      <c r="E830" s="34"/>
      <c r="F830" s="36"/>
      <c r="G830" s="32"/>
    </row>
    <row r="831">
      <c r="E831" s="34"/>
      <c r="F831" s="36"/>
      <c r="G831" s="32"/>
    </row>
    <row r="832">
      <c r="E832" s="34"/>
      <c r="F832" s="36"/>
      <c r="G832" s="32"/>
    </row>
    <row r="833">
      <c r="E833" s="34"/>
      <c r="F833" s="36"/>
      <c r="G833" s="32"/>
    </row>
    <row r="834">
      <c r="E834" s="34"/>
      <c r="F834" s="36"/>
      <c r="G834" s="32"/>
    </row>
    <row r="835">
      <c r="E835" s="34"/>
      <c r="F835" s="36"/>
      <c r="G835" s="32"/>
    </row>
    <row r="836">
      <c r="E836" s="34"/>
      <c r="F836" s="36"/>
      <c r="G836" s="32"/>
    </row>
    <row r="837">
      <c r="E837" s="34"/>
      <c r="F837" s="36"/>
      <c r="G837" s="32"/>
    </row>
    <row r="838">
      <c r="E838" s="34"/>
      <c r="F838" s="36"/>
      <c r="G838" s="32"/>
    </row>
    <row r="839">
      <c r="E839" s="34"/>
      <c r="F839" s="36"/>
      <c r="G839" s="32"/>
    </row>
    <row r="840">
      <c r="E840" s="34"/>
      <c r="F840" s="36"/>
      <c r="G840" s="32"/>
    </row>
    <row r="841">
      <c r="E841" s="34"/>
      <c r="F841" s="36"/>
      <c r="G841" s="32"/>
    </row>
    <row r="842">
      <c r="E842" s="34"/>
      <c r="F842" s="36"/>
      <c r="G842" s="32"/>
    </row>
    <row r="843">
      <c r="E843" s="34"/>
      <c r="F843" s="36"/>
      <c r="G843" s="32"/>
    </row>
    <row r="844">
      <c r="E844" s="34"/>
      <c r="F844" s="36"/>
      <c r="G844" s="32"/>
    </row>
    <row r="845">
      <c r="E845" s="34"/>
      <c r="F845" s="36"/>
      <c r="G845" s="32"/>
    </row>
    <row r="846">
      <c r="E846" s="34"/>
      <c r="F846" s="36"/>
      <c r="G846" s="32"/>
    </row>
    <row r="847">
      <c r="E847" s="34"/>
      <c r="F847" s="36"/>
      <c r="G847" s="32"/>
    </row>
    <row r="848">
      <c r="E848" s="34"/>
      <c r="F848" s="36"/>
      <c r="G848" s="32"/>
    </row>
    <row r="849">
      <c r="E849" s="34"/>
      <c r="F849" s="36"/>
      <c r="G849" s="32"/>
    </row>
    <row r="850">
      <c r="E850" s="34"/>
      <c r="F850" s="36"/>
      <c r="G850" s="32"/>
    </row>
    <row r="851">
      <c r="E851" s="34"/>
      <c r="F851" s="36"/>
      <c r="G851" s="32"/>
    </row>
    <row r="852">
      <c r="E852" s="34"/>
      <c r="F852" s="36"/>
      <c r="G852" s="32"/>
    </row>
    <row r="853">
      <c r="E853" s="34"/>
      <c r="F853" s="36"/>
      <c r="G853" s="32"/>
    </row>
    <row r="854">
      <c r="E854" s="34"/>
      <c r="F854" s="36"/>
      <c r="G854" s="32"/>
    </row>
    <row r="855">
      <c r="E855" s="34"/>
      <c r="F855" s="36"/>
      <c r="G855" s="32"/>
    </row>
    <row r="856">
      <c r="E856" s="34"/>
      <c r="F856" s="36"/>
      <c r="G856" s="32"/>
    </row>
    <row r="857">
      <c r="E857" s="34"/>
      <c r="F857" s="36"/>
      <c r="G857" s="32"/>
    </row>
    <row r="858">
      <c r="E858" s="34"/>
      <c r="F858" s="36"/>
      <c r="G858" s="32"/>
    </row>
    <row r="859">
      <c r="E859" s="34"/>
      <c r="F859" s="36"/>
      <c r="G859" s="32"/>
    </row>
    <row r="860">
      <c r="E860" s="34"/>
      <c r="F860" s="36"/>
      <c r="G860" s="32"/>
    </row>
    <row r="861">
      <c r="E861" s="34"/>
      <c r="F861" s="36"/>
      <c r="G861" s="32"/>
    </row>
    <row r="862">
      <c r="E862" s="34"/>
      <c r="F862" s="36"/>
      <c r="G862" s="32"/>
    </row>
    <row r="863">
      <c r="E863" s="34"/>
      <c r="F863" s="36"/>
      <c r="G863" s="32"/>
    </row>
    <row r="864">
      <c r="E864" s="34"/>
      <c r="F864" s="36"/>
      <c r="G864" s="32"/>
    </row>
    <row r="865">
      <c r="E865" s="34"/>
      <c r="F865" s="36"/>
      <c r="G865" s="32"/>
    </row>
    <row r="866">
      <c r="E866" s="34"/>
      <c r="F866" s="36"/>
      <c r="G866" s="32"/>
    </row>
    <row r="867">
      <c r="E867" s="34"/>
      <c r="F867" s="36"/>
      <c r="G867" s="32"/>
    </row>
    <row r="868">
      <c r="E868" s="34"/>
      <c r="F868" s="36"/>
      <c r="G868" s="32"/>
    </row>
    <row r="869">
      <c r="E869" s="34"/>
      <c r="F869" s="36"/>
      <c r="G869" s="32"/>
    </row>
    <row r="870">
      <c r="E870" s="34"/>
      <c r="F870" s="36"/>
      <c r="G870" s="32"/>
    </row>
    <row r="871">
      <c r="E871" s="34"/>
      <c r="F871" s="36"/>
      <c r="G871" s="32"/>
    </row>
    <row r="872">
      <c r="E872" s="34"/>
      <c r="F872" s="36"/>
      <c r="G872" s="32"/>
    </row>
    <row r="873">
      <c r="E873" s="34"/>
      <c r="F873" s="36"/>
      <c r="G873" s="32"/>
    </row>
    <row r="874">
      <c r="E874" s="34"/>
      <c r="F874" s="36"/>
      <c r="G874" s="32"/>
    </row>
    <row r="875">
      <c r="E875" s="34"/>
      <c r="F875" s="36"/>
      <c r="G875" s="32"/>
    </row>
    <row r="876">
      <c r="E876" s="34"/>
      <c r="F876" s="36"/>
      <c r="G876" s="32"/>
    </row>
    <row r="877">
      <c r="E877" s="34"/>
      <c r="F877" s="36"/>
      <c r="G877" s="32"/>
    </row>
    <row r="878">
      <c r="E878" s="34"/>
      <c r="F878" s="36"/>
      <c r="G878" s="32"/>
    </row>
    <row r="879">
      <c r="E879" s="34"/>
      <c r="F879" s="36"/>
      <c r="G879" s="32"/>
    </row>
    <row r="880">
      <c r="E880" s="34"/>
      <c r="F880" s="36"/>
      <c r="G880" s="32"/>
    </row>
    <row r="881">
      <c r="E881" s="34"/>
      <c r="F881" s="36"/>
      <c r="G881" s="32"/>
    </row>
    <row r="882">
      <c r="E882" s="34"/>
      <c r="F882" s="36"/>
      <c r="G882" s="32"/>
    </row>
    <row r="883">
      <c r="E883" s="34"/>
      <c r="F883" s="36"/>
      <c r="G883" s="32"/>
    </row>
    <row r="884">
      <c r="E884" s="34"/>
      <c r="F884" s="36"/>
      <c r="G884" s="32"/>
    </row>
    <row r="885">
      <c r="E885" s="34"/>
      <c r="F885" s="36"/>
      <c r="G885" s="32"/>
    </row>
    <row r="886">
      <c r="E886" s="34"/>
      <c r="F886" s="36"/>
      <c r="G886" s="32"/>
    </row>
    <row r="887">
      <c r="E887" s="34"/>
      <c r="F887" s="36"/>
      <c r="G887" s="32"/>
    </row>
    <row r="888">
      <c r="E888" s="34"/>
      <c r="F888" s="36"/>
      <c r="G888" s="32"/>
    </row>
    <row r="889">
      <c r="E889" s="34"/>
      <c r="F889" s="36"/>
      <c r="G889" s="32"/>
    </row>
    <row r="890">
      <c r="E890" s="34"/>
      <c r="F890" s="36"/>
      <c r="G890" s="32"/>
    </row>
    <row r="891">
      <c r="E891" s="34"/>
      <c r="F891" s="36"/>
      <c r="G891" s="32"/>
    </row>
    <row r="892">
      <c r="E892" s="34"/>
      <c r="F892" s="36"/>
      <c r="G892" s="32"/>
    </row>
    <row r="893">
      <c r="E893" s="34"/>
      <c r="F893" s="36"/>
      <c r="G893" s="32"/>
    </row>
    <row r="894">
      <c r="E894" s="34"/>
      <c r="F894" s="36"/>
      <c r="G894" s="32"/>
    </row>
    <row r="895">
      <c r="E895" s="34"/>
      <c r="F895" s="36"/>
      <c r="G895" s="32"/>
    </row>
    <row r="896">
      <c r="E896" s="34"/>
      <c r="F896" s="36"/>
      <c r="G896" s="32"/>
    </row>
    <row r="897">
      <c r="E897" s="34"/>
      <c r="F897" s="36"/>
      <c r="G897" s="32"/>
    </row>
    <row r="898">
      <c r="E898" s="34"/>
      <c r="F898" s="36"/>
      <c r="G898" s="32"/>
    </row>
    <row r="899">
      <c r="E899" s="34"/>
      <c r="F899" s="36"/>
      <c r="G899" s="32"/>
    </row>
    <row r="900">
      <c r="E900" s="34"/>
      <c r="F900" s="36"/>
      <c r="G900" s="32"/>
    </row>
    <row r="901">
      <c r="E901" s="34"/>
      <c r="F901" s="36"/>
      <c r="G901" s="32"/>
    </row>
    <row r="902">
      <c r="E902" s="34"/>
      <c r="F902" s="36"/>
      <c r="G902" s="32"/>
    </row>
    <row r="903">
      <c r="E903" s="34"/>
      <c r="F903" s="36"/>
      <c r="G903" s="32"/>
    </row>
    <row r="904">
      <c r="E904" s="34"/>
      <c r="F904" s="36"/>
      <c r="G904" s="32"/>
    </row>
    <row r="905">
      <c r="E905" s="34"/>
      <c r="F905" s="36"/>
      <c r="G905" s="32"/>
    </row>
    <row r="906">
      <c r="E906" s="34"/>
      <c r="F906" s="36"/>
      <c r="G906" s="32"/>
    </row>
    <row r="907">
      <c r="E907" s="34"/>
      <c r="F907" s="36"/>
      <c r="G907" s="32"/>
    </row>
    <row r="908">
      <c r="E908" s="34"/>
      <c r="F908" s="36"/>
      <c r="G908" s="32"/>
    </row>
    <row r="909">
      <c r="E909" s="34"/>
      <c r="F909" s="36"/>
      <c r="G909" s="32"/>
    </row>
    <row r="910">
      <c r="E910" s="34"/>
      <c r="F910" s="36"/>
      <c r="G910" s="32"/>
    </row>
    <row r="911">
      <c r="E911" s="34"/>
      <c r="F911" s="36"/>
      <c r="G911" s="32"/>
    </row>
    <row r="912">
      <c r="E912" s="34"/>
      <c r="F912" s="36"/>
      <c r="G912" s="32"/>
    </row>
    <row r="913">
      <c r="E913" s="34"/>
      <c r="F913" s="36"/>
      <c r="G913" s="32"/>
    </row>
    <row r="914">
      <c r="E914" s="34"/>
      <c r="F914" s="36"/>
      <c r="G914" s="32"/>
    </row>
    <row r="915">
      <c r="E915" s="34"/>
      <c r="F915" s="36"/>
      <c r="G915" s="32"/>
    </row>
    <row r="916">
      <c r="E916" s="34"/>
      <c r="F916" s="36"/>
      <c r="G916" s="32"/>
    </row>
    <row r="917">
      <c r="E917" s="34"/>
      <c r="F917" s="36"/>
      <c r="G917" s="32"/>
    </row>
    <row r="918">
      <c r="E918" s="34"/>
      <c r="F918" s="36"/>
      <c r="G918" s="32"/>
    </row>
    <row r="919">
      <c r="E919" s="34"/>
      <c r="F919" s="36"/>
      <c r="G919" s="32"/>
    </row>
    <row r="920">
      <c r="E920" s="34"/>
      <c r="F920" s="36"/>
      <c r="G920" s="32"/>
    </row>
    <row r="921">
      <c r="E921" s="34"/>
      <c r="F921" s="36"/>
      <c r="G921" s="32"/>
    </row>
    <row r="922">
      <c r="E922" s="34"/>
      <c r="F922" s="36"/>
      <c r="G922" s="32"/>
    </row>
    <row r="923">
      <c r="E923" s="34"/>
      <c r="F923" s="36"/>
      <c r="G923" s="32"/>
    </row>
    <row r="924">
      <c r="E924" s="34"/>
      <c r="F924" s="36"/>
      <c r="G924" s="32"/>
    </row>
    <row r="925">
      <c r="E925" s="34"/>
      <c r="F925" s="36"/>
      <c r="G925" s="32"/>
    </row>
    <row r="926">
      <c r="E926" s="34"/>
      <c r="F926" s="36"/>
      <c r="G926" s="32"/>
    </row>
    <row r="927">
      <c r="E927" s="34"/>
      <c r="F927" s="36"/>
      <c r="G927" s="32"/>
    </row>
    <row r="928">
      <c r="E928" s="34"/>
      <c r="F928" s="36"/>
      <c r="G928" s="32"/>
    </row>
    <row r="929">
      <c r="E929" s="34"/>
      <c r="F929" s="36"/>
      <c r="G929" s="32"/>
    </row>
    <row r="930">
      <c r="E930" s="34"/>
      <c r="F930" s="36"/>
      <c r="G930" s="32"/>
    </row>
    <row r="931">
      <c r="E931" s="34"/>
      <c r="F931" s="36"/>
      <c r="G931" s="32"/>
    </row>
    <row r="932">
      <c r="E932" s="34"/>
      <c r="F932" s="36"/>
      <c r="G932" s="32"/>
    </row>
    <row r="933">
      <c r="E933" s="34"/>
      <c r="F933" s="36"/>
      <c r="G933" s="32"/>
    </row>
    <row r="934">
      <c r="E934" s="34"/>
      <c r="F934" s="36"/>
      <c r="G934" s="32"/>
    </row>
    <row r="935">
      <c r="E935" s="34"/>
      <c r="F935" s="36"/>
      <c r="G935" s="32"/>
    </row>
    <row r="936">
      <c r="E936" s="34"/>
      <c r="F936" s="36"/>
      <c r="G936" s="32"/>
    </row>
    <row r="937">
      <c r="E937" s="34"/>
      <c r="F937" s="36"/>
      <c r="G937" s="32"/>
    </row>
    <row r="938">
      <c r="E938" s="34"/>
      <c r="F938" s="36"/>
      <c r="G938" s="32"/>
    </row>
    <row r="939">
      <c r="E939" s="34"/>
      <c r="F939" s="36"/>
      <c r="G939" s="32"/>
    </row>
    <row r="940">
      <c r="E940" s="34"/>
      <c r="F940" s="36"/>
      <c r="G940" s="32"/>
    </row>
    <row r="941">
      <c r="E941" s="34"/>
      <c r="F941" s="36"/>
      <c r="G941" s="32"/>
    </row>
    <row r="942">
      <c r="E942" s="34"/>
      <c r="F942" s="36"/>
      <c r="G942" s="32"/>
    </row>
    <row r="943">
      <c r="E943" s="34"/>
      <c r="F943" s="36"/>
      <c r="G943" s="32"/>
    </row>
    <row r="944">
      <c r="E944" s="34"/>
      <c r="F944" s="36"/>
      <c r="G944" s="32"/>
    </row>
    <row r="945">
      <c r="E945" s="34"/>
      <c r="F945" s="36"/>
      <c r="G945" s="32"/>
    </row>
    <row r="946">
      <c r="E946" s="34"/>
      <c r="F946" s="36"/>
      <c r="G946" s="32"/>
    </row>
    <row r="947">
      <c r="E947" s="34"/>
      <c r="F947" s="36"/>
      <c r="G947" s="32"/>
    </row>
    <row r="948">
      <c r="E948" s="34"/>
      <c r="F948" s="36"/>
      <c r="G948" s="32"/>
    </row>
    <row r="949">
      <c r="E949" s="34"/>
      <c r="F949" s="36"/>
      <c r="G949" s="32"/>
    </row>
    <row r="950">
      <c r="E950" s="34"/>
      <c r="F950" s="36"/>
      <c r="G950" s="32"/>
    </row>
    <row r="951">
      <c r="E951" s="34"/>
      <c r="F951" s="36"/>
      <c r="G951" s="32"/>
    </row>
    <row r="952">
      <c r="E952" s="34"/>
      <c r="F952" s="36"/>
      <c r="G952" s="32"/>
    </row>
    <row r="953">
      <c r="E953" s="34"/>
      <c r="F953" s="36"/>
      <c r="G953" s="32"/>
    </row>
    <row r="954">
      <c r="E954" s="34"/>
      <c r="F954" s="36"/>
      <c r="G954" s="32"/>
    </row>
    <row r="955">
      <c r="E955" s="34"/>
      <c r="F955" s="36"/>
      <c r="G955" s="32"/>
    </row>
    <row r="956">
      <c r="E956" s="34"/>
      <c r="F956" s="36"/>
      <c r="G956" s="32"/>
    </row>
    <row r="957">
      <c r="E957" s="34"/>
      <c r="F957" s="36"/>
      <c r="G957" s="32"/>
    </row>
    <row r="958">
      <c r="E958" s="34"/>
      <c r="F958" s="36"/>
      <c r="G958" s="32"/>
    </row>
    <row r="959">
      <c r="E959" s="34"/>
      <c r="F959" s="36"/>
      <c r="G959" s="32"/>
    </row>
    <row r="960">
      <c r="E960" s="34"/>
      <c r="F960" s="36"/>
      <c r="G960" s="32"/>
    </row>
    <row r="961">
      <c r="E961" s="34"/>
      <c r="F961" s="36"/>
      <c r="G961" s="32"/>
    </row>
    <row r="962">
      <c r="E962" s="34"/>
      <c r="F962" s="36"/>
      <c r="G962" s="32"/>
    </row>
    <row r="963">
      <c r="E963" s="34"/>
      <c r="F963" s="36"/>
      <c r="G963" s="32"/>
    </row>
    <row r="964">
      <c r="E964" s="34"/>
      <c r="F964" s="36"/>
      <c r="G964" s="32"/>
    </row>
    <row r="965">
      <c r="E965" s="34"/>
      <c r="F965" s="36"/>
      <c r="G965" s="32"/>
    </row>
    <row r="966">
      <c r="E966" s="34"/>
      <c r="F966" s="36"/>
      <c r="G966" s="32"/>
    </row>
    <row r="967">
      <c r="E967" s="34"/>
      <c r="F967" s="36"/>
      <c r="G967" s="32"/>
    </row>
    <row r="968">
      <c r="E968" s="34"/>
      <c r="F968" s="36"/>
      <c r="G968" s="32"/>
    </row>
    <row r="969">
      <c r="E969" s="34"/>
      <c r="F969" s="36"/>
      <c r="G969" s="32"/>
    </row>
    <row r="970">
      <c r="E970" s="34"/>
      <c r="F970" s="36"/>
      <c r="G970" s="32"/>
    </row>
    <row r="971">
      <c r="E971" s="34"/>
      <c r="F971" s="36"/>
      <c r="G971" s="32"/>
    </row>
    <row r="972">
      <c r="E972" s="34"/>
      <c r="F972" s="36"/>
      <c r="G972" s="32"/>
    </row>
    <row r="973">
      <c r="E973" s="34"/>
      <c r="F973" s="36"/>
      <c r="G973" s="32"/>
    </row>
    <row r="974">
      <c r="E974" s="34"/>
      <c r="F974" s="36"/>
      <c r="G974" s="32"/>
    </row>
    <row r="975">
      <c r="E975" s="34"/>
      <c r="F975" s="36"/>
      <c r="G975" s="32"/>
    </row>
    <row r="976">
      <c r="E976" s="34"/>
      <c r="F976" s="36"/>
      <c r="G976" s="32"/>
    </row>
    <row r="977">
      <c r="E977" s="34"/>
      <c r="F977" s="36"/>
      <c r="G977" s="32"/>
    </row>
    <row r="978">
      <c r="E978" s="34"/>
      <c r="F978" s="36"/>
      <c r="G978" s="32"/>
    </row>
    <row r="979">
      <c r="E979" s="34"/>
      <c r="F979" s="36"/>
      <c r="G979" s="32"/>
    </row>
    <row r="980">
      <c r="E980" s="34"/>
      <c r="F980" s="36"/>
      <c r="G980" s="32"/>
    </row>
    <row r="981">
      <c r="E981" s="34"/>
      <c r="F981" s="36"/>
      <c r="G981" s="32"/>
    </row>
    <row r="982">
      <c r="E982" s="34"/>
      <c r="F982" s="36"/>
      <c r="G982" s="32"/>
    </row>
    <row r="983">
      <c r="E983" s="34"/>
      <c r="F983" s="36"/>
      <c r="G983" s="32"/>
    </row>
    <row r="984">
      <c r="E984" s="34"/>
      <c r="F984" s="36"/>
      <c r="G984" s="32"/>
    </row>
    <row r="985">
      <c r="E985" s="34"/>
      <c r="F985" s="36"/>
      <c r="G985" s="32"/>
    </row>
    <row r="986">
      <c r="E986" s="34"/>
      <c r="F986" s="36"/>
      <c r="G986" s="32"/>
    </row>
    <row r="987">
      <c r="E987" s="34"/>
      <c r="F987" s="36"/>
      <c r="G987" s="32"/>
    </row>
    <row r="988">
      <c r="E988" s="34"/>
      <c r="F988" s="36"/>
      <c r="G988" s="32"/>
    </row>
    <row r="989">
      <c r="E989" s="34"/>
      <c r="F989" s="36"/>
      <c r="G989" s="32"/>
    </row>
    <row r="990">
      <c r="E990" s="34"/>
      <c r="F990" s="36"/>
      <c r="G990" s="32"/>
    </row>
    <row r="991">
      <c r="E991" s="34"/>
      <c r="F991" s="36"/>
      <c r="G991" s="32"/>
    </row>
    <row r="992">
      <c r="E992" s="34"/>
      <c r="F992" s="36"/>
      <c r="G992" s="32"/>
    </row>
    <row r="993">
      <c r="E993" s="34"/>
      <c r="F993" s="36"/>
      <c r="G993" s="32"/>
    </row>
    <row r="994">
      <c r="E994" s="34"/>
      <c r="F994" s="36"/>
      <c r="G994" s="32"/>
    </row>
    <row r="995">
      <c r="E995" s="34"/>
      <c r="F995" s="36"/>
      <c r="G995" s="32"/>
    </row>
    <row r="996">
      <c r="E996" s="34"/>
      <c r="F996" s="36"/>
      <c r="G996" s="32"/>
    </row>
    <row r="997">
      <c r="E997" s="34"/>
      <c r="F997" s="36"/>
      <c r="G997" s="32"/>
    </row>
    <row r="998">
      <c r="E998" s="34"/>
      <c r="F998" s="36"/>
      <c r="G998" s="32"/>
    </row>
    <row r="999">
      <c r="E999" s="34"/>
      <c r="F999" s="36"/>
      <c r="G999" s="32"/>
    </row>
    <row r="1000">
      <c r="E1000" s="34"/>
      <c r="F1000" s="36"/>
      <c r="G1000" s="32"/>
    </row>
  </sheetData>
  <conditionalFormatting sqref="E2:E22">
    <cfRule type="colorScale" priority="1">
      <colorScale>
        <cfvo type="formula" val="3"/>
        <cfvo type="formula" val="4"/>
        <color rgb="FFEA4335"/>
        <color rgb="FF00B050"/>
      </colorScale>
    </cfRule>
  </conditionalFormatting>
  <conditionalFormatting sqref="H7">
    <cfRule type="notContainsBlanks" dxfId="0" priority="2">
      <formula>LEN(TRIM(H7))&gt;0</formula>
    </cfRule>
  </conditionalFormatting>
  <hyperlinks>
    <hyperlink r:id="rId1" ref="J2"/>
    <hyperlink r:id="rId2" ref="J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2" max="3" width="20.43"/>
    <col customWidth="1" min="4" max="4" width="24.0"/>
    <col customWidth="1" min="5" max="5" width="50.71"/>
    <col customWidth="1" min="6" max="6" width="20.0"/>
    <col customWidth="1" min="7" max="7" width="17.86"/>
    <col customWidth="1" min="12" max="12" width="18.57"/>
    <col customWidth="1" min="13" max="13" width="16.0"/>
    <col customWidth="1" min="14" max="14" width="17.71"/>
    <col customWidth="1" min="17" max="17" width="89.0"/>
  </cols>
  <sheetData>
    <row r="1">
      <c r="A1" s="80" t="s">
        <v>76</v>
      </c>
      <c r="B1" s="81" t="s">
        <v>77</v>
      </c>
      <c r="C1" s="81" t="s">
        <v>78</v>
      </c>
      <c r="D1" s="81" t="s">
        <v>79</v>
      </c>
      <c r="E1" s="82" t="s">
        <v>80</v>
      </c>
      <c r="F1" s="83" t="s">
        <v>81</v>
      </c>
      <c r="G1" s="82" t="s">
        <v>82</v>
      </c>
      <c r="H1" s="82"/>
      <c r="I1" s="82" t="s">
        <v>83</v>
      </c>
      <c r="J1" s="82" t="s">
        <v>84</v>
      </c>
      <c r="K1" s="84" t="s">
        <v>83</v>
      </c>
      <c r="L1" s="84" t="s">
        <v>85</v>
      </c>
      <c r="M1" s="85" t="s">
        <v>86</v>
      </c>
      <c r="N1" s="85" t="s">
        <v>87</v>
      </c>
      <c r="O1" s="84" t="s">
        <v>88</v>
      </c>
      <c r="Q1" s="21" t="s">
        <v>89</v>
      </c>
    </row>
    <row r="2">
      <c r="A2" s="86">
        <v>101.0</v>
      </c>
      <c r="B2" s="87">
        <v>35348.0</v>
      </c>
      <c r="C2" s="87">
        <v>45170.0</v>
      </c>
      <c r="D2" s="88">
        <v>0.5236111111111111</v>
      </c>
      <c r="E2" s="37">
        <f t="shared" ref="E2:E18" si="1">IF(ISNUMBER(DATEVALUE(TEXT(C2, "dd-mm-yyyy"))), DATEVALUE(TEXT(C2, "dd-mm-yyyy")), "Invalid Date")</f>
        <v>45170</v>
      </c>
      <c r="F2" s="89">
        <f t="shared" ref="F2:F18" si="2">TIMEVALUE(TEXT(D2, "hh:mm:ss"))</f>
        <v>0.5236111111</v>
      </c>
      <c r="G2" s="90">
        <f>EDATE(C2, 3)</f>
        <v>45261</v>
      </c>
      <c r="I2" s="90">
        <f t="shared" ref="I2:I18" si="3">TODAY()</f>
        <v>45335</v>
      </c>
      <c r="J2" s="37">
        <f>DATEDIF(B2, I2, "d")</f>
        <v>9987</v>
      </c>
      <c r="K2" s="90">
        <f>TODAY()</f>
        <v>45335</v>
      </c>
      <c r="L2" s="91">
        <f>now()</f>
        <v>45335.45574</v>
      </c>
      <c r="M2" s="37">
        <f>year(I2)</f>
        <v>2024</v>
      </c>
      <c r="N2" s="37">
        <f>MONTH(K2)</f>
        <v>2</v>
      </c>
      <c r="O2" s="37">
        <f>DAY(K2)</f>
        <v>13</v>
      </c>
      <c r="P2" s="37">
        <f>DATEVALUE("10/10/96")</f>
        <v>35348</v>
      </c>
    </row>
    <row r="3">
      <c r="A3" s="92">
        <v>102.0</v>
      </c>
      <c r="B3" s="87">
        <v>33010.0</v>
      </c>
      <c r="C3" s="87">
        <v>45179.0</v>
      </c>
      <c r="D3" s="88">
        <v>0.8841319444444444</v>
      </c>
      <c r="E3" s="37">
        <f t="shared" si="1"/>
        <v>45179</v>
      </c>
      <c r="F3" s="89">
        <f t="shared" si="2"/>
        <v>0.8841319444</v>
      </c>
      <c r="G3" s="90">
        <f>EDATE(C3, 4)</f>
        <v>45301</v>
      </c>
      <c r="I3" s="90">
        <f t="shared" si="3"/>
        <v>45335</v>
      </c>
      <c r="J3" s="37">
        <f t="shared" ref="J3:J18" si="4">DATEDIF(B3, I3, "Y")</f>
        <v>33</v>
      </c>
    </row>
    <row r="4">
      <c r="A4" s="86">
        <v>103.0</v>
      </c>
      <c r="B4" s="87">
        <v>33515.0</v>
      </c>
      <c r="C4" s="87">
        <v>45181.0</v>
      </c>
      <c r="D4" s="88">
        <v>0.11166666666666666</v>
      </c>
      <c r="E4" s="37">
        <f t="shared" si="1"/>
        <v>45181</v>
      </c>
      <c r="F4" s="89">
        <f t="shared" si="2"/>
        <v>0.1116666667</v>
      </c>
      <c r="G4" s="90">
        <f t="shared" ref="G4:G18" si="5">EDATE(C4, 3)</f>
        <v>45272</v>
      </c>
      <c r="I4" s="90">
        <f t="shared" si="3"/>
        <v>45335</v>
      </c>
      <c r="J4" s="37">
        <f t="shared" si="4"/>
        <v>32</v>
      </c>
    </row>
    <row r="5">
      <c r="A5" s="92">
        <v>104.0</v>
      </c>
      <c r="B5" s="87">
        <v>33670.0</v>
      </c>
      <c r="C5" s="87">
        <v>45183.0</v>
      </c>
      <c r="D5" s="88">
        <v>0.3392013888888889</v>
      </c>
      <c r="E5" s="37">
        <f t="shared" si="1"/>
        <v>45183</v>
      </c>
      <c r="F5" s="89">
        <f t="shared" si="2"/>
        <v>0.3392013889</v>
      </c>
      <c r="G5" s="90">
        <f t="shared" si="5"/>
        <v>45274</v>
      </c>
      <c r="I5" s="90">
        <f t="shared" si="3"/>
        <v>45335</v>
      </c>
      <c r="J5" s="37">
        <f t="shared" si="4"/>
        <v>31</v>
      </c>
    </row>
    <row r="6">
      <c r="A6" s="86">
        <v>105.0</v>
      </c>
      <c r="B6" s="87">
        <v>32906.0</v>
      </c>
      <c r="C6" s="87">
        <v>45185.0</v>
      </c>
      <c r="D6" s="88">
        <v>0.5667361111111111</v>
      </c>
      <c r="E6" s="37">
        <f t="shared" si="1"/>
        <v>45185</v>
      </c>
      <c r="F6" s="89">
        <f t="shared" si="2"/>
        <v>0.5667361111</v>
      </c>
      <c r="G6" s="90">
        <f t="shared" si="5"/>
        <v>45276</v>
      </c>
      <c r="I6" s="90">
        <f t="shared" si="3"/>
        <v>45335</v>
      </c>
      <c r="J6" s="37">
        <f t="shared" si="4"/>
        <v>34</v>
      </c>
    </row>
    <row r="7">
      <c r="A7" s="92">
        <v>106.0</v>
      </c>
      <c r="B7" s="87">
        <v>32635.0</v>
      </c>
      <c r="C7" s="87">
        <v>45187.0</v>
      </c>
      <c r="D7" s="88">
        <v>0.7942708333333334</v>
      </c>
      <c r="E7" s="37">
        <f t="shared" si="1"/>
        <v>45187</v>
      </c>
      <c r="F7" s="89">
        <f t="shared" si="2"/>
        <v>0.7942708333</v>
      </c>
      <c r="G7" s="90">
        <f t="shared" si="5"/>
        <v>45278</v>
      </c>
      <c r="I7" s="90">
        <f t="shared" si="3"/>
        <v>45335</v>
      </c>
      <c r="J7" s="37">
        <f t="shared" si="4"/>
        <v>34</v>
      </c>
    </row>
    <row r="8">
      <c r="A8" s="86">
        <v>107.0</v>
      </c>
      <c r="B8" s="87">
        <v>38077.0</v>
      </c>
      <c r="C8" s="87">
        <v>45188.0</v>
      </c>
      <c r="D8" s="88">
        <v>0.021805555555555557</v>
      </c>
      <c r="E8" s="37">
        <f t="shared" si="1"/>
        <v>45188</v>
      </c>
      <c r="F8" s="89">
        <f t="shared" si="2"/>
        <v>0.02180555556</v>
      </c>
      <c r="G8" s="90">
        <f t="shared" si="5"/>
        <v>45279</v>
      </c>
      <c r="I8" s="90">
        <f t="shared" si="3"/>
        <v>45335</v>
      </c>
      <c r="J8" s="37">
        <f t="shared" si="4"/>
        <v>19</v>
      </c>
    </row>
    <row r="9">
      <c r="A9" s="92">
        <v>108.0</v>
      </c>
      <c r="B9" s="87">
        <v>36194.0</v>
      </c>
      <c r="C9" s="87">
        <v>45189.0</v>
      </c>
      <c r="D9" s="88">
        <v>0.24934027777777779</v>
      </c>
      <c r="E9" s="37">
        <f t="shared" si="1"/>
        <v>45189</v>
      </c>
      <c r="F9" s="89">
        <f t="shared" si="2"/>
        <v>0.2493402778</v>
      </c>
      <c r="G9" s="90">
        <f t="shared" si="5"/>
        <v>45280</v>
      </c>
      <c r="I9" s="90">
        <f t="shared" si="3"/>
        <v>45335</v>
      </c>
      <c r="J9" s="37">
        <f t="shared" si="4"/>
        <v>25</v>
      </c>
    </row>
    <row r="10">
      <c r="A10" s="86">
        <v>109.0</v>
      </c>
      <c r="B10" s="87">
        <v>35435.0</v>
      </c>
      <c r="C10" s="87">
        <v>45190.0</v>
      </c>
      <c r="D10" s="88">
        <v>0.476875</v>
      </c>
      <c r="E10" s="37">
        <f t="shared" si="1"/>
        <v>45190</v>
      </c>
      <c r="F10" s="89">
        <f t="shared" si="2"/>
        <v>0.476875</v>
      </c>
      <c r="G10" s="90">
        <f t="shared" si="5"/>
        <v>45281</v>
      </c>
      <c r="I10" s="90">
        <f t="shared" si="3"/>
        <v>45335</v>
      </c>
      <c r="J10" s="37">
        <f t="shared" si="4"/>
        <v>27</v>
      </c>
    </row>
    <row r="11">
      <c r="A11" s="92">
        <v>110.0</v>
      </c>
      <c r="B11" s="87">
        <v>34442.0</v>
      </c>
      <c r="C11" s="87">
        <v>45191.0</v>
      </c>
      <c r="D11" s="88">
        <v>0.7044097222222222</v>
      </c>
      <c r="E11" s="37">
        <f t="shared" si="1"/>
        <v>45191</v>
      </c>
      <c r="F11" s="89">
        <f t="shared" si="2"/>
        <v>0.7044097222</v>
      </c>
      <c r="G11" s="90">
        <f t="shared" si="5"/>
        <v>45282</v>
      </c>
      <c r="I11" s="90">
        <f t="shared" si="3"/>
        <v>45335</v>
      </c>
      <c r="J11" s="37">
        <f t="shared" si="4"/>
        <v>29</v>
      </c>
    </row>
    <row r="12">
      <c r="A12" s="86">
        <v>111.0</v>
      </c>
      <c r="B12" s="87">
        <v>33613.0</v>
      </c>
      <c r="C12" s="87">
        <v>45192.0</v>
      </c>
      <c r="D12" s="88">
        <v>0.9319444444444445</v>
      </c>
      <c r="E12" s="37">
        <f t="shared" si="1"/>
        <v>45192</v>
      </c>
      <c r="F12" s="89">
        <f t="shared" si="2"/>
        <v>0.9319444444</v>
      </c>
      <c r="G12" s="90">
        <f t="shared" si="5"/>
        <v>45283</v>
      </c>
      <c r="I12" s="90">
        <f t="shared" si="3"/>
        <v>45335</v>
      </c>
      <c r="J12" s="37">
        <f t="shared" si="4"/>
        <v>32</v>
      </c>
    </row>
    <row r="13">
      <c r="A13" s="92">
        <v>112.0</v>
      </c>
      <c r="B13" s="87">
        <v>34981.0</v>
      </c>
      <c r="C13" s="87">
        <v>45193.0</v>
      </c>
      <c r="D13" s="88">
        <v>0.15947916666666667</v>
      </c>
      <c r="E13" s="37">
        <f t="shared" si="1"/>
        <v>45193</v>
      </c>
      <c r="F13" s="89">
        <f t="shared" si="2"/>
        <v>0.1594791667</v>
      </c>
      <c r="G13" s="90">
        <f t="shared" si="5"/>
        <v>45284</v>
      </c>
      <c r="I13" s="90">
        <f t="shared" si="3"/>
        <v>45335</v>
      </c>
      <c r="J13" s="37">
        <f t="shared" si="4"/>
        <v>28</v>
      </c>
    </row>
    <row r="14">
      <c r="A14" s="86">
        <v>113.0</v>
      </c>
      <c r="B14" s="87">
        <v>32052.0</v>
      </c>
      <c r="C14" s="87">
        <v>45194.0</v>
      </c>
      <c r="D14" s="88">
        <v>0.3870138888888889</v>
      </c>
      <c r="E14" s="37">
        <f t="shared" si="1"/>
        <v>45194</v>
      </c>
      <c r="F14" s="89">
        <f t="shared" si="2"/>
        <v>0.3870138889</v>
      </c>
      <c r="G14" s="90">
        <f t="shared" si="5"/>
        <v>45285</v>
      </c>
      <c r="I14" s="90">
        <f t="shared" si="3"/>
        <v>45335</v>
      </c>
      <c r="J14" s="37">
        <f t="shared" si="4"/>
        <v>36</v>
      </c>
    </row>
    <row r="15">
      <c r="A15" s="92">
        <v>114.0</v>
      </c>
      <c r="B15" s="87">
        <v>31415.0</v>
      </c>
      <c r="C15" s="87">
        <v>45195.0</v>
      </c>
      <c r="D15" s="88">
        <v>0.6145486111111111</v>
      </c>
      <c r="E15" s="37">
        <f t="shared" si="1"/>
        <v>45195</v>
      </c>
      <c r="F15" s="89">
        <f t="shared" si="2"/>
        <v>0.6145486111</v>
      </c>
      <c r="G15" s="90">
        <f t="shared" si="5"/>
        <v>45286</v>
      </c>
      <c r="I15" s="90">
        <f t="shared" si="3"/>
        <v>45335</v>
      </c>
      <c r="J15" s="37">
        <f t="shared" si="4"/>
        <v>38</v>
      </c>
    </row>
    <row r="16">
      <c r="A16" s="86">
        <v>115.0</v>
      </c>
      <c r="B16" s="87">
        <v>35888.0</v>
      </c>
      <c r="C16" s="87">
        <v>45196.0</v>
      </c>
      <c r="D16" s="88">
        <v>0.8420833333333333</v>
      </c>
      <c r="E16" s="37">
        <f t="shared" si="1"/>
        <v>45196</v>
      </c>
      <c r="F16" s="89">
        <f t="shared" si="2"/>
        <v>0.8420833333</v>
      </c>
      <c r="G16" s="90">
        <f t="shared" si="5"/>
        <v>45287</v>
      </c>
      <c r="I16" s="90">
        <f t="shared" si="3"/>
        <v>45335</v>
      </c>
      <c r="J16" s="37">
        <f t="shared" si="4"/>
        <v>25</v>
      </c>
    </row>
    <row r="17">
      <c r="A17" s="92">
        <v>116.0</v>
      </c>
      <c r="B17" s="87">
        <v>34791.0</v>
      </c>
      <c r="C17" s="87">
        <v>45197.0</v>
      </c>
      <c r="D17" s="88">
        <v>0.06961805555555556</v>
      </c>
      <c r="E17" s="37">
        <f t="shared" si="1"/>
        <v>45197</v>
      </c>
      <c r="F17" s="89">
        <f t="shared" si="2"/>
        <v>0.06961805556</v>
      </c>
      <c r="G17" s="90">
        <f t="shared" si="5"/>
        <v>45288</v>
      </c>
      <c r="I17" s="90">
        <f t="shared" si="3"/>
        <v>45335</v>
      </c>
      <c r="J17" s="37">
        <f t="shared" si="4"/>
        <v>28</v>
      </c>
    </row>
    <row r="18">
      <c r="A18" s="86">
        <v>117.0</v>
      </c>
      <c r="B18" s="87">
        <v>34791.0</v>
      </c>
      <c r="C18" s="87">
        <v>45198.0</v>
      </c>
      <c r="D18" s="88">
        <v>0.29715277777777777</v>
      </c>
      <c r="E18" s="37">
        <f t="shared" si="1"/>
        <v>45198</v>
      </c>
      <c r="F18" s="89">
        <f t="shared" si="2"/>
        <v>0.2971527778</v>
      </c>
      <c r="G18" s="90">
        <f t="shared" si="5"/>
        <v>45289</v>
      </c>
      <c r="I18" s="90">
        <f t="shared" si="3"/>
        <v>45335</v>
      </c>
      <c r="J18" s="37">
        <f t="shared" si="4"/>
        <v>28</v>
      </c>
    </row>
    <row r="19">
      <c r="E19" s="93" t="s">
        <v>90</v>
      </c>
      <c r="F19" s="89"/>
      <c r="G19" s="94" t="s">
        <v>91</v>
      </c>
      <c r="H19" s="20"/>
      <c r="I19" s="20" t="s">
        <v>92</v>
      </c>
    </row>
    <row r="20">
      <c r="F20" s="89"/>
    </row>
    <row r="21">
      <c r="F21" s="89"/>
    </row>
    <row r="22">
      <c r="F22" s="89"/>
    </row>
    <row r="23">
      <c r="F23" s="89"/>
    </row>
    <row r="24">
      <c r="F24" s="89"/>
    </row>
    <row r="25">
      <c r="F25" s="89"/>
    </row>
    <row r="26">
      <c r="F26" s="89"/>
    </row>
    <row r="27">
      <c r="F27" s="89"/>
    </row>
    <row r="28">
      <c r="F28" s="89"/>
    </row>
    <row r="29">
      <c r="F29" s="89"/>
    </row>
    <row r="30">
      <c r="F30" s="89"/>
    </row>
    <row r="31">
      <c r="F31" s="89"/>
    </row>
    <row r="32">
      <c r="F32" s="89"/>
    </row>
    <row r="33">
      <c r="F33" s="89"/>
    </row>
    <row r="34">
      <c r="F34" s="89"/>
    </row>
    <row r="35">
      <c r="F35" s="89"/>
    </row>
    <row r="36">
      <c r="F36" s="89"/>
    </row>
    <row r="37">
      <c r="F37" s="89"/>
    </row>
    <row r="38">
      <c r="F38" s="89"/>
    </row>
    <row r="39">
      <c r="F39" s="89"/>
    </row>
    <row r="40">
      <c r="F40" s="89"/>
    </row>
    <row r="41">
      <c r="F41" s="89"/>
    </row>
    <row r="42">
      <c r="F42" s="89"/>
    </row>
    <row r="43">
      <c r="F43" s="89"/>
    </row>
    <row r="44">
      <c r="F44" s="89"/>
    </row>
    <row r="45">
      <c r="F45" s="89"/>
    </row>
    <row r="46">
      <c r="F46" s="89"/>
    </row>
    <row r="47">
      <c r="F47" s="89"/>
    </row>
    <row r="48">
      <c r="F48" s="89"/>
    </row>
    <row r="49">
      <c r="F49" s="89"/>
    </row>
    <row r="50">
      <c r="F50" s="89"/>
    </row>
    <row r="51">
      <c r="F51" s="89"/>
    </row>
    <row r="52">
      <c r="F52" s="89"/>
    </row>
    <row r="53">
      <c r="F53" s="89"/>
    </row>
    <row r="54">
      <c r="F54" s="89"/>
    </row>
    <row r="55">
      <c r="F55" s="89"/>
    </row>
    <row r="56">
      <c r="F56" s="89"/>
    </row>
    <row r="57">
      <c r="F57" s="89"/>
    </row>
    <row r="58">
      <c r="F58" s="89"/>
    </row>
    <row r="59">
      <c r="F59" s="89"/>
    </row>
    <row r="60">
      <c r="F60" s="89"/>
    </row>
    <row r="61">
      <c r="F61" s="89"/>
    </row>
    <row r="62">
      <c r="F62" s="89"/>
    </row>
    <row r="63">
      <c r="F63" s="89"/>
    </row>
    <row r="64">
      <c r="F64" s="89"/>
    </row>
    <row r="65">
      <c r="F65" s="89"/>
    </row>
    <row r="66">
      <c r="F66" s="89"/>
    </row>
    <row r="67">
      <c r="F67" s="89"/>
    </row>
    <row r="68">
      <c r="F68" s="89"/>
    </row>
    <row r="69">
      <c r="F69" s="89"/>
    </row>
    <row r="70">
      <c r="F70" s="89"/>
    </row>
    <row r="71">
      <c r="F71" s="89"/>
    </row>
    <row r="72">
      <c r="F72" s="89"/>
    </row>
    <row r="73">
      <c r="F73" s="89"/>
    </row>
    <row r="74">
      <c r="F74" s="89"/>
    </row>
    <row r="75">
      <c r="F75" s="89"/>
    </row>
    <row r="76">
      <c r="F76" s="89"/>
    </row>
    <row r="77">
      <c r="F77" s="89"/>
    </row>
    <row r="78">
      <c r="F78" s="89"/>
    </row>
    <row r="79">
      <c r="F79" s="89"/>
    </row>
    <row r="80">
      <c r="F80" s="89"/>
    </row>
    <row r="81">
      <c r="F81" s="89"/>
    </row>
    <row r="82">
      <c r="F82" s="89"/>
    </row>
    <row r="83">
      <c r="F83" s="89"/>
    </row>
    <row r="84">
      <c r="F84" s="89"/>
    </row>
    <row r="85">
      <c r="F85" s="89"/>
    </row>
    <row r="86">
      <c r="F86" s="89"/>
    </row>
    <row r="87">
      <c r="F87" s="89"/>
    </row>
    <row r="88">
      <c r="F88" s="89"/>
    </row>
    <row r="89">
      <c r="F89" s="89"/>
    </row>
    <row r="90">
      <c r="F90" s="89"/>
    </row>
    <row r="91">
      <c r="F91" s="89"/>
    </row>
    <row r="92">
      <c r="F92" s="89"/>
    </row>
    <row r="93">
      <c r="F93" s="89"/>
    </row>
    <row r="94">
      <c r="F94" s="89"/>
    </row>
    <row r="95">
      <c r="F95" s="89"/>
    </row>
    <row r="96">
      <c r="F96" s="89"/>
    </row>
    <row r="97">
      <c r="F97" s="89"/>
    </row>
    <row r="98">
      <c r="F98" s="89"/>
    </row>
    <row r="99">
      <c r="F99" s="89"/>
    </row>
    <row r="100">
      <c r="F100" s="89"/>
    </row>
    <row r="101">
      <c r="F101" s="89"/>
    </row>
    <row r="102">
      <c r="F102" s="89"/>
    </row>
    <row r="103">
      <c r="F103" s="89"/>
    </row>
    <row r="104">
      <c r="F104" s="89"/>
    </row>
    <row r="105">
      <c r="F105" s="89"/>
    </row>
    <row r="106">
      <c r="F106" s="89"/>
    </row>
    <row r="107">
      <c r="F107" s="89"/>
    </row>
    <row r="108">
      <c r="F108" s="89"/>
    </row>
    <row r="109">
      <c r="F109" s="89"/>
    </row>
    <row r="110">
      <c r="F110" s="89"/>
    </row>
    <row r="111">
      <c r="F111" s="89"/>
    </row>
    <row r="112">
      <c r="F112" s="89"/>
    </row>
    <row r="113">
      <c r="F113" s="89"/>
    </row>
    <row r="114">
      <c r="F114" s="89"/>
    </row>
    <row r="115">
      <c r="F115" s="89"/>
    </row>
    <row r="116">
      <c r="F116" s="89"/>
    </row>
    <row r="117">
      <c r="F117" s="89"/>
    </row>
    <row r="118">
      <c r="F118" s="89"/>
    </row>
    <row r="119">
      <c r="F119" s="89"/>
    </row>
    <row r="120">
      <c r="F120" s="89"/>
    </row>
    <row r="121">
      <c r="F121" s="89"/>
    </row>
    <row r="122">
      <c r="F122" s="89"/>
    </row>
    <row r="123">
      <c r="F123" s="89"/>
    </row>
    <row r="124">
      <c r="F124" s="89"/>
    </row>
    <row r="125">
      <c r="F125" s="89"/>
    </row>
    <row r="126">
      <c r="F126" s="89"/>
    </row>
    <row r="127">
      <c r="F127" s="89"/>
    </row>
    <row r="128">
      <c r="F128" s="89"/>
    </row>
    <row r="129">
      <c r="F129" s="89"/>
    </row>
    <row r="130">
      <c r="F130" s="89"/>
    </row>
    <row r="131">
      <c r="F131" s="89"/>
    </row>
    <row r="132">
      <c r="F132" s="89"/>
    </row>
    <row r="133">
      <c r="F133" s="89"/>
    </row>
    <row r="134">
      <c r="F134" s="89"/>
    </row>
    <row r="135">
      <c r="F135" s="89"/>
    </row>
    <row r="136">
      <c r="F136" s="89"/>
    </row>
    <row r="137">
      <c r="F137" s="89"/>
    </row>
    <row r="138">
      <c r="F138" s="89"/>
    </row>
    <row r="139">
      <c r="F139" s="89"/>
    </row>
    <row r="140">
      <c r="F140" s="89"/>
    </row>
    <row r="141">
      <c r="F141" s="89"/>
    </row>
    <row r="142">
      <c r="F142" s="89"/>
    </row>
    <row r="143">
      <c r="F143" s="89"/>
    </row>
    <row r="144">
      <c r="F144" s="89"/>
    </row>
    <row r="145">
      <c r="F145" s="89"/>
    </row>
    <row r="146">
      <c r="F146" s="89"/>
    </row>
    <row r="147">
      <c r="F147" s="89"/>
    </row>
    <row r="148">
      <c r="F148" s="89"/>
    </row>
    <row r="149">
      <c r="F149" s="89"/>
    </row>
    <row r="150">
      <c r="F150" s="89"/>
    </row>
    <row r="151">
      <c r="F151" s="89"/>
    </row>
    <row r="152">
      <c r="F152" s="89"/>
    </row>
    <row r="153">
      <c r="F153" s="89"/>
    </row>
    <row r="154">
      <c r="F154" s="89"/>
    </row>
    <row r="155">
      <c r="F155" s="89"/>
    </row>
    <row r="156">
      <c r="F156" s="89"/>
    </row>
    <row r="157">
      <c r="F157" s="89"/>
    </row>
    <row r="158">
      <c r="F158" s="89"/>
    </row>
    <row r="159">
      <c r="F159" s="89"/>
    </row>
    <row r="160">
      <c r="F160" s="89"/>
    </row>
    <row r="161">
      <c r="F161" s="89"/>
    </row>
    <row r="162">
      <c r="F162" s="89"/>
    </row>
    <row r="163">
      <c r="F163" s="89"/>
    </row>
    <row r="164">
      <c r="F164" s="89"/>
    </row>
    <row r="165">
      <c r="F165" s="89"/>
    </row>
    <row r="166">
      <c r="F166" s="89"/>
    </row>
    <row r="167">
      <c r="F167" s="89"/>
    </row>
    <row r="168">
      <c r="F168" s="89"/>
    </row>
    <row r="169">
      <c r="F169" s="89"/>
    </row>
    <row r="170">
      <c r="F170" s="89"/>
    </row>
    <row r="171">
      <c r="F171" s="89"/>
    </row>
    <row r="172">
      <c r="F172" s="89"/>
    </row>
    <row r="173">
      <c r="F173" s="89"/>
    </row>
    <row r="174">
      <c r="F174" s="89"/>
    </row>
    <row r="175">
      <c r="F175" s="89"/>
    </row>
    <row r="176">
      <c r="F176" s="89"/>
    </row>
    <row r="177">
      <c r="F177" s="89"/>
    </row>
    <row r="178">
      <c r="F178" s="89"/>
    </row>
    <row r="179">
      <c r="F179" s="89"/>
    </row>
    <row r="180">
      <c r="F180" s="89"/>
    </row>
    <row r="181">
      <c r="F181" s="89"/>
    </row>
    <row r="182">
      <c r="F182" s="89"/>
    </row>
    <row r="183">
      <c r="F183" s="89"/>
    </row>
    <row r="184">
      <c r="F184" s="89"/>
    </row>
    <row r="185">
      <c r="F185" s="89"/>
    </row>
    <row r="186">
      <c r="F186" s="89"/>
    </row>
    <row r="187">
      <c r="F187" s="89"/>
    </row>
    <row r="188">
      <c r="F188" s="89"/>
    </row>
    <row r="189">
      <c r="F189" s="89"/>
    </row>
    <row r="190">
      <c r="F190" s="89"/>
    </row>
    <row r="191">
      <c r="F191" s="89"/>
    </row>
    <row r="192">
      <c r="F192" s="89"/>
    </row>
    <row r="193">
      <c r="F193" s="89"/>
    </row>
    <row r="194">
      <c r="F194" s="89"/>
    </row>
    <row r="195">
      <c r="F195" s="89"/>
    </row>
    <row r="196">
      <c r="F196" s="89"/>
    </row>
    <row r="197">
      <c r="F197" s="89"/>
    </row>
    <row r="198">
      <c r="F198" s="89"/>
    </row>
    <row r="199">
      <c r="F199" s="89"/>
    </row>
    <row r="200">
      <c r="F200" s="89"/>
    </row>
    <row r="201">
      <c r="F201" s="89"/>
    </row>
    <row r="202">
      <c r="F202" s="89"/>
    </row>
    <row r="203">
      <c r="F203" s="89"/>
    </row>
    <row r="204">
      <c r="F204" s="89"/>
    </row>
    <row r="205">
      <c r="F205" s="89"/>
    </row>
    <row r="206">
      <c r="F206" s="89"/>
    </row>
    <row r="207">
      <c r="F207" s="89"/>
    </row>
    <row r="208">
      <c r="F208" s="89"/>
    </row>
    <row r="209">
      <c r="F209" s="89"/>
    </row>
    <row r="210">
      <c r="F210" s="89"/>
    </row>
    <row r="211">
      <c r="F211" s="89"/>
    </row>
    <row r="212">
      <c r="F212" s="89"/>
    </row>
    <row r="213">
      <c r="F213" s="89"/>
    </row>
    <row r="214">
      <c r="F214" s="89"/>
    </row>
    <row r="215">
      <c r="F215" s="89"/>
    </row>
    <row r="216">
      <c r="F216" s="89"/>
    </row>
    <row r="217">
      <c r="F217" s="89"/>
    </row>
    <row r="218">
      <c r="F218" s="89"/>
    </row>
    <row r="219">
      <c r="F219" s="89"/>
    </row>
    <row r="220">
      <c r="F220" s="89"/>
    </row>
    <row r="221">
      <c r="F221" s="89"/>
    </row>
    <row r="222">
      <c r="F222" s="89"/>
    </row>
    <row r="223">
      <c r="F223" s="89"/>
    </row>
    <row r="224">
      <c r="F224" s="89"/>
    </row>
    <row r="225">
      <c r="F225" s="89"/>
    </row>
    <row r="226">
      <c r="F226" s="89"/>
    </row>
    <row r="227">
      <c r="F227" s="89"/>
    </row>
    <row r="228">
      <c r="F228" s="89"/>
    </row>
    <row r="229">
      <c r="F229" s="89"/>
    </row>
    <row r="230">
      <c r="F230" s="89"/>
    </row>
    <row r="231">
      <c r="F231" s="89"/>
    </row>
    <row r="232">
      <c r="F232" s="89"/>
    </row>
    <row r="233">
      <c r="F233" s="89"/>
    </row>
    <row r="234">
      <c r="F234" s="89"/>
    </row>
    <row r="235">
      <c r="F235" s="89"/>
    </row>
    <row r="236">
      <c r="F236" s="89"/>
    </row>
    <row r="237">
      <c r="F237" s="89"/>
    </row>
    <row r="238">
      <c r="F238" s="89"/>
    </row>
    <row r="239">
      <c r="F239" s="89"/>
    </row>
    <row r="240">
      <c r="F240" s="89"/>
    </row>
    <row r="241">
      <c r="F241" s="89"/>
    </row>
    <row r="242">
      <c r="F242" s="89"/>
    </row>
    <row r="243">
      <c r="F243" s="89"/>
    </row>
    <row r="244">
      <c r="F244" s="89"/>
    </row>
    <row r="245">
      <c r="F245" s="89"/>
    </row>
    <row r="246">
      <c r="F246" s="89"/>
    </row>
    <row r="247">
      <c r="F247" s="89"/>
    </row>
    <row r="248">
      <c r="F248" s="89"/>
    </row>
    <row r="249">
      <c r="F249" s="89"/>
    </row>
    <row r="250">
      <c r="F250" s="89"/>
    </row>
    <row r="251">
      <c r="F251" s="89"/>
    </row>
    <row r="252">
      <c r="F252" s="89"/>
    </row>
    <row r="253">
      <c r="F253" s="89"/>
    </row>
    <row r="254">
      <c r="F254" s="89"/>
    </row>
    <row r="255">
      <c r="F255" s="89"/>
    </row>
    <row r="256">
      <c r="F256" s="89"/>
    </row>
    <row r="257">
      <c r="F257" s="89"/>
    </row>
    <row r="258">
      <c r="F258" s="89"/>
    </row>
    <row r="259">
      <c r="F259" s="89"/>
    </row>
    <row r="260">
      <c r="F260" s="89"/>
    </row>
    <row r="261">
      <c r="F261" s="89"/>
    </row>
    <row r="262">
      <c r="F262" s="89"/>
    </row>
    <row r="263">
      <c r="F263" s="89"/>
    </row>
    <row r="264">
      <c r="F264" s="89"/>
    </row>
    <row r="265">
      <c r="F265" s="89"/>
    </row>
    <row r="266">
      <c r="F266" s="89"/>
    </row>
    <row r="267">
      <c r="F267" s="89"/>
    </row>
    <row r="268">
      <c r="F268" s="89"/>
    </row>
    <row r="269">
      <c r="F269" s="89"/>
    </row>
    <row r="270">
      <c r="F270" s="89"/>
    </row>
    <row r="271">
      <c r="F271" s="89"/>
    </row>
    <row r="272">
      <c r="F272" s="89"/>
    </row>
    <row r="273">
      <c r="F273" s="89"/>
    </row>
    <row r="274">
      <c r="F274" s="89"/>
    </row>
    <row r="275">
      <c r="F275" s="89"/>
    </row>
    <row r="276">
      <c r="F276" s="89"/>
    </row>
    <row r="277">
      <c r="F277" s="89"/>
    </row>
    <row r="278">
      <c r="F278" s="89"/>
    </row>
    <row r="279">
      <c r="F279" s="89"/>
    </row>
    <row r="280">
      <c r="F280" s="89"/>
    </row>
    <row r="281">
      <c r="F281" s="89"/>
    </row>
    <row r="282">
      <c r="F282" s="89"/>
    </row>
    <row r="283">
      <c r="F283" s="89"/>
    </row>
    <row r="284">
      <c r="F284" s="89"/>
    </row>
    <row r="285">
      <c r="F285" s="89"/>
    </row>
    <row r="286">
      <c r="F286" s="89"/>
    </row>
    <row r="287">
      <c r="F287" s="89"/>
    </row>
    <row r="288">
      <c r="F288" s="89"/>
    </row>
    <row r="289">
      <c r="F289" s="89"/>
    </row>
    <row r="290">
      <c r="F290" s="89"/>
    </row>
    <row r="291">
      <c r="F291" s="89"/>
    </row>
    <row r="292">
      <c r="F292" s="89"/>
    </row>
    <row r="293">
      <c r="F293" s="89"/>
    </row>
    <row r="294">
      <c r="F294" s="89"/>
    </row>
    <row r="295">
      <c r="F295" s="89"/>
    </row>
    <row r="296">
      <c r="F296" s="89"/>
    </row>
    <row r="297">
      <c r="F297" s="89"/>
    </row>
    <row r="298">
      <c r="F298" s="89"/>
    </row>
    <row r="299">
      <c r="F299" s="89"/>
    </row>
    <row r="300">
      <c r="F300" s="89"/>
    </row>
    <row r="301">
      <c r="F301" s="89"/>
    </row>
    <row r="302">
      <c r="F302" s="89"/>
    </row>
    <row r="303">
      <c r="F303" s="89"/>
    </row>
    <row r="304">
      <c r="F304" s="89"/>
    </row>
    <row r="305">
      <c r="F305" s="89"/>
    </row>
    <row r="306">
      <c r="F306" s="89"/>
    </row>
    <row r="307">
      <c r="F307" s="89"/>
    </row>
    <row r="308">
      <c r="F308" s="89"/>
    </row>
    <row r="309">
      <c r="F309" s="89"/>
    </row>
    <row r="310">
      <c r="F310" s="89"/>
    </row>
    <row r="311">
      <c r="F311" s="89"/>
    </row>
    <row r="312">
      <c r="F312" s="89"/>
    </row>
    <row r="313">
      <c r="F313" s="89"/>
    </row>
    <row r="314">
      <c r="F314" s="89"/>
    </row>
    <row r="315">
      <c r="F315" s="89"/>
    </row>
    <row r="316">
      <c r="F316" s="89"/>
    </row>
    <row r="317">
      <c r="F317" s="89"/>
    </row>
    <row r="318">
      <c r="F318" s="89"/>
    </row>
    <row r="319">
      <c r="F319" s="89"/>
    </row>
    <row r="320">
      <c r="F320" s="89"/>
    </row>
    <row r="321">
      <c r="F321" s="89"/>
    </row>
    <row r="322">
      <c r="F322" s="89"/>
    </row>
    <row r="323">
      <c r="F323" s="89"/>
    </row>
    <row r="324">
      <c r="F324" s="89"/>
    </row>
    <row r="325">
      <c r="F325" s="89"/>
    </row>
    <row r="326">
      <c r="F326" s="89"/>
    </row>
    <row r="327">
      <c r="F327" s="89"/>
    </row>
    <row r="328">
      <c r="F328" s="89"/>
    </row>
    <row r="329">
      <c r="F329" s="89"/>
    </row>
    <row r="330">
      <c r="F330" s="89"/>
    </row>
    <row r="331">
      <c r="F331" s="89"/>
    </row>
    <row r="332">
      <c r="F332" s="89"/>
    </row>
    <row r="333">
      <c r="F333" s="89"/>
    </row>
    <row r="334">
      <c r="F334" s="89"/>
    </row>
    <row r="335">
      <c r="F335" s="89"/>
    </row>
    <row r="336">
      <c r="F336" s="89"/>
    </row>
    <row r="337">
      <c r="F337" s="89"/>
    </row>
    <row r="338">
      <c r="F338" s="89"/>
    </row>
    <row r="339">
      <c r="F339" s="89"/>
    </row>
    <row r="340">
      <c r="F340" s="89"/>
    </row>
    <row r="341">
      <c r="F341" s="89"/>
    </row>
    <row r="342">
      <c r="F342" s="89"/>
    </row>
    <row r="343">
      <c r="F343" s="89"/>
    </row>
    <row r="344">
      <c r="F344" s="89"/>
    </row>
    <row r="345">
      <c r="F345" s="89"/>
    </row>
    <row r="346">
      <c r="F346" s="89"/>
    </row>
    <row r="347">
      <c r="F347" s="89"/>
    </row>
    <row r="348">
      <c r="F348" s="89"/>
    </row>
    <row r="349">
      <c r="F349" s="89"/>
    </row>
    <row r="350">
      <c r="F350" s="89"/>
    </row>
    <row r="351">
      <c r="F351" s="89"/>
    </row>
    <row r="352">
      <c r="F352" s="89"/>
    </row>
    <row r="353">
      <c r="F353" s="89"/>
    </row>
    <row r="354">
      <c r="F354" s="89"/>
    </row>
    <row r="355">
      <c r="F355" s="89"/>
    </row>
    <row r="356">
      <c r="F356" s="89"/>
    </row>
    <row r="357">
      <c r="F357" s="89"/>
    </row>
    <row r="358">
      <c r="F358" s="89"/>
    </row>
    <row r="359">
      <c r="F359" s="89"/>
    </row>
    <row r="360">
      <c r="F360" s="89"/>
    </row>
    <row r="361">
      <c r="F361" s="89"/>
    </row>
    <row r="362">
      <c r="F362" s="89"/>
    </row>
    <row r="363">
      <c r="F363" s="89"/>
    </row>
    <row r="364">
      <c r="F364" s="89"/>
    </row>
    <row r="365">
      <c r="F365" s="89"/>
    </row>
    <row r="366">
      <c r="F366" s="89"/>
    </row>
    <row r="367">
      <c r="F367" s="89"/>
    </row>
    <row r="368">
      <c r="F368" s="89"/>
    </row>
    <row r="369">
      <c r="F369" s="89"/>
    </row>
    <row r="370">
      <c r="F370" s="89"/>
    </row>
    <row r="371">
      <c r="F371" s="89"/>
    </row>
    <row r="372">
      <c r="F372" s="89"/>
    </row>
    <row r="373">
      <c r="F373" s="89"/>
    </row>
    <row r="374">
      <c r="F374" s="89"/>
    </row>
    <row r="375">
      <c r="F375" s="89"/>
    </row>
    <row r="376">
      <c r="F376" s="89"/>
    </row>
    <row r="377">
      <c r="F377" s="89"/>
    </row>
    <row r="378">
      <c r="F378" s="89"/>
    </row>
    <row r="379">
      <c r="F379" s="89"/>
    </row>
    <row r="380">
      <c r="F380" s="89"/>
    </row>
    <row r="381">
      <c r="F381" s="89"/>
    </row>
    <row r="382">
      <c r="F382" s="89"/>
    </row>
    <row r="383">
      <c r="F383" s="89"/>
    </row>
    <row r="384">
      <c r="F384" s="89"/>
    </row>
    <row r="385">
      <c r="F385" s="89"/>
    </row>
    <row r="386">
      <c r="F386" s="89"/>
    </row>
    <row r="387">
      <c r="F387" s="89"/>
    </row>
    <row r="388">
      <c r="F388" s="89"/>
    </row>
    <row r="389">
      <c r="F389" s="89"/>
    </row>
    <row r="390">
      <c r="F390" s="89"/>
    </row>
    <row r="391">
      <c r="F391" s="89"/>
    </row>
    <row r="392">
      <c r="F392" s="89"/>
    </row>
    <row r="393">
      <c r="F393" s="89"/>
    </row>
    <row r="394">
      <c r="F394" s="89"/>
    </row>
    <row r="395">
      <c r="F395" s="89"/>
    </row>
    <row r="396">
      <c r="F396" s="89"/>
    </row>
    <row r="397">
      <c r="F397" s="89"/>
    </row>
    <row r="398">
      <c r="F398" s="89"/>
    </row>
    <row r="399">
      <c r="F399" s="89"/>
    </row>
    <row r="400">
      <c r="F400" s="89"/>
    </row>
    <row r="401">
      <c r="F401" s="89"/>
    </row>
    <row r="402">
      <c r="F402" s="89"/>
    </row>
    <row r="403">
      <c r="F403" s="89"/>
    </row>
    <row r="404">
      <c r="F404" s="89"/>
    </row>
    <row r="405">
      <c r="F405" s="89"/>
    </row>
    <row r="406">
      <c r="F406" s="89"/>
    </row>
    <row r="407">
      <c r="F407" s="89"/>
    </row>
    <row r="408">
      <c r="F408" s="89"/>
    </row>
    <row r="409">
      <c r="F409" s="89"/>
    </row>
    <row r="410">
      <c r="F410" s="89"/>
    </row>
    <row r="411">
      <c r="F411" s="89"/>
    </row>
    <row r="412">
      <c r="F412" s="89"/>
    </row>
    <row r="413">
      <c r="F413" s="89"/>
    </row>
    <row r="414">
      <c r="F414" s="89"/>
    </row>
    <row r="415">
      <c r="F415" s="89"/>
    </row>
    <row r="416">
      <c r="F416" s="89"/>
    </row>
    <row r="417">
      <c r="F417" s="89"/>
    </row>
    <row r="418">
      <c r="F418" s="89"/>
    </row>
    <row r="419">
      <c r="F419" s="89"/>
    </row>
    <row r="420">
      <c r="F420" s="89"/>
    </row>
    <row r="421">
      <c r="F421" s="89"/>
    </row>
    <row r="422">
      <c r="F422" s="89"/>
    </row>
    <row r="423">
      <c r="F423" s="89"/>
    </row>
    <row r="424">
      <c r="F424" s="89"/>
    </row>
    <row r="425">
      <c r="F425" s="89"/>
    </row>
    <row r="426">
      <c r="F426" s="89"/>
    </row>
    <row r="427">
      <c r="F427" s="89"/>
    </row>
    <row r="428">
      <c r="F428" s="89"/>
    </row>
    <row r="429">
      <c r="F429" s="89"/>
    </row>
    <row r="430">
      <c r="F430" s="89"/>
    </row>
    <row r="431">
      <c r="F431" s="89"/>
    </row>
    <row r="432">
      <c r="F432" s="89"/>
    </row>
    <row r="433">
      <c r="F433" s="89"/>
    </row>
    <row r="434">
      <c r="F434" s="89"/>
    </row>
    <row r="435">
      <c r="F435" s="89"/>
    </row>
    <row r="436">
      <c r="F436" s="89"/>
    </row>
    <row r="437">
      <c r="F437" s="89"/>
    </row>
    <row r="438">
      <c r="F438" s="89"/>
    </row>
    <row r="439">
      <c r="F439" s="89"/>
    </row>
    <row r="440">
      <c r="F440" s="89"/>
    </row>
    <row r="441">
      <c r="F441" s="89"/>
    </row>
    <row r="442">
      <c r="F442" s="89"/>
    </row>
    <row r="443">
      <c r="F443" s="89"/>
    </row>
    <row r="444">
      <c r="F444" s="89"/>
    </row>
    <row r="445">
      <c r="F445" s="89"/>
    </row>
    <row r="446">
      <c r="F446" s="89"/>
    </row>
    <row r="447">
      <c r="F447" s="89"/>
    </row>
    <row r="448">
      <c r="F448" s="89"/>
    </row>
    <row r="449">
      <c r="F449" s="89"/>
    </row>
    <row r="450">
      <c r="F450" s="89"/>
    </row>
    <row r="451">
      <c r="F451" s="89"/>
    </row>
    <row r="452">
      <c r="F452" s="89"/>
    </row>
    <row r="453">
      <c r="F453" s="89"/>
    </row>
    <row r="454">
      <c r="F454" s="89"/>
    </row>
    <row r="455">
      <c r="F455" s="89"/>
    </row>
    <row r="456">
      <c r="F456" s="89"/>
    </row>
    <row r="457">
      <c r="F457" s="89"/>
    </row>
    <row r="458">
      <c r="F458" s="89"/>
    </row>
    <row r="459">
      <c r="F459" s="89"/>
    </row>
    <row r="460">
      <c r="F460" s="89"/>
    </row>
    <row r="461">
      <c r="F461" s="89"/>
    </row>
    <row r="462">
      <c r="F462" s="89"/>
    </row>
    <row r="463">
      <c r="F463" s="89"/>
    </row>
    <row r="464">
      <c r="F464" s="89"/>
    </row>
    <row r="465">
      <c r="F465" s="89"/>
    </row>
    <row r="466">
      <c r="F466" s="89"/>
    </row>
    <row r="467">
      <c r="F467" s="89"/>
    </row>
    <row r="468">
      <c r="F468" s="89"/>
    </row>
    <row r="469">
      <c r="F469" s="89"/>
    </row>
    <row r="470">
      <c r="F470" s="89"/>
    </row>
    <row r="471">
      <c r="F471" s="89"/>
    </row>
    <row r="472">
      <c r="F472" s="89"/>
    </row>
    <row r="473">
      <c r="F473" s="89"/>
    </row>
    <row r="474">
      <c r="F474" s="89"/>
    </row>
    <row r="475">
      <c r="F475" s="89"/>
    </row>
    <row r="476">
      <c r="F476" s="89"/>
    </row>
    <row r="477">
      <c r="F477" s="89"/>
    </row>
    <row r="478">
      <c r="F478" s="89"/>
    </row>
    <row r="479">
      <c r="F479" s="89"/>
    </row>
    <row r="480">
      <c r="F480" s="89"/>
    </row>
    <row r="481">
      <c r="F481" s="89"/>
    </row>
    <row r="482">
      <c r="F482" s="89"/>
    </row>
    <row r="483">
      <c r="F483" s="89"/>
    </row>
    <row r="484">
      <c r="F484" s="89"/>
    </row>
    <row r="485">
      <c r="F485" s="89"/>
    </row>
    <row r="486">
      <c r="F486" s="89"/>
    </row>
    <row r="487">
      <c r="F487" s="89"/>
    </row>
    <row r="488">
      <c r="F488" s="89"/>
    </row>
    <row r="489">
      <c r="F489" s="89"/>
    </row>
    <row r="490">
      <c r="F490" s="89"/>
    </row>
    <row r="491">
      <c r="F491" s="89"/>
    </row>
    <row r="492">
      <c r="F492" s="89"/>
    </row>
    <row r="493">
      <c r="F493" s="89"/>
    </row>
    <row r="494">
      <c r="F494" s="89"/>
    </row>
    <row r="495">
      <c r="F495" s="89"/>
    </row>
    <row r="496">
      <c r="F496" s="89"/>
    </row>
    <row r="497">
      <c r="F497" s="89"/>
    </row>
    <row r="498">
      <c r="F498" s="89"/>
    </row>
    <row r="499">
      <c r="F499" s="89"/>
    </row>
    <row r="500">
      <c r="F500" s="89"/>
    </row>
    <row r="501">
      <c r="F501" s="89"/>
    </row>
    <row r="502">
      <c r="F502" s="89"/>
    </row>
    <row r="503">
      <c r="F503" s="89"/>
    </row>
    <row r="504">
      <c r="F504" s="89"/>
    </row>
    <row r="505">
      <c r="F505" s="89"/>
    </row>
    <row r="506">
      <c r="F506" s="89"/>
    </row>
    <row r="507">
      <c r="F507" s="89"/>
    </row>
    <row r="508">
      <c r="F508" s="89"/>
    </row>
    <row r="509">
      <c r="F509" s="89"/>
    </row>
    <row r="510">
      <c r="F510" s="89"/>
    </row>
    <row r="511">
      <c r="F511" s="89"/>
    </row>
    <row r="512">
      <c r="F512" s="89"/>
    </row>
    <row r="513">
      <c r="F513" s="89"/>
    </row>
    <row r="514">
      <c r="F514" s="89"/>
    </row>
    <row r="515">
      <c r="F515" s="89"/>
    </row>
    <row r="516">
      <c r="F516" s="89"/>
    </row>
    <row r="517">
      <c r="F517" s="89"/>
    </row>
    <row r="518">
      <c r="F518" s="89"/>
    </row>
    <row r="519">
      <c r="F519" s="89"/>
    </row>
    <row r="520">
      <c r="F520" s="89"/>
    </row>
    <row r="521">
      <c r="F521" s="89"/>
    </row>
    <row r="522">
      <c r="F522" s="89"/>
    </row>
    <row r="523">
      <c r="F523" s="89"/>
    </row>
    <row r="524">
      <c r="F524" s="89"/>
    </row>
    <row r="525">
      <c r="F525" s="89"/>
    </row>
    <row r="526">
      <c r="F526" s="89"/>
    </row>
    <row r="527">
      <c r="F527" s="89"/>
    </row>
    <row r="528">
      <c r="F528" s="89"/>
    </row>
    <row r="529">
      <c r="F529" s="89"/>
    </row>
    <row r="530">
      <c r="F530" s="89"/>
    </row>
    <row r="531">
      <c r="F531" s="89"/>
    </row>
    <row r="532">
      <c r="F532" s="89"/>
    </row>
    <row r="533">
      <c r="F533" s="89"/>
    </row>
    <row r="534">
      <c r="F534" s="89"/>
    </row>
    <row r="535">
      <c r="F535" s="89"/>
    </row>
    <row r="536">
      <c r="F536" s="89"/>
    </row>
    <row r="537">
      <c r="F537" s="89"/>
    </row>
    <row r="538">
      <c r="F538" s="89"/>
    </row>
    <row r="539">
      <c r="F539" s="89"/>
    </row>
    <row r="540">
      <c r="F540" s="89"/>
    </row>
    <row r="541">
      <c r="F541" s="89"/>
    </row>
    <row r="542">
      <c r="F542" s="89"/>
    </row>
    <row r="543">
      <c r="F543" s="89"/>
    </row>
    <row r="544">
      <c r="F544" s="89"/>
    </row>
    <row r="545">
      <c r="F545" s="89"/>
    </row>
    <row r="546">
      <c r="F546" s="89"/>
    </row>
    <row r="547">
      <c r="F547" s="89"/>
    </row>
    <row r="548">
      <c r="F548" s="89"/>
    </row>
    <row r="549">
      <c r="F549" s="89"/>
    </row>
    <row r="550">
      <c r="F550" s="89"/>
    </row>
    <row r="551">
      <c r="F551" s="89"/>
    </row>
    <row r="552">
      <c r="F552" s="89"/>
    </row>
    <row r="553">
      <c r="F553" s="89"/>
    </row>
    <row r="554">
      <c r="F554" s="89"/>
    </row>
    <row r="555">
      <c r="F555" s="89"/>
    </row>
    <row r="556">
      <c r="F556" s="89"/>
    </row>
    <row r="557">
      <c r="F557" s="89"/>
    </row>
    <row r="558">
      <c r="F558" s="89"/>
    </row>
    <row r="559">
      <c r="F559" s="89"/>
    </row>
    <row r="560">
      <c r="F560" s="89"/>
    </row>
    <row r="561">
      <c r="F561" s="89"/>
    </row>
    <row r="562">
      <c r="F562" s="89"/>
    </row>
    <row r="563">
      <c r="F563" s="89"/>
    </row>
    <row r="564">
      <c r="F564" s="89"/>
    </row>
    <row r="565">
      <c r="F565" s="89"/>
    </row>
    <row r="566">
      <c r="F566" s="89"/>
    </row>
    <row r="567">
      <c r="F567" s="89"/>
    </row>
    <row r="568">
      <c r="F568" s="89"/>
    </row>
    <row r="569">
      <c r="F569" s="89"/>
    </row>
    <row r="570">
      <c r="F570" s="89"/>
    </row>
    <row r="571">
      <c r="F571" s="89"/>
    </row>
    <row r="572">
      <c r="F572" s="89"/>
    </row>
    <row r="573">
      <c r="F573" s="89"/>
    </row>
    <row r="574">
      <c r="F574" s="89"/>
    </row>
    <row r="575">
      <c r="F575" s="89"/>
    </row>
    <row r="576">
      <c r="F576" s="89"/>
    </row>
    <row r="577">
      <c r="F577" s="89"/>
    </row>
    <row r="578">
      <c r="F578" s="89"/>
    </row>
    <row r="579">
      <c r="F579" s="89"/>
    </row>
    <row r="580">
      <c r="F580" s="89"/>
    </row>
    <row r="581">
      <c r="F581" s="89"/>
    </row>
    <row r="582">
      <c r="F582" s="89"/>
    </row>
    <row r="583">
      <c r="F583" s="89"/>
    </row>
    <row r="584">
      <c r="F584" s="89"/>
    </row>
    <row r="585">
      <c r="F585" s="89"/>
    </row>
    <row r="586">
      <c r="F586" s="89"/>
    </row>
    <row r="587">
      <c r="F587" s="89"/>
    </row>
    <row r="588">
      <c r="F588" s="89"/>
    </row>
    <row r="589">
      <c r="F589" s="89"/>
    </row>
    <row r="590">
      <c r="F590" s="89"/>
    </row>
    <row r="591">
      <c r="F591" s="89"/>
    </row>
    <row r="592">
      <c r="F592" s="89"/>
    </row>
    <row r="593">
      <c r="F593" s="89"/>
    </row>
    <row r="594">
      <c r="F594" s="89"/>
    </row>
    <row r="595">
      <c r="F595" s="89"/>
    </row>
    <row r="596">
      <c r="F596" s="89"/>
    </row>
    <row r="597">
      <c r="F597" s="89"/>
    </row>
    <row r="598">
      <c r="F598" s="89"/>
    </row>
    <row r="599">
      <c r="F599" s="89"/>
    </row>
    <row r="600">
      <c r="F600" s="89"/>
    </row>
    <row r="601">
      <c r="F601" s="89"/>
    </row>
    <row r="602">
      <c r="F602" s="89"/>
    </row>
    <row r="603">
      <c r="F603" s="89"/>
    </row>
    <row r="604">
      <c r="F604" s="89"/>
    </row>
    <row r="605">
      <c r="F605" s="89"/>
    </row>
    <row r="606">
      <c r="F606" s="89"/>
    </row>
    <row r="607">
      <c r="F607" s="89"/>
    </row>
    <row r="608">
      <c r="F608" s="89"/>
    </row>
    <row r="609">
      <c r="F609" s="89"/>
    </row>
    <row r="610">
      <c r="F610" s="89"/>
    </row>
    <row r="611">
      <c r="F611" s="89"/>
    </row>
    <row r="612">
      <c r="F612" s="89"/>
    </row>
    <row r="613">
      <c r="F613" s="89"/>
    </row>
    <row r="614">
      <c r="F614" s="89"/>
    </row>
    <row r="615">
      <c r="F615" s="89"/>
    </row>
    <row r="616">
      <c r="F616" s="89"/>
    </row>
    <row r="617">
      <c r="F617" s="89"/>
    </row>
    <row r="618">
      <c r="F618" s="89"/>
    </row>
    <row r="619">
      <c r="F619" s="89"/>
    </row>
    <row r="620">
      <c r="F620" s="89"/>
    </row>
    <row r="621">
      <c r="F621" s="89"/>
    </row>
    <row r="622">
      <c r="F622" s="89"/>
    </row>
    <row r="623">
      <c r="F623" s="89"/>
    </row>
    <row r="624">
      <c r="F624" s="89"/>
    </row>
    <row r="625">
      <c r="F625" s="89"/>
    </row>
    <row r="626">
      <c r="F626" s="89"/>
    </row>
    <row r="627">
      <c r="F627" s="89"/>
    </row>
    <row r="628">
      <c r="F628" s="89"/>
    </row>
    <row r="629">
      <c r="F629" s="89"/>
    </row>
    <row r="630">
      <c r="F630" s="89"/>
    </row>
    <row r="631">
      <c r="F631" s="89"/>
    </row>
    <row r="632">
      <c r="F632" s="89"/>
    </row>
    <row r="633">
      <c r="F633" s="89"/>
    </row>
    <row r="634">
      <c r="F634" s="89"/>
    </row>
    <row r="635">
      <c r="F635" s="89"/>
    </row>
    <row r="636">
      <c r="F636" s="89"/>
    </row>
    <row r="637">
      <c r="F637" s="89"/>
    </row>
    <row r="638">
      <c r="F638" s="89"/>
    </row>
    <row r="639">
      <c r="F639" s="89"/>
    </row>
    <row r="640">
      <c r="F640" s="89"/>
    </row>
    <row r="641">
      <c r="F641" s="89"/>
    </row>
    <row r="642">
      <c r="F642" s="89"/>
    </row>
    <row r="643">
      <c r="F643" s="89"/>
    </row>
    <row r="644">
      <c r="F644" s="89"/>
    </row>
    <row r="645">
      <c r="F645" s="89"/>
    </row>
    <row r="646">
      <c r="F646" s="89"/>
    </row>
    <row r="647">
      <c r="F647" s="89"/>
    </row>
    <row r="648">
      <c r="F648" s="89"/>
    </row>
    <row r="649">
      <c r="F649" s="89"/>
    </row>
    <row r="650">
      <c r="F650" s="89"/>
    </row>
    <row r="651">
      <c r="F651" s="89"/>
    </row>
    <row r="652">
      <c r="F652" s="89"/>
    </row>
    <row r="653">
      <c r="F653" s="89"/>
    </row>
    <row r="654">
      <c r="F654" s="89"/>
    </row>
    <row r="655">
      <c r="F655" s="89"/>
    </row>
    <row r="656">
      <c r="F656" s="89"/>
    </row>
    <row r="657">
      <c r="F657" s="89"/>
    </row>
    <row r="658">
      <c r="F658" s="89"/>
    </row>
    <row r="659">
      <c r="F659" s="89"/>
    </row>
    <row r="660">
      <c r="F660" s="89"/>
    </row>
    <row r="661">
      <c r="F661" s="89"/>
    </row>
    <row r="662">
      <c r="F662" s="89"/>
    </row>
    <row r="663">
      <c r="F663" s="89"/>
    </row>
    <row r="664">
      <c r="F664" s="89"/>
    </row>
    <row r="665">
      <c r="F665" s="89"/>
    </row>
    <row r="666">
      <c r="F666" s="89"/>
    </row>
    <row r="667">
      <c r="F667" s="89"/>
    </row>
    <row r="668">
      <c r="F668" s="89"/>
    </row>
    <row r="669">
      <c r="F669" s="89"/>
    </row>
    <row r="670">
      <c r="F670" s="89"/>
    </row>
    <row r="671">
      <c r="F671" s="89"/>
    </row>
    <row r="672">
      <c r="F672" s="89"/>
    </row>
    <row r="673">
      <c r="F673" s="89"/>
    </row>
    <row r="674">
      <c r="F674" s="89"/>
    </row>
    <row r="675">
      <c r="F675" s="89"/>
    </row>
    <row r="676">
      <c r="F676" s="89"/>
    </row>
    <row r="677">
      <c r="F677" s="89"/>
    </row>
    <row r="678">
      <c r="F678" s="89"/>
    </row>
    <row r="679">
      <c r="F679" s="89"/>
    </row>
    <row r="680">
      <c r="F680" s="89"/>
    </row>
    <row r="681">
      <c r="F681" s="89"/>
    </row>
    <row r="682">
      <c r="F682" s="89"/>
    </row>
    <row r="683">
      <c r="F683" s="89"/>
    </row>
    <row r="684">
      <c r="F684" s="89"/>
    </row>
    <row r="685">
      <c r="F685" s="89"/>
    </row>
    <row r="686">
      <c r="F686" s="89"/>
    </row>
    <row r="687">
      <c r="F687" s="89"/>
    </row>
    <row r="688">
      <c r="F688" s="89"/>
    </row>
    <row r="689">
      <c r="F689" s="89"/>
    </row>
    <row r="690">
      <c r="F690" s="89"/>
    </row>
    <row r="691">
      <c r="F691" s="89"/>
    </row>
    <row r="692">
      <c r="F692" s="89"/>
    </row>
    <row r="693">
      <c r="F693" s="89"/>
    </row>
    <row r="694">
      <c r="F694" s="89"/>
    </row>
    <row r="695">
      <c r="F695" s="89"/>
    </row>
    <row r="696">
      <c r="F696" s="89"/>
    </row>
    <row r="697">
      <c r="F697" s="89"/>
    </row>
    <row r="698">
      <c r="F698" s="89"/>
    </row>
    <row r="699">
      <c r="F699" s="89"/>
    </row>
    <row r="700">
      <c r="F700" s="89"/>
    </row>
    <row r="701">
      <c r="F701" s="89"/>
    </row>
    <row r="702">
      <c r="F702" s="89"/>
    </row>
    <row r="703">
      <c r="F703" s="89"/>
    </row>
    <row r="704">
      <c r="F704" s="89"/>
    </row>
    <row r="705">
      <c r="F705" s="89"/>
    </row>
    <row r="706">
      <c r="F706" s="89"/>
    </row>
    <row r="707">
      <c r="F707" s="89"/>
    </row>
    <row r="708">
      <c r="F708" s="89"/>
    </row>
    <row r="709">
      <c r="F709" s="89"/>
    </row>
    <row r="710">
      <c r="F710" s="89"/>
    </row>
    <row r="711">
      <c r="F711" s="89"/>
    </row>
    <row r="712">
      <c r="F712" s="89"/>
    </row>
    <row r="713">
      <c r="F713" s="89"/>
    </row>
    <row r="714">
      <c r="F714" s="89"/>
    </row>
    <row r="715">
      <c r="F715" s="89"/>
    </row>
    <row r="716">
      <c r="F716" s="89"/>
    </row>
    <row r="717">
      <c r="F717" s="89"/>
    </row>
    <row r="718">
      <c r="F718" s="89"/>
    </row>
    <row r="719">
      <c r="F719" s="89"/>
    </row>
    <row r="720">
      <c r="F720" s="89"/>
    </row>
    <row r="721">
      <c r="F721" s="89"/>
    </row>
    <row r="722">
      <c r="F722" s="89"/>
    </row>
    <row r="723">
      <c r="F723" s="89"/>
    </row>
    <row r="724">
      <c r="F724" s="89"/>
    </row>
    <row r="725">
      <c r="F725" s="89"/>
    </row>
    <row r="726">
      <c r="F726" s="89"/>
    </row>
    <row r="727">
      <c r="F727" s="89"/>
    </row>
    <row r="728">
      <c r="F728" s="89"/>
    </row>
    <row r="729">
      <c r="F729" s="89"/>
    </row>
    <row r="730">
      <c r="F730" s="89"/>
    </row>
    <row r="731">
      <c r="F731" s="89"/>
    </row>
    <row r="732">
      <c r="F732" s="89"/>
    </row>
    <row r="733">
      <c r="F733" s="89"/>
    </row>
    <row r="734">
      <c r="F734" s="89"/>
    </row>
    <row r="735">
      <c r="F735" s="89"/>
    </row>
    <row r="736">
      <c r="F736" s="89"/>
    </row>
    <row r="737">
      <c r="F737" s="89"/>
    </row>
    <row r="738">
      <c r="F738" s="89"/>
    </row>
    <row r="739">
      <c r="F739" s="89"/>
    </row>
    <row r="740">
      <c r="F740" s="89"/>
    </row>
    <row r="741">
      <c r="F741" s="89"/>
    </row>
    <row r="742">
      <c r="F742" s="89"/>
    </row>
    <row r="743">
      <c r="F743" s="89"/>
    </row>
    <row r="744">
      <c r="F744" s="89"/>
    </row>
    <row r="745">
      <c r="F745" s="89"/>
    </row>
    <row r="746">
      <c r="F746" s="89"/>
    </row>
    <row r="747">
      <c r="F747" s="89"/>
    </row>
    <row r="748">
      <c r="F748" s="89"/>
    </row>
    <row r="749">
      <c r="F749" s="89"/>
    </row>
    <row r="750">
      <c r="F750" s="89"/>
    </row>
    <row r="751">
      <c r="F751" s="89"/>
    </row>
    <row r="752">
      <c r="F752" s="89"/>
    </row>
    <row r="753">
      <c r="F753" s="89"/>
    </row>
    <row r="754">
      <c r="F754" s="89"/>
    </row>
    <row r="755">
      <c r="F755" s="89"/>
    </row>
    <row r="756">
      <c r="F756" s="89"/>
    </row>
    <row r="757">
      <c r="F757" s="89"/>
    </row>
    <row r="758">
      <c r="F758" s="89"/>
    </row>
    <row r="759">
      <c r="F759" s="89"/>
    </row>
    <row r="760">
      <c r="F760" s="89"/>
    </row>
    <row r="761">
      <c r="F761" s="89"/>
    </row>
    <row r="762">
      <c r="F762" s="89"/>
    </row>
    <row r="763">
      <c r="F763" s="89"/>
    </row>
    <row r="764">
      <c r="F764" s="89"/>
    </row>
    <row r="765">
      <c r="F765" s="89"/>
    </row>
    <row r="766">
      <c r="F766" s="89"/>
    </row>
    <row r="767">
      <c r="F767" s="89"/>
    </row>
    <row r="768">
      <c r="F768" s="89"/>
    </row>
    <row r="769">
      <c r="F769" s="89"/>
    </row>
    <row r="770">
      <c r="F770" s="89"/>
    </row>
    <row r="771">
      <c r="F771" s="89"/>
    </row>
    <row r="772">
      <c r="F772" s="89"/>
    </row>
    <row r="773">
      <c r="F773" s="89"/>
    </row>
    <row r="774">
      <c r="F774" s="89"/>
    </row>
    <row r="775">
      <c r="F775" s="89"/>
    </row>
    <row r="776">
      <c r="F776" s="89"/>
    </row>
    <row r="777">
      <c r="F777" s="89"/>
    </row>
    <row r="778">
      <c r="F778" s="89"/>
    </row>
    <row r="779">
      <c r="F779" s="89"/>
    </row>
    <row r="780">
      <c r="F780" s="89"/>
    </row>
    <row r="781">
      <c r="F781" s="89"/>
    </row>
    <row r="782">
      <c r="F782" s="89"/>
    </row>
    <row r="783">
      <c r="F783" s="89"/>
    </row>
    <row r="784">
      <c r="F784" s="89"/>
    </row>
    <row r="785">
      <c r="F785" s="89"/>
    </row>
    <row r="786">
      <c r="F786" s="89"/>
    </row>
    <row r="787">
      <c r="F787" s="89"/>
    </row>
    <row r="788">
      <c r="F788" s="89"/>
    </row>
    <row r="789">
      <c r="F789" s="89"/>
    </row>
    <row r="790">
      <c r="F790" s="89"/>
    </row>
    <row r="791">
      <c r="F791" s="89"/>
    </row>
    <row r="792">
      <c r="F792" s="89"/>
    </row>
    <row r="793">
      <c r="F793" s="89"/>
    </row>
    <row r="794">
      <c r="F794" s="89"/>
    </row>
    <row r="795">
      <c r="F795" s="89"/>
    </row>
    <row r="796">
      <c r="F796" s="89"/>
    </row>
    <row r="797">
      <c r="F797" s="89"/>
    </row>
    <row r="798">
      <c r="F798" s="89"/>
    </row>
    <row r="799">
      <c r="F799" s="89"/>
    </row>
    <row r="800">
      <c r="F800" s="89"/>
    </row>
    <row r="801">
      <c r="F801" s="89"/>
    </row>
    <row r="802">
      <c r="F802" s="89"/>
    </row>
    <row r="803">
      <c r="F803" s="89"/>
    </row>
    <row r="804">
      <c r="F804" s="89"/>
    </row>
    <row r="805">
      <c r="F805" s="89"/>
    </row>
    <row r="806">
      <c r="F806" s="89"/>
    </row>
    <row r="807">
      <c r="F807" s="89"/>
    </row>
    <row r="808">
      <c r="F808" s="89"/>
    </row>
    <row r="809">
      <c r="F809" s="89"/>
    </row>
    <row r="810">
      <c r="F810" s="89"/>
    </row>
    <row r="811">
      <c r="F811" s="89"/>
    </row>
    <row r="812">
      <c r="F812" s="89"/>
    </row>
    <row r="813">
      <c r="F813" s="89"/>
    </row>
    <row r="814">
      <c r="F814" s="89"/>
    </row>
    <row r="815">
      <c r="F815" s="89"/>
    </row>
    <row r="816">
      <c r="F816" s="89"/>
    </row>
    <row r="817">
      <c r="F817" s="89"/>
    </row>
    <row r="818">
      <c r="F818" s="89"/>
    </row>
    <row r="819">
      <c r="F819" s="89"/>
    </row>
    <row r="820">
      <c r="F820" s="89"/>
    </row>
    <row r="821">
      <c r="F821" s="89"/>
    </row>
    <row r="822">
      <c r="F822" s="89"/>
    </row>
    <row r="823">
      <c r="F823" s="89"/>
    </row>
    <row r="824">
      <c r="F824" s="89"/>
    </row>
    <row r="825">
      <c r="F825" s="89"/>
    </row>
    <row r="826">
      <c r="F826" s="89"/>
    </row>
    <row r="827">
      <c r="F827" s="89"/>
    </row>
    <row r="828">
      <c r="F828" s="89"/>
    </row>
    <row r="829">
      <c r="F829" s="89"/>
    </row>
    <row r="830">
      <c r="F830" s="89"/>
    </row>
    <row r="831">
      <c r="F831" s="89"/>
    </row>
    <row r="832">
      <c r="F832" s="89"/>
    </row>
    <row r="833">
      <c r="F833" s="89"/>
    </row>
    <row r="834">
      <c r="F834" s="89"/>
    </row>
    <row r="835">
      <c r="F835" s="89"/>
    </row>
    <row r="836">
      <c r="F836" s="89"/>
    </row>
    <row r="837">
      <c r="F837" s="89"/>
    </row>
    <row r="838">
      <c r="F838" s="89"/>
    </row>
    <row r="839">
      <c r="F839" s="89"/>
    </row>
    <row r="840">
      <c r="F840" s="89"/>
    </row>
    <row r="841">
      <c r="F841" s="89"/>
    </row>
    <row r="842">
      <c r="F842" s="89"/>
    </row>
    <row r="843">
      <c r="F843" s="89"/>
    </row>
    <row r="844">
      <c r="F844" s="89"/>
    </row>
    <row r="845">
      <c r="F845" s="89"/>
    </row>
    <row r="846">
      <c r="F846" s="89"/>
    </row>
    <row r="847">
      <c r="F847" s="89"/>
    </row>
    <row r="848">
      <c r="F848" s="89"/>
    </row>
    <row r="849">
      <c r="F849" s="89"/>
    </row>
    <row r="850">
      <c r="F850" s="89"/>
    </row>
    <row r="851">
      <c r="F851" s="89"/>
    </row>
    <row r="852">
      <c r="F852" s="89"/>
    </row>
    <row r="853">
      <c r="F853" s="89"/>
    </row>
    <row r="854">
      <c r="F854" s="89"/>
    </row>
    <row r="855">
      <c r="F855" s="89"/>
    </row>
    <row r="856">
      <c r="F856" s="89"/>
    </row>
    <row r="857">
      <c r="F857" s="89"/>
    </row>
    <row r="858">
      <c r="F858" s="89"/>
    </row>
    <row r="859">
      <c r="F859" s="89"/>
    </row>
    <row r="860">
      <c r="F860" s="89"/>
    </row>
    <row r="861">
      <c r="F861" s="89"/>
    </row>
    <row r="862">
      <c r="F862" s="89"/>
    </row>
    <row r="863">
      <c r="F863" s="89"/>
    </row>
    <row r="864">
      <c r="F864" s="89"/>
    </row>
    <row r="865">
      <c r="F865" s="89"/>
    </row>
    <row r="866">
      <c r="F866" s="89"/>
    </row>
    <row r="867">
      <c r="F867" s="89"/>
    </row>
    <row r="868">
      <c r="F868" s="89"/>
    </row>
    <row r="869">
      <c r="F869" s="89"/>
    </row>
    <row r="870">
      <c r="F870" s="89"/>
    </row>
    <row r="871">
      <c r="F871" s="89"/>
    </row>
    <row r="872">
      <c r="F872" s="89"/>
    </row>
    <row r="873">
      <c r="F873" s="89"/>
    </row>
    <row r="874">
      <c r="F874" s="89"/>
    </row>
    <row r="875">
      <c r="F875" s="89"/>
    </row>
    <row r="876">
      <c r="F876" s="89"/>
    </row>
    <row r="877">
      <c r="F877" s="89"/>
    </row>
    <row r="878">
      <c r="F878" s="89"/>
    </row>
    <row r="879">
      <c r="F879" s="89"/>
    </row>
    <row r="880">
      <c r="F880" s="89"/>
    </row>
    <row r="881">
      <c r="F881" s="89"/>
    </row>
    <row r="882">
      <c r="F882" s="89"/>
    </row>
    <row r="883">
      <c r="F883" s="89"/>
    </row>
    <row r="884">
      <c r="F884" s="89"/>
    </row>
    <row r="885">
      <c r="F885" s="89"/>
    </row>
    <row r="886">
      <c r="F886" s="89"/>
    </row>
    <row r="887">
      <c r="F887" s="89"/>
    </row>
    <row r="888">
      <c r="F888" s="89"/>
    </row>
    <row r="889">
      <c r="F889" s="89"/>
    </row>
    <row r="890">
      <c r="F890" s="89"/>
    </row>
    <row r="891">
      <c r="F891" s="89"/>
    </row>
    <row r="892">
      <c r="F892" s="89"/>
    </row>
    <row r="893">
      <c r="F893" s="89"/>
    </row>
    <row r="894">
      <c r="F894" s="89"/>
    </row>
    <row r="895">
      <c r="F895" s="89"/>
    </row>
    <row r="896">
      <c r="F896" s="89"/>
    </row>
    <row r="897">
      <c r="F897" s="89"/>
    </row>
    <row r="898">
      <c r="F898" s="89"/>
    </row>
    <row r="899">
      <c r="F899" s="89"/>
    </row>
    <row r="900">
      <c r="F900" s="89"/>
    </row>
    <row r="901">
      <c r="F901" s="89"/>
    </row>
    <row r="902">
      <c r="F902" s="89"/>
    </row>
    <row r="903">
      <c r="F903" s="89"/>
    </row>
    <row r="904">
      <c r="F904" s="89"/>
    </row>
    <row r="905">
      <c r="F905" s="89"/>
    </row>
    <row r="906">
      <c r="F906" s="89"/>
    </row>
    <row r="907">
      <c r="F907" s="89"/>
    </row>
    <row r="908">
      <c r="F908" s="89"/>
    </row>
    <row r="909">
      <c r="F909" s="89"/>
    </row>
    <row r="910">
      <c r="F910" s="89"/>
    </row>
    <row r="911">
      <c r="F911" s="89"/>
    </row>
    <row r="912">
      <c r="F912" s="89"/>
    </row>
    <row r="913">
      <c r="F913" s="89"/>
    </row>
    <row r="914">
      <c r="F914" s="89"/>
    </row>
    <row r="915">
      <c r="F915" s="89"/>
    </row>
    <row r="916">
      <c r="F916" s="89"/>
    </row>
    <row r="917">
      <c r="F917" s="89"/>
    </row>
    <row r="918">
      <c r="F918" s="89"/>
    </row>
    <row r="919">
      <c r="F919" s="89"/>
    </row>
    <row r="920">
      <c r="F920" s="89"/>
    </row>
    <row r="921">
      <c r="F921" s="89"/>
    </row>
    <row r="922">
      <c r="F922" s="89"/>
    </row>
    <row r="923">
      <c r="F923" s="89"/>
    </row>
    <row r="924">
      <c r="F924" s="89"/>
    </row>
    <row r="925">
      <c r="F925" s="89"/>
    </row>
    <row r="926">
      <c r="F926" s="89"/>
    </row>
    <row r="927">
      <c r="F927" s="89"/>
    </row>
    <row r="928">
      <c r="F928" s="89"/>
    </row>
    <row r="929">
      <c r="F929" s="89"/>
    </row>
    <row r="930">
      <c r="F930" s="89"/>
    </row>
    <row r="931">
      <c r="F931" s="89"/>
    </row>
    <row r="932">
      <c r="F932" s="89"/>
    </row>
    <row r="933">
      <c r="F933" s="89"/>
    </row>
    <row r="934">
      <c r="F934" s="89"/>
    </row>
    <row r="935">
      <c r="F935" s="89"/>
    </row>
    <row r="936">
      <c r="F936" s="89"/>
    </row>
    <row r="937">
      <c r="F937" s="89"/>
    </row>
    <row r="938">
      <c r="F938" s="89"/>
    </row>
    <row r="939">
      <c r="F939" s="89"/>
    </row>
    <row r="940">
      <c r="F940" s="89"/>
    </row>
    <row r="941">
      <c r="F941" s="89"/>
    </row>
    <row r="942">
      <c r="F942" s="89"/>
    </row>
    <row r="943">
      <c r="F943" s="89"/>
    </row>
    <row r="944">
      <c r="F944" s="89"/>
    </row>
    <row r="945">
      <c r="F945" s="89"/>
    </row>
    <row r="946">
      <c r="F946" s="89"/>
    </row>
    <row r="947">
      <c r="F947" s="89"/>
    </row>
    <row r="948">
      <c r="F948" s="89"/>
    </row>
    <row r="949">
      <c r="F949" s="89"/>
    </row>
    <row r="950">
      <c r="F950" s="89"/>
    </row>
    <row r="951">
      <c r="F951" s="89"/>
    </row>
    <row r="952">
      <c r="F952" s="89"/>
    </row>
    <row r="953">
      <c r="F953" s="89"/>
    </row>
    <row r="954">
      <c r="F954" s="89"/>
    </row>
    <row r="955">
      <c r="F955" s="89"/>
    </row>
    <row r="956">
      <c r="F956" s="89"/>
    </row>
    <row r="957">
      <c r="F957" s="89"/>
    </row>
    <row r="958">
      <c r="F958" s="89"/>
    </row>
    <row r="959">
      <c r="F959" s="89"/>
    </row>
    <row r="960">
      <c r="F960" s="89"/>
    </row>
    <row r="961">
      <c r="F961" s="89"/>
    </row>
    <row r="962">
      <c r="F962" s="89"/>
    </row>
    <row r="963">
      <c r="F963" s="89"/>
    </row>
    <row r="964">
      <c r="F964" s="89"/>
    </row>
    <row r="965">
      <c r="F965" s="89"/>
    </row>
    <row r="966">
      <c r="F966" s="89"/>
    </row>
    <row r="967">
      <c r="F967" s="89"/>
    </row>
    <row r="968">
      <c r="F968" s="89"/>
    </row>
    <row r="969">
      <c r="F969" s="89"/>
    </row>
    <row r="970">
      <c r="F970" s="89"/>
    </row>
    <row r="971">
      <c r="F971" s="89"/>
    </row>
    <row r="972">
      <c r="F972" s="89"/>
    </row>
    <row r="973">
      <c r="F973" s="89"/>
    </row>
    <row r="974">
      <c r="F974" s="89"/>
    </row>
    <row r="975">
      <c r="F975" s="89"/>
    </row>
    <row r="976">
      <c r="F976" s="89"/>
    </row>
    <row r="977">
      <c r="F977" s="89"/>
    </row>
    <row r="978">
      <c r="F978" s="89"/>
    </row>
    <row r="979">
      <c r="F979" s="89"/>
    </row>
    <row r="980">
      <c r="F980" s="89"/>
    </row>
    <row r="981">
      <c r="F981" s="89"/>
    </row>
    <row r="982">
      <c r="F982" s="89"/>
    </row>
    <row r="983">
      <c r="F983" s="89"/>
    </row>
    <row r="984">
      <c r="F984" s="89"/>
    </row>
    <row r="985">
      <c r="F985" s="89"/>
    </row>
    <row r="986">
      <c r="F986" s="89"/>
    </row>
    <row r="987">
      <c r="F987" s="89"/>
    </row>
    <row r="988">
      <c r="F988" s="89"/>
    </row>
    <row r="989">
      <c r="F989" s="89"/>
    </row>
    <row r="990">
      <c r="F990" s="89"/>
    </row>
    <row r="991">
      <c r="F991" s="89"/>
    </row>
    <row r="992">
      <c r="F992" s="89"/>
    </row>
    <row r="993">
      <c r="F993" s="89"/>
    </row>
    <row r="994">
      <c r="F994" s="89"/>
    </row>
    <row r="995">
      <c r="F995" s="89"/>
    </row>
    <row r="996">
      <c r="F996" s="89"/>
    </row>
    <row r="997">
      <c r="F997" s="89"/>
    </row>
    <row r="998">
      <c r="F998" s="89"/>
    </row>
    <row r="999">
      <c r="F999" s="89"/>
    </row>
    <row r="1000">
      <c r="F1000" s="89"/>
    </row>
  </sheetData>
  <hyperlinks>
    <hyperlink r:id="rId1" ref="Q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14"/>
    <col customWidth="1" min="2" max="2" width="60.86"/>
    <col customWidth="1" min="3" max="3" width="52.14"/>
    <col customWidth="1" min="10" max="10" width="104.57"/>
  </cols>
  <sheetData>
    <row r="1">
      <c r="A1" s="95" t="s">
        <v>93</v>
      </c>
      <c r="B1" s="95" t="s">
        <v>94</v>
      </c>
      <c r="C1" s="95" t="s">
        <v>95</v>
      </c>
      <c r="D1" s="95" t="s">
        <v>96</v>
      </c>
      <c r="E1" s="95" t="s">
        <v>97</v>
      </c>
      <c r="F1" s="95" t="s">
        <v>98</v>
      </c>
      <c r="G1" s="95" t="s">
        <v>99</v>
      </c>
      <c r="H1" s="95" t="s">
        <v>100</v>
      </c>
      <c r="I1" s="20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</row>
    <row r="2">
      <c r="A2" s="20">
        <v>2021.0</v>
      </c>
      <c r="B2" s="20" t="s">
        <v>101</v>
      </c>
      <c r="C2" s="20">
        <v>50000.0</v>
      </c>
      <c r="D2" s="20">
        <v>30000.0</v>
      </c>
      <c r="E2" s="37">
        <f t="shared" ref="E2:E17" si="1">C2-D2</f>
        <v>20000</v>
      </c>
      <c r="F2" s="20">
        <v>300.0</v>
      </c>
      <c r="G2" s="20">
        <v>450.0</v>
      </c>
      <c r="H2" s="20" t="s">
        <v>102</v>
      </c>
    </row>
    <row r="3">
      <c r="A3" s="20">
        <v>2021.0</v>
      </c>
      <c r="B3" s="20" t="s">
        <v>103</v>
      </c>
      <c r="C3" s="20">
        <v>60000.0</v>
      </c>
      <c r="D3" s="20">
        <v>20000.0</v>
      </c>
      <c r="E3" s="37">
        <f t="shared" si="1"/>
        <v>40000</v>
      </c>
      <c r="F3" s="20">
        <v>200.0</v>
      </c>
      <c r="G3" s="20">
        <v>300.0</v>
      </c>
      <c r="H3" s="20" t="s">
        <v>104</v>
      </c>
      <c r="J3" s="21" t="s">
        <v>105</v>
      </c>
    </row>
    <row r="4">
      <c r="A4" s="20">
        <v>2021.0</v>
      </c>
      <c r="B4" s="20" t="s">
        <v>106</v>
      </c>
      <c r="C4" s="20">
        <v>72000.0</v>
      </c>
      <c r="D4" s="20">
        <v>30000.0</v>
      </c>
      <c r="E4" s="37">
        <f t="shared" si="1"/>
        <v>42000</v>
      </c>
      <c r="F4" s="20">
        <v>450.0</v>
      </c>
      <c r="G4" s="20">
        <v>211.0</v>
      </c>
      <c r="H4" s="20" t="s">
        <v>107</v>
      </c>
    </row>
    <row r="5">
      <c r="A5" s="20">
        <v>2021.0</v>
      </c>
      <c r="B5" s="20" t="s">
        <v>108</v>
      </c>
      <c r="C5" s="20">
        <v>50000.0</v>
      </c>
      <c r="D5" s="20">
        <v>40000.0</v>
      </c>
      <c r="E5" s="37">
        <f t="shared" si="1"/>
        <v>10000</v>
      </c>
      <c r="F5" s="20">
        <v>700.0</v>
      </c>
      <c r="G5" s="20">
        <v>122.0</v>
      </c>
      <c r="H5" s="20" t="s">
        <v>109</v>
      </c>
    </row>
    <row r="6">
      <c r="A6" s="20">
        <v>2021.0</v>
      </c>
      <c r="B6" s="20" t="s">
        <v>110</v>
      </c>
      <c r="C6" s="20">
        <v>42000.0</v>
      </c>
      <c r="D6" s="20">
        <v>20000.0</v>
      </c>
      <c r="E6" s="37">
        <f t="shared" si="1"/>
        <v>22000</v>
      </c>
      <c r="F6" s="20">
        <v>950.0</v>
      </c>
      <c r="G6" s="20">
        <v>33.0</v>
      </c>
      <c r="H6" s="20" t="s">
        <v>102</v>
      </c>
    </row>
    <row r="7">
      <c r="A7" s="20">
        <v>2021.0</v>
      </c>
      <c r="B7" s="20" t="s">
        <v>111</v>
      </c>
      <c r="C7" s="20">
        <v>70000.0</v>
      </c>
      <c r="D7" s="20">
        <v>30000.0</v>
      </c>
      <c r="E7" s="37">
        <f t="shared" si="1"/>
        <v>40000</v>
      </c>
      <c r="F7" s="20">
        <v>200.0</v>
      </c>
      <c r="G7" s="20">
        <v>56.0</v>
      </c>
      <c r="H7" s="20" t="s">
        <v>104</v>
      </c>
    </row>
    <row r="8">
      <c r="A8" s="20">
        <v>2021.0</v>
      </c>
      <c r="B8" s="20" t="s">
        <v>112</v>
      </c>
      <c r="C8" s="20">
        <v>43000.0</v>
      </c>
      <c r="D8" s="20">
        <v>20000.0</v>
      </c>
      <c r="E8" s="37">
        <f t="shared" si="1"/>
        <v>23000</v>
      </c>
      <c r="F8" s="20">
        <v>140.0</v>
      </c>
      <c r="G8" s="20">
        <v>45.0</v>
      </c>
      <c r="H8" s="20" t="s">
        <v>107</v>
      </c>
    </row>
    <row r="9">
      <c r="A9" s="20">
        <v>2021.0</v>
      </c>
      <c r="B9" s="20" t="s">
        <v>113</v>
      </c>
      <c r="C9" s="20">
        <v>230000.0</v>
      </c>
      <c r="D9" s="20">
        <v>30000.0</v>
      </c>
      <c r="E9" s="37">
        <f t="shared" si="1"/>
        <v>200000</v>
      </c>
      <c r="F9" s="20">
        <v>140.0</v>
      </c>
      <c r="G9" s="20">
        <v>34.0</v>
      </c>
      <c r="H9" s="20" t="s">
        <v>109</v>
      </c>
    </row>
    <row r="10">
      <c r="A10" s="20">
        <v>2021.0</v>
      </c>
      <c r="B10" s="20" t="s">
        <v>114</v>
      </c>
      <c r="C10" s="20">
        <v>76000.0</v>
      </c>
      <c r="D10" s="20">
        <v>60000.0</v>
      </c>
      <c r="E10" s="37">
        <f t="shared" si="1"/>
        <v>16000</v>
      </c>
      <c r="F10" s="20">
        <v>230.0</v>
      </c>
      <c r="G10" s="20">
        <v>23.0</v>
      </c>
      <c r="H10" s="20" t="s">
        <v>102</v>
      </c>
    </row>
    <row r="11">
      <c r="A11" s="20">
        <v>2021.0</v>
      </c>
      <c r="B11" s="20" t="s">
        <v>115</v>
      </c>
      <c r="C11" s="20">
        <v>65000.0</v>
      </c>
      <c r="D11" s="20">
        <v>27000.0</v>
      </c>
      <c r="E11" s="37">
        <f t="shared" si="1"/>
        <v>38000</v>
      </c>
      <c r="F11" s="20">
        <v>140.0</v>
      </c>
      <c r="G11" s="20">
        <v>12.0</v>
      </c>
      <c r="H11" s="20" t="s">
        <v>104</v>
      </c>
    </row>
    <row r="12">
      <c r="A12" s="20">
        <v>2021.0</v>
      </c>
      <c r="B12" s="20" t="s">
        <v>116</v>
      </c>
      <c r="C12" s="20">
        <v>43000.0</v>
      </c>
      <c r="D12" s="20">
        <v>32000.0</v>
      </c>
      <c r="E12" s="37">
        <f t="shared" si="1"/>
        <v>11000</v>
      </c>
      <c r="F12" s="20">
        <v>140.0</v>
      </c>
      <c r="G12" s="20">
        <v>45.0</v>
      </c>
      <c r="H12" s="20" t="s">
        <v>107</v>
      </c>
    </row>
    <row r="13">
      <c r="A13" s="20">
        <v>2021.0</v>
      </c>
      <c r="B13" s="20" t="s">
        <v>117</v>
      </c>
      <c r="C13" s="20">
        <v>54000.0</v>
      </c>
      <c r="D13" s="20">
        <v>34000.0</v>
      </c>
      <c r="E13" s="37">
        <f t="shared" si="1"/>
        <v>20000</v>
      </c>
      <c r="F13" s="20">
        <v>707.0</v>
      </c>
      <c r="G13" s="20">
        <v>78.0</v>
      </c>
      <c r="H13" s="20" t="s">
        <v>109</v>
      </c>
    </row>
    <row r="14">
      <c r="A14" s="20">
        <v>2021.0</v>
      </c>
      <c r="B14" s="20" t="s">
        <v>101</v>
      </c>
      <c r="C14" s="20">
        <v>68000.0</v>
      </c>
      <c r="D14" s="20">
        <v>23400.0</v>
      </c>
      <c r="E14" s="37">
        <f t="shared" si="1"/>
        <v>44600</v>
      </c>
      <c r="F14" s="20">
        <v>450.0</v>
      </c>
      <c r="G14" s="20">
        <v>11.0</v>
      </c>
      <c r="H14" s="20" t="s">
        <v>102</v>
      </c>
    </row>
    <row r="15">
      <c r="A15" s="20">
        <v>2021.0</v>
      </c>
      <c r="B15" s="20" t="s">
        <v>103</v>
      </c>
      <c r="C15" s="20">
        <v>54600.0</v>
      </c>
      <c r="D15" s="20">
        <v>34500.0</v>
      </c>
      <c r="E15" s="37">
        <f t="shared" si="1"/>
        <v>20100</v>
      </c>
      <c r="F15" s="20">
        <v>345.0</v>
      </c>
      <c r="G15" s="20">
        <v>14.0</v>
      </c>
      <c r="H15" s="20" t="s">
        <v>104</v>
      </c>
    </row>
    <row r="16">
      <c r="A16" s="20">
        <v>2021.0</v>
      </c>
      <c r="B16" s="20" t="s">
        <v>106</v>
      </c>
      <c r="C16" s="20">
        <v>74800.0</v>
      </c>
      <c r="D16" s="20">
        <v>70000.0</v>
      </c>
      <c r="E16" s="37">
        <f t="shared" si="1"/>
        <v>4800</v>
      </c>
      <c r="F16" s="20">
        <v>765.0</v>
      </c>
      <c r="G16" s="20">
        <v>177.0</v>
      </c>
      <c r="H16" s="20" t="s">
        <v>107</v>
      </c>
    </row>
    <row r="17">
      <c r="A17" s="20">
        <v>2021.0</v>
      </c>
      <c r="B17" s="20" t="s">
        <v>108</v>
      </c>
      <c r="C17" s="20">
        <v>34500.0</v>
      </c>
      <c r="D17" s="20">
        <v>20000.0</v>
      </c>
      <c r="E17" s="37">
        <f t="shared" si="1"/>
        <v>14500</v>
      </c>
      <c r="F17" s="20">
        <v>987.0</v>
      </c>
      <c r="G17" s="20">
        <v>210.0</v>
      </c>
      <c r="H17" s="20" t="s">
        <v>109</v>
      </c>
    </row>
    <row r="27">
      <c r="A27" s="97" t="s">
        <v>118</v>
      </c>
      <c r="B27" s="98" t="s">
        <v>119</v>
      </c>
      <c r="C27" s="99" t="s">
        <v>120</v>
      </c>
      <c r="D27" s="100" t="s">
        <v>121</v>
      </c>
      <c r="E27" s="100"/>
      <c r="F27" s="100"/>
      <c r="G27" s="100"/>
      <c r="H27" s="100"/>
      <c r="I27" s="100"/>
    </row>
    <row r="28">
      <c r="A28" s="20" t="s">
        <v>122</v>
      </c>
      <c r="B28" s="101" t="str">
        <f t="shared" ref="B28:B37" si="2">LEFT(A28,FIND(",",A28)-1)</f>
        <v>1234 Elm St</v>
      </c>
      <c r="C28" s="102" t="str">
        <f t="shared" ref="C28:C37" si="3">MID(A28, FIND(",", A28, FIND(",", A28) + 1) + 2, 2)</f>
        <v>IL</v>
      </c>
      <c r="D28" s="37" t="str">
        <f t="shared" ref="D28:D37" si="4">RIGHT(A28, 5)</f>
        <v>62704</v>
      </c>
      <c r="F28" s="22" t="s">
        <v>123</v>
      </c>
    </row>
    <row r="29">
      <c r="A29" s="20" t="s">
        <v>124</v>
      </c>
      <c r="B29" s="37" t="str">
        <f t="shared" si="2"/>
        <v>567 Pine Ave</v>
      </c>
      <c r="C29" s="102" t="str">
        <f t="shared" si="3"/>
        <v>CA</v>
      </c>
      <c r="D29" s="37" t="str">
        <f t="shared" si="4"/>
        <v>92507</v>
      </c>
    </row>
    <row r="30">
      <c r="A30" s="20" t="s">
        <v>125</v>
      </c>
      <c r="B30" s="37" t="str">
        <f t="shared" si="2"/>
        <v>890 Oak Ln</v>
      </c>
      <c r="C30" s="102" t="str">
        <f t="shared" si="3"/>
        <v>KY</v>
      </c>
      <c r="D30" s="37" t="str">
        <f t="shared" si="4"/>
        <v>40502</v>
      </c>
    </row>
    <row r="31">
      <c r="A31" s="20" t="s">
        <v>126</v>
      </c>
      <c r="B31" s="37" t="str">
        <f t="shared" si="2"/>
        <v>4321 Maple Blvd</v>
      </c>
      <c r="C31" s="102" t="str">
        <f t="shared" si="3"/>
        <v>OR</v>
      </c>
      <c r="D31" s="37" t="str">
        <f t="shared" si="4"/>
        <v>97201</v>
      </c>
    </row>
    <row r="32">
      <c r="A32" s="20" t="s">
        <v>127</v>
      </c>
      <c r="B32" s="37" t="str">
        <f t="shared" si="2"/>
        <v>9876 Cedar Dr</v>
      </c>
      <c r="C32" s="102" t="str">
        <f t="shared" si="3"/>
        <v>VA</v>
      </c>
      <c r="D32" s="37" t="str">
        <f t="shared" si="4"/>
        <v>22201</v>
      </c>
    </row>
    <row r="33">
      <c r="A33" s="20" t="s">
        <v>128</v>
      </c>
      <c r="B33" s="37" t="str">
        <f t="shared" si="2"/>
        <v>2468 Birch Rd</v>
      </c>
      <c r="C33" s="102" t="str">
        <f t="shared" si="3"/>
        <v>CO</v>
      </c>
      <c r="D33" s="37" t="str">
        <f t="shared" si="4"/>
        <v>80202</v>
      </c>
    </row>
    <row r="34">
      <c r="A34" s="20" t="s">
        <v>129</v>
      </c>
      <c r="B34" s="37" t="str">
        <f t="shared" si="2"/>
        <v>345 Willow Ln</v>
      </c>
      <c r="C34" s="102" t="str">
        <f t="shared" si="3"/>
        <v>FL</v>
      </c>
      <c r="D34" s="37" t="str">
        <f t="shared" si="4"/>
        <v>33602</v>
      </c>
    </row>
    <row r="35">
      <c r="A35" s="20" t="s">
        <v>130</v>
      </c>
      <c r="B35" s="37" t="str">
        <f t="shared" si="2"/>
        <v>6789 Cherry St</v>
      </c>
      <c r="C35" s="102" t="str">
        <f t="shared" si="3"/>
        <v>WA</v>
      </c>
      <c r="D35" s="37" t="str">
        <f t="shared" si="4"/>
        <v>98101</v>
      </c>
    </row>
    <row r="36">
      <c r="A36" s="20" t="s">
        <v>131</v>
      </c>
      <c r="B36" s="37" t="str">
        <f t="shared" si="2"/>
        <v>234 Redwood Dr</v>
      </c>
      <c r="C36" s="102" t="str">
        <f t="shared" si="3"/>
        <v>TX</v>
      </c>
      <c r="D36" s="37" t="str">
        <f t="shared" si="4"/>
        <v>78701</v>
      </c>
    </row>
    <row r="37">
      <c r="A37" s="20" t="s">
        <v>132</v>
      </c>
      <c r="B37" s="37" t="str">
        <f t="shared" si="2"/>
        <v>8766 Sycamore Ave</v>
      </c>
      <c r="C37" s="102" t="str">
        <f t="shared" si="3"/>
        <v>IL</v>
      </c>
      <c r="D37" s="37" t="str">
        <f t="shared" si="4"/>
        <v>60601</v>
      </c>
    </row>
    <row r="40">
      <c r="J40" s="20"/>
    </row>
  </sheetData>
  <hyperlinks>
    <hyperlink r:id="rId1" ref="J3"/>
    <hyperlink r:id="rId2" ref="F28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5.57"/>
  </cols>
  <sheetData>
    <row r="2">
      <c r="A2" s="21" t="s">
        <v>133</v>
      </c>
    </row>
  </sheetData>
  <hyperlinks>
    <hyperlink r:id="rId1" ref="A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2.57"/>
    <col customWidth="1" min="5" max="5" width="22.43"/>
    <col customWidth="1" min="6" max="6" width="25.71"/>
    <col customWidth="1" min="8" max="8" width="18.71"/>
    <col customWidth="1" min="11" max="11" width="123.57"/>
  </cols>
  <sheetData>
    <row r="1">
      <c r="A1" s="20" t="s">
        <v>134</v>
      </c>
      <c r="B1" s="20" t="s">
        <v>135</v>
      </c>
      <c r="C1" s="103" t="s">
        <v>136</v>
      </c>
      <c r="D1" s="103" t="s">
        <v>137</v>
      </c>
      <c r="E1" s="103" t="s">
        <v>138</v>
      </c>
      <c r="F1" s="103" t="s">
        <v>139</v>
      </c>
      <c r="G1" s="103" t="s">
        <v>140</v>
      </c>
      <c r="H1" s="103" t="s">
        <v>141</v>
      </c>
      <c r="I1" s="104" t="s">
        <v>142</v>
      </c>
    </row>
    <row r="2">
      <c r="A2" s="20">
        <v>101.0</v>
      </c>
      <c r="B2" s="20" t="s">
        <v>143</v>
      </c>
      <c r="C2" s="20">
        <v>50000.0</v>
      </c>
      <c r="D2" s="20">
        <v>5000.0</v>
      </c>
      <c r="E2" s="20">
        <v>7500.0</v>
      </c>
      <c r="F2" s="20">
        <v>4000.0</v>
      </c>
      <c r="G2" s="105">
        <f t="shared" ref="G2:G11" si="1">0.1*(C2+D2+E2+F2)</f>
        <v>6650</v>
      </c>
      <c r="H2" s="106">
        <f t="shared" ref="H2:H11" si="2">0.08*(C2+D2+E2+F2)</f>
        <v>5320</v>
      </c>
      <c r="I2" s="107">
        <f t="shared" ref="I2:I11" si="3">(C2+D2+E2+F2)-G2-H2</f>
        <v>54530</v>
      </c>
      <c r="K2" s="22" t="s">
        <v>144</v>
      </c>
    </row>
    <row r="3">
      <c r="A3" s="20">
        <v>102.0</v>
      </c>
      <c r="B3" s="20" t="s">
        <v>145</v>
      </c>
      <c r="C3" s="20">
        <v>53000.0</v>
      </c>
      <c r="D3" s="20">
        <v>5500.0</v>
      </c>
      <c r="E3" s="20">
        <v>8200.0</v>
      </c>
      <c r="F3" s="20">
        <v>6000.0</v>
      </c>
      <c r="G3" s="105">
        <f t="shared" si="1"/>
        <v>7270</v>
      </c>
      <c r="H3" s="106">
        <f t="shared" si="2"/>
        <v>5816</v>
      </c>
      <c r="I3" s="107">
        <f t="shared" si="3"/>
        <v>59614</v>
      </c>
      <c r="K3" s="22" t="s">
        <v>146</v>
      </c>
    </row>
    <row r="4">
      <c r="A4" s="20">
        <v>103.0</v>
      </c>
      <c r="B4" s="20" t="s">
        <v>147</v>
      </c>
      <c r="C4" s="20">
        <v>60000.0</v>
      </c>
      <c r="D4" s="20">
        <v>6000.0</v>
      </c>
      <c r="E4" s="20">
        <v>4000.0</v>
      </c>
      <c r="F4" s="20">
        <v>3000.0</v>
      </c>
      <c r="G4" s="105">
        <f t="shared" si="1"/>
        <v>7300</v>
      </c>
      <c r="H4" s="106">
        <f t="shared" si="2"/>
        <v>5840</v>
      </c>
      <c r="I4" s="107">
        <f t="shared" si="3"/>
        <v>59860</v>
      </c>
    </row>
    <row r="5">
      <c r="A5" s="20">
        <v>104.0</v>
      </c>
      <c r="B5" s="20" t="s">
        <v>148</v>
      </c>
      <c r="C5" s="20">
        <v>48000.0</v>
      </c>
      <c r="D5" s="20">
        <v>8000.0</v>
      </c>
      <c r="E5" s="20">
        <v>2000.0</v>
      </c>
      <c r="F5" s="20">
        <v>4500.0</v>
      </c>
      <c r="G5" s="105">
        <f t="shared" si="1"/>
        <v>6250</v>
      </c>
      <c r="H5" s="106">
        <f t="shared" si="2"/>
        <v>5000</v>
      </c>
      <c r="I5" s="107">
        <f t="shared" si="3"/>
        <v>51250</v>
      </c>
    </row>
    <row r="6">
      <c r="A6" s="20">
        <v>105.0</v>
      </c>
      <c r="B6" s="20" t="s">
        <v>149</v>
      </c>
      <c r="C6" s="20">
        <v>52000.0</v>
      </c>
      <c r="D6" s="20">
        <v>2000.0</v>
      </c>
      <c r="E6" s="20">
        <v>1000.0</v>
      </c>
      <c r="F6" s="20">
        <v>4000.0</v>
      </c>
      <c r="G6" s="105">
        <f t="shared" si="1"/>
        <v>5900</v>
      </c>
      <c r="H6" s="106">
        <f t="shared" si="2"/>
        <v>4720</v>
      </c>
      <c r="I6" s="107">
        <f t="shared" si="3"/>
        <v>48380</v>
      </c>
    </row>
    <row r="7">
      <c r="A7" s="20">
        <v>106.0</v>
      </c>
      <c r="B7" s="20" t="s">
        <v>150</v>
      </c>
      <c r="C7" s="20">
        <v>63000.0</v>
      </c>
      <c r="D7" s="20">
        <v>3000.0</v>
      </c>
      <c r="E7" s="20">
        <v>1500.0</v>
      </c>
      <c r="F7" s="20">
        <v>3850.0</v>
      </c>
      <c r="G7" s="105">
        <f t="shared" si="1"/>
        <v>7135</v>
      </c>
      <c r="H7" s="106">
        <f t="shared" si="2"/>
        <v>5708</v>
      </c>
      <c r="I7" s="107">
        <f t="shared" si="3"/>
        <v>58507</v>
      </c>
    </row>
    <row r="8">
      <c r="A8" s="20">
        <v>107.0</v>
      </c>
      <c r="B8" s="20" t="s">
        <v>151</v>
      </c>
      <c r="C8" s="20">
        <v>53000.0</v>
      </c>
      <c r="D8" s="20">
        <v>3000.0</v>
      </c>
      <c r="E8" s="20">
        <v>15000.0</v>
      </c>
      <c r="F8" s="20">
        <v>3700.0</v>
      </c>
      <c r="G8" s="105">
        <f t="shared" si="1"/>
        <v>7470</v>
      </c>
      <c r="H8" s="106">
        <f t="shared" si="2"/>
        <v>5976</v>
      </c>
      <c r="I8" s="107">
        <f t="shared" si="3"/>
        <v>61254</v>
      </c>
    </row>
    <row r="9">
      <c r="A9" s="20">
        <v>108.0</v>
      </c>
      <c r="B9" s="20" t="s">
        <v>152</v>
      </c>
      <c r="C9" s="20">
        <v>34000.0</v>
      </c>
      <c r="D9" s="20">
        <v>4000.0</v>
      </c>
      <c r="E9" s="20">
        <v>1000.0</v>
      </c>
      <c r="F9" s="20">
        <v>3550.0</v>
      </c>
      <c r="G9" s="105">
        <f t="shared" si="1"/>
        <v>4255</v>
      </c>
      <c r="H9" s="106">
        <f t="shared" si="2"/>
        <v>3404</v>
      </c>
      <c r="I9" s="107">
        <f t="shared" si="3"/>
        <v>34891</v>
      </c>
    </row>
    <row r="10">
      <c r="A10" s="20">
        <v>109.0</v>
      </c>
      <c r="B10" s="20" t="s">
        <v>153</v>
      </c>
      <c r="C10" s="20">
        <v>54000.0</v>
      </c>
      <c r="D10" s="20">
        <v>4000.0</v>
      </c>
      <c r="E10" s="20">
        <v>3000.0</v>
      </c>
      <c r="F10" s="20">
        <v>3400.0</v>
      </c>
      <c r="G10" s="105">
        <f t="shared" si="1"/>
        <v>6440</v>
      </c>
      <c r="H10" s="106">
        <f t="shared" si="2"/>
        <v>5152</v>
      </c>
      <c r="I10" s="107">
        <f t="shared" si="3"/>
        <v>52808</v>
      </c>
    </row>
    <row r="11">
      <c r="A11" s="20">
        <v>110.0</v>
      </c>
      <c r="B11" s="20" t="s">
        <v>154</v>
      </c>
      <c r="C11" s="20">
        <v>56000.0</v>
      </c>
      <c r="D11" s="20">
        <v>6000.0</v>
      </c>
      <c r="E11" s="20">
        <v>2600.0</v>
      </c>
      <c r="F11" s="20">
        <v>3250.0</v>
      </c>
      <c r="G11" s="105">
        <f t="shared" si="1"/>
        <v>6785</v>
      </c>
      <c r="H11" s="106">
        <f t="shared" si="2"/>
        <v>5428</v>
      </c>
      <c r="I11" s="107">
        <f t="shared" si="3"/>
        <v>55637</v>
      </c>
    </row>
  </sheetData>
  <hyperlinks>
    <hyperlink r:id="rId1" ref="K2"/>
    <hyperlink r:id="rId2" ref="K3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1.43"/>
    <col customWidth="1" min="6" max="6" width="16.71"/>
    <col customWidth="1" min="8" max="8" width="129.29"/>
  </cols>
  <sheetData>
    <row r="1">
      <c r="A1" s="108" t="s">
        <v>155</v>
      </c>
      <c r="B1" s="108" t="s">
        <v>0</v>
      </c>
      <c r="C1" s="108" t="s">
        <v>156</v>
      </c>
      <c r="D1" s="109" t="s">
        <v>157</v>
      </c>
      <c r="E1" s="110" t="s">
        <v>158</v>
      </c>
      <c r="F1" s="108" t="s">
        <v>159</v>
      </c>
    </row>
    <row r="2">
      <c r="A2" s="111">
        <v>1.0</v>
      </c>
      <c r="B2" s="112" t="s">
        <v>160</v>
      </c>
      <c r="C2" s="111">
        <v>100.0</v>
      </c>
      <c r="D2" s="113" t="s">
        <v>161</v>
      </c>
      <c r="E2" s="114">
        <f t="shared" ref="E2:E11" si="1">C2-(C2*0.1)</f>
        <v>90</v>
      </c>
      <c r="F2" s="115">
        <v>45200.0</v>
      </c>
      <c r="H2" s="116" t="s">
        <v>162</v>
      </c>
    </row>
    <row r="3">
      <c r="A3" s="111">
        <v>2.0</v>
      </c>
      <c r="B3" s="112" t="s">
        <v>163</v>
      </c>
      <c r="C3" s="111">
        <v>75.0</v>
      </c>
      <c r="D3" s="113" t="s">
        <v>164</v>
      </c>
      <c r="E3" s="114">
        <f t="shared" si="1"/>
        <v>67.5</v>
      </c>
      <c r="F3" s="115">
        <v>45204.0</v>
      </c>
    </row>
    <row r="4">
      <c r="A4" s="111">
        <v>3.0</v>
      </c>
      <c r="B4" s="112" t="s">
        <v>165</v>
      </c>
      <c r="C4" s="111">
        <v>10.0</v>
      </c>
      <c r="D4" s="113" t="s">
        <v>166</v>
      </c>
      <c r="E4" s="114">
        <f t="shared" si="1"/>
        <v>9</v>
      </c>
      <c r="F4" s="115">
        <v>45205.0</v>
      </c>
    </row>
    <row r="5">
      <c r="A5" s="111">
        <v>4.0</v>
      </c>
      <c r="B5" s="112" t="s">
        <v>167</v>
      </c>
      <c r="C5" s="111">
        <v>50.0</v>
      </c>
      <c r="D5" s="113" t="s">
        <v>168</v>
      </c>
      <c r="E5" s="114">
        <f t="shared" si="1"/>
        <v>45</v>
      </c>
      <c r="F5" s="115">
        <v>45206.0</v>
      </c>
    </row>
    <row r="6">
      <c r="A6" s="111">
        <v>5.0</v>
      </c>
      <c r="B6" s="112" t="s">
        <v>169</v>
      </c>
      <c r="C6" s="111">
        <v>80.0</v>
      </c>
      <c r="D6" s="113" t="s">
        <v>161</v>
      </c>
      <c r="E6" s="114">
        <f t="shared" si="1"/>
        <v>72</v>
      </c>
      <c r="F6" s="115">
        <v>45207.0</v>
      </c>
    </row>
    <row r="7">
      <c r="A7" s="111">
        <v>6.0</v>
      </c>
      <c r="B7" s="112" t="s">
        <v>170</v>
      </c>
      <c r="C7" s="111">
        <v>150.0</v>
      </c>
      <c r="D7" s="113" t="s">
        <v>161</v>
      </c>
      <c r="E7" s="114">
        <f t="shared" si="1"/>
        <v>135</v>
      </c>
      <c r="F7" s="115">
        <v>45208.0</v>
      </c>
    </row>
    <row r="8">
      <c r="A8" s="111">
        <v>7.0</v>
      </c>
      <c r="B8" s="112" t="s">
        <v>171</v>
      </c>
      <c r="C8" s="111">
        <v>110.0</v>
      </c>
      <c r="D8" s="113" t="s">
        <v>166</v>
      </c>
      <c r="E8" s="114">
        <f t="shared" si="1"/>
        <v>99</v>
      </c>
      <c r="F8" s="117">
        <v>45209.0</v>
      </c>
    </row>
    <row r="9">
      <c r="A9" s="111">
        <v>8.0</v>
      </c>
      <c r="B9" s="112" t="s">
        <v>172</v>
      </c>
      <c r="C9" s="111">
        <v>90.0</v>
      </c>
      <c r="D9" s="113" t="s">
        <v>164</v>
      </c>
      <c r="E9" s="114">
        <f t="shared" si="1"/>
        <v>81</v>
      </c>
      <c r="F9" s="117">
        <v>45210.0</v>
      </c>
    </row>
    <row r="10">
      <c r="A10" s="111">
        <v>9.0</v>
      </c>
      <c r="B10" s="112" t="s">
        <v>173</v>
      </c>
      <c r="C10" s="111">
        <v>60.0</v>
      </c>
      <c r="D10" s="113" t="s">
        <v>168</v>
      </c>
      <c r="E10" s="114">
        <f t="shared" si="1"/>
        <v>54</v>
      </c>
      <c r="F10" s="117">
        <v>45211.0</v>
      </c>
    </row>
    <row r="11">
      <c r="A11" s="111">
        <v>10.0</v>
      </c>
      <c r="B11" s="112" t="s">
        <v>174</v>
      </c>
      <c r="C11" s="111">
        <v>70.0</v>
      </c>
      <c r="D11" s="113" t="s">
        <v>161</v>
      </c>
      <c r="E11" s="114">
        <f t="shared" si="1"/>
        <v>63</v>
      </c>
      <c r="F11" s="117">
        <v>45212.0</v>
      </c>
    </row>
  </sheetData>
  <hyperlinks>
    <hyperlink r:id="rId1" ref="H2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71"/>
    <col customWidth="1" min="3" max="3" width="41.14"/>
    <col customWidth="1" min="5" max="5" width="21.0"/>
    <col customWidth="1" min="8" max="8" width="22.57"/>
    <col customWidth="1" min="9" max="9" width="40.29"/>
    <col customWidth="1" min="13" max="13" width="38.14"/>
    <col customWidth="1" min="14" max="14" width="40.29"/>
    <col customWidth="1" min="16" max="16" width="111.0"/>
  </cols>
  <sheetData>
    <row r="1">
      <c r="A1" s="118" t="s">
        <v>175</v>
      </c>
      <c r="B1" s="119" t="s">
        <v>176</v>
      </c>
      <c r="C1" s="119" t="s">
        <v>177</v>
      </c>
      <c r="D1" s="119" t="s">
        <v>178</v>
      </c>
      <c r="E1" s="119" t="s">
        <v>179</v>
      </c>
      <c r="F1" s="119" t="s">
        <v>94</v>
      </c>
      <c r="G1" s="119" t="s">
        <v>180</v>
      </c>
      <c r="H1" s="119" t="s">
        <v>181</v>
      </c>
      <c r="I1" s="119" t="s">
        <v>182</v>
      </c>
      <c r="J1" s="119" t="s">
        <v>183</v>
      </c>
      <c r="K1" s="119" t="s">
        <v>184</v>
      </c>
      <c r="L1" s="119" t="s">
        <v>185</v>
      </c>
      <c r="M1" s="119" t="s">
        <v>186</v>
      </c>
      <c r="N1" s="120" t="s">
        <v>187</v>
      </c>
      <c r="O1" s="121"/>
    </row>
    <row r="2">
      <c r="A2" s="111">
        <v>1001.0</v>
      </c>
      <c r="B2" s="111">
        <v>101.0</v>
      </c>
      <c r="C2" s="112" t="s">
        <v>188</v>
      </c>
      <c r="D2" s="111">
        <v>35.0</v>
      </c>
      <c r="E2" s="112" t="s">
        <v>189</v>
      </c>
      <c r="F2" s="112" t="s">
        <v>190</v>
      </c>
      <c r="G2" s="112" t="s">
        <v>191</v>
      </c>
      <c r="H2" s="112" t="s">
        <v>192</v>
      </c>
      <c r="I2" s="112" t="s">
        <v>193</v>
      </c>
      <c r="J2" s="111">
        <v>2.0</v>
      </c>
      <c r="K2" s="111">
        <v>100.0</v>
      </c>
      <c r="L2" s="112" t="s">
        <v>194</v>
      </c>
      <c r="M2" s="112" t="s">
        <v>195</v>
      </c>
      <c r="N2" s="111">
        <f>SUMIF(H2:H11, "Apparel", K2:K11)</f>
        <v>370</v>
      </c>
      <c r="O2" s="121"/>
    </row>
    <row r="3">
      <c r="A3" s="111">
        <v>1002.0</v>
      </c>
      <c r="B3" s="111">
        <v>102.0</v>
      </c>
      <c r="C3" s="112" t="s">
        <v>196</v>
      </c>
      <c r="D3" s="111">
        <v>28.0</v>
      </c>
      <c r="E3" s="112" t="s">
        <v>197</v>
      </c>
      <c r="F3" s="112" t="s">
        <v>198</v>
      </c>
      <c r="G3" s="112" t="s">
        <v>199</v>
      </c>
      <c r="H3" s="112" t="s">
        <v>161</v>
      </c>
      <c r="I3" s="112" t="s">
        <v>200</v>
      </c>
      <c r="J3" s="111">
        <v>1.0</v>
      </c>
      <c r="K3" s="111">
        <v>200.0</v>
      </c>
      <c r="L3" s="112" t="s">
        <v>201</v>
      </c>
      <c r="M3" s="112" t="s">
        <v>202</v>
      </c>
      <c r="N3" s="111">
        <f>SUMIF(H2:H12, "Electronics", K2:K12)</f>
        <v>930</v>
      </c>
      <c r="O3" s="121"/>
      <c r="P3" s="122" t="s">
        <v>203</v>
      </c>
    </row>
    <row r="4">
      <c r="A4" s="111">
        <v>1003.0</v>
      </c>
      <c r="B4" s="111">
        <v>103.0</v>
      </c>
      <c r="C4" s="112" t="s">
        <v>188</v>
      </c>
      <c r="D4" s="111">
        <v>45.0</v>
      </c>
      <c r="E4" s="112" t="s">
        <v>204</v>
      </c>
      <c r="F4" s="112" t="s">
        <v>190</v>
      </c>
      <c r="G4" s="112" t="s">
        <v>191</v>
      </c>
      <c r="H4" s="112" t="s">
        <v>166</v>
      </c>
      <c r="I4" s="112" t="s">
        <v>200</v>
      </c>
      <c r="J4" s="111">
        <v>3.0</v>
      </c>
      <c r="K4" s="111">
        <v>80.0</v>
      </c>
      <c r="L4" s="112" t="s">
        <v>205</v>
      </c>
      <c r="M4" s="112" t="s">
        <v>206</v>
      </c>
      <c r="N4" s="111">
        <f>SUMIF(H2:H11, "Home Décor", K2:K11)</f>
        <v>280</v>
      </c>
      <c r="O4" s="121"/>
    </row>
    <row r="5">
      <c r="A5" s="111">
        <v>1004.0</v>
      </c>
      <c r="B5" s="111">
        <v>104.0</v>
      </c>
      <c r="C5" s="112" t="s">
        <v>196</v>
      </c>
      <c r="D5" s="111">
        <v>32.0</v>
      </c>
      <c r="E5" s="112" t="s">
        <v>207</v>
      </c>
      <c r="F5" s="112" t="s">
        <v>208</v>
      </c>
      <c r="G5" s="112" t="s">
        <v>209</v>
      </c>
      <c r="H5" s="112" t="s">
        <v>192</v>
      </c>
      <c r="I5" s="112" t="s">
        <v>210</v>
      </c>
      <c r="J5" s="111">
        <v>4.0</v>
      </c>
      <c r="K5" s="111">
        <v>150.0</v>
      </c>
      <c r="L5" s="112" t="s">
        <v>211</v>
      </c>
      <c r="M5" s="112" t="s">
        <v>195</v>
      </c>
      <c r="N5" s="121"/>
      <c r="O5" s="121"/>
    </row>
    <row r="6">
      <c r="A6" s="111">
        <v>1005.0</v>
      </c>
      <c r="B6" s="111">
        <v>105.0</v>
      </c>
      <c r="C6" s="112" t="s">
        <v>188</v>
      </c>
      <c r="D6" s="111">
        <v>38.0</v>
      </c>
      <c r="E6" s="112" t="s">
        <v>212</v>
      </c>
      <c r="F6" s="112" t="s">
        <v>110</v>
      </c>
      <c r="G6" s="112" t="s">
        <v>199</v>
      </c>
      <c r="H6" s="112" t="s">
        <v>161</v>
      </c>
      <c r="I6" s="112" t="s">
        <v>200</v>
      </c>
      <c r="J6" s="111">
        <v>2.0</v>
      </c>
      <c r="K6" s="111">
        <v>250.0</v>
      </c>
      <c r="L6" s="112" t="s">
        <v>213</v>
      </c>
      <c r="M6" s="112" t="s">
        <v>214</v>
      </c>
      <c r="N6" s="121"/>
      <c r="O6" s="121"/>
    </row>
    <row r="7">
      <c r="A7" s="111">
        <v>1006.0</v>
      </c>
      <c r="B7" s="111">
        <v>106.0</v>
      </c>
      <c r="C7" s="112" t="s">
        <v>196</v>
      </c>
      <c r="D7" s="111">
        <v>29.0</v>
      </c>
      <c r="E7" s="112" t="s">
        <v>215</v>
      </c>
      <c r="F7" s="112" t="s">
        <v>208</v>
      </c>
      <c r="G7" s="112" t="s">
        <v>191</v>
      </c>
      <c r="H7" s="112" t="s">
        <v>161</v>
      </c>
      <c r="I7" s="112" t="s">
        <v>200</v>
      </c>
      <c r="J7" s="111">
        <v>3.0</v>
      </c>
      <c r="K7" s="111">
        <v>180.0</v>
      </c>
      <c r="L7" s="112" t="s">
        <v>216</v>
      </c>
      <c r="M7" s="112" t="s">
        <v>200</v>
      </c>
      <c r="N7" s="121"/>
      <c r="O7" s="121"/>
    </row>
    <row r="8">
      <c r="A8" s="111">
        <v>1007.0</v>
      </c>
      <c r="B8" s="111">
        <v>107.0</v>
      </c>
      <c r="C8" s="112" t="s">
        <v>188</v>
      </c>
      <c r="D8" s="111">
        <v>40.0</v>
      </c>
      <c r="E8" s="112" t="s">
        <v>217</v>
      </c>
      <c r="F8" s="112" t="s">
        <v>110</v>
      </c>
      <c r="G8" s="112" t="s">
        <v>209</v>
      </c>
      <c r="H8" s="112" t="s">
        <v>166</v>
      </c>
      <c r="I8" s="112" t="s">
        <v>200</v>
      </c>
      <c r="J8" s="111">
        <v>2.0</v>
      </c>
      <c r="K8" s="111">
        <v>90.0</v>
      </c>
      <c r="L8" s="112" t="s">
        <v>218</v>
      </c>
      <c r="M8" s="112" t="s">
        <v>219</v>
      </c>
      <c r="N8" s="121"/>
      <c r="O8" s="121"/>
    </row>
    <row r="9">
      <c r="A9" s="111">
        <v>1008.0</v>
      </c>
      <c r="B9" s="111">
        <v>108.0</v>
      </c>
      <c r="C9" s="112" t="s">
        <v>196</v>
      </c>
      <c r="D9" s="111">
        <v>35.0</v>
      </c>
      <c r="E9" s="112" t="s">
        <v>220</v>
      </c>
      <c r="F9" s="112" t="s">
        <v>221</v>
      </c>
      <c r="G9" s="112" t="s">
        <v>199</v>
      </c>
      <c r="H9" s="112" t="s">
        <v>192</v>
      </c>
      <c r="I9" s="112" t="s">
        <v>222</v>
      </c>
      <c r="J9" s="111">
        <v>2.0</v>
      </c>
      <c r="K9" s="111">
        <v>120.0</v>
      </c>
      <c r="L9" s="112" t="s">
        <v>223</v>
      </c>
      <c r="M9" s="112" t="s">
        <v>200</v>
      </c>
      <c r="N9" s="121"/>
      <c r="O9" s="121"/>
    </row>
    <row r="10">
      <c r="A10" s="111">
        <v>1009.0</v>
      </c>
      <c r="B10" s="111">
        <v>109.0</v>
      </c>
      <c r="C10" s="112" t="s">
        <v>188</v>
      </c>
      <c r="D10" s="111">
        <v>30.0</v>
      </c>
      <c r="E10" s="112" t="s">
        <v>224</v>
      </c>
      <c r="F10" s="112" t="s">
        <v>225</v>
      </c>
      <c r="G10" s="112" t="s">
        <v>191</v>
      </c>
      <c r="H10" s="112" t="s">
        <v>161</v>
      </c>
      <c r="I10" s="112" t="s">
        <v>200</v>
      </c>
      <c r="J10" s="111">
        <v>1.0</v>
      </c>
      <c r="K10" s="111">
        <v>300.0</v>
      </c>
      <c r="L10" s="112" t="s">
        <v>205</v>
      </c>
      <c r="M10" s="112" t="s">
        <v>200</v>
      </c>
      <c r="N10" s="121"/>
      <c r="O10" s="121"/>
    </row>
    <row r="11">
      <c r="A11" s="111">
        <v>1010.0</v>
      </c>
      <c r="B11" s="111">
        <v>110.0</v>
      </c>
      <c r="C11" s="112" t="s">
        <v>196</v>
      </c>
      <c r="D11" s="111">
        <v>45.0</v>
      </c>
      <c r="E11" s="112" t="s">
        <v>226</v>
      </c>
      <c r="F11" s="112" t="s">
        <v>227</v>
      </c>
      <c r="G11" s="112" t="s">
        <v>199</v>
      </c>
      <c r="H11" s="112" t="s">
        <v>166</v>
      </c>
      <c r="I11" s="112" t="s">
        <v>200</v>
      </c>
      <c r="J11" s="111">
        <v>3.0</v>
      </c>
      <c r="K11" s="111">
        <v>110.0</v>
      </c>
      <c r="L11" s="112" t="s">
        <v>194</v>
      </c>
      <c r="M11" s="112" t="s">
        <v>200</v>
      </c>
      <c r="N11" s="121"/>
      <c r="O11" s="121"/>
    </row>
    <row r="12">
      <c r="A12" s="121"/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</row>
    <row r="13">
      <c r="A13" s="121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</row>
    <row r="14">
      <c r="A14" s="121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</row>
    <row r="15">
      <c r="A15" s="121"/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</row>
    <row r="16">
      <c r="A16" s="121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</row>
    <row r="17">
      <c r="A17" s="121"/>
      <c r="B17" s="121"/>
      <c r="C17" s="121"/>
      <c r="D17" s="121"/>
      <c r="E17" s="121"/>
      <c r="F17" s="121"/>
      <c r="G17" s="121"/>
      <c r="H17" s="121"/>
      <c r="I17" s="123" t="s">
        <v>74</v>
      </c>
      <c r="J17" s="123" t="s">
        <v>228</v>
      </c>
      <c r="K17" s="121"/>
      <c r="L17" s="121"/>
    </row>
    <row r="18">
      <c r="A18" s="121"/>
      <c r="B18" s="121"/>
      <c r="C18" s="121"/>
      <c r="D18" s="121"/>
      <c r="E18" s="121"/>
      <c r="F18" s="121"/>
      <c r="G18" s="121"/>
      <c r="H18" s="121"/>
      <c r="I18" s="124" t="s">
        <v>192</v>
      </c>
      <c r="J18" s="111">
        <v>370.0</v>
      </c>
      <c r="K18" s="121"/>
      <c r="L18" s="121"/>
    </row>
    <row r="19">
      <c r="A19" s="121"/>
      <c r="B19" s="121"/>
      <c r="C19" s="121"/>
      <c r="D19" s="121"/>
      <c r="E19" s="121"/>
      <c r="F19" s="121"/>
      <c r="G19" s="121"/>
      <c r="H19" s="121"/>
      <c r="I19" s="124" t="s">
        <v>161</v>
      </c>
      <c r="J19" s="111">
        <v>930.0</v>
      </c>
      <c r="K19" s="121"/>
      <c r="L19" s="121"/>
    </row>
    <row r="20">
      <c r="A20" s="121"/>
      <c r="B20" s="121"/>
      <c r="C20" s="121"/>
      <c r="D20" s="121"/>
      <c r="E20" s="121"/>
      <c r="F20" s="121"/>
      <c r="G20" s="121"/>
      <c r="H20" s="121"/>
      <c r="I20" s="124" t="s">
        <v>166</v>
      </c>
      <c r="J20" s="111">
        <v>280.0</v>
      </c>
      <c r="K20" s="121"/>
      <c r="L20" s="121"/>
    </row>
    <row r="21">
      <c r="A21" s="121"/>
      <c r="B21" s="121"/>
      <c r="C21" s="121"/>
      <c r="D21" s="121"/>
      <c r="E21" s="121"/>
      <c r="F21" s="121"/>
      <c r="G21" s="121"/>
      <c r="H21" s="121"/>
      <c r="I21" s="125" t="s">
        <v>75</v>
      </c>
      <c r="J21" s="126">
        <v>1580.0</v>
      </c>
      <c r="K21" s="121"/>
      <c r="L21" s="121"/>
    </row>
    <row r="22">
      <c r="A22" s="121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</row>
    <row r="23">
      <c r="A23" s="121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</row>
    <row r="24">
      <c r="A24" s="121"/>
      <c r="B24" s="121"/>
      <c r="C24" s="121"/>
      <c r="D24" s="121"/>
      <c r="E24" s="121"/>
      <c r="F24" s="121"/>
      <c r="K24" s="121"/>
      <c r="L24" s="121"/>
    </row>
    <row r="25">
      <c r="A25" s="121"/>
      <c r="B25" s="121"/>
      <c r="C25" s="121"/>
      <c r="D25" s="121"/>
      <c r="E25" s="121"/>
      <c r="K25" s="121"/>
      <c r="L25" s="121"/>
    </row>
    <row r="26">
      <c r="A26" s="121"/>
      <c r="B26" s="121"/>
      <c r="C26" s="121"/>
      <c r="D26" s="121"/>
      <c r="E26" s="121"/>
      <c r="K26" s="121"/>
      <c r="L26" s="121"/>
    </row>
    <row r="27">
      <c r="A27" s="121"/>
      <c r="B27" s="121"/>
      <c r="C27" s="121"/>
      <c r="D27" s="121"/>
      <c r="E27" s="121"/>
      <c r="K27" s="121"/>
      <c r="L27" s="121"/>
    </row>
    <row r="28">
      <c r="A28" s="121"/>
      <c r="B28" s="121"/>
      <c r="C28" s="121"/>
      <c r="D28" s="121"/>
      <c r="E28" s="121"/>
      <c r="K28" s="121"/>
      <c r="L28" s="121"/>
    </row>
    <row r="29">
      <c r="A29" s="121"/>
      <c r="B29" s="121"/>
      <c r="C29" s="121"/>
      <c r="D29" s="121"/>
      <c r="E29" s="121"/>
      <c r="K29" s="121"/>
      <c r="L29" s="121"/>
      <c r="M29" s="121"/>
      <c r="N29" s="121"/>
      <c r="O29" s="121"/>
    </row>
    <row r="30">
      <c r="A30" s="121"/>
      <c r="B30" s="121"/>
      <c r="C30" s="121"/>
      <c r="D30" s="121"/>
      <c r="E30" s="121"/>
      <c r="K30" s="121"/>
      <c r="L30" s="121"/>
      <c r="M30" s="121"/>
      <c r="N30" s="121"/>
      <c r="O30" s="121"/>
    </row>
    <row r="31">
      <c r="A31" s="121"/>
      <c r="B31" s="121"/>
      <c r="C31" s="121"/>
      <c r="D31" s="121"/>
      <c r="E31" s="121"/>
      <c r="K31" s="121"/>
      <c r="L31" s="121"/>
      <c r="M31" s="121"/>
      <c r="N31" s="121"/>
      <c r="O31" s="121"/>
    </row>
    <row r="32">
      <c r="A32" s="121"/>
      <c r="B32" s="121"/>
      <c r="C32" s="121"/>
      <c r="D32" s="121"/>
      <c r="E32" s="121"/>
      <c r="K32" s="121"/>
      <c r="L32" s="121"/>
      <c r="M32" s="121"/>
      <c r="N32" s="121"/>
      <c r="O32" s="121"/>
    </row>
    <row r="33">
      <c r="A33" s="121"/>
      <c r="B33" s="121"/>
      <c r="C33" s="121"/>
      <c r="D33" s="121"/>
      <c r="E33" s="121"/>
      <c r="K33" s="121"/>
      <c r="L33" s="121"/>
      <c r="M33" s="121"/>
      <c r="N33" s="121"/>
      <c r="O33" s="121"/>
    </row>
    <row r="34">
      <c r="A34" s="121"/>
      <c r="B34" s="121"/>
      <c r="C34" s="121"/>
      <c r="D34" s="121"/>
      <c r="E34" s="121"/>
      <c r="K34" s="121"/>
      <c r="L34" s="121"/>
      <c r="M34" s="121"/>
      <c r="N34" s="121"/>
      <c r="O34" s="121"/>
    </row>
    <row r="35">
      <c r="A35" s="121"/>
      <c r="B35" s="121"/>
      <c r="C35" s="121"/>
      <c r="D35" s="121"/>
      <c r="E35" s="121"/>
      <c r="K35" s="121"/>
      <c r="L35" s="121"/>
      <c r="M35" s="121"/>
      <c r="N35" s="121"/>
      <c r="O35" s="121"/>
    </row>
    <row r="36">
      <c r="A36" s="121"/>
      <c r="B36" s="121"/>
      <c r="C36" s="121"/>
      <c r="D36" s="121"/>
      <c r="E36" s="121"/>
      <c r="K36" s="121"/>
      <c r="L36" s="121"/>
      <c r="M36" s="121"/>
      <c r="N36" s="121"/>
      <c r="O36" s="121"/>
    </row>
    <row r="37">
      <c r="A37" s="121"/>
      <c r="B37" s="121"/>
      <c r="C37" s="121"/>
      <c r="D37" s="121"/>
      <c r="E37" s="121"/>
      <c r="K37" s="121"/>
      <c r="L37" s="121"/>
      <c r="M37" s="121"/>
      <c r="N37" s="121"/>
      <c r="O37" s="121"/>
    </row>
    <row r="38">
      <c r="A38" s="121"/>
      <c r="B38" s="121"/>
      <c r="C38" s="121"/>
      <c r="D38" s="121"/>
      <c r="E38" s="121"/>
      <c r="K38" s="121"/>
      <c r="L38" s="121"/>
      <c r="M38" s="121"/>
      <c r="N38" s="121"/>
      <c r="O38" s="121"/>
    </row>
    <row r="39">
      <c r="A39" s="121"/>
      <c r="B39" s="121"/>
      <c r="C39" s="121"/>
      <c r="D39" s="121"/>
      <c r="E39" s="121"/>
      <c r="K39" s="121"/>
      <c r="L39" s="121"/>
      <c r="M39" s="121"/>
      <c r="N39" s="121"/>
      <c r="O39" s="121"/>
    </row>
  </sheetData>
  <mergeCells count="2">
    <mergeCell ref="M13:O28"/>
    <mergeCell ref="F24:J39"/>
  </mergeCells>
  <hyperlinks>
    <hyperlink r:id="rId1" ref="P3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86"/>
    <col customWidth="1" min="10" max="10" width="40.43"/>
  </cols>
  <sheetData>
    <row r="1">
      <c r="A1" s="112" t="s">
        <v>229</v>
      </c>
      <c r="B1" s="112" t="s">
        <v>230</v>
      </c>
      <c r="C1" s="112" t="s">
        <v>184</v>
      </c>
    </row>
    <row r="2">
      <c r="A2" s="111">
        <v>101.0</v>
      </c>
      <c r="B2" s="112" t="s">
        <v>192</v>
      </c>
      <c r="C2" s="112" t="s">
        <v>231</v>
      </c>
    </row>
    <row r="3">
      <c r="A3" s="111">
        <v>102.0</v>
      </c>
      <c r="B3" s="112" t="s">
        <v>161</v>
      </c>
      <c r="C3" s="112" t="s">
        <v>232</v>
      </c>
      <c r="J3" s="22" t="s">
        <v>233</v>
      </c>
    </row>
    <row r="4">
      <c r="A4" s="111">
        <v>103.0</v>
      </c>
      <c r="B4" s="112" t="s">
        <v>192</v>
      </c>
      <c r="C4" s="112" t="s">
        <v>234</v>
      </c>
      <c r="J4" s="127" t="s">
        <v>235</v>
      </c>
    </row>
    <row r="5">
      <c r="A5" s="111">
        <v>104.0</v>
      </c>
      <c r="B5" s="112" t="s">
        <v>236</v>
      </c>
      <c r="C5" s="112" t="s">
        <v>237</v>
      </c>
    </row>
    <row r="6">
      <c r="A6" s="111">
        <v>105.0</v>
      </c>
      <c r="B6" s="112" t="s">
        <v>161</v>
      </c>
      <c r="C6" s="112" t="s">
        <v>238</v>
      </c>
    </row>
    <row r="7">
      <c r="A7" s="111">
        <v>106.0</v>
      </c>
      <c r="B7" s="112" t="s">
        <v>239</v>
      </c>
      <c r="C7" s="112" t="s">
        <v>240</v>
      </c>
    </row>
    <row r="8">
      <c r="A8" s="111">
        <v>107.0</v>
      </c>
      <c r="B8" s="112" t="s">
        <v>241</v>
      </c>
      <c r="C8" s="112" t="s">
        <v>242</v>
      </c>
    </row>
    <row r="9">
      <c r="A9" s="111">
        <v>108.0</v>
      </c>
      <c r="B9" s="112" t="s">
        <v>239</v>
      </c>
      <c r="C9" s="112" t="s">
        <v>243</v>
      </c>
    </row>
    <row r="10">
      <c r="A10" s="111">
        <v>109.0</v>
      </c>
      <c r="B10" s="112" t="s">
        <v>192</v>
      </c>
      <c r="C10" s="112" t="s">
        <v>232</v>
      </c>
    </row>
    <row r="11">
      <c r="A11" s="111">
        <v>110.0</v>
      </c>
      <c r="B11" s="112" t="s">
        <v>241</v>
      </c>
      <c r="C11" s="112" t="s">
        <v>244</v>
      </c>
    </row>
  </sheetData>
  <customSheetViews>
    <customSheetView guid="{8B0A9A40-7D87-4AB7-988A-57C8C1ECABD0}" filter="1" showAutoFilter="1">
      <autoFilter ref="$A$1:$C$11"/>
    </customSheetView>
  </customSheetViews>
  <hyperlinks>
    <hyperlink r:id="rId1" ref="J3"/>
    <hyperlink r:id="rId2" ref="J4"/>
  </hyperlinks>
  <drawing r:id="rId3"/>
</worksheet>
</file>