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962F9398-121C-48F7-BC01-954347D42A4C}" xr6:coauthVersionLast="33" xr6:coauthVersionMax="33" xr10:uidLastSave="{00000000-0000-0000-0000-000000000000}"/>
  <bookViews>
    <workbookView xWindow="0" yWindow="0" windowWidth="22260" windowHeight="12645" activeTab="7" xr2:uid="{00000000-000D-0000-FFFF-FFFF00000000}"/>
  </bookViews>
  <sheets>
    <sheet name="CART_star,k=1" sheetId="4" r:id="rId1"/>
    <sheet name="CART_star,k=2" sheetId="1" r:id="rId2"/>
    <sheet name="CART_star,k=3" sheetId="3" r:id="rId3"/>
    <sheet name="CART_star,k=4" sheetId="5" r:id="rId4"/>
    <sheet name="CG_star, k=3" sheetId="6" r:id="rId5"/>
    <sheet name="CG_star, k=4" sheetId="7" r:id="rId6"/>
    <sheet name="CG, k=2" sheetId="9" r:id="rId7"/>
    <sheet name="CG, k=3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0" l="1"/>
  <c r="I9" i="10"/>
  <c r="I8" i="10"/>
  <c r="I7" i="10"/>
  <c r="I6" i="10"/>
  <c r="I10" i="9"/>
  <c r="I7" i="9"/>
  <c r="I8" i="9"/>
  <c r="I9" i="9"/>
  <c r="I6" i="9"/>
  <c r="L20" i="7"/>
  <c r="L23" i="7"/>
  <c r="L7" i="7"/>
  <c r="L8" i="7"/>
  <c r="L9" i="7"/>
  <c r="L10" i="7"/>
  <c r="L11" i="7"/>
  <c r="L12" i="7"/>
  <c r="L13" i="7"/>
  <c r="L14" i="7"/>
  <c r="L15" i="7"/>
  <c r="L16" i="7"/>
  <c r="L18" i="7"/>
  <c r="L19" i="7"/>
  <c r="L6" i="7"/>
  <c r="L7" i="6" l="1"/>
  <c r="L8" i="6"/>
  <c r="L9" i="6"/>
  <c r="L10" i="6"/>
  <c r="L11" i="6"/>
  <c r="L12" i="6"/>
  <c r="L13" i="6"/>
  <c r="L14" i="6"/>
  <c r="L23" i="6" s="1"/>
  <c r="L15" i="6"/>
  <c r="L16" i="6"/>
  <c r="L18" i="6"/>
  <c r="L19" i="6"/>
  <c r="L20" i="6"/>
  <c r="L6" i="6"/>
  <c r="K20" i="7" l="1"/>
  <c r="K19" i="7"/>
  <c r="K18" i="7"/>
  <c r="K16" i="7"/>
  <c r="K15" i="7"/>
  <c r="K14" i="7"/>
  <c r="K13" i="7"/>
  <c r="K12" i="7"/>
  <c r="K11" i="7"/>
  <c r="K10" i="7"/>
  <c r="K9" i="7"/>
  <c r="K8" i="7"/>
  <c r="K7" i="7"/>
  <c r="K6" i="7"/>
  <c r="K20" i="6"/>
  <c r="K19" i="6"/>
  <c r="K18" i="6"/>
  <c r="K16" i="6"/>
  <c r="K15" i="6"/>
  <c r="K14" i="6"/>
  <c r="K13" i="6"/>
  <c r="K12" i="6"/>
  <c r="K11" i="6"/>
  <c r="K10" i="6"/>
  <c r="K9" i="6"/>
  <c r="K8" i="6"/>
  <c r="K7" i="6"/>
  <c r="K6" i="6"/>
  <c r="J23" i="1"/>
  <c r="J23" i="3"/>
  <c r="J7" i="5"/>
  <c r="J8" i="5"/>
  <c r="J9" i="5"/>
  <c r="J10" i="5"/>
  <c r="J11" i="5"/>
  <c r="J12" i="5"/>
  <c r="J13" i="5"/>
  <c r="J14" i="5"/>
  <c r="J15" i="5"/>
  <c r="J16" i="5"/>
  <c r="J18" i="5"/>
  <c r="J19" i="5"/>
  <c r="J20" i="5"/>
  <c r="J6" i="5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6" i="1"/>
  <c r="J20" i="3"/>
  <c r="J19" i="3"/>
  <c r="J18" i="3"/>
  <c r="J16" i="3"/>
  <c r="J15" i="3"/>
  <c r="J14" i="3"/>
  <c r="J13" i="3"/>
  <c r="J12" i="3"/>
  <c r="J11" i="3"/>
  <c r="J10" i="3"/>
  <c r="J9" i="3"/>
  <c r="J8" i="3"/>
  <c r="J7" i="3"/>
  <c r="J6" i="3"/>
  <c r="K23" i="7" l="1"/>
  <c r="K23" i="6"/>
  <c r="J23" i="5"/>
</calcChain>
</file>

<file path=xl/sharedStrings.xml><?xml version="1.0" encoding="utf-8"?>
<sst xmlns="http://schemas.openxmlformats.org/spreadsheetml/2006/main" count="207" uniqueCount="45">
  <si>
    <t>Depth 2</t>
  </si>
  <si>
    <t>Instance</t>
  </si>
  <si>
    <t>Rows</t>
  </si>
  <si>
    <t>Features</t>
  </si>
  <si>
    <t>Targets</t>
  </si>
  <si>
    <t>BERTSIMAS</t>
  </si>
  <si>
    <t>CART*</t>
  </si>
  <si>
    <t>Mean improvement VS BERTSIMAS</t>
  </si>
  <si>
    <t>Depth 3</t>
  </si>
  <si>
    <t>Iris</t>
  </si>
  <si>
    <t>CART (from B)</t>
  </si>
  <si>
    <t>Pima-Indians-diabetes</t>
  </si>
  <si>
    <t>Banknote-authentification</t>
  </si>
  <si>
    <t>Balance-scale</t>
  </si>
  <si>
    <t>Monks-problems-1</t>
  </si>
  <si>
    <t>Worst case in CART*</t>
  </si>
  <si>
    <t>Monks-problems-2</t>
  </si>
  <si>
    <t>Monks-problems-3</t>
  </si>
  <si>
    <t>Ionosphere</t>
  </si>
  <si>
    <t>Spambase</t>
  </si>
  <si>
    <t>Car-evaluation</t>
  </si>
  <si>
    <t>Qsar-biodegradation</t>
  </si>
  <si>
    <t>Seismic-bumps</t>
  </si>
  <si>
    <t>Statlog-satellite</t>
  </si>
  <si>
    <t>Tic-tac-toe-endgame</t>
  </si>
  <si>
    <t>Wine</t>
  </si>
  <si>
    <t>Score</t>
  </si>
  <si>
    <t>Depth 1</t>
  </si>
  <si>
    <t>Depth 4</t>
  </si>
  <si>
    <t>Mean</t>
  </si>
  <si>
    <t>Worst case in CG*</t>
  </si>
  <si>
    <t>CG*</t>
  </si>
  <si>
    <t>Mean time (s)</t>
  </si>
  <si>
    <t>Mean improvement VS CART*</t>
  </si>
  <si>
    <t>Worst case in CG</t>
  </si>
  <si>
    <t>Mean improvement VS CART</t>
  </si>
  <si>
    <t>CART</t>
  </si>
  <si>
    <t>CG</t>
  </si>
  <si>
    <t>Default credit</t>
  </si>
  <si>
    <t>Magic4</t>
  </si>
  <si>
    <t>HTRU_2</t>
  </si>
  <si>
    <t>Letter recognition</t>
  </si>
  <si>
    <t>Worst case in CART</t>
  </si>
  <si>
    <t>Mean time in CART</t>
  </si>
  <si>
    <t>Statlog shuttle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</si>
</sst>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4" fillId="3" borderId="0" xfId="2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AA5D-3B83-4BDB-8167-87C7A8CCCF5A}">
  <dimension ref="C2:L23"/>
  <sheetViews>
    <sheetView workbookViewId="0">
      <selection activeCell="E18" sqref="E18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6" style="1" customWidth="1"/>
    <col min="9" max="9" width="9.140625" style="1"/>
    <col min="10" max="10" width="41.42578125" style="1" customWidth="1"/>
    <col min="11" max="11" width="28.140625" style="1" customWidth="1"/>
    <col min="12" max="12" width="25.140625" customWidth="1"/>
  </cols>
  <sheetData>
    <row r="2" spans="3:12" ht="23.25" x14ac:dyDescent="0.25">
      <c r="C2" s="5" t="s">
        <v>27</v>
      </c>
      <c r="D2" s="5"/>
      <c r="E2" s="5"/>
      <c r="F2" s="5"/>
      <c r="G2" s="5"/>
      <c r="H2" s="5"/>
      <c r="I2" s="5"/>
      <c r="J2" s="5"/>
      <c r="K2" s="5"/>
    </row>
    <row r="4" spans="3:12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7</v>
      </c>
      <c r="K4" s="2" t="s">
        <v>15</v>
      </c>
      <c r="L4" s="2" t="s">
        <v>32</v>
      </c>
    </row>
    <row r="6" spans="3:12" x14ac:dyDescent="0.25">
      <c r="C6" s="1" t="s">
        <v>9</v>
      </c>
      <c r="D6" s="1">
        <v>150</v>
      </c>
      <c r="E6" s="1">
        <v>4</v>
      </c>
      <c r="F6" s="1">
        <v>2</v>
      </c>
      <c r="I6" s="1">
        <v>61.1</v>
      </c>
      <c r="K6" s="1">
        <v>52.6</v>
      </c>
      <c r="L6" s="1">
        <v>1.65</v>
      </c>
    </row>
    <row r="7" spans="3:12" x14ac:dyDescent="0.25">
      <c r="C7" s="1" t="s">
        <v>11</v>
      </c>
      <c r="D7" s="1">
        <v>768</v>
      </c>
      <c r="E7" s="1">
        <v>8</v>
      </c>
      <c r="F7" s="1">
        <v>2</v>
      </c>
      <c r="I7" s="1">
        <v>72.8</v>
      </c>
      <c r="K7" s="1">
        <v>67.7</v>
      </c>
      <c r="L7" s="1">
        <v>1.69</v>
      </c>
    </row>
    <row r="8" spans="3:12" x14ac:dyDescent="0.25">
      <c r="C8" s="1" t="s">
        <v>12</v>
      </c>
      <c r="D8" s="1">
        <v>1372</v>
      </c>
      <c r="E8" s="1">
        <v>4</v>
      </c>
      <c r="F8" s="1">
        <v>2</v>
      </c>
      <c r="I8" s="1">
        <v>84.8</v>
      </c>
      <c r="K8" s="1">
        <v>83.7</v>
      </c>
      <c r="L8" s="1">
        <v>1.68</v>
      </c>
    </row>
    <row r="9" spans="3:12" x14ac:dyDescent="0.25">
      <c r="C9" s="1" t="s">
        <v>13</v>
      </c>
      <c r="D9" s="1">
        <v>625</v>
      </c>
      <c r="E9" s="1">
        <v>4</v>
      </c>
      <c r="F9" s="1">
        <v>3</v>
      </c>
      <c r="I9" s="1">
        <v>59.9</v>
      </c>
      <c r="K9" s="1">
        <v>56.7</v>
      </c>
      <c r="L9" s="1">
        <v>1.55</v>
      </c>
    </row>
    <row r="10" spans="3:12" x14ac:dyDescent="0.25">
      <c r="C10" s="1" t="s">
        <v>14</v>
      </c>
      <c r="D10" s="1">
        <v>124</v>
      </c>
      <c r="E10" s="1">
        <v>6</v>
      </c>
      <c r="F10" s="1">
        <v>2</v>
      </c>
      <c r="I10" s="1">
        <v>72.3</v>
      </c>
      <c r="K10" s="1">
        <v>64.5</v>
      </c>
      <c r="L10" s="1">
        <v>1.53</v>
      </c>
    </row>
    <row r="11" spans="3:12" x14ac:dyDescent="0.25">
      <c r="C11" s="1" t="s">
        <v>16</v>
      </c>
      <c r="D11" s="1">
        <v>169</v>
      </c>
      <c r="E11" s="1">
        <v>6</v>
      </c>
      <c r="F11" s="1">
        <v>2</v>
      </c>
      <c r="I11" s="1">
        <v>55.8</v>
      </c>
      <c r="K11" s="1">
        <v>46.5</v>
      </c>
      <c r="L11" s="1">
        <v>1.5</v>
      </c>
    </row>
    <row r="12" spans="3:12" x14ac:dyDescent="0.25">
      <c r="C12" s="1" t="s">
        <v>17</v>
      </c>
      <c r="D12" s="1">
        <v>122</v>
      </c>
      <c r="E12" s="1">
        <v>6</v>
      </c>
      <c r="F12" s="1">
        <v>2</v>
      </c>
      <c r="I12" s="1">
        <v>78.7</v>
      </c>
      <c r="K12" s="1">
        <v>71</v>
      </c>
      <c r="L12" s="1">
        <v>1.55</v>
      </c>
    </row>
    <row r="13" spans="3:12" x14ac:dyDescent="0.25">
      <c r="C13" s="1" t="s">
        <v>18</v>
      </c>
      <c r="D13" s="1">
        <v>351</v>
      </c>
      <c r="E13" s="1">
        <v>34</v>
      </c>
      <c r="F13" s="1">
        <v>2</v>
      </c>
      <c r="I13" s="1">
        <v>78.400000000000006</v>
      </c>
      <c r="K13" s="1">
        <v>76.099999999999994</v>
      </c>
      <c r="L13" s="1">
        <v>1.55</v>
      </c>
    </row>
    <row r="14" spans="3:12" x14ac:dyDescent="0.25">
      <c r="C14" s="1" t="s">
        <v>19</v>
      </c>
      <c r="D14" s="1">
        <v>4601</v>
      </c>
      <c r="E14" s="1">
        <v>57</v>
      </c>
      <c r="F14" s="1">
        <v>2</v>
      </c>
      <c r="I14" s="1">
        <v>78.7</v>
      </c>
      <c r="K14" s="1">
        <v>77.3</v>
      </c>
      <c r="L14" s="1">
        <v>1.98</v>
      </c>
    </row>
    <row r="15" spans="3:12" x14ac:dyDescent="0.25">
      <c r="C15" s="1" t="s">
        <v>20</v>
      </c>
      <c r="D15" s="1">
        <v>1728</v>
      </c>
      <c r="E15" s="1">
        <v>5</v>
      </c>
      <c r="F15" s="1">
        <v>4</v>
      </c>
      <c r="I15" s="1">
        <v>70</v>
      </c>
      <c r="K15" s="1">
        <v>68.5</v>
      </c>
      <c r="L15" s="1">
        <v>1.63</v>
      </c>
    </row>
    <row r="16" spans="3:12" x14ac:dyDescent="0.25">
      <c r="C16" s="1" t="s">
        <v>21</v>
      </c>
      <c r="D16" s="1">
        <v>1055</v>
      </c>
      <c r="E16" s="1">
        <v>41</v>
      </c>
      <c r="F16" s="1">
        <v>2</v>
      </c>
      <c r="I16" s="1">
        <v>77.2</v>
      </c>
      <c r="K16" s="1">
        <v>74.599999999999994</v>
      </c>
      <c r="L16" s="1">
        <v>1.65</v>
      </c>
    </row>
    <row r="17" spans="3:12" x14ac:dyDescent="0.25">
      <c r="C17" s="1" t="s">
        <v>22</v>
      </c>
      <c r="D17" s="1">
        <v>2584</v>
      </c>
      <c r="E17" s="1">
        <v>18</v>
      </c>
      <c r="F17" s="1">
        <v>2</v>
      </c>
      <c r="L17" s="1"/>
    </row>
    <row r="18" spans="3:12" x14ac:dyDescent="0.25">
      <c r="C18" s="1" t="s">
        <v>23</v>
      </c>
      <c r="D18" s="1">
        <v>4435</v>
      </c>
      <c r="E18" s="1">
        <v>36</v>
      </c>
      <c r="F18" s="1">
        <v>6</v>
      </c>
      <c r="I18" s="1">
        <v>44.7</v>
      </c>
      <c r="K18" s="1">
        <v>43</v>
      </c>
      <c r="L18" s="1">
        <v>2.0099999999999998</v>
      </c>
    </row>
    <row r="19" spans="3:12" x14ac:dyDescent="0.25">
      <c r="C19" s="1" t="s">
        <v>24</v>
      </c>
      <c r="D19" s="1">
        <v>958</v>
      </c>
      <c r="E19" s="1">
        <v>18</v>
      </c>
      <c r="F19" s="1">
        <v>2</v>
      </c>
      <c r="I19" s="1">
        <v>68.2</v>
      </c>
      <c r="K19" s="1">
        <v>65.400000000000006</v>
      </c>
      <c r="L19" s="1">
        <v>1.61</v>
      </c>
    </row>
    <row r="20" spans="3:12" x14ac:dyDescent="0.25">
      <c r="C20" s="1" t="s">
        <v>25</v>
      </c>
      <c r="D20" s="1">
        <v>178</v>
      </c>
      <c r="E20" s="1">
        <v>13</v>
      </c>
      <c r="F20" s="1">
        <v>3</v>
      </c>
      <c r="I20" s="1">
        <v>61.3</v>
      </c>
      <c r="K20" s="1">
        <v>48.9</v>
      </c>
      <c r="L20" s="1">
        <v>1.56</v>
      </c>
    </row>
    <row r="22" spans="3:12" x14ac:dyDescent="0.25">
      <c r="J22" s="1" t="s">
        <v>29</v>
      </c>
    </row>
    <row r="23" spans="3:12" x14ac:dyDescent="0.25">
      <c r="F23" s="1" t="s">
        <v>26</v>
      </c>
    </row>
  </sheetData>
  <mergeCells count="1">
    <mergeCell ref="C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L24"/>
  <sheetViews>
    <sheetView workbookViewId="0">
      <selection activeCell="E17" sqref="E17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6" style="1" customWidth="1"/>
    <col min="9" max="9" width="9.140625" style="1"/>
    <col min="10" max="10" width="41.42578125" style="1" customWidth="1"/>
    <col min="11" max="11" width="28.140625" style="1" customWidth="1"/>
    <col min="12" max="12" width="25.28515625" customWidth="1"/>
  </cols>
  <sheetData>
    <row r="2" spans="3:12" ht="23.25" x14ac:dyDescent="0.25">
      <c r="C2" s="5" t="s">
        <v>0</v>
      </c>
      <c r="D2" s="5"/>
      <c r="E2" s="5"/>
      <c r="F2" s="5"/>
      <c r="G2" s="5"/>
      <c r="H2" s="5"/>
      <c r="I2" s="5"/>
      <c r="J2" s="5"/>
      <c r="K2" s="5"/>
    </row>
    <row r="4" spans="3:12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7</v>
      </c>
      <c r="K4" s="2" t="s">
        <v>15</v>
      </c>
      <c r="L4" s="2" t="s">
        <v>32</v>
      </c>
    </row>
    <row r="6" spans="3:12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92.4</v>
      </c>
      <c r="I6" s="3">
        <v>93.2</v>
      </c>
      <c r="J6" s="1">
        <f>I6-H6</f>
        <v>0.79999999999999716</v>
      </c>
      <c r="K6" s="1">
        <v>89.5</v>
      </c>
      <c r="L6" s="1">
        <v>1.65</v>
      </c>
    </row>
    <row r="7" spans="3:12" x14ac:dyDescent="0.25">
      <c r="C7" s="1" t="s">
        <v>11</v>
      </c>
      <c r="D7" s="1">
        <v>768</v>
      </c>
      <c r="E7" s="1">
        <v>8</v>
      </c>
      <c r="F7" s="1">
        <v>2</v>
      </c>
      <c r="G7" s="1">
        <v>71</v>
      </c>
      <c r="H7" s="1">
        <v>72.900000000000006</v>
      </c>
      <c r="I7" s="3">
        <v>73.400000000000006</v>
      </c>
      <c r="J7" s="1">
        <f t="shared" ref="J7:J20" si="0">I7-H7</f>
        <v>0.5</v>
      </c>
      <c r="K7" s="1">
        <v>64.099999999999994</v>
      </c>
      <c r="L7" s="1">
        <v>2.0099999999999998</v>
      </c>
    </row>
    <row r="8" spans="3:12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90.1</v>
      </c>
      <c r="I8" s="3">
        <v>91.8</v>
      </c>
      <c r="J8" s="1">
        <f t="shared" si="0"/>
        <v>1.7000000000000028</v>
      </c>
      <c r="K8" s="1">
        <v>90.1</v>
      </c>
      <c r="L8" s="1">
        <v>2.69</v>
      </c>
    </row>
    <row r="9" spans="3:12" x14ac:dyDescent="0.25">
      <c r="C9" s="1" t="s">
        <v>13</v>
      </c>
      <c r="D9" s="1">
        <v>625</v>
      </c>
      <c r="E9" s="1">
        <v>4</v>
      </c>
      <c r="F9" s="1">
        <v>3</v>
      </c>
      <c r="G9" s="1">
        <v>64.5</v>
      </c>
      <c r="H9" s="1">
        <v>67.099999999999994</v>
      </c>
      <c r="I9" s="3">
        <v>68.5</v>
      </c>
      <c r="J9" s="1">
        <f t="shared" si="0"/>
        <v>1.4000000000000057</v>
      </c>
      <c r="K9" s="1">
        <v>66.900000000000006</v>
      </c>
      <c r="L9" s="1">
        <v>1.65</v>
      </c>
    </row>
    <row r="10" spans="3:12" x14ac:dyDescent="0.25">
      <c r="C10" s="1" t="s">
        <v>14</v>
      </c>
      <c r="D10" s="1">
        <v>124</v>
      </c>
      <c r="E10" s="1">
        <v>6</v>
      </c>
      <c r="F10" s="1">
        <v>2</v>
      </c>
      <c r="G10" s="1">
        <v>57.4</v>
      </c>
      <c r="H10" s="1">
        <v>67.7</v>
      </c>
      <c r="I10" s="3">
        <v>71.599999999999994</v>
      </c>
      <c r="J10" s="1">
        <f t="shared" si="0"/>
        <v>3.8999999999999915</v>
      </c>
      <c r="K10" s="1">
        <v>61.3</v>
      </c>
      <c r="L10" s="1">
        <v>1.59</v>
      </c>
    </row>
    <row r="11" spans="3:12" x14ac:dyDescent="0.25">
      <c r="C11" s="1" t="s">
        <v>16</v>
      </c>
      <c r="D11" s="1">
        <v>169</v>
      </c>
      <c r="E11" s="1">
        <v>6</v>
      </c>
      <c r="F11" s="1">
        <v>2</v>
      </c>
      <c r="G11" s="3">
        <v>60.9</v>
      </c>
      <c r="H11" s="1">
        <v>60</v>
      </c>
      <c r="I11" s="1">
        <v>54.4</v>
      </c>
      <c r="J11" s="1">
        <f t="shared" si="0"/>
        <v>-5.6000000000000014</v>
      </c>
      <c r="K11" s="1">
        <v>41.9</v>
      </c>
      <c r="L11" s="1">
        <v>1.59</v>
      </c>
    </row>
    <row r="12" spans="3:12" x14ac:dyDescent="0.25">
      <c r="C12" s="1" t="s">
        <v>17</v>
      </c>
      <c r="D12" s="1">
        <v>122</v>
      </c>
      <c r="E12" s="1">
        <v>6</v>
      </c>
      <c r="F12" s="1">
        <v>2</v>
      </c>
      <c r="G12" s="3">
        <v>94.2</v>
      </c>
      <c r="H12" s="3">
        <v>94.2</v>
      </c>
      <c r="I12" s="3">
        <v>94.2</v>
      </c>
      <c r="J12" s="1">
        <f t="shared" si="0"/>
        <v>0</v>
      </c>
      <c r="K12" s="1">
        <v>90.3</v>
      </c>
      <c r="L12" s="1">
        <v>1.61</v>
      </c>
    </row>
    <row r="13" spans="3:12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3">
        <v>87.8</v>
      </c>
      <c r="I13" s="1">
        <v>84.3</v>
      </c>
      <c r="J13" s="1">
        <f t="shared" si="0"/>
        <v>-3.5</v>
      </c>
      <c r="K13" s="1">
        <v>77.3</v>
      </c>
      <c r="L13" s="1">
        <v>3.28</v>
      </c>
    </row>
    <row r="14" spans="3:12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84.2</v>
      </c>
      <c r="H14" s="1">
        <v>84.3</v>
      </c>
      <c r="I14" s="3">
        <v>87</v>
      </c>
      <c r="J14" s="1">
        <f t="shared" si="0"/>
        <v>2.7000000000000028</v>
      </c>
      <c r="K14" s="1">
        <v>86.5</v>
      </c>
      <c r="L14" s="1">
        <v>96.63</v>
      </c>
    </row>
    <row r="15" spans="3:12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73.7</v>
      </c>
      <c r="H15" s="1">
        <v>73.7</v>
      </c>
      <c r="I15" s="3">
        <v>77.5</v>
      </c>
      <c r="J15" s="1">
        <f t="shared" si="0"/>
        <v>3.7999999999999972</v>
      </c>
      <c r="K15" s="1">
        <v>75.7</v>
      </c>
      <c r="L15" s="1">
        <v>2.04</v>
      </c>
    </row>
    <row r="16" spans="3:12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76.400000000000006</v>
      </c>
      <c r="H16" s="1">
        <v>76.099999999999994</v>
      </c>
      <c r="I16" s="3">
        <v>79.5</v>
      </c>
      <c r="J16" s="1">
        <f t="shared" si="0"/>
        <v>3.4000000000000057</v>
      </c>
      <c r="K16" s="1">
        <v>76.900000000000006</v>
      </c>
      <c r="L16" s="1">
        <v>7.96</v>
      </c>
    </row>
    <row r="17" spans="3:12" x14ac:dyDescent="0.25">
      <c r="C17" s="1" t="s">
        <v>22</v>
      </c>
      <c r="D17" s="1">
        <v>2584</v>
      </c>
      <c r="E17" s="1">
        <v>18</v>
      </c>
      <c r="F17" s="1">
        <v>2</v>
      </c>
      <c r="G17" s="3">
        <v>93.3</v>
      </c>
      <c r="H17" s="3">
        <v>93.3</v>
      </c>
      <c r="L17" s="1"/>
    </row>
    <row r="18" spans="3:12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63.2</v>
      </c>
      <c r="H18" s="1">
        <v>63.2</v>
      </c>
      <c r="I18" s="3">
        <v>69.099999999999994</v>
      </c>
      <c r="J18" s="1">
        <f t="shared" si="0"/>
        <v>5.8999999999999915</v>
      </c>
      <c r="K18" s="1">
        <v>68.3</v>
      </c>
      <c r="L18" s="1">
        <v>16.77</v>
      </c>
    </row>
    <row r="19" spans="3:12" x14ac:dyDescent="0.25">
      <c r="C19" s="1" t="s">
        <v>24</v>
      </c>
      <c r="D19" s="1">
        <v>958</v>
      </c>
      <c r="E19" s="1">
        <v>18</v>
      </c>
      <c r="F19" s="1">
        <v>2</v>
      </c>
      <c r="G19" s="1">
        <v>68.5</v>
      </c>
      <c r="H19" s="3">
        <v>69.599999999999994</v>
      </c>
      <c r="I19" s="1">
        <v>69.2</v>
      </c>
      <c r="J19" s="1">
        <f t="shared" si="0"/>
        <v>-0.39999999999999147</v>
      </c>
      <c r="K19" s="1">
        <v>65.400000000000006</v>
      </c>
      <c r="L19" s="1">
        <v>1.69</v>
      </c>
    </row>
    <row r="20" spans="3:12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81.3</v>
      </c>
      <c r="H20" s="3">
        <v>91.6</v>
      </c>
      <c r="I20" s="3">
        <v>91.6</v>
      </c>
      <c r="J20" s="1">
        <f t="shared" si="0"/>
        <v>0</v>
      </c>
      <c r="K20" s="1">
        <v>88.9</v>
      </c>
      <c r="L20" s="1">
        <v>1.72</v>
      </c>
    </row>
    <row r="22" spans="3:12" x14ac:dyDescent="0.25">
      <c r="J22" s="1" t="s">
        <v>29</v>
      </c>
    </row>
    <row r="23" spans="3:12" x14ac:dyDescent="0.25">
      <c r="J23" s="1">
        <f>AVERAGE(J6:J20)</f>
        <v>1.0428571428571429</v>
      </c>
    </row>
    <row r="24" spans="3:12" x14ac:dyDescent="0.25">
      <c r="F24" s="1" t="s">
        <v>26</v>
      </c>
      <c r="G24" s="1">
        <v>4</v>
      </c>
      <c r="H24" s="1">
        <v>5</v>
      </c>
      <c r="I24" s="1">
        <v>11</v>
      </c>
    </row>
  </sheetData>
  <mergeCells count="1">
    <mergeCell ref="C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AE9B-C2AB-4956-94B7-D9E2291B805A}">
  <dimension ref="C2:L24"/>
  <sheetViews>
    <sheetView workbookViewId="0">
      <selection activeCell="E17" sqref="E17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6" style="1" customWidth="1"/>
    <col min="9" max="9" width="9.140625" style="1"/>
    <col min="10" max="10" width="41.42578125" style="1" customWidth="1"/>
    <col min="11" max="11" width="28.140625" style="1" customWidth="1"/>
    <col min="12" max="12" width="18.42578125" customWidth="1"/>
  </cols>
  <sheetData>
    <row r="2" spans="3:12" ht="23.25" x14ac:dyDescent="0.25">
      <c r="C2" s="5" t="s">
        <v>8</v>
      </c>
      <c r="D2" s="5"/>
      <c r="E2" s="5"/>
      <c r="F2" s="5"/>
      <c r="G2" s="5"/>
      <c r="H2" s="5"/>
      <c r="I2" s="5"/>
      <c r="J2" s="5"/>
      <c r="K2" s="5"/>
    </row>
    <row r="4" spans="3:12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7</v>
      </c>
      <c r="K4" s="2" t="s">
        <v>15</v>
      </c>
      <c r="L4" s="2" t="s">
        <v>32</v>
      </c>
    </row>
    <row r="6" spans="3:12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93.5</v>
      </c>
      <c r="I6" s="3">
        <v>96.3</v>
      </c>
      <c r="J6" s="1">
        <f>I6-H6</f>
        <v>2.7999999999999972</v>
      </c>
      <c r="K6" s="1">
        <v>92.1</v>
      </c>
      <c r="L6" s="1">
        <v>1.88</v>
      </c>
    </row>
    <row r="7" spans="3:12" x14ac:dyDescent="0.25">
      <c r="C7" s="1" t="s">
        <v>11</v>
      </c>
      <c r="D7" s="1">
        <v>768</v>
      </c>
      <c r="E7" s="1">
        <v>8</v>
      </c>
      <c r="F7" s="1">
        <v>2</v>
      </c>
      <c r="G7" s="1">
        <v>70.599999999999994</v>
      </c>
      <c r="H7" s="1">
        <v>71.099999999999994</v>
      </c>
      <c r="I7" s="3">
        <v>72.599999999999994</v>
      </c>
      <c r="J7" s="1">
        <f>I7-H7</f>
        <v>1.5</v>
      </c>
      <c r="K7" s="1">
        <v>61.5</v>
      </c>
      <c r="L7" s="1">
        <v>2.09</v>
      </c>
    </row>
    <row r="8" spans="3:12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89.6</v>
      </c>
      <c r="I8" s="3">
        <v>94.6</v>
      </c>
      <c r="J8" s="1">
        <f t="shared" ref="J8:J20" si="0">I8-H8</f>
        <v>5</v>
      </c>
      <c r="K8" s="1">
        <v>93.6</v>
      </c>
      <c r="L8" s="1">
        <v>2.2999999999999998</v>
      </c>
    </row>
    <row r="9" spans="3:12" x14ac:dyDescent="0.25">
      <c r="C9" s="1" t="s">
        <v>13</v>
      </c>
      <c r="D9" s="1">
        <v>625</v>
      </c>
      <c r="E9" s="1">
        <v>4</v>
      </c>
      <c r="F9" s="1">
        <v>3</v>
      </c>
      <c r="G9" s="1">
        <v>70.400000000000006</v>
      </c>
      <c r="H9" s="1">
        <v>68.900000000000006</v>
      </c>
      <c r="I9" s="3">
        <v>71.7</v>
      </c>
      <c r="J9" s="1">
        <f t="shared" si="0"/>
        <v>2.7999999999999972</v>
      </c>
      <c r="K9" s="1">
        <v>68.8</v>
      </c>
      <c r="L9" s="1">
        <v>1.89</v>
      </c>
    </row>
    <row r="10" spans="3:12" x14ac:dyDescent="0.25">
      <c r="C10" s="1" t="s">
        <v>14</v>
      </c>
      <c r="D10" s="1">
        <v>124</v>
      </c>
      <c r="E10" s="1">
        <v>6</v>
      </c>
      <c r="F10" s="1">
        <v>2</v>
      </c>
      <c r="G10" s="1">
        <v>65.8</v>
      </c>
      <c r="H10" s="1">
        <v>70.3</v>
      </c>
      <c r="I10" s="3">
        <v>85.2</v>
      </c>
      <c r="J10" s="1">
        <f t="shared" si="0"/>
        <v>14.900000000000006</v>
      </c>
      <c r="K10" s="1">
        <v>67.7</v>
      </c>
      <c r="L10" s="1">
        <v>1.78</v>
      </c>
    </row>
    <row r="11" spans="3:12" x14ac:dyDescent="0.25">
      <c r="C11" s="1" t="s">
        <v>16</v>
      </c>
      <c r="D11" s="1">
        <v>169</v>
      </c>
      <c r="E11" s="1">
        <v>6</v>
      </c>
      <c r="F11" s="1">
        <v>2</v>
      </c>
      <c r="G11" s="3">
        <v>60.9</v>
      </c>
      <c r="H11" s="1">
        <v>60</v>
      </c>
      <c r="I11" s="1">
        <v>52.1</v>
      </c>
      <c r="J11" s="1">
        <f t="shared" si="0"/>
        <v>-7.8999999999999986</v>
      </c>
      <c r="K11" s="1">
        <v>41.9</v>
      </c>
      <c r="L11" s="1">
        <v>1.87</v>
      </c>
    </row>
    <row r="12" spans="3:12" x14ac:dyDescent="0.25">
      <c r="C12" s="1" t="s">
        <v>17</v>
      </c>
      <c r="D12" s="1">
        <v>122</v>
      </c>
      <c r="E12" s="1">
        <v>6</v>
      </c>
      <c r="F12" s="1">
        <v>2</v>
      </c>
      <c r="G12" s="3">
        <v>94.2</v>
      </c>
      <c r="H12" s="3">
        <v>94.2</v>
      </c>
      <c r="I12" s="1">
        <v>87.1</v>
      </c>
      <c r="J12" s="1">
        <f t="shared" si="0"/>
        <v>-7.1000000000000085</v>
      </c>
      <c r="K12" s="1">
        <v>80.599999999999994</v>
      </c>
      <c r="L12" s="1">
        <v>1.84</v>
      </c>
    </row>
    <row r="13" spans="3:12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1">
        <v>87.6</v>
      </c>
      <c r="I13" s="1">
        <v>83.9</v>
      </c>
      <c r="J13" s="1">
        <f t="shared" si="0"/>
        <v>-3.6999999999999886</v>
      </c>
      <c r="K13" s="1">
        <v>79.5</v>
      </c>
      <c r="L13" s="1">
        <v>3.01</v>
      </c>
    </row>
    <row r="14" spans="3:12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1">
        <v>86</v>
      </c>
      <c r="I14" s="3">
        <v>89.3</v>
      </c>
      <c r="J14" s="1">
        <f t="shared" si="0"/>
        <v>3.2999999999999972</v>
      </c>
      <c r="K14" s="1">
        <v>87.7</v>
      </c>
      <c r="L14" s="1">
        <v>60.08</v>
      </c>
    </row>
    <row r="15" spans="3:12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77.400000000000006</v>
      </c>
      <c r="H15" s="1">
        <v>77.400000000000006</v>
      </c>
      <c r="I15" s="3">
        <v>79.3</v>
      </c>
      <c r="J15" s="1">
        <f t="shared" si="0"/>
        <v>1.8999999999999915</v>
      </c>
      <c r="K15" s="1">
        <v>76.900000000000006</v>
      </c>
      <c r="L15" s="1">
        <v>1.89</v>
      </c>
    </row>
    <row r="16" spans="3:12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78.5</v>
      </c>
      <c r="H16" s="1">
        <v>78.599999999999994</v>
      </c>
      <c r="I16" s="3">
        <v>83.3</v>
      </c>
      <c r="J16" s="1">
        <f t="shared" si="0"/>
        <v>4.7000000000000028</v>
      </c>
      <c r="K16" s="1">
        <v>80.3</v>
      </c>
      <c r="L16" s="1">
        <v>5.84</v>
      </c>
    </row>
    <row r="17" spans="3:12" x14ac:dyDescent="0.25">
      <c r="C17" s="1" t="s">
        <v>22</v>
      </c>
      <c r="D17" s="1">
        <v>2584</v>
      </c>
      <c r="E17" s="1">
        <v>18</v>
      </c>
      <c r="F17" s="1">
        <v>2</v>
      </c>
      <c r="G17" s="3">
        <v>93.3</v>
      </c>
      <c r="H17" s="3">
        <v>93.3</v>
      </c>
      <c r="L17" s="1"/>
    </row>
    <row r="18" spans="3:12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77.7</v>
      </c>
      <c r="H18" s="1">
        <v>77.900000000000006</v>
      </c>
      <c r="I18" s="3">
        <v>79.900000000000006</v>
      </c>
      <c r="J18" s="1">
        <f t="shared" si="0"/>
        <v>2</v>
      </c>
      <c r="K18" s="1">
        <v>78.599999999999994</v>
      </c>
      <c r="L18" s="1">
        <v>15.83</v>
      </c>
    </row>
    <row r="19" spans="3:12" x14ac:dyDescent="0.25">
      <c r="C19" s="1" t="s">
        <v>24</v>
      </c>
      <c r="D19" s="1">
        <v>958</v>
      </c>
      <c r="E19" s="1">
        <v>18</v>
      </c>
      <c r="F19" s="1">
        <v>2</v>
      </c>
      <c r="G19" s="1">
        <v>73.099999999999994</v>
      </c>
      <c r="H19" s="3">
        <v>74.099999999999994</v>
      </c>
      <c r="I19" s="1">
        <v>70.599999999999994</v>
      </c>
      <c r="J19" s="1">
        <f t="shared" si="0"/>
        <v>-3.5</v>
      </c>
      <c r="K19" s="1">
        <v>67.5</v>
      </c>
      <c r="L19" s="1">
        <v>1.81</v>
      </c>
    </row>
    <row r="20" spans="3:12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80.900000000000006</v>
      </c>
      <c r="H20" s="3">
        <v>94.2</v>
      </c>
      <c r="I20" s="1">
        <v>89.3</v>
      </c>
      <c r="J20" s="1">
        <f t="shared" si="0"/>
        <v>-4.9000000000000057</v>
      </c>
      <c r="K20" s="1">
        <v>86.7</v>
      </c>
      <c r="L20" s="1">
        <v>1.77</v>
      </c>
    </row>
    <row r="22" spans="3:12" x14ac:dyDescent="0.25">
      <c r="J22" s="1" t="s">
        <v>29</v>
      </c>
    </row>
    <row r="23" spans="3:12" x14ac:dyDescent="0.25">
      <c r="J23" s="1">
        <f>AVERAGE(J6:J20)</f>
        <v>0.84285714285714219</v>
      </c>
    </row>
    <row r="24" spans="3:12" x14ac:dyDescent="0.25">
      <c r="F24" s="1" t="s">
        <v>26</v>
      </c>
      <c r="G24" s="1">
        <v>4</v>
      </c>
      <c r="H24" s="1">
        <v>4</v>
      </c>
      <c r="I24" s="1">
        <v>9</v>
      </c>
    </row>
  </sheetData>
  <mergeCells count="1">
    <mergeCell ref="C2:K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5BAB-26E1-4D65-A053-B227DE796E13}">
  <dimension ref="C2:L24"/>
  <sheetViews>
    <sheetView workbookViewId="0">
      <selection activeCell="E17" sqref="E17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16" style="1" customWidth="1"/>
    <col min="9" max="9" width="9.140625" style="1"/>
    <col min="10" max="10" width="41.42578125" style="1" customWidth="1"/>
    <col min="11" max="11" width="28.140625" style="1" customWidth="1"/>
  </cols>
  <sheetData>
    <row r="2" spans="3:12" ht="23.25" x14ac:dyDescent="0.25">
      <c r="C2" s="5" t="s">
        <v>28</v>
      </c>
      <c r="D2" s="5"/>
      <c r="E2" s="5"/>
      <c r="F2" s="5"/>
      <c r="G2" s="5"/>
      <c r="H2" s="5"/>
      <c r="I2" s="5"/>
      <c r="J2" s="5"/>
      <c r="K2" s="5"/>
    </row>
    <row r="4" spans="3:12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7</v>
      </c>
      <c r="K4" s="2" t="s">
        <v>15</v>
      </c>
    </row>
    <row r="6" spans="3:12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93.5</v>
      </c>
      <c r="I6" s="3">
        <v>96.3</v>
      </c>
      <c r="J6" s="1">
        <f>I6-H6</f>
        <v>2.7999999999999972</v>
      </c>
      <c r="K6" s="1">
        <v>94.7</v>
      </c>
      <c r="L6" s="1">
        <v>2.58</v>
      </c>
    </row>
    <row r="7" spans="3:12" x14ac:dyDescent="0.25">
      <c r="C7" s="1" t="s">
        <v>11</v>
      </c>
      <c r="D7" s="1">
        <v>768</v>
      </c>
      <c r="E7" s="1">
        <v>8</v>
      </c>
      <c r="F7" s="1">
        <v>2</v>
      </c>
      <c r="G7" s="1">
        <v>71.7</v>
      </c>
      <c r="H7" s="3">
        <v>72.400000000000006</v>
      </c>
      <c r="I7" s="1">
        <v>70.400000000000006</v>
      </c>
      <c r="J7" s="1">
        <f t="shared" ref="J7:J20" si="0">I7-H7</f>
        <v>-2</v>
      </c>
      <c r="K7" s="1">
        <v>62.5</v>
      </c>
      <c r="L7" s="1">
        <v>2.72</v>
      </c>
    </row>
    <row r="8" spans="3:12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90.7</v>
      </c>
      <c r="I8" s="3">
        <v>95.8</v>
      </c>
      <c r="J8" s="1">
        <f t="shared" si="0"/>
        <v>5.0999999999999943</v>
      </c>
      <c r="K8" s="1">
        <v>95</v>
      </c>
      <c r="L8" s="1">
        <v>2.98</v>
      </c>
    </row>
    <row r="9" spans="3:12" x14ac:dyDescent="0.25">
      <c r="C9" s="1" t="s">
        <v>13</v>
      </c>
      <c r="D9" s="1">
        <v>625</v>
      </c>
      <c r="E9" s="1">
        <v>4</v>
      </c>
      <c r="F9" s="1">
        <v>3</v>
      </c>
      <c r="G9" s="1">
        <v>73.400000000000006</v>
      </c>
      <c r="H9" s="1">
        <v>71.599999999999994</v>
      </c>
      <c r="I9" s="3">
        <v>78.099999999999994</v>
      </c>
      <c r="J9" s="1">
        <f t="shared" si="0"/>
        <v>6.5</v>
      </c>
      <c r="K9" s="1">
        <v>74.5</v>
      </c>
      <c r="L9" s="1">
        <v>2.58</v>
      </c>
    </row>
    <row r="10" spans="3:12" x14ac:dyDescent="0.25">
      <c r="C10" s="1" t="s">
        <v>14</v>
      </c>
      <c r="D10" s="1">
        <v>124</v>
      </c>
      <c r="E10" s="1">
        <v>6</v>
      </c>
      <c r="F10" s="1">
        <v>2</v>
      </c>
      <c r="G10" s="1">
        <v>68.400000000000006</v>
      </c>
      <c r="H10" s="1">
        <v>74.2</v>
      </c>
      <c r="I10" s="3">
        <v>88.4</v>
      </c>
      <c r="J10" s="1">
        <f t="shared" si="0"/>
        <v>14.200000000000003</v>
      </c>
      <c r="K10" s="1">
        <v>74.2</v>
      </c>
      <c r="L10" s="1">
        <v>2.4700000000000002</v>
      </c>
    </row>
    <row r="11" spans="3:12" x14ac:dyDescent="0.25">
      <c r="C11" s="1" t="s">
        <v>16</v>
      </c>
      <c r="D11" s="1">
        <v>169</v>
      </c>
      <c r="E11" s="1">
        <v>6</v>
      </c>
      <c r="F11" s="1">
        <v>2</v>
      </c>
      <c r="G11" s="3">
        <v>62.8</v>
      </c>
      <c r="H11" s="1">
        <v>54</v>
      </c>
      <c r="I11" s="1">
        <v>52.6</v>
      </c>
      <c r="J11" s="1">
        <f t="shared" si="0"/>
        <v>-1.3999999999999986</v>
      </c>
      <c r="K11" s="1">
        <v>44.2</v>
      </c>
      <c r="L11" s="1">
        <v>2.36</v>
      </c>
    </row>
    <row r="12" spans="3:12" x14ac:dyDescent="0.25">
      <c r="C12" s="1" t="s">
        <v>17</v>
      </c>
      <c r="D12" s="1">
        <v>122</v>
      </c>
      <c r="E12" s="1">
        <v>6</v>
      </c>
      <c r="F12" s="1">
        <v>2</v>
      </c>
      <c r="G12" s="3">
        <v>94.2</v>
      </c>
      <c r="H12" s="3">
        <v>94.2</v>
      </c>
      <c r="I12" s="1">
        <v>91</v>
      </c>
      <c r="J12" s="1">
        <f t="shared" si="0"/>
        <v>-3.2000000000000028</v>
      </c>
      <c r="K12" s="1">
        <v>83.9</v>
      </c>
      <c r="L12" s="1">
        <v>2.46</v>
      </c>
    </row>
    <row r="13" spans="3:12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1">
        <v>87.6</v>
      </c>
      <c r="I13" s="1">
        <v>85.9</v>
      </c>
      <c r="J13" s="1">
        <f t="shared" si="0"/>
        <v>-1.6999999999999886</v>
      </c>
      <c r="K13" s="1">
        <v>78.400000000000006</v>
      </c>
      <c r="L13" s="1">
        <v>3.53</v>
      </c>
    </row>
    <row r="14" spans="3:12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1">
        <v>86.1</v>
      </c>
      <c r="I14" s="3">
        <v>89.9</v>
      </c>
      <c r="J14" s="1">
        <f t="shared" si="0"/>
        <v>3.8000000000000114</v>
      </c>
      <c r="K14" s="1">
        <v>87.8</v>
      </c>
      <c r="L14" s="1">
        <v>47.41</v>
      </c>
    </row>
    <row r="15" spans="3:12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78.8</v>
      </c>
      <c r="H15" s="1">
        <v>78.8</v>
      </c>
      <c r="I15" s="3">
        <v>86.4</v>
      </c>
      <c r="J15" s="1">
        <f t="shared" si="0"/>
        <v>7.6000000000000085</v>
      </c>
      <c r="K15" s="1">
        <v>85.4</v>
      </c>
      <c r="L15" s="1">
        <v>2.63</v>
      </c>
    </row>
    <row r="16" spans="3:12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79.599999999999994</v>
      </c>
      <c r="H16" s="1">
        <v>79.8</v>
      </c>
      <c r="I16" s="3">
        <v>80.5</v>
      </c>
      <c r="J16" s="1">
        <f t="shared" si="0"/>
        <v>0.70000000000000284</v>
      </c>
      <c r="K16" s="1">
        <v>79.2</v>
      </c>
      <c r="L16" s="1">
        <v>5.82</v>
      </c>
    </row>
    <row r="17" spans="3:12" x14ac:dyDescent="0.25">
      <c r="C17" s="1" t="s">
        <v>22</v>
      </c>
      <c r="D17" s="1">
        <v>2584</v>
      </c>
      <c r="E17" s="1">
        <v>18</v>
      </c>
      <c r="F17" s="1">
        <v>2</v>
      </c>
      <c r="G17" s="3">
        <v>93.3</v>
      </c>
      <c r="H17" s="3">
        <v>93.3</v>
      </c>
      <c r="L17" s="1"/>
    </row>
    <row r="18" spans="3:12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78.2</v>
      </c>
      <c r="H18" s="1">
        <v>78</v>
      </c>
      <c r="I18" s="3">
        <v>81.5</v>
      </c>
      <c r="J18" s="1">
        <f t="shared" si="0"/>
        <v>3.5</v>
      </c>
      <c r="K18" s="1">
        <v>81</v>
      </c>
      <c r="L18" s="1">
        <v>14.27</v>
      </c>
    </row>
    <row r="19" spans="3:12" x14ac:dyDescent="0.25">
      <c r="C19" s="1" t="s">
        <v>24</v>
      </c>
      <c r="D19" s="1">
        <v>958</v>
      </c>
      <c r="E19" s="1">
        <v>18</v>
      </c>
      <c r="F19" s="1">
        <v>2</v>
      </c>
      <c r="G19" s="1">
        <v>74.2</v>
      </c>
      <c r="H19" s="1">
        <v>73.3</v>
      </c>
      <c r="I19" s="3">
        <v>77.2</v>
      </c>
      <c r="J19" s="1">
        <f t="shared" si="0"/>
        <v>3.9000000000000057</v>
      </c>
      <c r="K19" s="1">
        <v>74.599999999999994</v>
      </c>
      <c r="L19" s="1">
        <v>2.5499999999999998</v>
      </c>
    </row>
    <row r="20" spans="3:12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80.900000000000006</v>
      </c>
      <c r="H20" s="3">
        <v>94.2</v>
      </c>
      <c r="I20" s="1">
        <v>91.1</v>
      </c>
      <c r="J20" s="1">
        <f t="shared" si="0"/>
        <v>-3.1000000000000085</v>
      </c>
      <c r="K20" s="1">
        <v>84.4</v>
      </c>
      <c r="L20" s="1">
        <v>2.42</v>
      </c>
    </row>
    <row r="22" spans="3:12" x14ac:dyDescent="0.25">
      <c r="J22" s="1" t="s">
        <v>29</v>
      </c>
    </row>
    <row r="23" spans="3:12" x14ac:dyDescent="0.25">
      <c r="J23" s="1">
        <f>AVERAGE(J6:J20)</f>
        <v>2.6214285714285732</v>
      </c>
    </row>
    <row r="24" spans="3:12" x14ac:dyDescent="0.25">
      <c r="F24" s="1" t="s">
        <v>26</v>
      </c>
      <c r="G24" s="1">
        <v>4</v>
      </c>
      <c r="H24" s="1">
        <v>4</v>
      </c>
      <c r="I24" s="1">
        <v>9</v>
      </c>
    </row>
  </sheetData>
  <mergeCells count="1">
    <mergeCell ref="C2:K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70C24-181F-4DFC-AB0B-3D115DF180C9}">
  <dimension ref="C2:N24"/>
  <sheetViews>
    <sheetView workbookViewId="0">
      <selection activeCell="E17" sqref="E17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9" width="16" style="1" customWidth="1"/>
    <col min="10" max="10" width="9.140625" style="1"/>
    <col min="11" max="11" width="39.7109375" style="1" customWidth="1"/>
    <col min="12" max="12" width="35" style="1" customWidth="1"/>
    <col min="13" max="13" width="28.140625" style="1" customWidth="1"/>
    <col min="14" max="14" width="21.7109375" customWidth="1"/>
  </cols>
  <sheetData>
    <row r="2" spans="3:14" ht="23.25" x14ac:dyDescent="0.25">
      <c r="C2" s="5" t="s">
        <v>8</v>
      </c>
      <c r="D2" s="5"/>
      <c r="E2" s="5"/>
      <c r="F2" s="5"/>
      <c r="G2" s="5"/>
      <c r="H2" s="5"/>
      <c r="I2" s="5"/>
      <c r="J2" s="5"/>
      <c r="K2" s="5"/>
      <c r="L2" s="5"/>
      <c r="M2" s="5"/>
    </row>
    <row r="4" spans="3:14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31</v>
      </c>
      <c r="K4" s="2" t="s">
        <v>7</v>
      </c>
      <c r="L4" s="2" t="s">
        <v>33</v>
      </c>
      <c r="M4" s="2" t="s">
        <v>30</v>
      </c>
      <c r="N4" s="2" t="s">
        <v>32</v>
      </c>
    </row>
    <row r="6" spans="3:14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93.5</v>
      </c>
      <c r="I6" s="3">
        <v>96.3</v>
      </c>
      <c r="J6" s="3">
        <v>96.3</v>
      </c>
      <c r="K6" s="1">
        <f>J6-H6</f>
        <v>2.7999999999999972</v>
      </c>
      <c r="L6" s="4">
        <f>J6-I6</f>
        <v>0</v>
      </c>
      <c r="M6" s="1">
        <v>92.1</v>
      </c>
      <c r="N6" s="1">
        <v>6.03</v>
      </c>
    </row>
    <row r="7" spans="3:14" x14ac:dyDescent="0.25">
      <c r="C7" s="1" t="s">
        <v>11</v>
      </c>
      <c r="D7" s="1">
        <v>768</v>
      </c>
      <c r="E7" s="1">
        <v>8</v>
      </c>
      <c r="F7" s="1">
        <v>2</v>
      </c>
      <c r="G7" s="1">
        <v>70.599999999999994</v>
      </c>
      <c r="H7" s="1">
        <v>71.099999999999994</v>
      </c>
      <c r="I7" s="3">
        <v>72.599999999999994</v>
      </c>
      <c r="J7" s="3">
        <v>72.599999999999994</v>
      </c>
      <c r="K7" s="1">
        <f>J7-H7</f>
        <v>1.5</v>
      </c>
      <c r="L7" s="4">
        <f t="shared" ref="L7:L20" si="0">J7-I7</f>
        <v>0</v>
      </c>
      <c r="M7" s="1">
        <v>61.5</v>
      </c>
      <c r="N7" s="1">
        <v>167.65</v>
      </c>
    </row>
    <row r="8" spans="3:14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89.6</v>
      </c>
      <c r="I8" s="1">
        <v>94.6</v>
      </c>
      <c r="J8" s="3">
        <v>95.3</v>
      </c>
      <c r="K8" s="1">
        <f t="shared" ref="K8:K20" si="1">J8-H8</f>
        <v>5.7000000000000028</v>
      </c>
      <c r="L8" s="3">
        <f t="shared" si="0"/>
        <v>0.70000000000000284</v>
      </c>
      <c r="M8" s="1">
        <v>94.5</v>
      </c>
      <c r="N8" s="1">
        <v>63.98</v>
      </c>
    </row>
    <row r="9" spans="3:14" x14ac:dyDescent="0.25">
      <c r="C9" s="1" t="s">
        <v>13</v>
      </c>
      <c r="D9" s="1">
        <v>625</v>
      </c>
      <c r="E9" s="1">
        <v>4</v>
      </c>
      <c r="F9" s="1">
        <v>3</v>
      </c>
      <c r="G9" s="1">
        <v>70.400000000000006</v>
      </c>
      <c r="H9" s="1">
        <v>68.900000000000006</v>
      </c>
      <c r="I9" s="3">
        <v>71.7</v>
      </c>
      <c r="J9" s="1">
        <v>71.2</v>
      </c>
      <c r="K9" s="1">
        <f t="shared" si="1"/>
        <v>2.2999999999999972</v>
      </c>
      <c r="L9" s="1">
        <f t="shared" si="0"/>
        <v>-0.5</v>
      </c>
      <c r="M9" s="1">
        <v>66.900000000000006</v>
      </c>
      <c r="N9" s="1">
        <v>75.180000000000007</v>
      </c>
    </row>
    <row r="10" spans="3:14" x14ac:dyDescent="0.25">
      <c r="C10" s="1" t="s">
        <v>14</v>
      </c>
      <c r="D10" s="1">
        <v>124</v>
      </c>
      <c r="E10" s="1">
        <v>6</v>
      </c>
      <c r="F10" s="1">
        <v>2</v>
      </c>
      <c r="G10" s="1">
        <v>65.8</v>
      </c>
      <c r="H10" s="1">
        <v>70.3</v>
      </c>
      <c r="I10" s="3">
        <v>85.2</v>
      </c>
      <c r="J10" s="3">
        <v>85.2</v>
      </c>
      <c r="K10" s="1">
        <f t="shared" si="1"/>
        <v>14.900000000000006</v>
      </c>
      <c r="L10" s="4">
        <f t="shared" si="0"/>
        <v>0</v>
      </c>
      <c r="M10" s="1">
        <v>67.7</v>
      </c>
      <c r="N10" s="1">
        <v>4.6900000000000004</v>
      </c>
    </row>
    <row r="11" spans="3:14" x14ac:dyDescent="0.25">
      <c r="C11" s="1" t="s">
        <v>16</v>
      </c>
      <c r="D11" s="1">
        <v>169</v>
      </c>
      <c r="E11" s="1">
        <v>6</v>
      </c>
      <c r="F11" s="1">
        <v>2</v>
      </c>
      <c r="G11" s="1">
        <v>60.9</v>
      </c>
      <c r="H11" s="1">
        <v>60</v>
      </c>
      <c r="I11" s="1">
        <v>52.1</v>
      </c>
      <c r="J11" s="3">
        <v>62.8</v>
      </c>
      <c r="K11" s="1">
        <f t="shared" si="1"/>
        <v>2.7999999999999972</v>
      </c>
      <c r="L11" s="3">
        <f t="shared" si="0"/>
        <v>10.699999999999996</v>
      </c>
      <c r="M11" s="1">
        <v>58.1</v>
      </c>
      <c r="N11" s="1">
        <v>35.36</v>
      </c>
    </row>
    <row r="12" spans="3:14" x14ac:dyDescent="0.25">
      <c r="C12" s="1" t="s">
        <v>17</v>
      </c>
      <c r="D12" s="1">
        <v>122</v>
      </c>
      <c r="E12" s="1">
        <v>6</v>
      </c>
      <c r="F12" s="1">
        <v>2</v>
      </c>
      <c r="G12" s="3">
        <v>94.2</v>
      </c>
      <c r="H12" s="3">
        <v>94.2</v>
      </c>
      <c r="I12" s="1">
        <v>87.1</v>
      </c>
      <c r="J12" s="1">
        <v>89.7</v>
      </c>
      <c r="K12" s="1">
        <f t="shared" si="1"/>
        <v>-4.5</v>
      </c>
      <c r="L12" s="3">
        <f t="shared" si="0"/>
        <v>2.6000000000000085</v>
      </c>
      <c r="M12" s="1">
        <v>87.1</v>
      </c>
      <c r="N12" s="1">
        <v>4.9400000000000004</v>
      </c>
    </row>
    <row r="13" spans="3:14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1">
        <v>87.6</v>
      </c>
      <c r="I13" s="1">
        <v>83.9</v>
      </c>
      <c r="J13" s="1">
        <v>85</v>
      </c>
      <c r="K13" s="1">
        <f t="shared" si="1"/>
        <v>-2.5999999999999943</v>
      </c>
      <c r="L13" s="3">
        <f t="shared" si="0"/>
        <v>1.0999999999999943</v>
      </c>
      <c r="M13" s="1">
        <v>79.5</v>
      </c>
      <c r="N13" s="1">
        <v>81.92</v>
      </c>
    </row>
    <row r="14" spans="3:14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1">
        <v>86</v>
      </c>
      <c r="I14" s="1">
        <v>89.3</v>
      </c>
      <c r="J14" s="3">
        <v>89.5</v>
      </c>
      <c r="K14" s="1">
        <f t="shared" si="1"/>
        <v>3.5</v>
      </c>
      <c r="L14" s="3">
        <f t="shared" si="0"/>
        <v>0.20000000000000284</v>
      </c>
      <c r="M14" s="1">
        <v>87.7</v>
      </c>
      <c r="N14" s="1">
        <v>628.29999999999995</v>
      </c>
    </row>
    <row r="15" spans="3:14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77.400000000000006</v>
      </c>
      <c r="H15" s="1">
        <v>77.400000000000006</v>
      </c>
      <c r="I15" s="3">
        <v>79.3</v>
      </c>
      <c r="J15" s="3">
        <v>79.3</v>
      </c>
      <c r="K15" s="1">
        <f t="shared" si="1"/>
        <v>1.8999999999999915</v>
      </c>
      <c r="L15" s="4">
        <f t="shared" si="0"/>
        <v>0</v>
      </c>
      <c r="M15" s="1">
        <v>76.900000000000006</v>
      </c>
      <c r="N15" s="1">
        <v>15.09</v>
      </c>
    </row>
    <row r="16" spans="3:14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78.5</v>
      </c>
      <c r="H16" s="1">
        <v>78.599999999999994</v>
      </c>
      <c r="I16" s="1">
        <v>83.3</v>
      </c>
      <c r="J16" s="3">
        <v>83.4</v>
      </c>
      <c r="K16" s="1">
        <f t="shared" si="1"/>
        <v>4.8000000000000114</v>
      </c>
      <c r="L16" s="3">
        <f t="shared" si="0"/>
        <v>0.10000000000000853</v>
      </c>
      <c r="M16" s="1">
        <v>80.3</v>
      </c>
      <c r="N16" s="1">
        <v>443.53</v>
      </c>
    </row>
    <row r="17" spans="3:14" x14ac:dyDescent="0.25">
      <c r="C17" s="1" t="s">
        <v>22</v>
      </c>
      <c r="D17" s="1">
        <v>2584</v>
      </c>
      <c r="E17" s="1">
        <v>18</v>
      </c>
      <c r="F17" s="1">
        <v>2</v>
      </c>
      <c r="G17" s="3">
        <v>93.3</v>
      </c>
      <c r="H17" s="3">
        <v>93.3</v>
      </c>
      <c r="L17" s="4"/>
      <c r="N17" s="1"/>
    </row>
    <row r="18" spans="3:14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77.7</v>
      </c>
      <c r="H18" s="1">
        <v>77.900000000000006</v>
      </c>
      <c r="I18" s="1">
        <v>79.900000000000006</v>
      </c>
      <c r="J18" s="3">
        <v>80.099999999999994</v>
      </c>
      <c r="K18" s="1">
        <f t="shared" si="1"/>
        <v>2.1999999999999886</v>
      </c>
      <c r="L18" s="3">
        <f t="shared" si="0"/>
        <v>0.19999999999998863</v>
      </c>
      <c r="M18" s="1">
        <v>78.599999999999994</v>
      </c>
      <c r="N18" s="1">
        <v>154.77000000000001</v>
      </c>
    </row>
    <row r="19" spans="3:14" x14ac:dyDescent="0.25">
      <c r="C19" s="1" t="s">
        <v>24</v>
      </c>
      <c r="D19" s="1">
        <v>958</v>
      </c>
      <c r="E19" s="1">
        <v>18</v>
      </c>
      <c r="F19" s="1">
        <v>2</v>
      </c>
      <c r="G19" s="1">
        <v>73.099999999999994</v>
      </c>
      <c r="H19" s="3">
        <v>74.099999999999994</v>
      </c>
      <c r="I19" s="1">
        <v>70.599999999999994</v>
      </c>
      <c r="J19" s="1">
        <v>70.599999999999994</v>
      </c>
      <c r="K19" s="1">
        <f t="shared" si="1"/>
        <v>-3.5</v>
      </c>
      <c r="L19" s="4">
        <f t="shared" si="0"/>
        <v>0</v>
      </c>
      <c r="M19" s="1">
        <v>67.5</v>
      </c>
      <c r="N19" s="1">
        <v>14.56</v>
      </c>
    </row>
    <row r="20" spans="3:14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80.900000000000006</v>
      </c>
      <c r="H20" s="3">
        <v>94.2</v>
      </c>
      <c r="I20" s="1">
        <v>89.3</v>
      </c>
      <c r="J20" s="1">
        <v>90.7</v>
      </c>
      <c r="K20" s="1">
        <f t="shared" si="1"/>
        <v>-3.5</v>
      </c>
      <c r="L20" s="3">
        <f t="shared" si="0"/>
        <v>1.4000000000000057</v>
      </c>
      <c r="M20" s="1">
        <v>86.7</v>
      </c>
      <c r="N20" s="1">
        <v>9.85</v>
      </c>
    </row>
    <row r="22" spans="3:14" x14ac:dyDescent="0.25">
      <c r="K22" s="1" t="s">
        <v>29</v>
      </c>
      <c r="L22" s="1" t="s">
        <v>29</v>
      </c>
    </row>
    <row r="23" spans="3:14" x14ac:dyDescent="0.25">
      <c r="K23" s="1">
        <f>AVERAGE(K6:K20)</f>
        <v>2.0214285714285714</v>
      </c>
      <c r="L23" s="1">
        <f>AVERAGE(L6:L20)</f>
        <v>1.178571428571429</v>
      </c>
    </row>
    <row r="24" spans="3:14" x14ac:dyDescent="0.25">
      <c r="F24" s="1" t="s">
        <v>26</v>
      </c>
      <c r="G24" s="1">
        <v>3</v>
      </c>
      <c r="H24" s="1">
        <v>4</v>
      </c>
      <c r="I24" s="1">
        <v>5</v>
      </c>
      <c r="J24" s="1">
        <v>9</v>
      </c>
    </row>
  </sheetData>
  <mergeCells count="1">
    <mergeCell ref="C2:M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145A-B059-4182-AD5B-3A1762F1AA76}">
  <dimension ref="C2:N24"/>
  <sheetViews>
    <sheetView workbookViewId="0">
      <selection activeCell="I17" sqref="I17:N17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9" width="16" style="1" customWidth="1"/>
    <col min="10" max="10" width="9.140625" style="1"/>
    <col min="11" max="12" width="41.42578125" style="1" customWidth="1"/>
    <col min="13" max="13" width="28.140625" style="1" customWidth="1"/>
    <col min="14" max="14" width="18.85546875" customWidth="1"/>
  </cols>
  <sheetData>
    <row r="2" spans="3:14" ht="23.25" x14ac:dyDescent="0.25">
      <c r="C2" s="5" t="s">
        <v>28</v>
      </c>
      <c r="D2" s="5"/>
      <c r="E2" s="5"/>
      <c r="F2" s="5"/>
      <c r="G2" s="5"/>
      <c r="H2" s="5"/>
      <c r="I2" s="5"/>
      <c r="J2" s="5"/>
      <c r="K2" s="5"/>
      <c r="L2" s="5"/>
      <c r="M2" s="5"/>
    </row>
    <row r="4" spans="3:14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10</v>
      </c>
      <c r="H4" s="2" t="s">
        <v>5</v>
      </c>
      <c r="I4" s="2" t="s">
        <v>6</v>
      </c>
      <c r="J4" s="2" t="s">
        <v>31</v>
      </c>
      <c r="K4" s="2" t="s">
        <v>7</v>
      </c>
      <c r="L4" s="2" t="s">
        <v>33</v>
      </c>
      <c r="M4" s="2" t="s">
        <v>30</v>
      </c>
      <c r="N4" s="2" t="s">
        <v>32</v>
      </c>
    </row>
    <row r="6" spans="3:14" x14ac:dyDescent="0.25">
      <c r="C6" s="1" t="s">
        <v>9</v>
      </c>
      <c r="D6" s="1">
        <v>150</v>
      </c>
      <c r="E6" s="1">
        <v>4</v>
      </c>
      <c r="F6" s="1">
        <v>2</v>
      </c>
      <c r="G6" s="1">
        <v>92.4</v>
      </c>
      <c r="H6" s="1">
        <v>93.5</v>
      </c>
      <c r="I6" s="3">
        <v>96.3</v>
      </c>
      <c r="J6" s="3">
        <v>96.3</v>
      </c>
      <c r="K6" s="1">
        <f t="shared" ref="K6:K17" si="0">J6-H6</f>
        <v>2.7999999999999972</v>
      </c>
      <c r="L6" s="4">
        <f>J6-I6</f>
        <v>0</v>
      </c>
      <c r="M6" s="1">
        <v>94.7</v>
      </c>
      <c r="N6" s="1">
        <v>9.32</v>
      </c>
    </row>
    <row r="7" spans="3:14" x14ac:dyDescent="0.25">
      <c r="C7" s="1" t="s">
        <v>11</v>
      </c>
      <c r="D7" s="1">
        <v>768</v>
      </c>
      <c r="E7" s="1">
        <v>8</v>
      </c>
      <c r="F7" s="1">
        <v>2</v>
      </c>
      <c r="G7" s="1">
        <v>70.599999999999994</v>
      </c>
      <c r="H7" s="3">
        <v>71.099999999999994</v>
      </c>
      <c r="I7" s="1">
        <v>70.400000000000006</v>
      </c>
      <c r="J7" s="1">
        <v>70.7</v>
      </c>
      <c r="K7" s="1">
        <f t="shared" si="0"/>
        <v>-0.39999999999999147</v>
      </c>
      <c r="L7" s="3">
        <f t="shared" ref="L7:L20" si="1">J7-I7</f>
        <v>0.29999999999999716</v>
      </c>
      <c r="M7" s="1">
        <v>64.099999999999994</v>
      </c>
      <c r="N7" s="1">
        <v>503.84</v>
      </c>
    </row>
    <row r="8" spans="3:14" x14ac:dyDescent="0.25">
      <c r="C8" s="1" t="s">
        <v>12</v>
      </c>
      <c r="D8" s="1">
        <v>1372</v>
      </c>
      <c r="E8" s="1">
        <v>4</v>
      </c>
      <c r="F8" s="1">
        <v>2</v>
      </c>
      <c r="G8" s="1">
        <v>89</v>
      </c>
      <c r="H8" s="1">
        <v>89.6</v>
      </c>
      <c r="I8" s="1">
        <v>95.8</v>
      </c>
      <c r="J8" s="3">
        <v>95.9</v>
      </c>
      <c r="K8" s="1">
        <f t="shared" si="0"/>
        <v>6.3000000000000114</v>
      </c>
      <c r="L8" s="3">
        <f t="shared" si="1"/>
        <v>0.10000000000000853</v>
      </c>
      <c r="M8" s="1">
        <v>95</v>
      </c>
      <c r="N8" s="1">
        <v>140.86000000000001</v>
      </c>
    </row>
    <row r="9" spans="3:14" x14ac:dyDescent="0.25">
      <c r="C9" s="1" t="s">
        <v>13</v>
      </c>
      <c r="D9" s="1">
        <v>625</v>
      </c>
      <c r="E9" s="1">
        <v>4</v>
      </c>
      <c r="F9" s="1">
        <v>3</v>
      </c>
      <c r="G9" s="1">
        <v>70.400000000000006</v>
      </c>
      <c r="H9" s="1">
        <v>68.900000000000006</v>
      </c>
      <c r="I9" s="1">
        <v>78.099999999999994</v>
      </c>
      <c r="J9" s="3">
        <v>79.400000000000006</v>
      </c>
      <c r="K9" s="1">
        <f t="shared" si="0"/>
        <v>10.5</v>
      </c>
      <c r="L9" s="3">
        <f t="shared" si="1"/>
        <v>1.3000000000000114</v>
      </c>
      <c r="M9" s="1">
        <v>77.099999999999994</v>
      </c>
      <c r="N9" s="1">
        <v>282.25</v>
      </c>
    </row>
    <row r="10" spans="3:14" x14ac:dyDescent="0.25">
      <c r="C10" s="1" t="s">
        <v>14</v>
      </c>
      <c r="D10" s="1">
        <v>124</v>
      </c>
      <c r="E10" s="1">
        <v>6</v>
      </c>
      <c r="F10" s="1">
        <v>2</v>
      </c>
      <c r="G10" s="1">
        <v>65.8</v>
      </c>
      <c r="H10" s="1">
        <v>70.3</v>
      </c>
      <c r="I10" s="1">
        <v>88.4</v>
      </c>
      <c r="J10" s="3">
        <v>89.7</v>
      </c>
      <c r="K10" s="1">
        <f t="shared" si="0"/>
        <v>19.400000000000006</v>
      </c>
      <c r="L10" s="3">
        <f t="shared" si="1"/>
        <v>1.2999999999999972</v>
      </c>
      <c r="M10" s="1">
        <v>74.2</v>
      </c>
      <c r="N10" s="1">
        <v>14.24</v>
      </c>
    </row>
    <row r="11" spans="3:14" x14ac:dyDescent="0.25">
      <c r="C11" s="1" t="s">
        <v>16</v>
      </c>
      <c r="D11" s="1">
        <v>169</v>
      </c>
      <c r="E11" s="1">
        <v>6</v>
      </c>
      <c r="F11" s="1">
        <v>2</v>
      </c>
      <c r="G11" s="3">
        <v>60.9</v>
      </c>
      <c r="H11" s="1">
        <v>60</v>
      </c>
      <c r="I11" s="1">
        <v>53</v>
      </c>
      <c r="J11" s="1">
        <v>53</v>
      </c>
      <c r="K11" s="1">
        <f t="shared" si="0"/>
        <v>-7</v>
      </c>
      <c r="L11" s="4">
        <f t="shared" si="1"/>
        <v>0</v>
      </c>
      <c r="M11" s="1">
        <v>44.2</v>
      </c>
      <c r="N11" s="1">
        <v>86.1</v>
      </c>
    </row>
    <row r="12" spans="3:14" x14ac:dyDescent="0.25">
      <c r="C12" s="1" t="s">
        <v>17</v>
      </c>
      <c r="D12" s="1">
        <v>122</v>
      </c>
      <c r="E12" s="1">
        <v>6</v>
      </c>
      <c r="F12" s="1">
        <v>2</v>
      </c>
      <c r="G12" s="3">
        <v>94.2</v>
      </c>
      <c r="H12" s="3">
        <v>94.2</v>
      </c>
      <c r="I12" s="1">
        <v>91</v>
      </c>
      <c r="J12" s="1">
        <v>91</v>
      </c>
      <c r="K12" s="1">
        <f t="shared" si="0"/>
        <v>-3.2000000000000028</v>
      </c>
      <c r="L12" s="4">
        <f t="shared" si="1"/>
        <v>0</v>
      </c>
      <c r="M12" s="1">
        <v>83.9</v>
      </c>
      <c r="N12" s="1">
        <v>8.14</v>
      </c>
    </row>
    <row r="13" spans="3:14" x14ac:dyDescent="0.25">
      <c r="C13" s="1" t="s">
        <v>18</v>
      </c>
      <c r="D13" s="1">
        <v>351</v>
      </c>
      <c r="E13" s="1">
        <v>34</v>
      </c>
      <c r="F13" s="1">
        <v>2</v>
      </c>
      <c r="G13" s="3">
        <v>87.8</v>
      </c>
      <c r="H13" s="1">
        <v>87.6</v>
      </c>
      <c r="I13" s="1">
        <v>86</v>
      </c>
      <c r="J13" s="1">
        <v>85.9</v>
      </c>
      <c r="K13" s="1">
        <f t="shared" si="0"/>
        <v>-1.6999999999999886</v>
      </c>
      <c r="L13" s="1">
        <f t="shared" si="1"/>
        <v>-9.9999999999994316E-2</v>
      </c>
      <c r="M13" s="1">
        <v>78.400000000000006</v>
      </c>
      <c r="N13" s="1">
        <v>136.63999999999999</v>
      </c>
    </row>
    <row r="14" spans="3:14" x14ac:dyDescent="0.25">
      <c r="C14" s="1" t="s">
        <v>19</v>
      </c>
      <c r="D14" s="1">
        <v>4601</v>
      </c>
      <c r="E14" s="1">
        <v>57</v>
      </c>
      <c r="F14" s="1">
        <v>2</v>
      </c>
      <c r="G14" s="1">
        <v>86</v>
      </c>
      <c r="H14" s="1">
        <v>86</v>
      </c>
      <c r="I14" s="3">
        <v>89.9</v>
      </c>
      <c r="J14" s="3">
        <v>89.9</v>
      </c>
      <c r="K14" s="1">
        <f t="shared" si="0"/>
        <v>3.9000000000000057</v>
      </c>
      <c r="L14" s="4">
        <f t="shared" si="1"/>
        <v>0</v>
      </c>
      <c r="M14" s="1">
        <v>87.8</v>
      </c>
      <c r="N14" s="1">
        <v>626.63</v>
      </c>
    </row>
    <row r="15" spans="3:14" x14ac:dyDescent="0.25">
      <c r="C15" s="1" t="s">
        <v>20</v>
      </c>
      <c r="D15" s="1">
        <v>1728</v>
      </c>
      <c r="E15" s="1">
        <v>5</v>
      </c>
      <c r="F15" s="1">
        <v>4</v>
      </c>
      <c r="G15" s="1">
        <v>77.400000000000006</v>
      </c>
      <c r="H15" s="1">
        <v>77.400000000000006</v>
      </c>
      <c r="I15" s="3">
        <v>86.4</v>
      </c>
      <c r="J15" s="3">
        <v>86.4</v>
      </c>
      <c r="K15" s="1">
        <f t="shared" si="0"/>
        <v>9</v>
      </c>
      <c r="L15" s="4">
        <f t="shared" si="1"/>
        <v>0</v>
      </c>
      <c r="M15" s="1">
        <v>85.4</v>
      </c>
      <c r="N15" s="1">
        <v>27.54</v>
      </c>
    </row>
    <row r="16" spans="3:14" x14ac:dyDescent="0.25">
      <c r="C16" s="1" t="s">
        <v>21</v>
      </c>
      <c r="D16" s="1">
        <v>1055</v>
      </c>
      <c r="E16" s="1">
        <v>41</v>
      </c>
      <c r="F16" s="1">
        <v>2</v>
      </c>
      <c r="G16" s="1">
        <v>78.5</v>
      </c>
      <c r="H16" s="1">
        <v>78.599999999999994</v>
      </c>
      <c r="I16" s="1">
        <v>80.5</v>
      </c>
      <c r="J16" s="3">
        <v>81.2</v>
      </c>
      <c r="K16" s="1">
        <f t="shared" si="0"/>
        <v>2.6000000000000085</v>
      </c>
      <c r="L16" s="3">
        <f t="shared" si="1"/>
        <v>0.70000000000000284</v>
      </c>
      <c r="M16" s="1">
        <v>79.2</v>
      </c>
      <c r="N16" s="1">
        <v>618.65</v>
      </c>
    </row>
    <row r="17" spans="3:14" x14ac:dyDescent="0.25">
      <c r="C17" s="1" t="s">
        <v>22</v>
      </c>
      <c r="D17" s="1">
        <v>2584</v>
      </c>
      <c r="E17" s="1">
        <v>18</v>
      </c>
      <c r="F17" s="1">
        <v>2</v>
      </c>
      <c r="G17" s="3">
        <v>93.3</v>
      </c>
      <c r="H17" s="3">
        <v>93.3</v>
      </c>
      <c r="L17" s="4"/>
      <c r="N17" s="1"/>
    </row>
    <row r="18" spans="3:14" x14ac:dyDescent="0.25">
      <c r="C18" s="1" t="s">
        <v>23</v>
      </c>
      <c r="D18" s="1">
        <v>4435</v>
      </c>
      <c r="E18" s="1">
        <v>36</v>
      </c>
      <c r="F18" s="1">
        <v>6</v>
      </c>
      <c r="G18" s="1">
        <v>77.7</v>
      </c>
      <c r="H18" s="1">
        <v>77.900000000000006</v>
      </c>
      <c r="I18" s="1">
        <v>81.5</v>
      </c>
      <c r="J18" s="3">
        <v>81.599999999999994</v>
      </c>
      <c r="K18" s="1">
        <f t="shared" ref="K18:K20" si="2">J18-H18</f>
        <v>3.6999999999999886</v>
      </c>
      <c r="L18" s="3">
        <f t="shared" si="1"/>
        <v>9.9999999999994316E-2</v>
      </c>
      <c r="M18" s="1">
        <v>80.400000000000006</v>
      </c>
      <c r="N18" s="1">
        <v>387.39</v>
      </c>
    </row>
    <row r="19" spans="3:14" x14ac:dyDescent="0.25">
      <c r="C19" s="1" t="s">
        <v>24</v>
      </c>
      <c r="D19" s="1">
        <v>958</v>
      </c>
      <c r="E19" s="1">
        <v>18</v>
      </c>
      <c r="F19" s="1">
        <v>2</v>
      </c>
      <c r="G19" s="1">
        <v>73.099999999999994</v>
      </c>
      <c r="H19" s="3">
        <v>74.099999999999994</v>
      </c>
      <c r="I19" s="1">
        <v>77.3</v>
      </c>
      <c r="J19" s="1">
        <v>77.099999999999994</v>
      </c>
      <c r="K19" s="1">
        <f t="shared" si="2"/>
        <v>3</v>
      </c>
      <c r="L19" s="1">
        <f t="shared" si="1"/>
        <v>-0.20000000000000284</v>
      </c>
      <c r="M19" s="1">
        <v>74.599999999999994</v>
      </c>
      <c r="N19" s="1">
        <v>99.71</v>
      </c>
    </row>
    <row r="20" spans="3:14" x14ac:dyDescent="0.25">
      <c r="C20" s="1" t="s">
        <v>25</v>
      </c>
      <c r="D20" s="1">
        <v>178</v>
      </c>
      <c r="E20" s="1">
        <v>13</v>
      </c>
      <c r="F20" s="1">
        <v>3</v>
      </c>
      <c r="G20" s="1">
        <v>80.900000000000006</v>
      </c>
      <c r="H20" s="3">
        <v>94.2</v>
      </c>
      <c r="I20" s="1">
        <v>91.1</v>
      </c>
      <c r="J20" s="1">
        <v>88.4</v>
      </c>
      <c r="K20" s="1">
        <f t="shared" si="2"/>
        <v>-5.7999999999999972</v>
      </c>
      <c r="L20" s="1">
        <f t="shared" si="1"/>
        <v>-2.6999999999999886</v>
      </c>
      <c r="M20" s="1">
        <v>82.2</v>
      </c>
      <c r="N20" s="1">
        <v>12.64</v>
      </c>
    </row>
    <row r="22" spans="3:14" x14ac:dyDescent="0.25">
      <c r="K22" s="1" t="s">
        <v>29</v>
      </c>
      <c r="L22" s="1" t="s">
        <v>29</v>
      </c>
    </row>
    <row r="23" spans="3:14" x14ac:dyDescent="0.25">
      <c r="K23" s="1">
        <f>AVERAGE(K6:K20)</f>
        <v>3.0785714285714314</v>
      </c>
      <c r="L23" s="1">
        <f>AVERAGE(L6:L20)</f>
        <v>5.7142857142858973E-2</v>
      </c>
    </row>
    <row r="24" spans="3:14" x14ac:dyDescent="0.25">
      <c r="F24" s="1" t="s">
        <v>26</v>
      </c>
      <c r="G24" s="1">
        <v>4</v>
      </c>
      <c r="H24" s="1">
        <v>5</v>
      </c>
      <c r="I24" s="1">
        <v>3</v>
      </c>
      <c r="J24" s="1">
        <v>8</v>
      </c>
    </row>
  </sheetData>
  <mergeCells count="1">
    <mergeCell ref="C2:M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27D77-8E9F-460A-8A04-CBE5037B8904}">
  <dimension ref="C2:P20"/>
  <sheetViews>
    <sheetView workbookViewId="0">
      <selection activeCell="J11" sqref="J11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9.140625" style="1"/>
    <col min="9" max="9" width="41.42578125" style="1" customWidth="1"/>
    <col min="10" max="10" width="28.140625" style="1" customWidth="1"/>
    <col min="11" max="11" width="18.85546875" customWidth="1"/>
    <col min="15" max="15" width="24.28515625" customWidth="1"/>
    <col min="16" max="16" width="22.140625" customWidth="1"/>
  </cols>
  <sheetData>
    <row r="2" spans="3:16" ht="23.25" x14ac:dyDescent="0.25">
      <c r="C2" s="5" t="s">
        <v>0</v>
      </c>
      <c r="D2" s="5"/>
      <c r="E2" s="5"/>
      <c r="F2" s="5"/>
      <c r="G2" s="5"/>
      <c r="H2" s="5"/>
      <c r="I2" s="5"/>
      <c r="J2" s="5"/>
      <c r="K2" s="5"/>
    </row>
    <row r="4" spans="3:16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36</v>
      </c>
      <c r="H4" s="2" t="s">
        <v>37</v>
      </c>
      <c r="I4" s="2" t="s">
        <v>35</v>
      </c>
      <c r="J4" s="2" t="s">
        <v>34</v>
      </c>
      <c r="K4" s="2" t="s">
        <v>32</v>
      </c>
      <c r="O4" s="2" t="s">
        <v>42</v>
      </c>
      <c r="P4" s="2" t="s">
        <v>43</v>
      </c>
    </row>
    <row r="6" spans="3:16" x14ac:dyDescent="0.25">
      <c r="C6" s="1" t="s">
        <v>39</v>
      </c>
      <c r="D6" s="1">
        <v>19020</v>
      </c>
      <c r="E6" s="1">
        <v>10</v>
      </c>
      <c r="F6" s="1">
        <v>2</v>
      </c>
      <c r="G6" s="1">
        <v>78.400000000000006</v>
      </c>
      <c r="H6" s="1">
        <v>79.099999999999994</v>
      </c>
      <c r="I6" s="1">
        <f>H6-G6</f>
        <v>0.69999999999998863</v>
      </c>
      <c r="J6" s="1">
        <v>78.2</v>
      </c>
      <c r="K6" s="1">
        <v>334.3</v>
      </c>
      <c r="O6" s="1">
        <v>77.8</v>
      </c>
      <c r="P6" s="1">
        <v>7.0000000000000007E-2</v>
      </c>
    </row>
    <row r="7" spans="3:16" x14ac:dyDescent="0.25">
      <c r="C7" s="1" t="s">
        <v>38</v>
      </c>
      <c r="D7" s="1">
        <v>30000</v>
      </c>
      <c r="E7" s="1">
        <v>23</v>
      </c>
      <c r="F7" s="1">
        <v>2</v>
      </c>
      <c r="G7" s="1">
        <v>82.3</v>
      </c>
      <c r="H7" s="1">
        <v>82.3</v>
      </c>
      <c r="I7" s="1">
        <f t="shared" ref="I7:I10" si="0">H7-G7</f>
        <v>0</v>
      </c>
      <c r="J7" s="1">
        <v>81.599999999999994</v>
      </c>
      <c r="K7" s="1">
        <v>97.84</v>
      </c>
      <c r="O7" s="1">
        <v>81.599999999999994</v>
      </c>
      <c r="P7" s="1">
        <v>0.11</v>
      </c>
    </row>
    <row r="8" spans="3:16" x14ac:dyDescent="0.25">
      <c r="C8" s="1" t="s">
        <v>40</v>
      </c>
      <c r="D8" s="1">
        <v>17898</v>
      </c>
      <c r="E8" s="1">
        <v>8</v>
      </c>
      <c r="F8" s="1">
        <v>2</v>
      </c>
      <c r="G8" s="1">
        <v>97.8</v>
      </c>
      <c r="H8" s="1">
        <v>97.8</v>
      </c>
      <c r="I8" s="1">
        <f t="shared" si="0"/>
        <v>0</v>
      </c>
      <c r="J8" s="1">
        <v>97.6</v>
      </c>
      <c r="K8" s="1">
        <v>97.54</v>
      </c>
      <c r="O8" s="1">
        <v>97.6</v>
      </c>
      <c r="P8" s="1">
        <v>0.06</v>
      </c>
    </row>
    <row r="9" spans="3:16" x14ac:dyDescent="0.25">
      <c r="C9" s="1" t="s">
        <v>41</v>
      </c>
      <c r="D9" s="1">
        <v>20000</v>
      </c>
      <c r="E9" s="1">
        <v>16</v>
      </c>
      <c r="F9" s="1">
        <v>26</v>
      </c>
      <c r="G9" s="1">
        <v>12.5</v>
      </c>
      <c r="H9" s="1">
        <v>12.7</v>
      </c>
      <c r="I9" s="1">
        <f t="shared" si="0"/>
        <v>0.19999999999999929</v>
      </c>
      <c r="J9" s="1">
        <v>12.4</v>
      </c>
      <c r="K9" s="1">
        <v>355.64</v>
      </c>
      <c r="O9" s="1">
        <v>12.3</v>
      </c>
      <c r="P9" s="1">
        <v>0.06</v>
      </c>
    </row>
    <row r="10" spans="3:16" x14ac:dyDescent="0.25">
      <c r="C10" s="1" t="s">
        <v>44</v>
      </c>
      <c r="D10" s="1">
        <v>43500</v>
      </c>
      <c r="E10" s="1">
        <v>9</v>
      </c>
      <c r="F10" s="1">
        <v>7</v>
      </c>
      <c r="G10" s="1">
        <v>93.7</v>
      </c>
      <c r="H10" s="1">
        <v>93.7</v>
      </c>
      <c r="I10" s="1">
        <f t="shared" si="0"/>
        <v>0</v>
      </c>
      <c r="J10" s="1">
        <v>93.6</v>
      </c>
      <c r="K10" s="1">
        <v>315.66000000000003</v>
      </c>
      <c r="O10" s="1">
        <v>93.6</v>
      </c>
      <c r="P10" s="1">
        <v>7.0000000000000007E-2</v>
      </c>
    </row>
    <row r="11" spans="3:16" x14ac:dyDescent="0.25">
      <c r="K11" s="1"/>
    </row>
    <row r="12" spans="3:16" x14ac:dyDescent="0.25">
      <c r="K12" s="1"/>
    </row>
    <row r="13" spans="3:16" x14ac:dyDescent="0.25">
      <c r="K13" s="1"/>
    </row>
    <row r="14" spans="3:16" x14ac:dyDescent="0.25">
      <c r="K14" s="1"/>
    </row>
    <row r="15" spans="3:16" x14ac:dyDescent="0.25">
      <c r="K15" s="1"/>
    </row>
    <row r="16" spans="3:16" x14ac:dyDescent="0.25">
      <c r="K16" s="1"/>
    </row>
    <row r="17" spans="11:11" x14ac:dyDescent="0.25">
      <c r="K17" s="1"/>
    </row>
    <row r="18" spans="11:11" x14ac:dyDescent="0.25">
      <c r="K18" s="1"/>
    </row>
    <row r="19" spans="11:11" x14ac:dyDescent="0.25">
      <c r="K19" s="1"/>
    </row>
    <row r="20" spans="11:11" x14ac:dyDescent="0.25">
      <c r="K20" s="1"/>
    </row>
  </sheetData>
  <mergeCells count="1">
    <mergeCell ref="C2:K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65A43-89E4-4763-A20F-BDAFFCE8F449}">
  <dimension ref="C2:P20"/>
  <sheetViews>
    <sheetView tabSelected="1" workbookViewId="0">
      <selection activeCell="K7" sqref="K7"/>
    </sheetView>
  </sheetViews>
  <sheetFormatPr defaultRowHeight="15" x14ac:dyDescent="0.25"/>
  <cols>
    <col min="3" max="3" width="26" style="1" customWidth="1"/>
    <col min="4" max="4" width="9.140625" style="1"/>
    <col min="5" max="5" width="11.140625" style="1" customWidth="1"/>
    <col min="6" max="6" width="10.85546875" style="1" customWidth="1"/>
    <col min="7" max="7" width="18" style="1" customWidth="1"/>
    <col min="8" max="8" width="9.140625" style="1"/>
    <col min="9" max="9" width="41.42578125" style="1" customWidth="1"/>
    <col min="10" max="10" width="28.140625" style="1" customWidth="1"/>
    <col min="11" max="11" width="18.85546875" customWidth="1"/>
    <col min="15" max="15" width="24.28515625" customWidth="1"/>
    <col min="16" max="16" width="22.140625" customWidth="1"/>
  </cols>
  <sheetData>
    <row r="2" spans="3:16" ht="23.25" x14ac:dyDescent="0.25">
      <c r="C2" s="5" t="s">
        <v>8</v>
      </c>
      <c r="D2" s="5"/>
      <c r="E2" s="5"/>
      <c r="F2" s="5"/>
      <c r="G2" s="5"/>
      <c r="H2" s="5"/>
      <c r="I2" s="5"/>
      <c r="J2" s="5"/>
      <c r="K2" s="5"/>
    </row>
    <row r="4" spans="3:16" ht="18.75" x14ac:dyDescent="0.25">
      <c r="C4" s="2" t="s">
        <v>1</v>
      </c>
      <c r="D4" s="2" t="s">
        <v>2</v>
      </c>
      <c r="E4" s="2" t="s">
        <v>3</v>
      </c>
      <c r="F4" s="2" t="s">
        <v>4</v>
      </c>
      <c r="G4" s="2" t="s">
        <v>36</v>
      </c>
      <c r="H4" s="2" t="s">
        <v>37</v>
      </c>
      <c r="I4" s="2" t="s">
        <v>35</v>
      </c>
      <c r="J4" s="2" t="s">
        <v>34</v>
      </c>
      <c r="K4" s="2" t="s">
        <v>32</v>
      </c>
      <c r="O4" s="2" t="s">
        <v>42</v>
      </c>
      <c r="P4" s="2" t="s">
        <v>43</v>
      </c>
    </row>
    <row r="6" spans="3:16" x14ac:dyDescent="0.25">
      <c r="C6" s="1" t="s">
        <v>39</v>
      </c>
      <c r="D6" s="1">
        <v>19020</v>
      </c>
      <c r="E6" s="1">
        <v>10</v>
      </c>
      <c r="F6" s="1">
        <v>2</v>
      </c>
      <c r="G6" s="1">
        <v>79.099999999999994</v>
      </c>
      <c r="H6" s="1">
        <v>80.099999999999994</v>
      </c>
      <c r="I6" s="1">
        <f>H6-G6</f>
        <v>1</v>
      </c>
      <c r="J6" s="1">
        <v>79.2</v>
      </c>
      <c r="K6" s="1">
        <v>634.6</v>
      </c>
      <c r="O6" s="1">
        <v>78.2</v>
      </c>
      <c r="P6" s="1">
        <v>0.09</v>
      </c>
    </row>
    <row r="7" spans="3:16" x14ac:dyDescent="0.25">
      <c r="C7" s="1" t="s">
        <v>38</v>
      </c>
      <c r="D7" s="1">
        <v>30000</v>
      </c>
      <c r="E7" s="1">
        <v>23</v>
      </c>
      <c r="F7" s="1">
        <v>2</v>
      </c>
      <c r="G7" s="1">
        <v>82.3</v>
      </c>
      <c r="I7" s="1">
        <f t="shared" ref="I7:I10" si="0">H7-G7</f>
        <v>-82.3</v>
      </c>
      <c r="K7" s="1"/>
      <c r="O7" s="1">
        <v>81.900000000000006</v>
      </c>
      <c r="P7" s="1">
        <v>0.13</v>
      </c>
    </row>
    <row r="8" spans="3:16" x14ac:dyDescent="0.25">
      <c r="C8" s="1" t="s">
        <v>40</v>
      </c>
      <c r="D8" s="1">
        <v>17898</v>
      </c>
      <c r="E8" s="1">
        <v>8</v>
      </c>
      <c r="F8" s="1">
        <v>2</v>
      </c>
      <c r="G8" s="1">
        <v>97.9</v>
      </c>
      <c r="I8" s="1">
        <f t="shared" si="0"/>
        <v>-97.9</v>
      </c>
      <c r="K8" s="1"/>
      <c r="O8" s="1">
        <v>97.5</v>
      </c>
      <c r="P8" s="1">
        <v>7.0000000000000007E-2</v>
      </c>
    </row>
    <row r="9" spans="3:16" x14ac:dyDescent="0.25">
      <c r="C9" s="1" t="s">
        <v>41</v>
      </c>
      <c r="D9" s="1">
        <v>20000</v>
      </c>
      <c r="E9" s="1">
        <v>16</v>
      </c>
      <c r="F9" s="1">
        <v>26</v>
      </c>
      <c r="G9" s="1">
        <v>17.7</v>
      </c>
      <c r="I9" s="1">
        <f t="shared" si="0"/>
        <v>-17.7</v>
      </c>
      <c r="K9" s="1"/>
      <c r="O9" s="1">
        <v>17.399999999999999</v>
      </c>
      <c r="P9" s="1">
        <v>0.06</v>
      </c>
    </row>
    <row r="10" spans="3:16" x14ac:dyDescent="0.25">
      <c r="C10" s="1" t="s">
        <v>44</v>
      </c>
      <c r="D10" s="1">
        <v>43500</v>
      </c>
      <c r="E10" s="1">
        <v>9</v>
      </c>
      <c r="F10" s="1">
        <v>7</v>
      </c>
      <c r="G10" s="1">
        <v>99.6</v>
      </c>
      <c r="I10" s="1">
        <f t="shared" si="0"/>
        <v>-99.6</v>
      </c>
      <c r="K10" s="1"/>
      <c r="O10" s="1">
        <v>99.6</v>
      </c>
      <c r="P10" s="1">
        <v>0.08</v>
      </c>
    </row>
    <row r="11" spans="3:16" x14ac:dyDescent="0.25">
      <c r="K11" s="1"/>
    </row>
    <row r="12" spans="3:16" x14ac:dyDescent="0.25">
      <c r="K12" s="1"/>
    </row>
    <row r="13" spans="3:16" x14ac:dyDescent="0.25">
      <c r="K13" s="1"/>
    </row>
    <row r="14" spans="3:16" x14ac:dyDescent="0.25">
      <c r="K14" s="1"/>
    </row>
    <row r="15" spans="3:16" x14ac:dyDescent="0.25">
      <c r="K15" s="1"/>
    </row>
    <row r="16" spans="3:16" x14ac:dyDescent="0.25">
      <c r="K16" s="1"/>
    </row>
    <row r="17" spans="11:11" x14ac:dyDescent="0.25">
      <c r="K17" s="1"/>
    </row>
    <row r="18" spans="11:11" x14ac:dyDescent="0.25">
      <c r="K18" s="1"/>
    </row>
    <row r="19" spans="11:11" x14ac:dyDescent="0.25">
      <c r="K19" s="1"/>
    </row>
    <row r="20" spans="11:11" x14ac:dyDescent="0.25">
      <c r="K20" s="1"/>
    </row>
  </sheetData>
  <mergeCells count="1">
    <mergeCell ref="C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CART_star,k=1</vt:lpstr>
      <vt:lpstr>CART_star,k=2</vt:lpstr>
      <vt:lpstr>CART_star,k=3</vt:lpstr>
      <vt:lpstr>CART_star,k=4</vt:lpstr>
      <vt:lpstr>CG_star, k=3</vt:lpstr>
      <vt:lpstr>CG_star, k=4</vt:lpstr>
      <vt:lpstr>CG, k=2</vt:lpstr>
      <vt:lpstr>CG, k=3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2018-06-28T14:19:24Z</dcterms:modified>
</cp:coreProperties>
</file>