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46B1A88-63A3-4FC8-BAD0-8E07C1CB5F2C}" xr6:coauthVersionLast="34" xr6:coauthVersionMax="34" xr10:uidLastSave="{00000000-0000-0000-0000-000000000000}"/>
  <bookViews>
    <workbookView xWindow="0" yWindow="0" windowWidth="22260" windowHeight="12645" firstSheet="4" activeTab="12" xr2:uid="{00000000-000D-0000-FFFF-FFFF00000000}"/>
  </bookViews>
  <sheets>
    <sheet name="CART_star,k=1" sheetId="4" r:id="rId1"/>
    <sheet name="CART_star,k=2" sheetId="1" r:id="rId2"/>
    <sheet name="CART_star,k=3" sheetId="3" r:id="rId3"/>
    <sheet name="CART_star,k=4" sheetId="5" r:id="rId4"/>
    <sheet name="CG_star, k=3" sheetId="6" r:id="rId5"/>
    <sheet name="CG_star, k=4" sheetId="7" r:id="rId6"/>
    <sheet name="CG, k=2" sheetId="9" r:id="rId7"/>
    <sheet name="CG, k=3" sheetId="10" r:id="rId8"/>
    <sheet name="CG, k=4" sheetId="11" r:id="rId9"/>
    <sheet name="CG small, k=2" sheetId="13" r:id="rId10"/>
    <sheet name="CG small, k=3" sheetId="14" r:id="rId11"/>
    <sheet name="CG small, k=4" sheetId="15" r:id="rId12"/>
    <sheet name="Sheet1" sheetId="16" r:id="rId13"/>
  </sheets>
  <definedNames>
    <definedName name="_xlcn.WorksheetConnection_CG_stark4G6J201" hidden="1">'CG_star, k=4'!$G$6:$J$20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G_star, k=4!$G$6:$J$20"/>
        </x15:modelTables>
      </x15:dataModel>
    </ext>
  </extLst>
</workbook>
</file>

<file path=xl/calcChain.xml><?xml version="1.0" encoding="utf-8"?>
<calcChain xmlns="http://schemas.openxmlformats.org/spreadsheetml/2006/main">
  <c r="M7" i="15" l="1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6" i="15"/>
  <c r="L6" i="15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6" i="14"/>
  <c r="L6" i="14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6" i="13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I11" i="9" l="1"/>
  <c r="I11" i="11"/>
  <c r="I11" i="10"/>
  <c r="L23" i="13" l="1"/>
  <c r="L23" i="15"/>
  <c r="K7" i="15"/>
  <c r="K8" i="15"/>
  <c r="K9" i="15"/>
  <c r="K10" i="15"/>
  <c r="K11" i="15"/>
  <c r="K12" i="15"/>
  <c r="K13" i="15"/>
  <c r="K6" i="15"/>
  <c r="K20" i="15"/>
  <c r="K19" i="15"/>
  <c r="K18" i="15"/>
  <c r="K17" i="15"/>
  <c r="K16" i="15"/>
  <c r="K15" i="15"/>
  <c r="K14" i="15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23" i="14" s="1"/>
  <c r="K7" i="14"/>
  <c r="K6" i="14"/>
  <c r="K23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6" i="6"/>
  <c r="K17" i="7"/>
  <c r="K17" i="6"/>
  <c r="K23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6" i="5"/>
  <c r="K2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6" i="3"/>
  <c r="K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L23" i="14" l="1"/>
  <c r="K23" i="15"/>
  <c r="J17" i="5"/>
  <c r="J17" i="3"/>
  <c r="J17" i="1"/>
  <c r="I10" i="11" l="1"/>
  <c r="I9" i="11"/>
  <c r="I8" i="11"/>
  <c r="I7" i="11"/>
  <c r="I6" i="11"/>
  <c r="I10" i="10" l="1"/>
  <c r="I9" i="10"/>
  <c r="I8" i="10"/>
  <c r="I7" i="10"/>
  <c r="I6" i="10"/>
  <c r="I10" i="9"/>
  <c r="I7" i="9"/>
  <c r="I8" i="9"/>
  <c r="I9" i="9"/>
  <c r="I6" i="9"/>
  <c r="L23" i="7"/>
  <c r="L23" i="6" l="1"/>
  <c r="K20" i="7" l="1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6" i="1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K23" i="7" l="1"/>
  <c r="K23" i="6"/>
  <c r="J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B4840-CF6D-41B8-99B7-E4F24036F3C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DE49AB-B26E-4C61-B550-FEC01C40CF93}" name="WorksheetConnection_CG_star, k=4!$G$6:$J$2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G_stark4G6J201"/>
        </x15:connection>
      </ext>
    </extLst>
  </connection>
</connections>
</file>

<file path=xl/sharedStrings.xml><?xml version="1.0" encoding="utf-8"?>
<sst xmlns="http://schemas.openxmlformats.org/spreadsheetml/2006/main" count="555" uniqueCount="51">
  <si>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</si>
  <si>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</si>
  <si>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</si>
  <si>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</si>
  <si>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</si>
  <si>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</si>
  <si>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</si>
  <si>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</si>
  <si>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</si>
  <si>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</si>
  <si>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</si>
  <si>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</si>
  <si>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</si>
  <si>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</si>
  <si>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</si>
  <si>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</si>
  <si>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</si>
  <si>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</si>
  <si>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</si>
  <si>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</si>
  <si>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Car-evaluation</t>
  </si>
  <si>
    <t>Qsar-biodegradation</t>
  </si>
  <si>
    <t>Seismic-bumps</t>
  </si>
  <si>
    <t>Statlog-satellite</t>
  </si>
  <si>
    <t>Tic-tac-toe-endgame</t>
  </si>
  <si>
    <t>Wine</t>
  </si>
  <si>
    <t>Score</t>
  </si>
  <si>
    <t>Depth 1</t>
  </si>
  <si>
    <t>Depth 4</t>
  </si>
  <si>
    <t>Mean</t>
  </si>
  <si>
    <t>Worst case in CG*</t>
  </si>
  <si>
    <t>CG*</t>
  </si>
  <si>
    <t>Mean time (s)</t>
  </si>
  <si>
    <t>Worst case in CG</t>
  </si>
  <si>
    <t>Mean improvement VS CART</t>
  </si>
  <si>
    <t>CART</t>
  </si>
  <si>
    <t>CG</t>
  </si>
  <si>
    <t>Default credit</t>
  </si>
  <si>
    <t>Magic4</t>
  </si>
  <si>
    <t>HTRU_2</t>
  </si>
  <si>
    <t>Letter recognition</t>
  </si>
  <si>
    <t>Worst case in CART</t>
  </si>
  <si>
    <t>Mean time in CART</t>
  </si>
  <si>
    <t>Statlog shuttle</t>
  </si>
  <si>
    <t>Mean improvemet VS CART</t>
  </si>
  <si>
    <t>BERTSIMAS VS CART</t>
  </si>
  <si>
    <t>B VS CART</t>
  </si>
  <si>
    <t>CG VS CART</t>
  </si>
  <si>
    <t>Instances</t>
  </si>
  <si>
    <t>Hand-posture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</si>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</sst>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2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'CART_star,k=2'!$E$31:$E$45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Monks-problems-3</c:v>
                </c:pt>
                <c:pt idx="4">
                  <c:v>Tic-tac-toe-endgame</c:v>
                </c:pt>
                <c:pt idx="5">
                  <c:v>Iris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Spambase</c:v>
                </c:pt>
                <c:pt idx="9">
                  <c:v>Qsar-biodegradation</c:v>
                </c:pt>
                <c:pt idx="10">
                  <c:v>Car-evaluation</c:v>
                </c:pt>
                <c:pt idx="11">
                  <c:v>Balance-scale</c:v>
                </c:pt>
                <c:pt idx="12">
                  <c:v>Statlog-satellite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'CART_star,k=2'!$F$31:$F$45</c:f>
              <c:numCache>
                <c:formatCode>General</c:formatCode>
                <c:ptCount val="15"/>
                <c:pt idx="0">
                  <c:v>-6.5</c:v>
                </c:pt>
                <c:pt idx="1">
                  <c:v>-3.5</c:v>
                </c:pt>
                <c:pt idx="2">
                  <c:v>-0.70000000000000284</c:v>
                </c:pt>
                <c:pt idx="3">
                  <c:v>0</c:v>
                </c:pt>
                <c:pt idx="4">
                  <c:v>0.70000000000000284</c:v>
                </c:pt>
                <c:pt idx="5">
                  <c:v>0.79999999999999716</c:v>
                </c:pt>
                <c:pt idx="6">
                  <c:v>2.4000000000000057</c:v>
                </c:pt>
                <c:pt idx="7">
                  <c:v>2.7999999999999972</c:v>
                </c:pt>
                <c:pt idx="8">
                  <c:v>2.7999999999999972</c:v>
                </c:pt>
                <c:pt idx="9">
                  <c:v>3.0999999999999943</c:v>
                </c:pt>
                <c:pt idx="10">
                  <c:v>3.7999999999999972</c:v>
                </c:pt>
                <c:pt idx="11">
                  <c:v>4</c:v>
                </c:pt>
                <c:pt idx="12">
                  <c:v>5.8999999999999915</c:v>
                </c:pt>
                <c:pt idx="13">
                  <c:v>10.299999999999997</c:v>
                </c:pt>
                <c:pt idx="14">
                  <c:v>14.199999999999996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92-465C-9358-D6F51182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k=4'!$K$53:$K$67</c:f>
              <c:strCache>
                <c:ptCount val="15"/>
                <c:pt idx="0">
                  <c:v>Monks-problems-2</c:v>
                </c:pt>
                <c:pt idx="1">
                  <c:v>Wine</c:v>
                </c:pt>
                <c:pt idx="2">
                  <c:v>Monks-problems-3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Qsar-biodegradation</c:v>
                </c:pt>
                <c:pt idx="7">
                  <c:v>Iris</c:v>
                </c:pt>
                <c:pt idx="8">
                  <c:v>Tic-tac-toe-endgame</c:v>
                </c:pt>
                <c:pt idx="9">
                  <c:v>Statlog-satellite</c:v>
                </c:pt>
                <c:pt idx="10">
                  <c:v>Spambase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k=4'!$L$53:$L$67</c:f>
              <c:numCache>
                <c:formatCode>General</c:formatCode>
                <c:ptCount val="15"/>
                <c:pt idx="0">
                  <c:v>-7</c:v>
                </c:pt>
                <c:pt idx="1">
                  <c:v>-5.7999999999999972</c:v>
                </c:pt>
                <c:pt idx="2">
                  <c:v>-3.2000000000000028</c:v>
                </c:pt>
                <c:pt idx="3">
                  <c:v>-1.6999999999999886</c:v>
                </c:pt>
                <c:pt idx="4">
                  <c:v>-1.5</c:v>
                </c:pt>
                <c:pt idx="5">
                  <c:v>-0.39999999999999147</c:v>
                </c:pt>
                <c:pt idx="6">
                  <c:v>2.6000000000000085</c:v>
                </c:pt>
                <c:pt idx="7">
                  <c:v>2.7999999999999972</c:v>
                </c:pt>
                <c:pt idx="8">
                  <c:v>3</c:v>
                </c:pt>
                <c:pt idx="9">
                  <c:v>3.6999999999999886</c:v>
                </c:pt>
                <c:pt idx="10">
                  <c:v>3.9000000000000057</c:v>
                </c:pt>
                <c:pt idx="11">
                  <c:v>6.3000000000000114</c:v>
                </c:pt>
                <c:pt idx="12">
                  <c:v>9</c:v>
                </c:pt>
                <c:pt idx="13">
                  <c:v>10.5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635-434F-BA79-D9041D7E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CG VS two</a:t>
            </a:r>
            <a:r>
              <a:rPr lang="en-US" sz="1800" b="1" baseline="0"/>
              <a:t> algorithms</a:t>
            </a:r>
            <a:r>
              <a:rPr lang="en-US" sz="1800" b="1"/>
              <a:t>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VS CART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 small, k=2'!$D$30:$D$44</c:f>
              <c:strCache>
                <c:ptCount val="15"/>
                <c:pt idx="0">
                  <c:v>Seismic-bumps</c:v>
                </c:pt>
                <c:pt idx="1">
                  <c:v>Monks-problems-3</c:v>
                </c:pt>
                <c:pt idx="2">
                  <c:v>Iris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Tic-tac-toe-endgame</c:v>
                </c:pt>
                <c:pt idx="7">
                  <c:v>Spambase</c:v>
                </c:pt>
                <c:pt idx="8">
                  <c:v>Monks-problems-2</c:v>
                </c:pt>
                <c:pt idx="9">
                  <c:v>Pima-Indians-diabetes</c:v>
                </c:pt>
                <c:pt idx="10">
                  <c:v>Banknote-authentification</c:v>
                </c:pt>
                <c:pt idx="11">
                  <c:v>Qsar-biodegradation</c:v>
                </c:pt>
                <c:pt idx="12">
                  <c:v>Monks-problems-1</c:v>
                </c:pt>
                <c:pt idx="13">
                  <c:v>Wine</c:v>
                </c:pt>
                <c:pt idx="14">
                  <c:v>Balance-scale</c:v>
                </c:pt>
              </c:strCache>
            </c:strRef>
          </c:cat>
          <c:val>
            <c:numRef>
              <c:f>'CG small, k=2'!$E$30:$E$44</c:f>
              <c:numCache>
                <c:formatCode>General</c:formatCode>
                <c:ptCount val="15"/>
                <c:pt idx="0">
                  <c:v>-0.40000000000000568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0.39999999999999858</c:v>
                </c:pt>
                <c:pt idx="5">
                  <c:v>1.1000000000000085</c:v>
                </c:pt>
                <c:pt idx="6">
                  <c:v>1.1000000000000085</c:v>
                </c:pt>
                <c:pt idx="7">
                  <c:v>1.2999999999999972</c:v>
                </c:pt>
                <c:pt idx="8">
                  <c:v>1.3999999999999986</c:v>
                </c:pt>
                <c:pt idx="9">
                  <c:v>1.7999999999999972</c:v>
                </c:pt>
                <c:pt idx="10">
                  <c:v>2.2000000000000028</c:v>
                </c:pt>
                <c:pt idx="11">
                  <c:v>2.2999999999999972</c:v>
                </c:pt>
                <c:pt idx="12">
                  <c:v>2.5</c:v>
                </c:pt>
                <c:pt idx="13">
                  <c:v>4</c:v>
                </c:pt>
                <c:pt idx="14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C5F-8DBA-C938E29565BD}"/>
            </c:ext>
          </c:extLst>
        </c:ser>
        <c:ser>
          <c:idx val="1"/>
          <c:order val="1"/>
          <c:tx>
            <c:v>VS Bertsimas'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k=2'!$D$30:$D$44</c:f>
              <c:strCache>
                <c:ptCount val="15"/>
                <c:pt idx="0">
                  <c:v>Seismic-bumps</c:v>
                </c:pt>
                <c:pt idx="1">
                  <c:v>Monks-problems-3</c:v>
                </c:pt>
                <c:pt idx="2">
                  <c:v>Iris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Tic-tac-toe-endgame</c:v>
                </c:pt>
                <c:pt idx="7">
                  <c:v>Spambase</c:v>
                </c:pt>
                <c:pt idx="8">
                  <c:v>Monks-problems-2</c:v>
                </c:pt>
                <c:pt idx="9">
                  <c:v>Pima-Indians-diabetes</c:v>
                </c:pt>
                <c:pt idx="10">
                  <c:v>Banknote-authentification</c:v>
                </c:pt>
                <c:pt idx="11">
                  <c:v>Qsar-biodegradation</c:v>
                </c:pt>
                <c:pt idx="12">
                  <c:v>Monks-problems-1</c:v>
                </c:pt>
                <c:pt idx="13">
                  <c:v>Wine</c:v>
                </c:pt>
                <c:pt idx="14">
                  <c:v>Balance-scale</c:v>
                </c:pt>
              </c:strCache>
            </c:strRef>
          </c:cat>
          <c:val>
            <c:numRef>
              <c:f>'CG small, k=2'!$F$30:$F$44</c:f>
              <c:numCache>
                <c:formatCode>General</c:formatCode>
                <c:ptCount val="15"/>
                <c:pt idx="0">
                  <c:v>-0.5</c:v>
                </c:pt>
                <c:pt idx="1">
                  <c:v>0</c:v>
                </c:pt>
                <c:pt idx="2">
                  <c:v>2.2999999999999972</c:v>
                </c:pt>
                <c:pt idx="3">
                  <c:v>3.7999999999999972</c:v>
                </c:pt>
                <c:pt idx="4">
                  <c:v>0.79999999999999716</c:v>
                </c:pt>
                <c:pt idx="5">
                  <c:v>-2.5999999999999943</c:v>
                </c:pt>
                <c:pt idx="6">
                  <c:v>-0.39999999999999147</c:v>
                </c:pt>
                <c:pt idx="7">
                  <c:v>2.2000000000000028</c:v>
                </c:pt>
                <c:pt idx="8">
                  <c:v>-5.6000000000000014</c:v>
                </c:pt>
                <c:pt idx="9">
                  <c:v>0.29999999999999716</c:v>
                </c:pt>
                <c:pt idx="10">
                  <c:v>1.1000000000000085</c:v>
                </c:pt>
                <c:pt idx="11">
                  <c:v>3.7000000000000028</c:v>
                </c:pt>
                <c:pt idx="12">
                  <c:v>1.2999999999999972</c:v>
                </c:pt>
                <c:pt idx="13">
                  <c:v>-5.3999999999999915</c:v>
                </c:pt>
                <c:pt idx="14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6-4C5F-8DBA-C938E295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39226134073404"/>
          <c:y val="0.91754718160229953"/>
          <c:w val="0.21860261683734911"/>
          <c:h val="6.746969128858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two algorithms</a:t>
            </a:r>
            <a:r>
              <a:rPr lang="en-US" sz="1800" b="1"/>
              <a:t>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VS CART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 small, k=3'!$D$35:$D$49</c:f>
              <c:strCache>
                <c:ptCount val="15"/>
                <c:pt idx="0">
                  <c:v>Tic-tac-toe-endgame</c:v>
                </c:pt>
                <c:pt idx="1">
                  <c:v>Pima-Indians-diabetes</c:v>
                </c:pt>
                <c:pt idx="2">
                  <c:v>Seismic-bumps</c:v>
                </c:pt>
                <c:pt idx="3">
                  <c:v>Statlog-satellite</c:v>
                </c:pt>
                <c:pt idx="4">
                  <c:v>Car-evaluation</c:v>
                </c:pt>
                <c:pt idx="5">
                  <c:v>Ionosphere</c:v>
                </c:pt>
                <c:pt idx="6">
                  <c:v>Iris</c:v>
                </c:pt>
                <c:pt idx="7">
                  <c:v>Spambase</c:v>
                </c:pt>
                <c:pt idx="8">
                  <c:v>Monks-problems-3</c:v>
                </c:pt>
                <c:pt idx="9">
                  <c:v>Qsar-biodegradation</c:v>
                </c:pt>
                <c:pt idx="10">
                  <c:v>Wine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Monks-problems-1</c:v>
                </c:pt>
                <c:pt idx="14">
                  <c:v>Monks-problems-2</c:v>
                </c:pt>
              </c:strCache>
            </c:strRef>
          </c:cat>
          <c:val>
            <c:numRef>
              <c:f>'CG small, k=3'!$E$35:$E$49</c:f>
              <c:numCache>
                <c:formatCode>General</c:formatCode>
                <c:ptCount val="15"/>
                <c:pt idx="0">
                  <c:v>-1.2000000000000028</c:v>
                </c:pt>
                <c:pt idx="1">
                  <c:v>-0.89999999999999147</c:v>
                </c:pt>
                <c:pt idx="2">
                  <c:v>-0.39999999999999147</c:v>
                </c:pt>
                <c:pt idx="3">
                  <c:v>-0.19999999999998863</c:v>
                </c:pt>
                <c:pt idx="4">
                  <c:v>-9.9999999999994316E-2</c:v>
                </c:pt>
                <c:pt idx="5">
                  <c:v>0</c:v>
                </c:pt>
                <c:pt idx="6">
                  <c:v>0</c:v>
                </c:pt>
                <c:pt idx="7">
                  <c:v>0.29999999999999716</c:v>
                </c:pt>
                <c:pt idx="8">
                  <c:v>0.60000000000000853</c:v>
                </c:pt>
                <c:pt idx="9">
                  <c:v>0.90000000000000568</c:v>
                </c:pt>
                <c:pt idx="10">
                  <c:v>2.6999999999999886</c:v>
                </c:pt>
                <c:pt idx="11">
                  <c:v>2.7000000000000028</c:v>
                </c:pt>
                <c:pt idx="12">
                  <c:v>2.7000000000000028</c:v>
                </c:pt>
                <c:pt idx="13">
                  <c:v>9</c:v>
                </c:pt>
                <c:pt idx="14">
                  <c:v>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5D8-9ACB-EB98ECC161B4}"/>
            </c:ext>
          </c:extLst>
        </c:ser>
        <c:ser>
          <c:idx val="1"/>
          <c:order val="1"/>
          <c:tx>
            <c:v>VS Bertsimas'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k=3'!$D$35:$D$49</c:f>
              <c:strCache>
                <c:ptCount val="15"/>
                <c:pt idx="0">
                  <c:v>Tic-tac-toe-endgame</c:v>
                </c:pt>
                <c:pt idx="1">
                  <c:v>Pima-Indians-diabetes</c:v>
                </c:pt>
                <c:pt idx="2">
                  <c:v>Seismic-bumps</c:v>
                </c:pt>
                <c:pt idx="3">
                  <c:v>Statlog-satellite</c:v>
                </c:pt>
                <c:pt idx="4">
                  <c:v>Car-evaluation</c:v>
                </c:pt>
                <c:pt idx="5">
                  <c:v>Ionosphere</c:v>
                </c:pt>
                <c:pt idx="6">
                  <c:v>Iris</c:v>
                </c:pt>
                <c:pt idx="7">
                  <c:v>Spambase</c:v>
                </c:pt>
                <c:pt idx="8">
                  <c:v>Monks-problems-3</c:v>
                </c:pt>
                <c:pt idx="9">
                  <c:v>Qsar-biodegradation</c:v>
                </c:pt>
                <c:pt idx="10">
                  <c:v>Wine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Monks-problems-1</c:v>
                </c:pt>
                <c:pt idx="14">
                  <c:v>Monks-problems-2</c:v>
                </c:pt>
              </c:strCache>
            </c:strRef>
          </c:cat>
          <c:val>
            <c:numRef>
              <c:f>'CG small, k=3'!$F$35:$F$49</c:f>
              <c:numCache>
                <c:formatCode>General</c:formatCode>
                <c:ptCount val="15"/>
                <c:pt idx="0">
                  <c:v>2.5</c:v>
                </c:pt>
                <c:pt idx="1">
                  <c:v>0</c:v>
                </c:pt>
                <c:pt idx="2">
                  <c:v>-0.89999999999999147</c:v>
                </c:pt>
                <c:pt idx="3">
                  <c:v>15.200000000000003</c:v>
                </c:pt>
                <c:pt idx="4">
                  <c:v>5.2000000000000028</c:v>
                </c:pt>
                <c:pt idx="5">
                  <c:v>-1.3999999999999915</c:v>
                </c:pt>
                <c:pt idx="6">
                  <c:v>3.8999999999999915</c:v>
                </c:pt>
                <c:pt idx="7">
                  <c:v>4</c:v>
                </c:pt>
                <c:pt idx="8">
                  <c:v>-1.2999999999999972</c:v>
                </c:pt>
                <c:pt idx="9">
                  <c:v>6.8000000000000114</c:v>
                </c:pt>
                <c:pt idx="10">
                  <c:v>0</c:v>
                </c:pt>
                <c:pt idx="11">
                  <c:v>4.7000000000000028</c:v>
                </c:pt>
                <c:pt idx="12">
                  <c:v>5.4000000000000057</c:v>
                </c:pt>
                <c:pt idx="13">
                  <c:v>20.700000000000003</c:v>
                </c:pt>
                <c:pt idx="14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5D8-9ACB-EB98ECC1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64070785081575"/>
          <c:y val="0.92811851217314212"/>
          <c:w val="0.211686302790426"/>
          <c:h val="4.9796097892135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two algorithms</a:t>
            </a:r>
            <a:r>
              <a:rPr lang="en-US" sz="1800" b="1"/>
              <a:t>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VS CART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 small, k=4'!$C$30:$C$44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Wine</c:v>
                </c:pt>
                <c:pt idx="3">
                  <c:v>Seismic-bumps</c:v>
                </c:pt>
                <c:pt idx="4">
                  <c:v>Monks-problems-3</c:v>
                </c:pt>
                <c:pt idx="5">
                  <c:v>Pima-Indians-diabetes</c:v>
                </c:pt>
                <c:pt idx="6">
                  <c:v>Iris</c:v>
                </c:pt>
                <c:pt idx="7">
                  <c:v>Tic-tac-toe-endgame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Qsar-biodegradation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 small, k=4'!$D$30:$D$44</c:f>
              <c:numCache>
                <c:formatCode>General</c:formatCode>
                <c:ptCount val="15"/>
                <c:pt idx="0">
                  <c:v>0</c:v>
                </c:pt>
                <c:pt idx="1">
                  <c:v>-2.5</c:v>
                </c:pt>
                <c:pt idx="2">
                  <c:v>2.7000000000000028</c:v>
                </c:pt>
                <c:pt idx="3">
                  <c:v>0</c:v>
                </c:pt>
                <c:pt idx="4">
                  <c:v>2.6000000000000085</c:v>
                </c:pt>
                <c:pt idx="5">
                  <c:v>0.59999999999999432</c:v>
                </c:pt>
                <c:pt idx="6">
                  <c:v>-1.0999999999999943</c:v>
                </c:pt>
                <c:pt idx="7">
                  <c:v>-2.2999999999999972</c:v>
                </c:pt>
                <c:pt idx="8">
                  <c:v>0.40000000000000568</c:v>
                </c:pt>
                <c:pt idx="9">
                  <c:v>-0.10000000000000853</c:v>
                </c:pt>
                <c:pt idx="10">
                  <c:v>0.80000000000001137</c:v>
                </c:pt>
                <c:pt idx="11">
                  <c:v>0.70000000000000284</c:v>
                </c:pt>
                <c:pt idx="12">
                  <c:v>1.5999999999999943</c:v>
                </c:pt>
                <c:pt idx="13">
                  <c:v>5.3000000000000114</c:v>
                </c:pt>
                <c:pt idx="14">
                  <c:v>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5-44F3-9EA4-69CEFD3CEABD}"/>
            </c:ext>
          </c:extLst>
        </c:ser>
        <c:ser>
          <c:idx val="1"/>
          <c:order val="1"/>
          <c:tx>
            <c:v>VS Bertsimas'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k=4'!$C$30:$C$44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Wine</c:v>
                </c:pt>
                <c:pt idx="3">
                  <c:v>Seismic-bumps</c:v>
                </c:pt>
                <c:pt idx="4">
                  <c:v>Monks-problems-3</c:v>
                </c:pt>
                <c:pt idx="5">
                  <c:v>Pima-Indians-diabetes</c:v>
                </c:pt>
                <c:pt idx="6">
                  <c:v>Iris</c:v>
                </c:pt>
                <c:pt idx="7">
                  <c:v>Tic-tac-toe-endgame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Qsar-biodegradation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 small, k=4'!$E$30:$E$44</c:f>
              <c:numCache>
                <c:formatCode>General</c:formatCode>
                <c:ptCount val="15"/>
                <c:pt idx="0">
                  <c:v>-7.3999999999999986</c:v>
                </c:pt>
                <c:pt idx="1">
                  <c:v>-3.0999999999999943</c:v>
                </c:pt>
                <c:pt idx="2">
                  <c:v>-2.2000000000000028</c:v>
                </c:pt>
                <c:pt idx="3">
                  <c:v>-1.2999999999999972</c:v>
                </c:pt>
                <c:pt idx="4">
                  <c:v>-1.2999999999999972</c:v>
                </c:pt>
                <c:pt idx="5">
                  <c:v>0.40000000000000568</c:v>
                </c:pt>
                <c:pt idx="6">
                  <c:v>1.2000000000000028</c:v>
                </c:pt>
                <c:pt idx="7">
                  <c:v>2.9000000000000057</c:v>
                </c:pt>
                <c:pt idx="8">
                  <c:v>3.5999999999999943</c:v>
                </c:pt>
                <c:pt idx="9">
                  <c:v>4.0999999999999943</c:v>
                </c:pt>
                <c:pt idx="10">
                  <c:v>4.3000000000000114</c:v>
                </c:pt>
                <c:pt idx="11">
                  <c:v>6.3000000000000114</c:v>
                </c:pt>
                <c:pt idx="12">
                  <c:v>7.5999999999999943</c:v>
                </c:pt>
                <c:pt idx="13">
                  <c:v>11</c:v>
                </c:pt>
                <c:pt idx="14">
                  <c:v>16.200000000000003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4F3-9EA4-69CEFD3C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1621132045551"/>
          <c:y val="0.9210600041115079"/>
          <c:w val="0.23141507861823213"/>
          <c:h val="4.9796097892135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Computational time for different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2.35</c:v>
                </c:pt>
                <c:pt idx="1">
                  <c:v>2.67</c:v>
                </c:pt>
                <c:pt idx="2">
                  <c:v>2.29</c:v>
                </c:pt>
                <c:pt idx="3">
                  <c:v>6.03</c:v>
                </c:pt>
                <c:pt idx="4">
                  <c:v>6.59</c:v>
                </c:pt>
                <c:pt idx="5">
                  <c:v>3.76</c:v>
                </c:pt>
                <c:pt idx="6">
                  <c:v>4.38</c:v>
                </c:pt>
                <c:pt idx="7">
                  <c:v>7.39</c:v>
                </c:pt>
                <c:pt idx="8">
                  <c:v>9.27</c:v>
                </c:pt>
                <c:pt idx="9">
                  <c:v>5.04</c:v>
                </c:pt>
                <c:pt idx="10">
                  <c:v>11.38</c:v>
                </c:pt>
                <c:pt idx="11">
                  <c:v>25.52</c:v>
                </c:pt>
                <c:pt idx="12">
                  <c:v>51.9</c:v>
                </c:pt>
                <c:pt idx="13">
                  <c:v>36</c:v>
                </c:pt>
                <c:pt idx="14">
                  <c:v>31.89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2B1-B816-B2B872836C7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3.15</c:v>
                </c:pt>
                <c:pt idx="1">
                  <c:v>4.2</c:v>
                </c:pt>
                <c:pt idx="2">
                  <c:v>3.65</c:v>
                </c:pt>
                <c:pt idx="3">
                  <c:v>7.24</c:v>
                </c:pt>
                <c:pt idx="4">
                  <c:v>10.63</c:v>
                </c:pt>
                <c:pt idx="5">
                  <c:v>25.95</c:v>
                </c:pt>
                <c:pt idx="6">
                  <c:v>11.53</c:v>
                </c:pt>
                <c:pt idx="7">
                  <c:v>55.58</c:v>
                </c:pt>
                <c:pt idx="8">
                  <c:v>40.81</c:v>
                </c:pt>
                <c:pt idx="9">
                  <c:v>56.1</c:v>
                </c:pt>
                <c:pt idx="10">
                  <c:v>144.49</c:v>
                </c:pt>
                <c:pt idx="11">
                  <c:v>111.26</c:v>
                </c:pt>
                <c:pt idx="12">
                  <c:v>416.76</c:v>
                </c:pt>
                <c:pt idx="13">
                  <c:v>390.35</c:v>
                </c:pt>
                <c:pt idx="1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2B1-B816-B2B872836C73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5.3</c:v>
                </c:pt>
                <c:pt idx="1">
                  <c:v>7.54</c:v>
                </c:pt>
                <c:pt idx="2">
                  <c:v>8.9</c:v>
                </c:pt>
                <c:pt idx="3">
                  <c:v>10.199999999999999</c:v>
                </c:pt>
                <c:pt idx="4">
                  <c:v>23.02</c:v>
                </c:pt>
                <c:pt idx="5">
                  <c:v>75.88</c:v>
                </c:pt>
                <c:pt idx="6">
                  <c:v>101.48</c:v>
                </c:pt>
                <c:pt idx="7">
                  <c:v>103.22</c:v>
                </c:pt>
                <c:pt idx="8">
                  <c:v>107.01</c:v>
                </c:pt>
                <c:pt idx="9">
                  <c:v>243.93</c:v>
                </c:pt>
                <c:pt idx="10">
                  <c:v>319.14</c:v>
                </c:pt>
                <c:pt idx="11">
                  <c:v>355.55</c:v>
                </c:pt>
                <c:pt idx="12">
                  <c:v>537.24</c:v>
                </c:pt>
                <c:pt idx="13">
                  <c:v>555.66999999999996</c:v>
                </c:pt>
                <c:pt idx="14">
                  <c:v>555.86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6-42B1-B816-B2B87283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 on big datasets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Sheet1!$U$4:$U$9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0.19999999999999929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AC9-8981-4943FB5B7528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0.90000000000000213</c:v>
                </c:pt>
                <c:pt idx="4">
                  <c:v>0.10000000000000853</c:v>
                </c:pt>
                <c:pt idx="5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AC9-8981-4943FB5B7528}"/>
            </c:ext>
          </c:extLst>
        </c:ser>
        <c:ser>
          <c:idx val="2"/>
          <c:order val="2"/>
          <c:tx>
            <c:strRef>
              <c:f>Sheet1!$W$3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2.1999999999999993</c:v>
                </c:pt>
                <c:pt idx="4">
                  <c:v>0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E-4AC9-8981-4943FB5B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</a:t>
                </a:r>
                <a:r>
                  <a:rPr lang="en-US" sz="1600" b="1" baseline="0"/>
                  <a:t> improvement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'CART_star,k=2'!$J$37:$J$51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Tic-tac-toe-endgame</c:v>
                </c:pt>
                <c:pt idx="4">
                  <c:v>Monks-problems-3</c:v>
                </c:pt>
                <c:pt idx="5">
                  <c:v>Wine</c:v>
                </c:pt>
                <c:pt idx="6">
                  <c:v>Pima-Indians-diabetes</c:v>
                </c:pt>
                <c:pt idx="7">
                  <c:v>Iris</c:v>
                </c:pt>
                <c:pt idx="8">
                  <c:v>Balance-scale</c:v>
                </c:pt>
                <c:pt idx="9">
                  <c:v>Banknote-authentification</c:v>
                </c:pt>
                <c:pt idx="10">
                  <c:v>Spambase</c:v>
                </c:pt>
                <c:pt idx="11">
                  <c:v>Qsar-biodegradation</c:v>
                </c:pt>
                <c:pt idx="12">
                  <c:v>Car-evaluation</c:v>
                </c:pt>
                <c:pt idx="13">
                  <c:v>Monks-problems-1</c:v>
                </c:pt>
                <c:pt idx="14">
                  <c:v>Statlog-satellite</c:v>
                </c:pt>
              </c:strCache>
            </c:strRef>
          </c:cat>
          <c:val>
            <c:numRef>
              <c:f>'CART_star,k=2'!$K$37:$K$51</c:f>
              <c:numCache>
                <c:formatCode>General</c:formatCode>
                <c:ptCount val="15"/>
                <c:pt idx="0">
                  <c:v>-5.6000000000000014</c:v>
                </c:pt>
                <c:pt idx="1">
                  <c:v>-3.5</c:v>
                </c:pt>
                <c:pt idx="2">
                  <c:v>-0.70000000000000284</c:v>
                </c:pt>
                <c:pt idx="3">
                  <c:v>-0.39999999999999147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0.79999999999999716</c:v>
                </c:pt>
                <c:pt idx="8">
                  <c:v>1.4000000000000057</c:v>
                </c:pt>
                <c:pt idx="9">
                  <c:v>1.7000000000000028</c:v>
                </c:pt>
                <c:pt idx="10">
                  <c:v>2.7000000000000028</c:v>
                </c:pt>
                <c:pt idx="11">
                  <c:v>3.4000000000000057</c:v>
                </c:pt>
                <c:pt idx="12">
                  <c:v>3.7999999999999972</c:v>
                </c:pt>
                <c:pt idx="13">
                  <c:v>3.8999999999999915</c:v>
                </c:pt>
                <c:pt idx="14">
                  <c:v>5.8999999999999915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73A-4C08-BF73-E0E2C571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'CART_star,k=3'!$C$32:$C$46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Tic-tac-toe-endgame</c:v>
                </c:pt>
                <c:pt idx="4">
                  <c:v>Seismic-bumps</c:v>
                </c:pt>
                <c:pt idx="5">
                  <c:v>Balance-scale</c:v>
                </c:pt>
                <c:pt idx="6">
                  <c:v>Car-evaluation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'CART_star,k=3'!$D$32:$D$46</c:f>
              <c:numCache>
                <c:formatCode>General</c:formatCode>
                <c:ptCount val="15"/>
                <c:pt idx="0">
                  <c:v>-8.7999999999999972</c:v>
                </c:pt>
                <c:pt idx="1">
                  <c:v>-7.1000000000000085</c:v>
                </c:pt>
                <c:pt idx="2">
                  <c:v>-3.8999999999999915</c:v>
                </c:pt>
                <c:pt idx="3">
                  <c:v>-2.5</c:v>
                </c:pt>
                <c:pt idx="4">
                  <c:v>-0.89999999999999147</c:v>
                </c:pt>
                <c:pt idx="5">
                  <c:v>1.2999999999999972</c:v>
                </c:pt>
                <c:pt idx="6">
                  <c:v>1.8999999999999915</c:v>
                </c:pt>
                <c:pt idx="7">
                  <c:v>2</c:v>
                </c:pt>
                <c:pt idx="8">
                  <c:v>2.2000000000000028</c:v>
                </c:pt>
                <c:pt idx="9">
                  <c:v>3.2999999999999972</c:v>
                </c:pt>
                <c:pt idx="10">
                  <c:v>3.8999999999999915</c:v>
                </c:pt>
                <c:pt idx="11">
                  <c:v>4.7999999999999972</c:v>
                </c:pt>
                <c:pt idx="12">
                  <c:v>5.5999999999999943</c:v>
                </c:pt>
                <c:pt idx="13">
                  <c:v>8.3999999999999915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03A-4E54-8F7C-E7269A95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'CART_star,k=3'!$K$30:$K$44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Wine</c:v>
                </c:pt>
                <c:pt idx="3">
                  <c:v>Ionosphere</c:v>
                </c:pt>
                <c:pt idx="4">
                  <c:v>Tic-tac-toe-endgame</c:v>
                </c:pt>
                <c:pt idx="5">
                  <c:v>Seismic-bumps</c:v>
                </c:pt>
                <c:pt idx="6">
                  <c:v>Pima-Indians-diabetes</c:v>
                </c:pt>
                <c:pt idx="7">
                  <c:v>Car-evaluation</c:v>
                </c:pt>
                <c:pt idx="8">
                  <c:v>Statlog-satellite</c:v>
                </c:pt>
                <c:pt idx="9">
                  <c:v>Iris</c:v>
                </c:pt>
                <c:pt idx="10">
                  <c:v>Balance-scale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'CART_star,k=3'!$L$30:$L$44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-7.1000000000000085</c:v>
                </c:pt>
                <c:pt idx="2">
                  <c:v>-4.9000000000000057</c:v>
                </c:pt>
                <c:pt idx="3">
                  <c:v>-3.6999999999999886</c:v>
                </c:pt>
                <c:pt idx="4">
                  <c:v>-3.5</c:v>
                </c:pt>
                <c:pt idx="5">
                  <c:v>-0.89999999999999147</c:v>
                </c:pt>
                <c:pt idx="6">
                  <c:v>1.5</c:v>
                </c:pt>
                <c:pt idx="7">
                  <c:v>1.8999999999999915</c:v>
                </c:pt>
                <c:pt idx="8">
                  <c:v>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3.2999999999999972</c:v>
                </c:pt>
                <c:pt idx="12">
                  <c:v>4.7000000000000028</c:v>
                </c:pt>
                <c:pt idx="13">
                  <c:v>5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58-41B9-AF1C-72201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'CART_star,k=4'!$C$34:$C$48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Tic-tac-toe-endgame</c:v>
                </c:pt>
                <c:pt idx="7">
                  <c:v>Statlog-satellite</c:v>
                </c:pt>
                <c:pt idx="8">
                  <c:v>Iris</c:v>
                </c:pt>
                <c:pt idx="9">
                  <c:v>Spambase</c:v>
                </c:pt>
                <c:pt idx="10">
                  <c:v>Balance-scale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'CART_star,k=4'!$D$34:$D$48</c:f>
              <c:numCache>
                <c:formatCode>General</c:formatCode>
                <c:ptCount val="15"/>
                <c:pt idx="0">
                  <c:v>-10.199999999999996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-1.2999999999999972</c:v>
                </c:pt>
                <c:pt idx="5">
                  <c:v>0.90000000000000568</c:v>
                </c:pt>
                <c:pt idx="6">
                  <c:v>3</c:v>
                </c:pt>
                <c:pt idx="7">
                  <c:v>3.2999999999999972</c:v>
                </c:pt>
                <c:pt idx="8">
                  <c:v>3.8999999999999915</c:v>
                </c:pt>
                <c:pt idx="9">
                  <c:v>3.9000000000000057</c:v>
                </c:pt>
                <c:pt idx="10">
                  <c:v>4.6999999999999886</c:v>
                </c:pt>
                <c:pt idx="11">
                  <c:v>6.7999999999999972</c:v>
                </c:pt>
                <c:pt idx="12">
                  <c:v>7.6000000000000085</c:v>
                </c:pt>
                <c:pt idx="13">
                  <c:v>10.199999999999989</c:v>
                </c:pt>
                <c:pt idx="1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3E7-45E8-AB49-4B930979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'CART_star,k=4'!$H$52:$H$66</c:f>
              <c:strCache>
                <c:ptCount val="15"/>
                <c:pt idx="0">
                  <c:v>Monks-problems-3</c:v>
                </c:pt>
                <c:pt idx="1">
                  <c:v>Wine</c:v>
                </c:pt>
                <c:pt idx="2">
                  <c:v>Pima-Indians-diabetes</c:v>
                </c:pt>
                <c:pt idx="3">
                  <c:v>Ionosphere</c:v>
                </c:pt>
                <c:pt idx="4">
                  <c:v>Seismic-bumps</c:v>
                </c:pt>
                <c:pt idx="5">
                  <c:v>Monks-problems-2</c:v>
                </c:pt>
                <c:pt idx="6">
                  <c:v>Qsar-biodegradation</c:v>
                </c:pt>
                <c:pt idx="7">
                  <c:v>Iris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Tic-tac-toe-endgame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'CART_star,k=4'!$I$52:$I$66</c:f>
              <c:numCache>
                <c:formatCode>General</c:formatCode>
                <c:ptCount val="15"/>
                <c:pt idx="0">
                  <c:v>-3.2000000000000028</c:v>
                </c:pt>
                <c:pt idx="1">
                  <c:v>-3.1000000000000085</c:v>
                </c:pt>
                <c:pt idx="2">
                  <c:v>-2</c:v>
                </c:pt>
                <c:pt idx="3">
                  <c:v>-1.6999999999999886</c:v>
                </c:pt>
                <c:pt idx="4">
                  <c:v>-1.5</c:v>
                </c:pt>
                <c:pt idx="5">
                  <c:v>-1.3999999999999986</c:v>
                </c:pt>
                <c:pt idx="6">
                  <c:v>0.70000000000000284</c:v>
                </c:pt>
                <c:pt idx="7">
                  <c:v>2.7999999999999972</c:v>
                </c:pt>
                <c:pt idx="8">
                  <c:v>3.5</c:v>
                </c:pt>
                <c:pt idx="9">
                  <c:v>3.8000000000000114</c:v>
                </c:pt>
                <c:pt idx="10">
                  <c:v>3.9000000000000057</c:v>
                </c:pt>
                <c:pt idx="11">
                  <c:v>5.0999999999999943</c:v>
                </c:pt>
                <c:pt idx="12">
                  <c:v>6.5</c:v>
                </c:pt>
                <c:pt idx="13">
                  <c:v>7.6000000000000085</c:v>
                </c:pt>
                <c:pt idx="14">
                  <c:v>14.200000000000003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9C8-41EB-97F5-585E2601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k=3'!$C$32:$C$46</c:f>
              <c:strCache>
                <c:ptCount val="15"/>
                <c:pt idx="0">
                  <c:v>Monks-problems-3</c:v>
                </c:pt>
                <c:pt idx="1">
                  <c:v>Ionosphere</c:v>
                </c:pt>
                <c:pt idx="2">
                  <c:v>Tic-tac-toe-endgame</c:v>
                </c:pt>
                <c:pt idx="3">
                  <c:v>Seismic-bumps</c:v>
                </c:pt>
                <c:pt idx="4">
                  <c:v>Balance-scale</c:v>
                </c:pt>
                <c:pt idx="5">
                  <c:v>Car-evaluation</c:v>
                </c:pt>
                <c:pt idx="6">
                  <c:v>Monks-problems-2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k=3'!$D$32:$D$46</c:f>
              <c:numCache>
                <c:formatCode>General</c:formatCode>
                <c:ptCount val="15"/>
                <c:pt idx="0">
                  <c:v>-4.5</c:v>
                </c:pt>
                <c:pt idx="1">
                  <c:v>-2.7999999999999972</c:v>
                </c:pt>
                <c:pt idx="2">
                  <c:v>-2.5</c:v>
                </c:pt>
                <c:pt idx="3">
                  <c:v>-0.89999999999999147</c:v>
                </c:pt>
                <c:pt idx="4">
                  <c:v>0.79999999999999716</c:v>
                </c:pt>
                <c:pt idx="5">
                  <c:v>1.8999999999999915</c:v>
                </c:pt>
                <c:pt idx="6">
                  <c:v>1.8999999999999986</c:v>
                </c:pt>
                <c:pt idx="7">
                  <c:v>2</c:v>
                </c:pt>
                <c:pt idx="8">
                  <c:v>2.3999999999999915</c:v>
                </c:pt>
                <c:pt idx="9">
                  <c:v>3.5</c:v>
                </c:pt>
                <c:pt idx="10">
                  <c:v>3.8999999999999915</c:v>
                </c:pt>
                <c:pt idx="11">
                  <c:v>4.9000000000000057</c:v>
                </c:pt>
                <c:pt idx="12">
                  <c:v>6.2999999999999972</c:v>
                </c:pt>
                <c:pt idx="13">
                  <c:v>9.7999999999999972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AA1-4A16-9E83-8D792661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k=3'!$J$55:$J$69</c:f>
              <c:strCache>
                <c:ptCount val="15"/>
                <c:pt idx="0">
                  <c:v>Monks-problems-3</c:v>
                </c:pt>
                <c:pt idx="1">
                  <c:v>Tic-tac-toe-endgame</c:v>
                </c:pt>
                <c:pt idx="2">
                  <c:v>Wine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Car-evaluation</c:v>
                </c:pt>
                <c:pt idx="7">
                  <c:v>Statlog-satellite</c:v>
                </c:pt>
                <c:pt idx="8">
                  <c:v>Balance-scale</c:v>
                </c:pt>
                <c:pt idx="9">
                  <c:v>Iris</c:v>
                </c:pt>
                <c:pt idx="10">
                  <c:v>Monks-problems-2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k=3'!$K$55:$K$69</c:f>
              <c:numCache>
                <c:formatCode>General</c:formatCode>
                <c:ptCount val="15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-2.5999999999999943</c:v>
                </c:pt>
                <c:pt idx="4">
                  <c:v>-0.89999999999999147</c:v>
                </c:pt>
                <c:pt idx="5">
                  <c:v>1.5</c:v>
                </c:pt>
                <c:pt idx="6">
                  <c:v>1.8999999999999915</c:v>
                </c:pt>
                <c:pt idx="7">
                  <c:v>2.1999999999999886</c:v>
                </c:pt>
                <c:pt idx="8">
                  <c:v>2.2999999999999972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3.5</c:v>
                </c:pt>
                <c:pt idx="12">
                  <c:v>4.8000000000000114</c:v>
                </c:pt>
                <c:pt idx="13">
                  <c:v>5.7000000000000028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258-4082-9BC1-45D1C7B4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k=4'!$C$33:$C$47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Iris</c:v>
                </c:pt>
                <c:pt idx="7">
                  <c:v>Statlog-satellite</c:v>
                </c:pt>
                <c:pt idx="8">
                  <c:v>Spambase</c:v>
                </c:pt>
                <c:pt idx="9">
                  <c:v>Tic-tac-toe-endgame</c:v>
                </c:pt>
                <c:pt idx="10">
                  <c:v>Banknote-authentification</c:v>
                </c:pt>
                <c:pt idx="11">
                  <c:v>Wine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k=4'!$D$33:$D$47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0.10000000000000853</c:v>
                </c:pt>
                <c:pt idx="5">
                  <c:v>2.7000000000000028</c:v>
                </c:pt>
                <c:pt idx="6">
                  <c:v>3.8999999999999915</c:v>
                </c:pt>
                <c:pt idx="7">
                  <c:v>3.8999999999999915</c:v>
                </c:pt>
                <c:pt idx="8">
                  <c:v>3.9000000000000057</c:v>
                </c:pt>
                <c:pt idx="9">
                  <c:v>4</c:v>
                </c:pt>
                <c:pt idx="10">
                  <c:v>6.9000000000000057</c:v>
                </c:pt>
                <c:pt idx="11">
                  <c:v>7.5</c:v>
                </c:pt>
                <c:pt idx="12">
                  <c:v>9</c:v>
                </c:pt>
                <c:pt idx="13">
                  <c:v>9</c:v>
                </c:pt>
                <c:pt idx="14">
                  <c:v>23.900000000000006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51-4694-9FC5-53D85AF4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176212</xdr:rowOff>
    </xdr:from>
    <xdr:to>
      <xdr:col>9</xdr:col>
      <xdr:colOff>666750</xdr:colOff>
      <xdr:row>56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784C-806D-4BA6-80A4-A69152E2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1309686</xdr:colOff>
      <xdr:row>30</xdr:row>
      <xdr:rowOff>14285</xdr:rowOff>
    </xdr:from>
    <xdr:to>
      <xdr:col>13</xdr:col>
      <xdr:colOff>381000</xdr:colOff>
      <xdr:row>56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C1D0C-3DA6-4455-ADA5-05802D6B0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25</xdr:row>
      <xdr:rowOff>0</xdr:rowOff>
    </xdr:from>
    <xdr:to>
      <xdr:col>8</xdr:col>
      <xdr:colOff>809625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08932-FA06-430F-869B-C8648AD0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76200</xdr:rowOff>
    </xdr:from>
    <xdr:to>
      <xdr:col>13</xdr:col>
      <xdr:colOff>700089</xdr:colOff>
      <xdr:row>50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82C0E-A912-4AFC-B615-4217A01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+1,83%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1549421</xdr:colOff>
      <xdr:row>3</xdr:row>
      <xdr:rowOff>126936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68A98559-FCE9-4422-946E-CFB4A50E1165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0</xdr:col>
      <xdr:colOff>28575</xdr:colOff>
      <xdr:row>24</xdr:row>
      <xdr:rowOff>76200</xdr:rowOff>
    </xdr:from>
    <xdr:to>
      <xdr:col>8</xdr:col>
      <xdr:colOff>581025</xdr:colOff>
      <xdr:row>49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8DA6F-651F-4458-B859-47905A93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24</xdr:row>
      <xdr:rowOff>38100</xdr:rowOff>
    </xdr:from>
    <xdr:to>
      <xdr:col>13</xdr:col>
      <xdr:colOff>33339</xdr:colOff>
      <xdr:row>50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D170D-F917-4517-A2D6-D74DC28C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+4,02%</a:t>
          </a:r>
        </a:p>
        <a:p xmlns:a="http://schemas.openxmlformats.org/drawingml/2006/main">
          <a:r>
            <a:rPr lang="en-US" sz="1100" baseline="0"/>
            <a:t>Max  +23,9%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+2,77%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-7%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1114425</xdr:colOff>
      <xdr:row>23</xdr:row>
      <xdr:rowOff>152401</xdr:rowOff>
    </xdr:from>
    <xdr:to>
      <xdr:col>12</xdr:col>
      <xdr:colOff>1984490</xdr:colOff>
      <xdr:row>49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A400-CD2E-4918-BE6F-7473720C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0.07236</cdr:x>
      <cdr:y>0.11294</cdr:y>
    </cdr:from>
    <cdr:to>
      <cdr:x>0.18566</cdr:x>
      <cdr:y>0.2878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A4C5A8-B204-4F90-9F3E-8A1EA6BC256D}"/>
            </a:ext>
          </a:extLst>
        </cdr:cNvPr>
        <cdr:cNvSpPr txBox="1"/>
      </cdr:nvSpPr>
      <cdr:spPr>
        <a:xfrm xmlns:a="http://schemas.openxmlformats.org/drawingml/2006/main">
          <a:off x="670901" y="542203"/>
          <a:ext cx="1050418" cy="839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Mean VS CART +1,5%</a:t>
          </a:r>
        </a:p>
        <a:p xmlns:a="http://schemas.openxmlformats.org/drawingml/2006/main">
          <a:r>
            <a:rPr lang="en-US" sz="1000"/>
            <a:t>Mean VD Bertsimas' +0,16%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23</xdr:row>
      <xdr:rowOff>85724</xdr:rowOff>
    </xdr:from>
    <xdr:to>
      <xdr:col>11</xdr:col>
      <xdr:colOff>2352675</xdr:colOff>
      <xdr:row>48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D75D0-5200-4EED-BB0D-5BA5FD8D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0.07384</cdr:x>
      <cdr:y>0.11023</cdr:y>
    </cdr:from>
    <cdr:to>
      <cdr:x>0.19128</cdr:x>
      <cdr:y>0.28578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F5F1A1F-CD1C-46FF-812D-F5DE4109C57B}"/>
            </a:ext>
          </a:extLst>
        </cdr:cNvPr>
        <cdr:cNvSpPr txBox="1"/>
      </cdr:nvSpPr>
      <cdr:spPr>
        <a:xfrm xmlns:a="http://schemas.openxmlformats.org/drawingml/2006/main">
          <a:off x="660400" y="527050"/>
          <a:ext cx="1050418" cy="839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Mean VS CART +1,85%</a:t>
          </a:r>
        </a:p>
        <a:p xmlns:a="http://schemas.openxmlformats.org/drawingml/2006/main">
          <a:r>
            <a:rPr lang="en-US" sz="1000"/>
            <a:t>Mean VS Bertsimas' +4,54%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0.77791</cdr:x>
      <cdr:y>0.13248</cdr:y>
    </cdr:from>
    <cdr:to>
      <cdr:x>0.89442</cdr:x>
      <cdr:y>0.32666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05525" y="6238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+2,67%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-6,5%</a:t>
          </a:r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22</xdr:row>
      <xdr:rowOff>133350</xdr:rowOff>
    </xdr:from>
    <xdr:to>
      <xdr:col>11</xdr:col>
      <xdr:colOff>1193915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6D105-E046-4BAF-A9F6-C54493F79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676274</xdr:colOff>
      <xdr:row>25</xdr:row>
      <xdr:rowOff>171450</xdr:rowOff>
    </xdr:from>
    <xdr:to>
      <xdr:col>8</xdr:col>
      <xdr:colOff>19050</xdr:colOff>
      <xdr:row>30</xdr:row>
      <xdr:rowOff>58383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3F5F1A1F-CD1C-46FF-812D-F5DE4109C57B}"/>
            </a:ext>
          </a:extLst>
        </xdr:cNvPr>
        <xdr:cNvSpPr txBox="1"/>
      </xdr:nvSpPr>
      <xdr:spPr>
        <a:xfrm>
          <a:off x="5705474" y="5086350"/>
          <a:ext cx="1743076" cy="83943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Mean VS CART +1,27%</a:t>
          </a:r>
        </a:p>
        <a:p>
          <a:r>
            <a:rPr lang="en-US" sz="1000"/>
            <a:t>Mean VS Bertsimas' +2,82%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14</xdr:row>
      <xdr:rowOff>52387</xdr:rowOff>
    </xdr:from>
    <xdr:to>
      <xdr:col>12</xdr:col>
      <xdr:colOff>28575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94C80-904C-4617-ADCD-76DD8FF3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11</xdr:row>
      <xdr:rowOff>57150</xdr:rowOff>
    </xdr:from>
    <xdr:to>
      <xdr:col>28</xdr:col>
      <xdr:colOff>395288</xdr:colOff>
      <xdr:row>34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243F1-828D-4EB9-937B-0CA860D3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+0,93%</a:t>
          </a:r>
        </a:p>
        <a:p xmlns:a="http://schemas.openxmlformats.org/drawingml/2006/main">
          <a:r>
            <a:rPr lang="en-US" sz="1100" baseline="0"/>
            <a:t>Max  +5,9%</a:t>
          </a:r>
        </a:p>
        <a:p xmlns:a="http://schemas.openxmlformats.org/drawingml/2006/main">
          <a:r>
            <a:rPr lang="en-US" sz="1100" baseline="0"/>
            <a:t>Min -5,6%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38100</xdr:rowOff>
    </xdr:from>
    <xdr:to>
      <xdr:col>9</xdr:col>
      <xdr:colOff>28575</xdr:colOff>
      <xdr:row>49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B5BA7-5C36-4367-B15D-39B5257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2324100</xdr:colOff>
      <xdr:row>45</xdr:row>
      <xdr:rowOff>38100</xdr:rowOff>
    </xdr:from>
    <xdr:to>
      <xdr:col>16</xdr:col>
      <xdr:colOff>23814</xdr:colOff>
      <xdr:row>71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2940B-357A-4B75-A93E-E9102A86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+1,97%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-8,8%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+0,73%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24</xdr:row>
      <xdr:rowOff>161925</xdr:rowOff>
    </xdr:from>
    <xdr:to>
      <xdr:col>9</xdr:col>
      <xdr:colOff>352425</xdr:colOff>
      <xdr:row>49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43B41-A329-4E70-866D-58F2517A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152400</xdr:rowOff>
    </xdr:from>
    <xdr:to>
      <xdr:col>13</xdr:col>
      <xdr:colOff>52389</xdr:colOff>
      <xdr:row>51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B8E1B-E830-4A9A-833F-310E4471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+3,08%</a:t>
          </a:r>
        </a:p>
        <a:p xmlns:a="http://schemas.openxmlformats.org/drawingml/2006/main">
          <a:r>
            <a:rPr lang="en-US" sz="1100" baseline="0"/>
            <a:t>Max +20%</a:t>
          </a:r>
        </a:p>
        <a:p xmlns:a="http://schemas.openxmlformats.org/drawingml/2006/main">
          <a:r>
            <a:rPr lang="en-US" sz="1100" baseline="0"/>
            <a:t>Min -10,2%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+2,35%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-3,1%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AA5D-3B83-4BDB-8167-87C7A8CCCF5A}">
  <dimension ref="C2:L23"/>
  <sheetViews>
    <sheetView workbookViewId="0">
      <selection activeCell="E18" sqref="E1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  <col min="12" max="12" width="25.140625" customWidth="1"/>
  </cols>
  <sheetData>
    <row r="2" spans="3:12" ht="23.25" x14ac:dyDescent="0.25">
      <c r="C2" s="4" t="s">
        <v>27</v>
      </c>
      <c r="D2" s="4"/>
      <c r="E2" s="4"/>
      <c r="F2" s="4"/>
      <c r="G2" s="4"/>
      <c r="H2" s="4"/>
      <c r="I2" s="4"/>
      <c r="J2" s="4"/>
      <c r="K2" s="4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  <c r="L4" s="2" t="s">
        <v>32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I6" s="1">
        <v>61.1</v>
      </c>
      <c r="K6" s="1">
        <v>52.6</v>
      </c>
      <c r="L6" s="1">
        <v>1.65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I7" s="1">
        <v>72.8</v>
      </c>
      <c r="K7" s="1">
        <v>67.7</v>
      </c>
      <c r="L7" s="1">
        <v>1.69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I8" s="1">
        <v>84.8</v>
      </c>
      <c r="K8" s="1">
        <v>83.7</v>
      </c>
      <c r="L8" s="1">
        <v>1.68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I9" s="1">
        <v>59.9</v>
      </c>
      <c r="K9" s="1">
        <v>56.7</v>
      </c>
      <c r="L9" s="1">
        <v>1.55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I10" s="1">
        <v>72.3</v>
      </c>
      <c r="K10" s="1">
        <v>64.5</v>
      </c>
      <c r="L10" s="1">
        <v>1.53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I11" s="1">
        <v>55.8</v>
      </c>
      <c r="K11" s="1">
        <v>46.5</v>
      </c>
      <c r="L11" s="1">
        <v>1.5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I12" s="1">
        <v>78.7</v>
      </c>
      <c r="K12" s="1">
        <v>71</v>
      </c>
      <c r="L12" s="1">
        <v>1.55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I13" s="1">
        <v>78.400000000000006</v>
      </c>
      <c r="K13" s="1">
        <v>76.099999999999994</v>
      </c>
      <c r="L13" s="1">
        <v>1.55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I14" s="1">
        <v>78.7</v>
      </c>
      <c r="K14" s="1">
        <v>77.3</v>
      </c>
      <c r="L14" s="1">
        <v>1.98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I15" s="1">
        <v>70</v>
      </c>
      <c r="K15" s="1">
        <v>68.5</v>
      </c>
      <c r="L15" s="1">
        <v>1.63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I16" s="1">
        <v>77.2</v>
      </c>
      <c r="K16" s="1">
        <v>74.599999999999994</v>
      </c>
      <c r="L16" s="1">
        <v>1.65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I18" s="1">
        <v>44.7</v>
      </c>
      <c r="K18" s="1">
        <v>43</v>
      </c>
      <c r="L18" s="1">
        <v>2.0099999999999998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I19" s="1">
        <v>68.2</v>
      </c>
      <c r="K19" s="1">
        <v>65.400000000000006</v>
      </c>
      <c r="L19" s="1">
        <v>1.61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I20" s="1">
        <v>61.3</v>
      </c>
      <c r="K20" s="1">
        <v>48.9</v>
      </c>
      <c r="L20" s="1">
        <v>1.56</v>
      </c>
    </row>
    <row r="22" spans="3:12" x14ac:dyDescent="0.25">
      <c r="J22" s="1" t="s">
        <v>29</v>
      </c>
    </row>
    <row r="23" spans="3:12" x14ac:dyDescent="0.25">
      <c r="F23" s="1" t="s">
        <v>26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427-FCBB-4735-8896-8AC0C2C5E7ED}">
  <dimension ref="C2:O44"/>
  <sheetViews>
    <sheetView topLeftCell="D19" workbookViewId="0">
      <selection activeCell="K53" sqref="K53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3" width="41.42578125" style="1" customWidth="1"/>
    <col min="14" max="14" width="28.140625" style="1" customWidth="1"/>
    <col min="15" max="15" width="25.140625" customWidth="1"/>
  </cols>
  <sheetData>
    <row r="2" spans="3:15" ht="23.25" x14ac:dyDescent="0.25"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3:15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5</v>
      </c>
      <c r="J4" s="2" t="s">
        <v>36</v>
      </c>
      <c r="K4" s="2" t="s">
        <v>7</v>
      </c>
      <c r="L4" s="2" t="s">
        <v>34</v>
      </c>
      <c r="M4" s="2" t="s">
        <v>45</v>
      </c>
      <c r="N4" s="2" t="s">
        <v>33</v>
      </c>
      <c r="O4" s="2" t="s">
        <v>32</v>
      </c>
    </row>
    <row r="6" spans="3:15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94.7</v>
      </c>
      <c r="I6" s="1">
        <v>92.4</v>
      </c>
      <c r="J6" s="1">
        <v>94.7</v>
      </c>
      <c r="K6" s="1">
        <f>J6-I6</f>
        <v>2.2999999999999972</v>
      </c>
      <c r="L6" s="1">
        <f>J6-H6</f>
        <v>0</v>
      </c>
      <c r="M6" s="1">
        <f>I6-H6</f>
        <v>-2.2999999999999972</v>
      </c>
      <c r="N6" s="1">
        <v>89.5</v>
      </c>
      <c r="O6" s="1">
        <v>2.67</v>
      </c>
    </row>
    <row r="7" spans="3:15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71.400000000000006</v>
      </c>
      <c r="I7" s="1">
        <v>72.900000000000006</v>
      </c>
      <c r="J7" s="1">
        <v>73.2</v>
      </c>
      <c r="K7" s="1">
        <f t="shared" ref="K7:K20" si="0">J7-I7</f>
        <v>0.29999999999999716</v>
      </c>
      <c r="L7" s="1">
        <f t="shared" ref="L7:L20" si="1">J7-H7</f>
        <v>1.7999999999999972</v>
      </c>
      <c r="M7" s="1">
        <f t="shared" ref="M7:M20" si="2">I7-H7</f>
        <v>1.5</v>
      </c>
      <c r="N7" s="1">
        <v>62</v>
      </c>
      <c r="O7" s="1">
        <v>11.38</v>
      </c>
    </row>
    <row r="8" spans="3:15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</v>
      </c>
      <c r="I8" s="1">
        <v>90.1</v>
      </c>
      <c r="J8" s="1">
        <v>91.2</v>
      </c>
      <c r="K8" s="1">
        <f t="shared" si="0"/>
        <v>1.1000000000000085</v>
      </c>
      <c r="L8" s="1">
        <f t="shared" si="1"/>
        <v>2.2000000000000028</v>
      </c>
      <c r="M8" s="1">
        <f t="shared" si="2"/>
        <v>1.0999999999999943</v>
      </c>
      <c r="N8" s="1">
        <v>90.4</v>
      </c>
      <c r="O8" s="1">
        <v>9.27</v>
      </c>
    </row>
    <row r="9" spans="3:15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63.7</v>
      </c>
      <c r="I9" s="1">
        <v>67.099999999999994</v>
      </c>
      <c r="J9" s="1">
        <v>68.5</v>
      </c>
      <c r="K9" s="1">
        <f t="shared" si="0"/>
        <v>1.4000000000000057</v>
      </c>
      <c r="L9" s="1">
        <f t="shared" si="1"/>
        <v>4.7999999999999972</v>
      </c>
      <c r="M9" s="1">
        <f t="shared" si="2"/>
        <v>3.3999999999999915</v>
      </c>
      <c r="N9" s="1">
        <v>66.900000000000006</v>
      </c>
      <c r="O9" s="1">
        <v>5.04</v>
      </c>
    </row>
    <row r="10" spans="3:15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66.5</v>
      </c>
      <c r="I10" s="1">
        <v>67.7</v>
      </c>
      <c r="J10" s="1">
        <v>69</v>
      </c>
      <c r="K10" s="1">
        <f t="shared" si="0"/>
        <v>1.2999999999999972</v>
      </c>
      <c r="L10" s="1">
        <f t="shared" si="1"/>
        <v>2.5</v>
      </c>
      <c r="M10" s="1">
        <f t="shared" si="2"/>
        <v>1.2000000000000028</v>
      </c>
      <c r="N10" s="1">
        <v>61.3</v>
      </c>
      <c r="O10" s="1">
        <v>2.29</v>
      </c>
    </row>
    <row r="11" spans="3:15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53</v>
      </c>
      <c r="I11" s="1">
        <v>60</v>
      </c>
      <c r="J11" s="1">
        <v>54.4</v>
      </c>
      <c r="K11" s="1">
        <f t="shared" si="0"/>
        <v>-5.6000000000000014</v>
      </c>
      <c r="L11" s="1">
        <f t="shared" si="1"/>
        <v>1.3999999999999986</v>
      </c>
      <c r="M11" s="1">
        <f t="shared" si="2"/>
        <v>7</v>
      </c>
      <c r="N11" s="1">
        <v>41.9</v>
      </c>
      <c r="O11" s="1">
        <v>3.76</v>
      </c>
    </row>
    <row r="12" spans="3:15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1">
        <v>94.2</v>
      </c>
      <c r="I12" s="1">
        <v>94.2</v>
      </c>
      <c r="J12" s="1">
        <v>94.2</v>
      </c>
      <c r="K12" s="1">
        <f t="shared" si="0"/>
        <v>0</v>
      </c>
      <c r="L12" s="1">
        <f t="shared" si="1"/>
        <v>0</v>
      </c>
      <c r="M12" s="1">
        <f t="shared" si="2"/>
        <v>0</v>
      </c>
      <c r="N12" s="1">
        <v>90.3</v>
      </c>
      <c r="O12" s="1">
        <v>2.35</v>
      </c>
    </row>
    <row r="13" spans="3:15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84.1</v>
      </c>
      <c r="I13" s="1">
        <v>87.8</v>
      </c>
      <c r="J13" s="1">
        <v>85.2</v>
      </c>
      <c r="K13" s="1">
        <f t="shared" si="0"/>
        <v>-2.5999999999999943</v>
      </c>
      <c r="L13" s="1">
        <f t="shared" si="1"/>
        <v>1.1000000000000085</v>
      </c>
      <c r="M13" s="1">
        <f t="shared" si="2"/>
        <v>3.7000000000000028</v>
      </c>
      <c r="N13" s="1">
        <v>79.5</v>
      </c>
      <c r="O13" s="1">
        <v>7.39</v>
      </c>
    </row>
    <row r="14" spans="3:15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85.2</v>
      </c>
      <c r="I14" s="1">
        <v>84.3</v>
      </c>
      <c r="J14" s="1">
        <v>86.5</v>
      </c>
      <c r="K14" s="1">
        <f t="shared" si="0"/>
        <v>2.2000000000000028</v>
      </c>
      <c r="L14" s="1">
        <f t="shared" si="1"/>
        <v>1.2999999999999972</v>
      </c>
      <c r="M14" s="1">
        <f t="shared" si="2"/>
        <v>-0.90000000000000568</v>
      </c>
      <c r="N14" s="1">
        <v>85.9</v>
      </c>
      <c r="O14" s="1">
        <v>51.9</v>
      </c>
    </row>
    <row r="15" spans="3:15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77.5</v>
      </c>
      <c r="I15" s="1">
        <v>73.7</v>
      </c>
      <c r="J15" s="1">
        <v>77.5</v>
      </c>
      <c r="K15" s="1">
        <f t="shared" si="0"/>
        <v>3.7999999999999972</v>
      </c>
      <c r="L15" s="1">
        <f t="shared" si="1"/>
        <v>0</v>
      </c>
      <c r="M15" s="1">
        <f t="shared" si="2"/>
        <v>-3.7999999999999972</v>
      </c>
      <c r="N15" s="1">
        <v>75.7</v>
      </c>
      <c r="O15" s="1">
        <v>6.59</v>
      </c>
    </row>
    <row r="16" spans="3:15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77.5</v>
      </c>
      <c r="I16" s="1">
        <v>76.099999999999994</v>
      </c>
      <c r="J16" s="1">
        <v>79.8</v>
      </c>
      <c r="K16" s="1">
        <f t="shared" si="0"/>
        <v>3.7000000000000028</v>
      </c>
      <c r="L16" s="1">
        <f t="shared" si="1"/>
        <v>2.2999999999999972</v>
      </c>
      <c r="M16" s="1">
        <f t="shared" si="2"/>
        <v>-1.4000000000000057</v>
      </c>
      <c r="N16" s="1">
        <v>79.2</v>
      </c>
      <c r="O16" s="1">
        <v>36</v>
      </c>
    </row>
    <row r="17" spans="3:15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93.2</v>
      </c>
      <c r="I17" s="1">
        <v>93.3</v>
      </c>
      <c r="J17" s="1">
        <v>92.8</v>
      </c>
      <c r="K17" s="1">
        <f t="shared" si="0"/>
        <v>-0.5</v>
      </c>
      <c r="L17" s="1">
        <f t="shared" si="1"/>
        <v>-0.40000000000000568</v>
      </c>
      <c r="M17" s="1">
        <f t="shared" si="2"/>
        <v>9.9999999999994316E-2</v>
      </c>
      <c r="N17" s="1">
        <v>92</v>
      </c>
      <c r="O17" s="1">
        <v>31.89</v>
      </c>
    </row>
    <row r="18" spans="3:15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63.6</v>
      </c>
      <c r="I18" s="1">
        <v>63.2</v>
      </c>
      <c r="J18" s="1">
        <v>64</v>
      </c>
      <c r="K18" s="1">
        <f t="shared" si="0"/>
        <v>0.79999999999999716</v>
      </c>
      <c r="L18" s="1">
        <f t="shared" si="1"/>
        <v>0.39999999999999858</v>
      </c>
      <c r="M18" s="1">
        <f t="shared" si="2"/>
        <v>-0.39999999999999858</v>
      </c>
      <c r="N18" s="1">
        <v>61.8</v>
      </c>
      <c r="O18" s="1">
        <v>25.52</v>
      </c>
    </row>
    <row r="19" spans="3:15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1">
        <v>68.099999999999994</v>
      </c>
      <c r="I19" s="1">
        <v>69.599999999999994</v>
      </c>
      <c r="J19" s="1">
        <v>69.2</v>
      </c>
      <c r="K19" s="1">
        <f t="shared" si="0"/>
        <v>-0.39999999999999147</v>
      </c>
      <c r="L19" s="1">
        <f t="shared" si="1"/>
        <v>1.1000000000000085</v>
      </c>
      <c r="M19" s="1">
        <f t="shared" si="2"/>
        <v>1.5</v>
      </c>
      <c r="N19" s="1">
        <v>65.400000000000006</v>
      </c>
      <c r="O19" s="1">
        <v>4.38</v>
      </c>
    </row>
    <row r="20" spans="3:15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1">
        <v>82.2</v>
      </c>
      <c r="I20" s="1">
        <v>91.6</v>
      </c>
      <c r="J20" s="1">
        <v>86.2</v>
      </c>
      <c r="K20" s="1">
        <f t="shared" si="0"/>
        <v>-5.3999999999999915</v>
      </c>
      <c r="L20" s="1">
        <f t="shared" si="1"/>
        <v>4</v>
      </c>
      <c r="M20" s="1">
        <f t="shared" si="2"/>
        <v>9.3999999999999915</v>
      </c>
      <c r="N20" s="1">
        <v>82.2</v>
      </c>
      <c r="O20" s="1">
        <v>6.03</v>
      </c>
    </row>
    <row r="22" spans="3:15" x14ac:dyDescent="0.25">
      <c r="K22" s="1" t="s">
        <v>29</v>
      </c>
      <c r="L22" s="1" t="s">
        <v>29</v>
      </c>
    </row>
    <row r="23" spans="3:15" x14ac:dyDescent="0.25">
      <c r="F23" s="1" t="s">
        <v>26</v>
      </c>
      <c r="K23" s="1">
        <f>AVERAGE(K6:K20)</f>
        <v>0.16000000000000181</v>
      </c>
      <c r="L23" s="1">
        <f>AVERAGE(L6:L20)</f>
        <v>1.5</v>
      </c>
    </row>
    <row r="30" spans="3:15" x14ac:dyDescent="0.25">
      <c r="D30" s="1" t="s">
        <v>22</v>
      </c>
      <c r="E30" s="1">
        <v>-0.40000000000000568</v>
      </c>
      <c r="F30" s="1">
        <v>-0.5</v>
      </c>
    </row>
    <row r="31" spans="3:15" x14ac:dyDescent="0.25">
      <c r="D31" s="1" t="s">
        <v>17</v>
      </c>
      <c r="E31" s="1">
        <v>0</v>
      </c>
      <c r="F31" s="1">
        <v>0</v>
      </c>
    </row>
    <row r="32" spans="3:15" x14ac:dyDescent="0.25">
      <c r="D32" s="1" t="s">
        <v>9</v>
      </c>
      <c r="E32" s="1">
        <v>0</v>
      </c>
      <c r="F32" s="1">
        <v>2.2999999999999972</v>
      </c>
    </row>
    <row r="33" spans="4:6" x14ac:dyDescent="0.25">
      <c r="D33" s="1" t="s">
        <v>20</v>
      </c>
      <c r="E33" s="1">
        <v>0</v>
      </c>
      <c r="F33" s="1">
        <v>3.7999999999999972</v>
      </c>
    </row>
    <row r="34" spans="4:6" x14ac:dyDescent="0.25">
      <c r="D34" s="1" t="s">
        <v>23</v>
      </c>
      <c r="E34" s="1">
        <v>0.39999999999999858</v>
      </c>
      <c r="F34" s="1">
        <v>0.79999999999999716</v>
      </c>
    </row>
    <row r="35" spans="4:6" x14ac:dyDescent="0.25">
      <c r="D35" s="1" t="s">
        <v>18</v>
      </c>
      <c r="E35" s="1">
        <v>1.1000000000000085</v>
      </c>
      <c r="F35" s="1">
        <v>-2.5999999999999943</v>
      </c>
    </row>
    <row r="36" spans="4:6" x14ac:dyDescent="0.25">
      <c r="D36" s="1" t="s">
        <v>24</v>
      </c>
      <c r="E36" s="1">
        <v>1.1000000000000085</v>
      </c>
      <c r="F36" s="1">
        <v>-0.39999999999999147</v>
      </c>
    </row>
    <row r="37" spans="4:6" x14ac:dyDescent="0.25">
      <c r="D37" s="1" t="s">
        <v>19</v>
      </c>
      <c r="E37" s="1">
        <v>1.2999999999999972</v>
      </c>
      <c r="F37" s="1">
        <v>2.2000000000000028</v>
      </c>
    </row>
    <row r="38" spans="4:6" x14ac:dyDescent="0.25">
      <c r="D38" s="1" t="s">
        <v>16</v>
      </c>
      <c r="E38" s="1">
        <v>1.3999999999999986</v>
      </c>
      <c r="F38" s="1">
        <v>-5.6000000000000014</v>
      </c>
    </row>
    <row r="39" spans="4:6" x14ac:dyDescent="0.25">
      <c r="D39" s="1" t="s">
        <v>11</v>
      </c>
      <c r="E39" s="1">
        <v>1.7999999999999972</v>
      </c>
      <c r="F39" s="1">
        <v>0.29999999999999716</v>
      </c>
    </row>
    <row r="40" spans="4:6" x14ac:dyDescent="0.25">
      <c r="D40" s="1" t="s">
        <v>12</v>
      </c>
      <c r="E40" s="1">
        <v>2.2000000000000028</v>
      </c>
      <c r="F40" s="1">
        <v>1.1000000000000085</v>
      </c>
    </row>
    <row r="41" spans="4:6" x14ac:dyDescent="0.25">
      <c r="D41" s="1" t="s">
        <v>21</v>
      </c>
      <c r="E41" s="1">
        <v>2.2999999999999972</v>
      </c>
      <c r="F41" s="1">
        <v>3.7000000000000028</v>
      </c>
    </row>
    <row r="42" spans="4:6" x14ac:dyDescent="0.25">
      <c r="D42" s="1" t="s">
        <v>14</v>
      </c>
      <c r="E42" s="1">
        <v>2.5</v>
      </c>
      <c r="F42" s="1">
        <v>1.2999999999999972</v>
      </c>
    </row>
    <row r="43" spans="4:6" x14ac:dyDescent="0.25">
      <c r="D43" s="1" t="s">
        <v>25</v>
      </c>
      <c r="E43" s="1">
        <v>4</v>
      </c>
      <c r="F43" s="1">
        <v>-5.3999999999999915</v>
      </c>
    </row>
    <row r="44" spans="4:6" x14ac:dyDescent="0.25">
      <c r="D44" s="1" t="s">
        <v>13</v>
      </c>
      <c r="E44" s="1">
        <v>4.7999999999999972</v>
      </c>
      <c r="F44" s="1">
        <v>1.4000000000000057</v>
      </c>
    </row>
  </sheetData>
  <sortState ref="D30:F44">
    <sortCondition ref="E30"/>
  </sortState>
  <mergeCells count="1">
    <mergeCell ref="C2:O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A5A2-D054-49BD-AD7E-A0CDF55A8353}">
  <dimension ref="C2:O49"/>
  <sheetViews>
    <sheetView topLeftCell="A22" workbookViewId="0">
      <selection activeCell="H52" sqref="H52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3" width="41.42578125" style="1" customWidth="1"/>
    <col min="14" max="14" width="28.140625" style="1" customWidth="1"/>
    <col min="15" max="15" width="25.140625" customWidth="1"/>
  </cols>
  <sheetData>
    <row r="2" spans="3:15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3:15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5</v>
      </c>
      <c r="J4" s="2" t="s">
        <v>36</v>
      </c>
      <c r="K4" s="2" t="s">
        <v>7</v>
      </c>
      <c r="L4" s="2" t="s">
        <v>34</v>
      </c>
      <c r="M4" s="2" t="s">
        <v>46</v>
      </c>
      <c r="N4" s="2" t="s">
        <v>33</v>
      </c>
      <c r="O4" s="2" t="s">
        <v>32</v>
      </c>
    </row>
    <row r="6" spans="3:15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96.3</v>
      </c>
      <c r="I6" s="1">
        <v>92.4</v>
      </c>
      <c r="J6" s="3">
        <v>96.3</v>
      </c>
      <c r="K6" s="1">
        <f>J6-I6</f>
        <v>3.8999999999999915</v>
      </c>
      <c r="L6" s="1">
        <f>J6-H6</f>
        <v>0</v>
      </c>
      <c r="M6" s="1">
        <f>I6-H6</f>
        <v>-3.8999999999999915</v>
      </c>
      <c r="N6" s="1">
        <v>92.1</v>
      </c>
      <c r="O6" s="1">
        <v>4.2</v>
      </c>
    </row>
    <row r="7" spans="3:15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73.8</v>
      </c>
      <c r="I7" s="3">
        <v>72.900000000000006</v>
      </c>
      <c r="J7" s="3">
        <v>72.900000000000006</v>
      </c>
      <c r="K7" s="1">
        <f t="shared" ref="K7:K20" si="0">J7-I7</f>
        <v>0</v>
      </c>
      <c r="L7" s="1">
        <f t="shared" ref="L7:L20" si="1">J7-H7</f>
        <v>-0.89999999999999147</v>
      </c>
      <c r="M7" s="1">
        <f t="shared" ref="M7:M20" si="2">I7-H7</f>
        <v>-0.89999999999999147</v>
      </c>
      <c r="N7" s="1">
        <v>67.7</v>
      </c>
      <c r="O7" s="1">
        <v>144.49</v>
      </c>
    </row>
    <row r="8" spans="3:15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92.1</v>
      </c>
      <c r="I8" s="1">
        <v>90.1</v>
      </c>
      <c r="J8" s="3">
        <v>94.8</v>
      </c>
      <c r="K8" s="1">
        <f t="shared" si="0"/>
        <v>4.7000000000000028</v>
      </c>
      <c r="L8" s="1">
        <f t="shared" si="1"/>
        <v>2.7000000000000028</v>
      </c>
      <c r="M8" s="1">
        <f t="shared" si="2"/>
        <v>-2</v>
      </c>
      <c r="N8" s="1">
        <v>93.3</v>
      </c>
      <c r="O8" s="1">
        <v>40.81</v>
      </c>
    </row>
    <row r="9" spans="3:15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69.8</v>
      </c>
      <c r="I9" s="1">
        <v>67.099999999999994</v>
      </c>
      <c r="J9" s="3">
        <v>72.5</v>
      </c>
      <c r="K9" s="1">
        <f t="shared" si="0"/>
        <v>5.4000000000000057</v>
      </c>
      <c r="L9" s="1">
        <f t="shared" si="1"/>
        <v>2.7000000000000028</v>
      </c>
      <c r="M9" s="1">
        <f t="shared" si="2"/>
        <v>-2.7000000000000028</v>
      </c>
      <c r="N9" s="1">
        <v>70.099999999999994</v>
      </c>
      <c r="O9" s="1">
        <v>56.1</v>
      </c>
    </row>
    <row r="10" spans="3:15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79.400000000000006</v>
      </c>
      <c r="I10" s="1">
        <v>67.7</v>
      </c>
      <c r="J10" s="3">
        <v>88.4</v>
      </c>
      <c r="K10" s="1">
        <f t="shared" si="0"/>
        <v>20.700000000000003</v>
      </c>
      <c r="L10" s="1">
        <f t="shared" si="1"/>
        <v>9</v>
      </c>
      <c r="M10" s="1">
        <f t="shared" si="2"/>
        <v>-11.700000000000003</v>
      </c>
      <c r="N10" s="1">
        <v>77.400000000000006</v>
      </c>
      <c r="O10" s="1">
        <v>3.65</v>
      </c>
    </row>
    <row r="11" spans="3:15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51.6</v>
      </c>
      <c r="I11" s="1">
        <v>60</v>
      </c>
      <c r="J11" s="3">
        <v>63.3</v>
      </c>
      <c r="K11" s="1">
        <f t="shared" si="0"/>
        <v>3.2999999999999972</v>
      </c>
      <c r="L11" s="1">
        <f t="shared" si="1"/>
        <v>11.699999999999996</v>
      </c>
      <c r="M11" s="1">
        <f t="shared" si="2"/>
        <v>8.3999999999999986</v>
      </c>
      <c r="N11" s="1">
        <v>58.1</v>
      </c>
      <c r="O11" s="1">
        <v>25.95</v>
      </c>
    </row>
    <row r="12" spans="3:15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1">
        <v>92.3</v>
      </c>
      <c r="I12" s="3">
        <v>94.2</v>
      </c>
      <c r="J12" s="1">
        <v>92.9</v>
      </c>
      <c r="K12" s="1">
        <f t="shared" si="0"/>
        <v>-1.2999999999999972</v>
      </c>
      <c r="L12" s="1">
        <f t="shared" si="1"/>
        <v>0.60000000000000853</v>
      </c>
      <c r="M12" s="1">
        <f t="shared" si="2"/>
        <v>1.9000000000000057</v>
      </c>
      <c r="N12" s="1">
        <v>90.3</v>
      </c>
      <c r="O12" s="1">
        <v>3.15</v>
      </c>
    </row>
    <row r="13" spans="3:15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86.4</v>
      </c>
      <c r="I13" s="3">
        <v>87.8</v>
      </c>
      <c r="J13" s="1">
        <v>86.4</v>
      </c>
      <c r="K13" s="1">
        <f t="shared" si="0"/>
        <v>-1.3999999999999915</v>
      </c>
      <c r="L13" s="1">
        <f t="shared" si="1"/>
        <v>0</v>
      </c>
      <c r="M13" s="1">
        <f t="shared" si="2"/>
        <v>1.3999999999999915</v>
      </c>
      <c r="N13" s="1">
        <v>81.8</v>
      </c>
      <c r="O13" s="1">
        <v>55.58</v>
      </c>
    </row>
    <row r="14" spans="3:15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88</v>
      </c>
      <c r="I14" s="1">
        <v>84.3</v>
      </c>
      <c r="J14" s="3">
        <v>88.3</v>
      </c>
      <c r="K14" s="1">
        <f t="shared" si="0"/>
        <v>4</v>
      </c>
      <c r="L14" s="1">
        <f t="shared" si="1"/>
        <v>0.29999999999999716</v>
      </c>
      <c r="M14" s="1">
        <f t="shared" si="2"/>
        <v>-3.7000000000000028</v>
      </c>
      <c r="N14" s="1">
        <v>87.1</v>
      </c>
      <c r="O14" s="1">
        <v>416.76</v>
      </c>
    </row>
    <row r="15" spans="3:15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79</v>
      </c>
      <c r="I15" s="1">
        <v>73.7</v>
      </c>
      <c r="J15" s="3">
        <v>78.900000000000006</v>
      </c>
      <c r="K15" s="1">
        <f t="shared" si="0"/>
        <v>5.2000000000000028</v>
      </c>
      <c r="L15" s="1">
        <f t="shared" si="1"/>
        <v>-9.9999999999994316E-2</v>
      </c>
      <c r="M15" s="1">
        <f t="shared" si="2"/>
        <v>-5.2999999999999972</v>
      </c>
      <c r="N15" s="1">
        <v>76.900000000000006</v>
      </c>
      <c r="O15" s="1">
        <v>10.63</v>
      </c>
    </row>
    <row r="16" spans="3:15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82</v>
      </c>
      <c r="I16" s="1">
        <v>76.099999999999994</v>
      </c>
      <c r="J16" s="3">
        <v>82.9</v>
      </c>
      <c r="K16" s="1">
        <f t="shared" si="0"/>
        <v>6.8000000000000114</v>
      </c>
      <c r="L16" s="1">
        <f t="shared" si="1"/>
        <v>0.90000000000000568</v>
      </c>
      <c r="M16" s="1">
        <f t="shared" si="2"/>
        <v>-5.9000000000000057</v>
      </c>
      <c r="N16" s="1">
        <v>79.5</v>
      </c>
      <c r="O16" s="1">
        <v>390.35</v>
      </c>
    </row>
    <row r="17" spans="3:15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1">
        <v>92.8</v>
      </c>
      <c r="I17" s="3">
        <v>93.3</v>
      </c>
      <c r="J17" s="1">
        <v>92.4</v>
      </c>
      <c r="K17" s="1">
        <f t="shared" si="0"/>
        <v>-0.89999999999999147</v>
      </c>
      <c r="L17" s="1">
        <f t="shared" si="1"/>
        <v>-0.39999999999999147</v>
      </c>
      <c r="M17" s="1">
        <f t="shared" si="2"/>
        <v>0.5</v>
      </c>
      <c r="N17" s="1">
        <v>91.6</v>
      </c>
      <c r="O17" s="1">
        <v>312</v>
      </c>
    </row>
    <row r="18" spans="3:15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78.599999999999994</v>
      </c>
      <c r="I18" s="1">
        <v>63.2</v>
      </c>
      <c r="J18" s="3">
        <v>78.400000000000006</v>
      </c>
      <c r="K18" s="1">
        <f t="shared" si="0"/>
        <v>15.200000000000003</v>
      </c>
      <c r="L18" s="1">
        <f t="shared" si="1"/>
        <v>-0.19999999999998863</v>
      </c>
      <c r="M18" s="1">
        <f t="shared" si="2"/>
        <v>-15.399999999999991</v>
      </c>
      <c r="N18" s="1">
        <v>76.900000000000006</v>
      </c>
      <c r="O18" s="1">
        <v>111.26</v>
      </c>
    </row>
    <row r="19" spans="3:15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1">
        <v>73.3</v>
      </c>
      <c r="I19" s="1">
        <v>69.599999999999994</v>
      </c>
      <c r="J19" s="3">
        <v>72.099999999999994</v>
      </c>
      <c r="K19" s="1">
        <f t="shared" si="0"/>
        <v>2.5</v>
      </c>
      <c r="L19" s="1">
        <f t="shared" si="1"/>
        <v>-1.2000000000000028</v>
      </c>
      <c r="M19" s="1">
        <f t="shared" si="2"/>
        <v>-3.7000000000000028</v>
      </c>
      <c r="N19" s="1">
        <v>70</v>
      </c>
      <c r="O19" s="1">
        <v>11.53</v>
      </c>
    </row>
    <row r="20" spans="3:15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1">
        <v>88.9</v>
      </c>
      <c r="I20" s="3">
        <v>91.6</v>
      </c>
      <c r="J20" s="3">
        <v>91.6</v>
      </c>
      <c r="K20" s="1">
        <f t="shared" si="0"/>
        <v>0</v>
      </c>
      <c r="L20" s="1">
        <f t="shared" si="1"/>
        <v>2.6999999999999886</v>
      </c>
      <c r="M20" s="1">
        <f t="shared" si="2"/>
        <v>2.6999999999999886</v>
      </c>
      <c r="N20" s="1">
        <v>84.4</v>
      </c>
      <c r="O20" s="1">
        <v>7.24</v>
      </c>
    </row>
    <row r="22" spans="3:15" x14ac:dyDescent="0.25">
      <c r="K22" s="1" t="s">
        <v>29</v>
      </c>
      <c r="L22" s="1" t="s">
        <v>29</v>
      </c>
    </row>
    <row r="23" spans="3:15" x14ac:dyDescent="0.25">
      <c r="F23" s="1" t="s">
        <v>26</v>
      </c>
      <c r="K23" s="1">
        <f>AVERAGE(K6:K20)</f>
        <v>4.5400000000000027</v>
      </c>
      <c r="L23" s="1">
        <f>AVERAGE(L6:L20)</f>
        <v>1.8533333333333355</v>
      </c>
    </row>
    <row r="35" spans="4:6" x14ac:dyDescent="0.25">
      <c r="D35" s="1" t="s">
        <v>24</v>
      </c>
      <c r="E35" s="1">
        <v>-1.2000000000000028</v>
      </c>
      <c r="F35" s="1">
        <v>2.5</v>
      </c>
    </row>
    <row r="36" spans="4:6" x14ac:dyDescent="0.25">
      <c r="D36" s="1" t="s">
        <v>11</v>
      </c>
      <c r="E36" s="1">
        <v>-0.89999999999999147</v>
      </c>
      <c r="F36" s="1">
        <v>0</v>
      </c>
    </row>
    <row r="37" spans="4:6" x14ac:dyDescent="0.25">
      <c r="D37" s="1" t="s">
        <v>22</v>
      </c>
      <c r="E37" s="1">
        <v>-0.39999999999999147</v>
      </c>
      <c r="F37" s="1">
        <v>-0.89999999999999147</v>
      </c>
    </row>
    <row r="38" spans="4:6" x14ac:dyDescent="0.25">
      <c r="D38" s="1" t="s">
        <v>23</v>
      </c>
      <c r="E38" s="1">
        <v>-0.19999999999998863</v>
      </c>
      <c r="F38" s="1">
        <v>15.200000000000003</v>
      </c>
    </row>
    <row r="39" spans="4:6" x14ac:dyDescent="0.25">
      <c r="D39" s="1" t="s">
        <v>20</v>
      </c>
      <c r="E39" s="1">
        <v>-9.9999999999994316E-2</v>
      </c>
      <c r="F39" s="1">
        <v>5.2000000000000028</v>
      </c>
    </row>
    <row r="40" spans="4:6" x14ac:dyDescent="0.25">
      <c r="D40" s="1" t="s">
        <v>18</v>
      </c>
      <c r="E40" s="1">
        <v>0</v>
      </c>
      <c r="F40" s="1">
        <v>-1.3999999999999915</v>
      </c>
    </row>
    <row r="41" spans="4:6" x14ac:dyDescent="0.25">
      <c r="D41" s="1" t="s">
        <v>9</v>
      </c>
      <c r="E41" s="1">
        <v>0</v>
      </c>
      <c r="F41" s="1">
        <v>3.8999999999999915</v>
      </c>
    </row>
    <row r="42" spans="4:6" x14ac:dyDescent="0.25">
      <c r="D42" s="1" t="s">
        <v>19</v>
      </c>
      <c r="E42" s="1">
        <v>0.29999999999999716</v>
      </c>
      <c r="F42" s="1">
        <v>4</v>
      </c>
    </row>
    <row r="43" spans="4:6" x14ac:dyDescent="0.25">
      <c r="D43" s="1" t="s">
        <v>17</v>
      </c>
      <c r="E43" s="1">
        <v>0.60000000000000853</v>
      </c>
      <c r="F43" s="1">
        <v>-1.2999999999999972</v>
      </c>
    </row>
    <row r="44" spans="4:6" x14ac:dyDescent="0.25">
      <c r="D44" s="1" t="s">
        <v>21</v>
      </c>
      <c r="E44" s="1">
        <v>0.90000000000000568</v>
      </c>
      <c r="F44" s="1">
        <v>6.8000000000000114</v>
      </c>
    </row>
    <row r="45" spans="4:6" x14ac:dyDescent="0.25">
      <c r="D45" s="1" t="s">
        <v>25</v>
      </c>
      <c r="E45" s="1">
        <v>2.6999999999999886</v>
      </c>
      <c r="F45" s="1">
        <v>0</v>
      </c>
    </row>
    <row r="46" spans="4:6" x14ac:dyDescent="0.25">
      <c r="D46" s="1" t="s">
        <v>12</v>
      </c>
      <c r="E46" s="1">
        <v>2.7000000000000028</v>
      </c>
      <c r="F46" s="1">
        <v>4.7000000000000028</v>
      </c>
    </row>
    <row r="47" spans="4:6" x14ac:dyDescent="0.25">
      <c r="D47" s="1" t="s">
        <v>13</v>
      </c>
      <c r="E47" s="1">
        <v>2.7000000000000028</v>
      </c>
      <c r="F47" s="1">
        <v>5.4000000000000057</v>
      </c>
    </row>
    <row r="48" spans="4:6" x14ac:dyDescent="0.25">
      <c r="D48" s="1" t="s">
        <v>14</v>
      </c>
      <c r="E48" s="1">
        <v>9</v>
      </c>
      <c r="F48" s="1">
        <v>20.700000000000003</v>
      </c>
    </row>
    <row r="49" spans="4:6" x14ac:dyDescent="0.25">
      <c r="D49" s="1" t="s">
        <v>16</v>
      </c>
      <c r="E49" s="1">
        <v>11.699999999999996</v>
      </c>
      <c r="F49" s="1">
        <v>3.2999999999999972</v>
      </c>
    </row>
  </sheetData>
  <sortState ref="D35:F49">
    <sortCondition ref="E35"/>
  </sortState>
  <mergeCells count="1">
    <mergeCell ref="C2:O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70AC-C4D8-4494-9782-5283BCB347ED}">
  <dimension ref="C2:O44"/>
  <sheetViews>
    <sheetView topLeftCell="A4" workbookViewId="0">
      <selection activeCell="E26" sqref="E26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3" width="41.42578125" style="1" customWidth="1"/>
    <col min="14" max="14" width="28.140625" style="1" customWidth="1"/>
    <col min="15" max="15" width="25.140625" customWidth="1"/>
  </cols>
  <sheetData>
    <row r="2" spans="3:15" ht="23.25" x14ac:dyDescent="0.25">
      <c r="C2" s="4" t="s">
        <v>28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3:15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5</v>
      </c>
      <c r="J4" s="2" t="s">
        <v>36</v>
      </c>
      <c r="K4" s="2" t="s">
        <v>7</v>
      </c>
      <c r="L4" s="2" t="s">
        <v>47</v>
      </c>
      <c r="M4" s="2" t="s">
        <v>46</v>
      </c>
      <c r="N4" s="2" t="s">
        <v>33</v>
      </c>
      <c r="O4" s="2" t="s">
        <v>32</v>
      </c>
    </row>
    <row r="6" spans="3:15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95.8</v>
      </c>
      <c r="I6" s="1">
        <v>93.5</v>
      </c>
      <c r="J6" s="1">
        <v>94.7</v>
      </c>
      <c r="K6" s="1">
        <f>J6-I6</f>
        <v>1.2000000000000028</v>
      </c>
      <c r="L6" s="1">
        <f>J6-H6</f>
        <v>-1.0999999999999943</v>
      </c>
      <c r="M6" s="1">
        <f>I6-H6</f>
        <v>-2.2999999999999972</v>
      </c>
      <c r="N6" s="1">
        <v>92.1</v>
      </c>
      <c r="O6" s="1">
        <v>7.54</v>
      </c>
    </row>
    <row r="7" spans="3:15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70.900000000000006</v>
      </c>
      <c r="I7" s="1">
        <v>71.099999999999994</v>
      </c>
      <c r="J7" s="1">
        <v>71.5</v>
      </c>
      <c r="K7" s="1">
        <f t="shared" ref="K7:K13" si="0">J7-I7</f>
        <v>0.40000000000000568</v>
      </c>
      <c r="L7" s="1">
        <f t="shared" ref="L7:L20" si="1">J7-H7</f>
        <v>0.59999999999999432</v>
      </c>
      <c r="M7" s="1">
        <f t="shared" ref="M7:M20" si="2">I7-H7</f>
        <v>0.19999999999998863</v>
      </c>
      <c r="N7" s="1">
        <v>60.4</v>
      </c>
      <c r="O7" s="1">
        <v>319.14</v>
      </c>
    </row>
    <row r="8" spans="3:15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95.2</v>
      </c>
      <c r="I8" s="1">
        <v>89.6</v>
      </c>
      <c r="J8" s="1">
        <v>95.9</v>
      </c>
      <c r="K8" s="1">
        <f t="shared" si="0"/>
        <v>6.3000000000000114</v>
      </c>
      <c r="L8" s="1">
        <f t="shared" si="1"/>
        <v>0.70000000000000284</v>
      </c>
      <c r="M8" s="1">
        <f t="shared" si="2"/>
        <v>-5.6000000000000085</v>
      </c>
      <c r="N8" s="1">
        <v>92.4</v>
      </c>
      <c r="O8" s="1">
        <v>107.01</v>
      </c>
    </row>
    <row r="9" spans="3:15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74.599999999999994</v>
      </c>
      <c r="I9" s="1">
        <v>68.900000000000006</v>
      </c>
      <c r="J9" s="1">
        <v>79.900000000000006</v>
      </c>
      <c r="K9" s="1">
        <f t="shared" si="0"/>
        <v>11</v>
      </c>
      <c r="L9" s="1">
        <f t="shared" si="1"/>
        <v>5.3000000000000114</v>
      </c>
      <c r="M9" s="1">
        <f t="shared" si="2"/>
        <v>-5.6999999999999886</v>
      </c>
      <c r="N9" s="1">
        <v>78.3</v>
      </c>
      <c r="O9" s="1">
        <v>243.93</v>
      </c>
    </row>
    <row r="10" spans="3:15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76.099999999999994</v>
      </c>
      <c r="I10" s="1">
        <v>70.3</v>
      </c>
      <c r="J10" s="1">
        <v>86.5</v>
      </c>
      <c r="K10" s="1">
        <f t="shared" si="0"/>
        <v>16.200000000000003</v>
      </c>
      <c r="L10" s="1">
        <f t="shared" si="1"/>
        <v>10.400000000000006</v>
      </c>
      <c r="M10" s="1">
        <f t="shared" si="2"/>
        <v>-5.7999999999999972</v>
      </c>
      <c r="N10" s="1">
        <v>64.5</v>
      </c>
      <c r="O10" s="1">
        <v>8.9</v>
      </c>
    </row>
    <row r="11" spans="3:15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52.6</v>
      </c>
      <c r="I11" s="1">
        <v>60</v>
      </c>
      <c r="J11" s="1">
        <v>52.6</v>
      </c>
      <c r="K11" s="1">
        <f t="shared" si="0"/>
        <v>-7.3999999999999986</v>
      </c>
      <c r="L11" s="1">
        <f t="shared" si="1"/>
        <v>0</v>
      </c>
      <c r="M11" s="1">
        <f t="shared" si="2"/>
        <v>7.3999999999999986</v>
      </c>
      <c r="N11" s="1">
        <v>44.2</v>
      </c>
      <c r="O11" s="1">
        <v>75.88</v>
      </c>
    </row>
    <row r="12" spans="3:15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1">
        <v>90.3</v>
      </c>
      <c r="I12" s="1">
        <v>94.2</v>
      </c>
      <c r="J12" s="1">
        <v>92.9</v>
      </c>
      <c r="K12" s="1">
        <f t="shared" si="0"/>
        <v>-1.2999999999999972</v>
      </c>
      <c r="L12" s="1">
        <f t="shared" si="1"/>
        <v>2.6000000000000085</v>
      </c>
      <c r="M12" s="1">
        <f t="shared" si="2"/>
        <v>3.9000000000000057</v>
      </c>
      <c r="N12" s="1">
        <v>87.1</v>
      </c>
      <c r="O12" s="1">
        <v>5.3</v>
      </c>
    </row>
    <row r="13" spans="3:15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87</v>
      </c>
      <c r="I13" s="1">
        <v>87.6</v>
      </c>
      <c r="J13" s="1">
        <v>84.5</v>
      </c>
      <c r="K13" s="1">
        <f t="shared" si="0"/>
        <v>-3.0999999999999943</v>
      </c>
      <c r="L13" s="1">
        <f t="shared" si="1"/>
        <v>-2.5</v>
      </c>
      <c r="M13" s="1">
        <f t="shared" si="2"/>
        <v>0.59999999999999432</v>
      </c>
      <c r="N13" s="1">
        <v>80.7</v>
      </c>
      <c r="O13" s="1">
        <v>103.22</v>
      </c>
    </row>
    <row r="14" spans="3:15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90.2</v>
      </c>
      <c r="I14" s="1">
        <v>86</v>
      </c>
      <c r="J14" s="1">
        <v>90.1</v>
      </c>
      <c r="K14" s="1">
        <f t="shared" ref="K14:K20" si="3">J14-I14</f>
        <v>4.0999999999999943</v>
      </c>
      <c r="L14" s="1">
        <f t="shared" si="1"/>
        <v>-0.10000000000000853</v>
      </c>
      <c r="M14" s="1">
        <f t="shared" si="2"/>
        <v>-4.2000000000000028</v>
      </c>
      <c r="N14" s="1">
        <v>89.1</v>
      </c>
      <c r="O14" s="1">
        <v>537.24</v>
      </c>
    </row>
    <row r="15" spans="3:15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83.4</v>
      </c>
      <c r="I15" s="1">
        <v>77.400000000000006</v>
      </c>
      <c r="J15" s="1">
        <v>85</v>
      </c>
      <c r="K15" s="1">
        <f t="shared" si="3"/>
        <v>7.5999999999999943</v>
      </c>
      <c r="L15" s="1">
        <f t="shared" si="1"/>
        <v>1.5999999999999943</v>
      </c>
      <c r="M15" s="1">
        <f t="shared" si="2"/>
        <v>-6</v>
      </c>
      <c r="N15" s="1">
        <v>81.5</v>
      </c>
      <c r="O15" s="1">
        <v>23.02</v>
      </c>
    </row>
    <row r="16" spans="3:15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82.1</v>
      </c>
      <c r="I16" s="1">
        <v>78.599999999999994</v>
      </c>
      <c r="J16" s="1">
        <v>82.9</v>
      </c>
      <c r="K16" s="1">
        <f t="shared" si="3"/>
        <v>4.3000000000000114</v>
      </c>
      <c r="L16" s="1">
        <f t="shared" si="1"/>
        <v>0.80000000000001137</v>
      </c>
      <c r="M16" s="1">
        <f t="shared" si="2"/>
        <v>-3.5</v>
      </c>
      <c r="N16" s="1">
        <v>79.900000000000006</v>
      </c>
      <c r="O16" s="1">
        <v>555.66999999999996</v>
      </c>
    </row>
    <row r="17" spans="3:15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92</v>
      </c>
      <c r="I17" s="1">
        <v>93.3</v>
      </c>
      <c r="J17" s="1">
        <v>92</v>
      </c>
      <c r="K17" s="1">
        <f t="shared" si="3"/>
        <v>-1.2999999999999972</v>
      </c>
      <c r="L17" s="1">
        <f t="shared" si="1"/>
        <v>0</v>
      </c>
      <c r="M17" s="1">
        <f t="shared" si="2"/>
        <v>1.2999999999999972</v>
      </c>
      <c r="N17" s="1">
        <v>89.8</v>
      </c>
      <c r="O17" s="1">
        <v>555.86</v>
      </c>
    </row>
    <row r="18" spans="3:15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81.099999999999994</v>
      </c>
      <c r="I18" s="1">
        <v>77.900000000000006</v>
      </c>
      <c r="J18" s="1">
        <v>81.5</v>
      </c>
      <c r="K18" s="1">
        <f t="shared" si="3"/>
        <v>3.5999999999999943</v>
      </c>
      <c r="L18" s="1">
        <f t="shared" si="1"/>
        <v>0.40000000000000568</v>
      </c>
      <c r="M18" s="1">
        <f t="shared" si="2"/>
        <v>-3.1999999999999886</v>
      </c>
      <c r="N18" s="1">
        <v>81</v>
      </c>
      <c r="O18" s="1">
        <v>355.55</v>
      </c>
    </row>
    <row r="19" spans="3:15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79.3</v>
      </c>
      <c r="I19" s="1">
        <v>74.099999999999994</v>
      </c>
      <c r="J19" s="1">
        <v>77</v>
      </c>
      <c r="K19" s="1">
        <f t="shared" si="3"/>
        <v>2.9000000000000057</v>
      </c>
      <c r="L19" s="1">
        <f t="shared" si="1"/>
        <v>-2.2999999999999972</v>
      </c>
      <c r="M19" s="1">
        <f t="shared" si="2"/>
        <v>-5.2000000000000028</v>
      </c>
      <c r="N19" s="1">
        <v>74.2</v>
      </c>
      <c r="O19" s="1">
        <v>101.48</v>
      </c>
    </row>
    <row r="20" spans="3:15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1">
        <v>89.3</v>
      </c>
      <c r="I20" s="1">
        <v>94.2</v>
      </c>
      <c r="J20" s="1">
        <v>92</v>
      </c>
      <c r="K20" s="1">
        <f t="shared" si="3"/>
        <v>-2.2000000000000028</v>
      </c>
      <c r="L20" s="1">
        <f t="shared" si="1"/>
        <v>2.7000000000000028</v>
      </c>
      <c r="M20" s="1">
        <f t="shared" si="2"/>
        <v>4.9000000000000057</v>
      </c>
      <c r="N20" s="1">
        <v>84.4</v>
      </c>
      <c r="O20" s="1">
        <v>10.199999999999999</v>
      </c>
    </row>
    <row r="22" spans="3:15" x14ac:dyDescent="0.25">
      <c r="K22" s="1" t="s">
        <v>29</v>
      </c>
      <c r="L22" s="1" t="s">
        <v>29</v>
      </c>
    </row>
    <row r="23" spans="3:15" x14ac:dyDescent="0.25">
      <c r="F23" s="1" t="s">
        <v>26</v>
      </c>
      <c r="K23" s="1">
        <f>AVERAGE(K6:K20)</f>
        <v>2.8200000000000021</v>
      </c>
      <c r="L23" s="1">
        <f>AVERAGE(L6:L20)</f>
        <v>1.2733333333333359</v>
      </c>
    </row>
    <row r="30" spans="3:15" x14ac:dyDescent="0.25">
      <c r="C30" s="1" t="s">
        <v>16</v>
      </c>
      <c r="D30" s="1">
        <v>0</v>
      </c>
      <c r="E30" s="1">
        <v>-7.3999999999999986</v>
      </c>
    </row>
    <row r="31" spans="3:15" x14ac:dyDescent="0.25">
      <c r="C31" s="1" t="s">
        <v>18</v>
      </c>
      <c r="D31" s="1">
        <v>-2.5</v>
      </c>
      <c r="E31" s="1">
        <v>-3.0999999999999943</v>
      </c>
    </row>
    <row r="32" spans="3:15" x14ac:dyDescent="0.25">
      <c r="C32" s="1" t="s">
        <v>25</v>
      </c>
      <c r="D32" s="1">
        <v>2.7000000000000028</v>
      </c>
      <c r="E32" s="1">
        <v>-2.2000000000000028</v>
      </c>
    </row>
    <row r="33" spans="3:5" x14ac:dyDescent="0.25">
      <c r="C33" s="1" t="s">
        <v>22</v>
      </c>
      <c r="D33" s="1">
        <v>0</v>
      </c>
      <c r="E33" s="1">
        <v>-1.2999999999999972</v>
      </c>
    </row>
    <row r="34" spans="3:5" x14ac:dyDescent="0.25">
      <c r="C34" s="1" t="s">
        <v>17</v>
      </c>
      <c r="D34" s="1">
        <v>2.6000000000000085</v>
      </c>
      <c r="E34" s="1">
        <v>-1.2999999999999972</v>
      </c>
    </row>
    <row r="35" spans="3:5" x14ac:dyDescent="0.25">
      <c r="C35" s="1" t="s">
        <v>11</v>
      </c>
      <c r="D35" s="1">
        <v>0.59999999999999432</v>
      </c>
      <c r="E35" s="1">
        <v>0.40000000000000568</v>
      </c>
    </row>
    <row r="36" spans="3:5" x14ac:dyDescent="0.25">
      <c r="C36" s="1" t="s">
        <v>9</v>
      </c>
      <c r="D36" s="1">
        <v>-1.0999999999999943</v>
      </c>
      <c r="E36" s="1">
        <v>1.2000000000000028</v>
      </c>
    </row>
    <row r="37" spans="3:5" x14ac:dyDescent="0.25">
      <c r="C37" s="1" t="s">
        <v>24</v>
      </c>
      <c r="D37" s="1">
        <v>-2.2999999999999972</v>
      </c>
      <c r="E37" s="1">
        <v>2.9000000000000057</v>
      </c>
    </row>
    <row r="38" spans="3:5" x14ac:dyDescent="0.25">
      <c r="C38" s="1" t="s">
        <v>23</v>
      </c>
      <c r="D38" s="1">
        <v>0.40000000000000568</v>
      </c>
      <c r="E38" s="1">
        <v>3.5999999999999943</v>
      </c>
    </row>
    <row r="39" spans="3:5" x14ac:dyDescent="0.25">
      <c r="C39" s="1" t="s">
        <v>19</v>
      </c>
      <c r="D39" s="1">
        <v>-0.10000000000000853</v>
      </c>
      <c r="E39" s="1">
        <v>4.0999999999999943</v>
      </c>
    </row>
    <row r="40" spans="3:5" x14ac:dyDescent="0.25">
      <c r="C40" s="1" t="s">
        <v>21</v>
      </c>
      <c r="D40" s="1">
        <v>0.80000000000001137</v>
      </c>
      <c r="E40" s="1">
        <v>4.3000000000000114</v>
      </c>
    </row>
    <row r="41" spans="3:5" x14ac:dyDescent="0.25">
      <c r="C41" s="1" t="s">
        <v>12</v>
      </c>
      <c r="D41" s="1">
        <v>0.70000000000000284</v>
      </c>
      <c r="E41" s="1">
        <v>6.3000000000000114</v>
      </c>
    </row>
    <row r="42" spans="3:5" x14ac:dyDescent="0.25">
      <c r="C42" s="1" t="s">
        <v>20</v>
      </c>
      <c r="D42" s="1">
        <v>1.5999999999999943</v>
      </c>
      <c r="E42" s="1">
        <v>7.5999999999999943</v>
      </c>
    </row>
    <row r="43" spans="3:5" x14ac:dyDescent="0.25">
      <c r="C43" s="1" t="s">
        <v>13</v>
      </c>
      <c r="D43" s="1">
        <v>5.3000000000000114</v>
      </c>
      <c r="E43" s="1">
        <v>11</v>
      </c>
    </row>
    <row r="44" spans="3:5" x14ac:dyDescent="0.25">
      <c r="C44" s="1" t="s">
        <v>14</v>
      </c>
      <c r="D44" s="1">
        <v>10.400000000000006</v>
      </c>
      <c r="E44" s="1">
        <v>16.200000000000003</v>
      </c>
    </row>
  </sheetData>
  <sortState ref="C30:E44">
    <sortCondition ref="E30"/>
  </sortState>
  <mergeCells count="1">
    <mergeCell ref="C2:O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C4ED-481A-4276-B92E-DE7D3E54B79A}">
  <dimension ref="C3:Z18"/>
  <sheetViews>
    <sheetView tabSelected="1" topLeftCell="H1" workbookViewId="0">
      <selection activeCell="Z8" sqref="Z8"/>
    </sheetView>
  </sheetViews>
  <sheetFormatPr defaultRowHeight="15" x14ac:dyDescent="0.25"/>
  <sheetData>
    <row r="3" spans="3:26" x14ac:dyDescent="0.25">
      <c r="C3" t="s">
        <v>48</v>
      </c>
      <c r="D3" t="s">
        <v>0</v>
      </c>
      <c r="E3" t="s">
        <v>8</v>
      </c>
      <c r="F3" t="s">
        <v>28</v>
      </c>
      <c r="T3" t="s">
        <v>48</v>
      </c>
      <c r="U3" t="s">
        <v>0</v>
      </c>
      <c r="V3" t="s">
        <v>8</v>
      </c>
      <c r="W3" t="s">
        <v>28</v>
      </c>
    </row>
    <row r="4" spans="3:26" x14ac:dyDescent="0.25">
      <c r="C4" s="1" t="s">
        <v>17</v>
      </c>
      <c r="D4" s="1">
        <v>2.35</v>
      </c>
      <c r="E4" s="1">
        <v>3.15</v>
      </c>
      <c r="F4" s="1">
        <v>5.3</v>
      </c>
      <c r="T4" s="1" t="s">
        <v>38</v>
      </c>
      <c r="U4" s="1">
        <v>0.69999999999998863</v>
      </c>
      <c r="V4" s="1">
        <v>1</v>
      </c>
      <c r="W4" s="1">
        <v>0</v>
      </c>
    </row>
    <row r="5" spans="3:26" x14ac:dyDescent="0.25">
      <c r="C5" s="1" t="s">
        <v>9</v>
      </c>
      <c r="D5" s="1">
        <v>2.67</v>
      </c>
      <c r="E5" s="1">
        <v>4.2</v>
      </c>
      <c r="F5" s="1">
        <v>7.54</v>
      </c>
      <c r="T5" s="1" t="s">
        <v>37</v>
      </c>
      <c r="U5" s="1">
        <v>0</v>
      </c>
      <c r="V5" s="1">
        <v>0</v>
      </c>
      <c r="W5" s="1">
        <v>0</v>
      </c>
    </row>
    <row r="6" spans="3:26" x14ac:dyDescent="0.25">
      <c r="C6" s="1" t="s">
        <v>14</v>
      </c>
      <c r="D6" s="1">
        <v>2.29</v>
      </c>
      <c r="E6" s="1">
        <v>3.65</v>
      </c>
      <c r="F6" s="1">
        <v>8.9</v>
      </c>
      <c r="T6" s="1" t="s">
        <v>39</v>
      </c>
      <c r="U6" s="1">
        <v>0</v>
      </c>
      <c r="V6" s="1">
        <v>0</v>
      </c>
      <c r="W6" s="1">
        <v>0</v>
      </c>
    </row>
    <row r="7" spans="3:26" x14ac:dyDescent="0.25">
      <c r="C7" s="1" t="s">
        <v>25</v>
      </c>
      <c r="D7" s="1">
        <v>6.03</v>
      </c>
      <c r="E7" s="1">
        <v>7.24</v>
      </c>
      <c r="F7" s="1">
        <v>10.199999999999999</v>
      </c>
      <c r="T7" s="1" t="s">
        <v>40</v>
      </c>
      <c r="U7" s="1">
        <v>0.19999999999999929</v>
      </c>
      <c r="V7" s="1">
        <v>0.90000000000000213</v>
      </c>
      <c r="W7" s="1">
        <v>2.1999999999999993</v>
      </c>
    </row>
    <row r="8" spans="3:26" x14ac:dyDescent="0.25">
      <c r="C8" s="1" t="s">
        <v>20</v>
      </c>
      <c r="D8" s="1">
        <v>6.59</v>
      </c>
      <c r="E8" s="1">
        <v>10.63</v>
      </c>
      <c r="F8" s="1">
        <v>23.02</v>
      </c>
      <c r="T8" s="1" t="s">
        <v>43</v>
      </c>
      <c r="U8" s="1">
        <v>0</v>
      </c>
      <c r="V8" s="1">
        <v>0.10000000000000853</v>
      </c>
      <c r="W8" s="1">
        <v>0</v>
      </c>
      <c r="Z8" t="s">
        <v>50</v>
      </c>
    </row>
    <row r="9" spans="3:26" x14ac:dyDescent="0.25">
      <c r="C9" s="1" t="s">
        <v>16</v>
      </c>
      <c r="D9" s="1">
        <v>3.76</v>
      </c>
      <c r="E9" s="1">
        <v>25.95</v>
      </c>
      <c r="F9" s="1">
        <v>75.88</v>
      </c>
      <c r="T9" s="1" t="s">
        <v>49</v>
      </c>
      <c r="U9" s="1">
        <v>0</v>
      </c>
      <c r="V9" s="1">
        <v>0.29999999999999716</v>
      </c>
      <c r="W9" s="1">
        <v>9.9999999999994316E-2</v>
      </c>
    </row>
    <row r="10" spans="3:26" x14ac:dyDescent="0.25">
      <c r="C10" s="1" t="s">
        <v>24</v>
      </c>
      <c r="D10" s="1">
        <v>4.38</v>
      </c>
      <c r="E10" s="1">
        <v>11.53</v>
      </c>
      <c r="F10" s="1">
        <v>101.48</v>
      </c>
    </row>
    <row r="11" spans="3:26" x14ac:dyDescent="0.25">
      <c r="C11" s="1" t="s">
        <v>18</v>
      </c>
      <c r="D11" s="1">
        <v>7.39</v>
      </c>
      <c r="E11" s="1">
        <v>55.58</v>
      </c>
      <c r="F11" s="1">
        <v>103.22</v>
      </c>
    </row>
    <row r="12" spans="3:26" x14ac:dyDescent="0.25">
      <c r="C12" s="1" t="s">
        <v>12</v>
      </c>
      <c r="D12" s="1">
        <v>9.27</v>
      </c>
      <c r="E12" s="1">
        <v>40.81</v>
      </c>
      <c r="F12" s="1">
        <v>107.01</v>
      </c>
    </row>
    <row r="13" spans="3:26" x14ac:dyDescent="0.25">
      <c r="C13" s="1" t="s">
        <v>13</v>
      </c>
      <c r="D13" s="1">
        <v>5.04</v>
      </c>
      <c r="E13" s="1">
        <v>56.1</v>
      </c>
      <c r="F13" s="1">
        <v>243.93</v>
      </c>
    </row>
    <row r="14" spans="3:26" x14ac:dyDescent="0.25">
      <c r="C14" s="1" t="s">
        <v>11</v>
      </c>
      <c r="D14" s="1">
        <v>11.38</v>
      </c>
      <c r="E14" s="1">
        <v>144.49</v>
      </c>
      <c r="F14" s="1">
        <v>319.14</v>
      </c>
    </row>
    <row r="15" spans="3:26" x14ac:dyDescent="0.25">
      <c r="C15" s="1" t="s">
        <v>23</v>
      </c>
      <c r="D15" s="1">
        <v>25.52</v>
      </c>
      <c r="E15" s="1">
        <v>111.26</v>
      </c>
      <c r="F15" s="1">
        <v>355.55</v>
      </c>
    </row>
    <row r="16" spans="3:26" x14ac:dyDescent="0.25">
      <c r="C16" s="1" t="s">
        <v>19</v>
      </c>
      <c r="D16" s="1">
        <v>51.9</v>
      </c>
      <c r="E16" s="1">
        <v>416.76</v>
      </c>
      <c r="F16" s="1">
        <v>537.24</v>
      </c>
    </row>
    <row r="17" spans="3:6" x14ac:dyDescent="0.25">
      <c r="C17" s="1" t="s">
        <v>21</v>
      </c>
      <c r="D17" s="1">
        <v>36</v>
      </c>
      <c r="E17" s="1">
        <v>390.35</v>
      </c>
      <c r="F17" s="1">
        <v>555.66999999999996</v>
      </c>
    </row>
    <row r="18" spans="3:6" x14ac:dyDescent="0.25">
      <c r="C18" s="1" t="s">
        <v>22</v>
      </c>
      <c r="D18" s="1">
        <v>31.89</v>
      </c>
      <c r="E18" s="1">
        <v>312</v>
      </c>
      <c r="F18" s="1">
        <v>555.86</v>
      </c>
    </row>
  </sheetData>
  <sortState ref="C4:F18">
    <sortCondition ref="F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51"/>
  <sheetViews>
    <sheetView topLeftCell="E1"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25.28515625" customWidth="1"/>
  </cols>
  <sheetData>
    <row r="2" spans="3:13" ht="23.25" x14ac:dyDescent="0.25">
      <c r="C2" s="4" t="s">
        <v>0</v>
      </c>
      <c r="D2" s="4"/>
      <c r="E2" s="4"/>
      <c r="F2" s="4"/>
      <c r="G2" s="4"/>
      <c r="H2" s="4"/>
      <c r="I2" s="4"/>
      <c r="J2" s="4"/>
      <c r="K2" s="4"/>
      <c r="L2" s="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f>I6-G6</f>
        <v>0.79999999999999716</v>
      </c>
      <c r="L6" s="1">
        <v>89.5</v>
      </c>
      <c r="M6" s="1">
        <v>1.65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f t="shared" ref="K7:K20" si="1">I7-G7</f>
        <v>2.4000000000000057</v>
      </c>
      <c r="L7" s="1">
        <v>64.099999999999994</v>
      </c>
      <c r="M7" s="1">
        <v>2.0099999999999998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f t="shared" si="1"/>
        <v>2.7999999999999972</v>
      </c>
      <c r="L8" s="1">
        <v>90.1</v>
      </c>
      <c r="M8" s="1">
        <v>2.69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f t="shared" si="1"/>
        <v>4</v>
      </c>
      <c r="L9" s="1">
        <v>66.900000000000006</v>
      </c>
      <c r="M9" s="1">
        <v>1.65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f t="shared" si="1"/>
        <v>14.199999999999996</v>
      </c>
      <c r="L10" s="1">
        <v>61.3</v>
      </c>
      <c r="M10" s="1">
        <v>1.59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f t="shared" si="1"/>
        <v>-6.5</v>
      </c>
      <c r="L11" s="1">
        <v>41.9</v>
      </c>
      <c r="M11" s="1">
        <v>1.59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f t="shared" si="1"/>
        <v>0</v>
      </c>
      <c r="L12" s="1">
        <v>90.3</v>
      </c>
      <c r="M12" s="1">
        <v>1.61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f t="shared" si="1"/>
        <v>-3.5</v>
      </c>
      <c r="L13" s="1">
        <v>77.3</v>
      </c>
      <c r="M13" s="1">
        <v>3.28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f t="shared" si="1"/>
        <v>2.7999999999999972</v>
      </c>
      <c r="L14" s="1">
        <v>86.5</v>
      </c>
      <c r="M14" s="1">
        <v>96.63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f t="shared" si="1"/>
        <v>3.7999999999999972</v>
      </c>
      <c r="L15" s="1">
        <v>75.7</v>
      </c>
      <c r="M15" s="1">
        <v>2.04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f t="shared" si="1"/>
        <v>3.0999999999999943</v>
      </c>
      <c r="L16" s="1">
        <v>76.900000000000006</v>
      </c>
      <c r="M16" s="1">
        <v>7.96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92.6</v>
      </c>
      <c r="J17" s="1">
        <f t="shared" si="0"/>
        <v>-0.70000000000000284</v>
      </c>
      <c r="K17" s="1">
        <f t="shared" si="1"/>
        <v>-0.70000000000000284</v>
      </c>
      <c r="L17" s="1">
        <v>91.2</v>
      </c>
      <c r="M17" s="1">
        <v>4.6399999999999997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f t="shared" si="1"/>
        <v>5.8999999999999915</v>
      </c>
      <c r="L18" s="1">
        <v>68.3</v>
      </c>
      <c r="M18" s="1">
        <v>16.77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f t="shared" si="1"/>
        <v>0.70000000000000284</v>
      </c>
      <c r="L19" s="1">
        <v>65.400000000000006</v>
      </c>
      <c r="M19" s="1">
        <v>1.69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f t="shared" si="1"/>
        <v>10.299999999999997</v>
      </c>
      <c r="L20" s="1">
        <v>88.9</v>
      </c>
      <c r="M20" s="1">
        <v>1.72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0.92666666666666653</v>
      </c>
      <c r="K23" s="1">
        <f>AVERAGE(K6:K20)</f>
        <v>2.6733333333333316</v>
      </c>
    </row>
    <row r="24" spans="3:13" x14ac:dyDescent="0.25">
      <c r="F24" s="1" t="s">
        <v>26</v>
      </c>
      <c r="G24" s="1">
        <v>4</v>
      </c>
      <c r="H24" s="1">
        <v>5</v>
      </c>
      <c r="I24" s="1">
        <v>11</v>
      </c>
    </row>
    <row r="31" spans="3:13" x14ac:dyDescent="0.25">
      <c r="E31" s="1" t="s">
        <v>16</v>
      </c>
      <c r="F31" s="1">
        <v>-6.5</v>
      </c>
    </row>
    <row r="32" spans="3:13" x14ac:dyDescent="0.25">
      <c r="E32" s="1" t="s">
        <v>18</v>
      </c>
      <c r="F32" s="1">
        <v>-3.5</v>
      </c>
    </row>
    <row r="33" spans="5:11" x14ac:dyDescent="0.25">
      <c r="E33" s="1" t="s">
        <v>22</v>
      </c>
      <c r="F33" s="1">
        <v>-0.70000000000000284</v>
      </c>
    </row>
    <row r="34" spans="5:11" x14ac:dyDescent="0.25">
      <c r="E34" s="1" t="s">
        <v>17</v>
      </c>
      <c r="F34" s="1">
        <v>0</v>
      </c>
    </row>
    <row r="35" spans="5:11" x14ac:dyDescent="0.25">
      <c r="E35" s="1" t="s">
        <v>24</v>
      </c>
      <c r="F35" s="1">
        <v>0.70000000000000284</v>
      </c>
    </row>
    <row r="36" spans="5:11" x14ac:dyDescent="0.25">
      <c r="E36" s="1" t="s">
        <v>9</v>
      </c>
      <c r="F36" s="1">
        <v>0.79999999999999716</v>
      </c>
    </row>
    <row r="37" spans="5:11" x14ac:dyDescent="0.25">
      <c r="E37" s="1" t="s">
        <v>11</v>
      </c>
      <c r="F37" s="1">
        <v>2.4000000000000057</v>
      </c>
      <c r="J37" s="1" t="s">
        <v>16</v>
      </c>
      <c r="K37" s="1">
        <v>-5.6000000000000014</v>
      </c>
    </row>
    <row r="38" spans="5:11" x14ac:dyDescent="0.25">
      <c r="E38" s="1" t="s">
        <v>12</v>
      </c>
      <c r="F38" s="1">
        <v>2.7999999999999972</v>
      </c>
      <c r="J38" s="1" t="s">
        <v>18</v>
      </c>
      <c r="K38" s="1">
        <v>-3.5</v>
      </c>
    </row>
    <row r="39" spans="5:11" x14ac:dyDescent="0.25">
      <c r="E39" s="1" t="s">
        <v>19</v>
      </c>
      <c r="F39" s="1">
        <v>2.7999999999999972</v>
      </c>
      <c r="J39" s="1" t="s">
        <v>22</v>
      </c>
      <c r="K39" s="1">
        <v>-0.70000000000000284</v>
      </c>
    </row>
    <row r="40" spans="5:11" x14ac:dyDescent="0.25">
      <c r="E40" s="1" t="s">
        <v>21</v>
      </c>
      <c r="F40" s="1">
        <v>3.0999999999999943</v>
      </c>
      <c r="J40" s="1" t="s">
        <v>24</v>
      </c>
      <c r="K40" s="1">
        <v>-0.39999999999999147</v>
      </c>
    </row>
    <row r="41" spans="5:11" x14ac:dyDescent="0.25">
      <c r="E41" s="1" t="s">
        <v>20</v>
      </c>
      <c r="F41" s="1">
        <v>3.7999999999999972</v>
      </c>
      <c r="J41" s="1" t="s">
        <v>17</v>
      </c>
      <c r="K41" s="1">
        <v>0</v>
      </c>
    </row>
    <row r="42" spans="5:11" x14ac:dyDescent="0.25">
      <c r="E42" s="1" t="s">
        <v>13</v>
      </c>
      <c r="F42" s="1">
        <v>4</v>
      </c>
      <c r="J42" s="1" t="s">
        <v>25</v>
      </c>
      <c r="K42" s="1">
        <v>0</v>
      </c>
    </row>
    <row r="43" spans="5:11" x14ac:dyDescent="0.25">
      <c r="E43" s="1" t="s">
        <v>23</v>
      </c>
      <c r="F43" s="1">
        <v>5.8999999999999915</v>
      </c>
      <c r="J43" s="1" t="s">
        <v>11</v>
      </c>
      <c r="K43" s="1">
        <v>0.5</v>
      </c>
    </row>
    <row r="44" spans="5:11" x14ac:dyDescent="0.25">
      <c r="E44" s="1" t="s">
        <v>25</v>
      </c>
      <c r="F44" s="1">
        <v>10.299999999999997</v>
      </c>
      <c r="J44" s="1" t="s">
        <v>9</v>
      </c>
      <c r="K44" s="1">
        <v>0.79999999999999716</v>
      </c>
    </row>
    <row r="45" spans="5:11" x14ac:dyDescent="0.25">
      <c r="E45" s="1" t="s">
        <v>14</v>
      </c>
      <c r="F45" s="1">
        <v>14.199999999999996</v>
      </c>
      <c r="J45" s="1" t="s">
        <v>13</v>
      </c>
      <c r="K45" s="1">
        <v>1.4000000000000057</v>
      </c>
    </row>
    <row r="46" spans="5:11" x14ac:dyDescent="0.25">
      <c r="J46" s="1" t="s">
        <v>12</v>
      </c>
      <c r="K46" s="1">
        <v>1.7000000000000028</v>
      </c>
    </row>
    <row r="47" spans="5:11" x14ac:dyDescent="0.25">
      <c r="J47" s="1" t="s">
        <v>19</v>
      </c>
      <c r="K47" s="1">
        <v>2.7000000000000028</v>
      </c>
    </row>
    <row r="48" spans="5:11" x14ac:dyDescent="0.25">
      <c r="J48" s="1" t="s">
        <v>21</v>
      </c>
      <c r="K48" s="1">
        <v>3.4000000000000057</v>
      </c>
    </row>
    <row r="49" spans="10:11" x14ac:dyDescent="0.25">
      <c r="J49" s="1" t="s">
        <v>20</v>
      </c>
      <c r="K49" s="1">
        <v>3.7999999999999972</v>
      </c>
    </row>
    <row r="50" spans="10:11" x14ac:dyDescent="0.25">
      <c r="J50" s="1" t="s">
        <v>14</v>
      </c>
      <c r="K50" s="1">
        <v>3.8999999999999915</v>
      </c>
    </row>
    <row r="51" spans="10:11" x14ac:dyDescent="0.25">
      <c r="J51" s="1" t="s">
        <v>23</v>
      </c>
      <c r="K51" s="1">
        <v>5.8999999999999915</v>
      </c>
    </row>
  </sheetData>
  <sortState ref="J37:K51">
    <sortCondition ref="K37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M46"/>
  <sheetViews>
    <sheetView topLeftCell="G1" workbookViewId="0">
      <selection activeCell="R48" sqref="R4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.42578125" customWidth="1"/>
  </cols>
  <sheetData>
    <row r="2" spans="3:13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  <c r="L2" s="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92.1</v>
      </c>
      <c r="M6" s="1">
        <v>1.88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f t="shared" ref="K7:K20" si="0">I7-G7</f>
        <v>2</v>
      </c>
      <c r="L7" s="1">
        <v>61.5</v>
      </c>
      <c r="M7" s="1">
        <v>2.09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1">I8-H8</f>
        <v>5</v>
      </c>
      <c r="K8" s="1">
        <f t="shared" si="0"/>
        <v>5.5999999999999943</v>
      </c>
      <c r="L8" s="1">
        <v>93.6</v>
      </c>
      <c r="M8" s="1">
        <v>2.2999999999999998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1"/>
        <v>2.7999999999999972</v>
      </c>
      <c r="K9" s="1">
        <f t="shared" si="0"/>
        <v>1.2999999999999972</v>
      </c>
      <c r="L9" s="1">
        <v>68.8</v>
      </c>
      <c r="M9" s="1">
        <v>1.89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1"/>
        <v>14.900000000000006</v>
      </c>
      <c r="K10" s="1">
        <f t="shared" si="0"/>
        <v>19.400000000000006</v>
      </c>
      <c r="L10" s="1">
        <v>67.7</v>
      </c>
      <c r="M10" s="1">
        <v>1.78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1"/>
        <v>-7.8999999999999986</v>
      </c>
      <c r="K11" s="1">
        <f t="shared" si="0"/>
        <v>-8.7999999999999972</v>
      </c>
      <c r="L11" s="1">
        <v>41.9</v>
      </c>
      <c r="M11" s="1">
        <v>1.87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1"/>
        <v>-7.1000000000000085</v>
      </c>
      <c r="K12" s="1">
        <f t="shared" si="0"/>
        <v>-7.1000000000000085</v>
      </c>
      <c r="L12" s="1">
        <v>80.599999999999994</v>
      </c>
      <c r="M12" s="1">
        <v>1.84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1"/>
        <v>-3.6999999999999886</v>
      </c>
      <c r="K13" s="1">
        <f t="shared" si="0"/>
        <v>-3.8999999999999915</v>
      </c>
      <c r="L13" s="1">
        <v>79.5</v>
      </c>
      <c r="M13" s="1">
        <v>3.01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1"/>
        <v>3.2999999999999972</v>
      </c>
      <c r="K14" s="1">
        <f t="shared" si="0"/>
        <v>3.2999999999999972</v>
      </c>
      <c r="L14" s="1">
        <v>87.7</v>
      </c>
      <c r="M14" s="1">
        <v>60.08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1"/>
        <v>1.8999999999999915</v>
      </c>
      <c r="K15" s="1">
        <f t="shared" si="0"/>
        <v>1.8999999999999915</v>
      </c>
      <c r="L15" s="1">
        <v>76.900000000000006</v>
      </c>
      <c r="M15" s="1">
        <v>1.89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1"/>
        <v>4.7000000000000028</v>
      </c>
      <c r="K16" s="1">
        <f t="shared" si="0"/>
        <v>4.7999999999999972</v>
      </c>
      <c r="L16" s="1">
        <v>80.3</v>
      </c>
      <c r="M16" s="1">
        <v>5.84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f t="shared" si="1"/>
        <v>-0.89999999999999147</v>
      </c>
      <c r="K17" s="1">
        <f t="shared" si="0"/>
        <v>-0.89999999999999147</v>
      </c>
      <c r="L17" s="1">
        <v>92</v>
      </c>
      <c r="M17" s="1">
        <v>7.18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1"/>
        <v>2</v>
      </c>
      <c r="K18" s="1">
        <f t="shared" si="0"/>
        <v>2.2000000000000028</v>
      </c>
      <c r="L18" s="1">
        <v>78.599999999999994</v>
      </c>
      <c r="M18" s="1">
        <v>15.83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1"/>
        <v>-3.5</v>
      </c>
      <c r="K19" s="1">
        <f t="shared" si="0"/>
        <v>-2.5</v>
      </c>
      <c r="L19" s="1">
        <v>67.5</v>
      </c>
      <c r="M19" s="1">
        <v>1.81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1"/>
        <v>-4.9000000000000057</v>
      </c>
      <c r="K20" s="1">
        <f t="shared" si="0"/>
        <v>8.3999999999999915</v>
      </c>
      <c r="L20" s="1">
        <v>86.7</v>
      </c>
      <c r="M20" s="1">
        <v>1.77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0.72666666666666657</v>
      </c>
      <c r="K23" s="1">
        <f>AVERAGE(K6:K20)</f>
        <v>1.9733333333333321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0" spans="3:13" x14ac:dyDescent="0.25">
      <c r="K30" s="1" t="s">
        <v>16</v>
      </c>
      <c r="L30" s="1">
        <v>-7.8999999999999986</v>
      </c>
    </row>
    <row r="31" spans="3:13" x14ac:dyDescent="0.25">
      <c r="K31" s="1" t="s">
        <v>17</v>
      </c>
      <c r="L31" s="1">
        <v>-7.1000000000000085</v>
      </c>
    </row>
    <row r="32" spans="3:13" x14ac:dyDescent="0.25">
      <c r="C32" s="1" t="s">
        <v>16</v>
      </c>
      <c r="D32" s="1">
        <v>-8.7999999999999972</v>
      </c>
      <c r="K32" s="1" t="s">
        <v>25</v>
      </c>
      <c r="L32" s="1">
        <v>-4.9000000000000057</v>
      </c>
    </row>
    <row r="33" spans="3:12" x14ac:dyDescent="0.25">
      <c r="C33" s="1" t="s">
        <v>17</v>
      </c>
      <c r="D33" s="1">
        <v>-7.1000000000000085</v>
      </c>
      <c r="K33" s="1" t="s">
        <v>18</v>
      </c>
      <c r="L33" s="1">
        <v>-3.6999999999999886</v>
      </c>
    </row>
    <row r="34" spans="3:12" x14ac:dyDescent="0.25">
      <c r="C34" s="1" t="s">
        <v>18</v>
      </c>
      <c r="D34" s="1">
        <v>-3.8999999999999915</v>
      </c>
      <c r="K34" s="1" t="s">
        <v>24</v>
      </c>
      <c r="L34" s="1">
        <v>-3.5</v>
      </c>
    </row>
    <row r="35" spans="3:12" x14ac:dyDescent="0.25">
      <c r="C35" s="1" t="s">
        <v>24</v>
      </c>
      <c r="D35" s="1">
        <v>-2.5</v>
      </c>
      <c r="K35" s="1" t="s">
        <v>22</v>
      </c>
      <c r="L35" s="1">
        <v>-0.89999999999999147</v>
      </c>
    </row>
    <row r="36" spans="3:12" x14ac:dyDescent="0.25">
      <c r="C36" s="1" t="s">
        <v>22</v>
      </c>
      <c r="D36" s="1">
        <v>-0.89999999999999147</v>
      </c>
      <c r="K36" s="1" t="s">
        <v>11</v>
      </c>
      <c r="L36" s="1">
        <v>1.5</v>
      </c>
    </row>
    <row r="37" spans="3:12" x14ac:dyDescent="0.25">
      <c r="C37" s="1" t="s">
        <v>13</v>
      </c>
      <c r="D37" s="1">
        <v>1.2999999999999972</v>
      </c>
      <c r="K37" s="1" t="s">
        <v>20</v>
      </c>
      <c r="L37" s="1">
        <v>1.8999999999999915</v>
      </c>
    </row>
    <row r="38" spans="3:12" x14ac:dyDescent="0.25">
      <c r="C38" s="1" t="s">
        <v>20</v>
      </c>
      <c r="D38" s="1">
        <v>1.8999999999999915</v>
      </c>
      <c r="K38" s="1" t="s">
        <v>23</v>
      </c>
      <c r="L38" s="1">
        <v>2</v>
      </c>
    </row>
    <row r="39" spans="3:12" x14ac:dyDescent="0.25">
      <c r="C39" s="1" t="s">
        <v>11</v>
      </c>
      <c r="D39" s="1">
        <v>2</v>
      </c>
      <c r="K39" s="1" t="s">
        <v>9</v>
      </c>
      <c r="L39" s="1">
        <v>2.7999999999999972</v>
      </c>
    </row>
    <row r="40" spans="3:12" x14ac:dyDescent="0.25">
      <c r="C40" s="1" t="s">
        <v>23</v>
      </c>
      <c r="D40" s="1">
        <v>2.2000000000000028</v>
      </c>
      <c r="K40" s="1" t="s">
        <v>13</v>
      </c>
      <c r="L40" s="1">
        <v>2.7999999999999972</v>
      </c>
    </row>
    <row r="41" spans="3:12" x14ac:dyDescent="0.25">
      <c r="C41" s="1" t="s">
        <v>19</v>
      </c>
      <c r="D41" s="1">
        <v>3.2999999999999972</v>
      </c>
      <c r="K41" s="1" t="s">
        <v>19</v>
      </c>
      <c r="L41" s="1">
        <v>3.2999999999999972</v>
      </c>
    </row>
    <row r="42" spans="3:12" x14ac:dyDescent="0.25">
      <c r="C42" s="1" t="s">
        <v>9</v>
      </c>
      <c r="D42" s="1">
        <v>3.8999999999999915</v>
      </c>
      <c r="K42" s="1" t="s">
        <v>21</v>
      </c>
      <c r="L42" s="1">
        <v>4.7000000000000028</v>
      </c>
    </row>
    <row r="43" spans="3:12" x14ac:dyDescent="0.25">
      <c r="C43" s="1" t="s">
        <v>21</v>
      </c>
      <c r="D43" s="1">
        <v>4.7999999999999972</v>
      </c>
      <c r="K43" s="1" t="s">
        <v>12</v>
      </c>
      <c r="L43" s="1">
        <v>5</v>
      </c>
    </row>
    <row r="44" spans="3:12" x14ac:dyDescent="0.25">
      <c r="C44" s="1" t="s">
        <v>12</v>
      </c>
      <c r="D44" s="1">
        <v>5.5999999999999943</v>
      </c>
      <c r="K44" s="1" t="s">
        <v>14</v>
      </c>
      <c r="L44" s="1">
        <v>14.900000000000006</v>
      </c>
    </row>
    <row r="45" spans="3:12" x14ac:dyDescent="0.25">
      <c r="C45" s="1" t="s">
        <v>25</v>
      </c>
      <c r="D45" s="1">
        <v>8.3999999999999915</v>
      </c>
    </row>
    <row r="46" spans="3:12" x14ac:dyDescent="0.25">
      <c r="C46" s="1" t="s">
        <v>14</v>
      </c>
      <c r="D46" s="1">
        <v>19.400000000000006</v>
      </c>
    </row>
  </sheetData>
  <sortState ref="K30:L44">
    <sortCondition ref="L30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M66"/>
  <sheetViews>
    <sheetView topLeftCell="C1" workbookViewId="0">
      <selection activeCell="O28" sqref="O2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" customWidth="1"/>
  </cols>
  <sheetData>
    <row r="2" spans="3:13" ht="23.25" x14ac:dyDescent="0.25">
      <c r="C2" s="4" t="s">
        <v>28</v>
      </c>
      <c r="D2" s="4"/>
      <c r="E2" s="4"/>
      <c r="F2" s="4"/>
      <c r="G2" s="4"/>
      <c r="H2" s="4"/>
      <c r="I2" s="4"/>
      <c r="J2" s="4"/>
      <c r="K2" s="4"/>
      <c r="L2" s="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44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94.7</v>
      </c>
      <c r="M6" s="1">
        <v>2.58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f t="shared" ref="K7:K20" si="1">I7-G7</f>
        <v>-1.2999999999999972</v>
      </c>
      <c r="L7" s="1">
        <v>62.5</v>
      </c>
      <c r="M7" s="1">
        <v>2.72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f t="shared" si="1"/>
        <v>6.7999999999999972</v>
      </c>
      <c r="L8" s="1">
        <v>95</v>
      </c>
      <c r="M8" s="1">
        <v>2.98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f t="shared" si="1"/>
        <v>4.6999999999999886</v>
      </c>
      <c r="L9" s="1">
        <v>74.5</v>
      </c>
      <c r="M9" s="1">
        <v>2.58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f t="shared" si="1"/>
        <v>20</v>
      </c>
      <c r="L10" s="1">
        <v>74.2</v>
      </c>
      <c r="M10" s="1">
        <v>2.4700000000000002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62.8</v>
      </c>
      <c r="H11" s="1">
        <v>54</v>
      </c>
      <c r="I11" s="1">
        <v>52.6</v>
      </c>
      <c r="J11" s="1">
        <f t="shared" si="0"/>
        <v>-1.3999999999999986</v>
      </c>
      <c r="K11" s="1">
        <f t="shared" si="1"/>
        <v>-10.199999999999996</v>
      </c>
      <c r="L11" s="1">
        <v>44.2</v>
      </c>
      <c r="M11" s="1">
        <v>2.36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f t="shared" si="1"/>
        <v>-3.2000000000000028</v>
      </c>
      <c r="L12" s="1">
        <v>83.9</v>
      </c>
      <c r="M12" s="1">
        <v>2.46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85.9</v>
      </c>
      <c r="J13" s="1">
        <f t="shared" si="0"/>
        <v>-1.6999999999999886</v>
      </c>
      <c r="K13" s="1">
        <f t="shared" si="1"/>
        <v>-1.8999999999999915</v>
      </c>
      <c r="L13" s="1">
        <v>78.400000000000006</v>
      </c>
      <c r="M13" s="1">
        <v>3.53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f t="shared" si="1"/>
        <v>3.9000000000000057</v>
      </c>
      <c r="L14" s="1">
        <v>87.8</v>
      </c>
      <c r="M14" s="1">
        <v>47.41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f t="shared" si="1"/>
        <v>7.6000000000000085</v>
      </c>
      <c r="L15" s="1">
        <v>85.4</v>
      </c>
      <c r="M15" s="1">
        <v>2.63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f t="shared" si="1"/>
        <v>0.90000000000000568</v>
      </c>
      <c r="L16" s="1">
        <v>79.2</v>
      </c>
      <c r="M16" s="1">
        <v>5.82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f t="shared" si="0"/>
        <v>-1.5</v>
      </c>
      <c r="K17" s="1">
        <f t="shared" si="1"/>
        <v>-1.5</v>
      </c>
      <c r="L17" s="1">
        <v>90.9</v>
      </c>
      <c r="M17" s="1">
        <v>8.59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f t="shared" si="1"/>
        <v>3.2999999999999972</v>
      </c>
      <c r="L18" s="1">
        <v>81</v>
      </c>
      <c r="M18" s="1">
        <v>14.27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77.2</v>
      </c>
      <c r="J19" s="1">
        <f t="shared" si="0"/>
        <v>3.9000000000000057</v>
      </c>
      <c r="K19" s="1">
        <f t="shared" si="1"/>
        <v>3</v>
      </c>
      <c r="L19" s="1">
        <v>74.599999999999994</v>
      </c>
      <c r="M19" s="1">
        <v>2.5499999999999998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f t="shared" si="1"/>
        <v>10.199999999999989</v>
      </c>
      <c r="L20" s="1">
        <v>84.4</v>
      </c>
      <c r="M20" s="1">
        <v>2.42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2.3466666666666685</v>
      </c>
      <c r="K23" s="1">
        <f>AVERAGE(K6:K20)</f>
        <v>3.0799999999999996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4" spans="3:4" x14ac:dyDescent="0.25">
      <c r="C34" s="1" t="s">
        <v>16</v>
      </c>
      <c r="D34" s="1">
        <v>-10.199999999999996</v>
      </c>
    </row>
    <row r="35" spans="3:4" x14ac:dyDescent="0.25">
      <c r="C35" s="1" t="s">
        <v>17</v>
      </c>
      <c r="D35" s="1">
        <v>-3.2000000000000028</v>
      </c>
    </row>
    <row r="36" spans="3:4" x14ac:dyDescent="0.25">
      <c r="C36" s="1" t="s">
        <v>18</v>
      </c>
      <c r="D36" s="1">
        <v>-1.8999999999999915</v>
      </c>
    </row>
    <row r="37" spans="3:4" x14ac:dyDescent="0.25">
      <c r="C37" s="1" t="s">
        <v>22</v>
      </c>
      <c r="D37" s="1">
        <v>-1.5</v>
      </c>
    </row>
    <row r="38" spans="3:4" x14ac:dyDescent="0.25">
      <c r="C38" s="1" t="s">
        <v>11</v>
      </c>
      <c r="D38" s="1">
        <v>-1.2999999999999972</v>
      </c>
    </row>
    <row r="39" spans="3:4" x14ac:dyDescent="0.25">
      <c r="C39" s="1" t="s">
        <v>21</v>
      </c>
      <c r="D39" s="1">
        <v>0.90000000000000568</v>
      </c>
    </row>
    <row r="40" spans="3:4" x14ac:dyDescent="0.25">
      <c r="C40" s="1" t="s">
        <v>24</v>
      </c>
      <c r="D40" s="1">
        <v>3</v>
      </c>
    </row>
    <row r="41" spans="3:4" x14ac:dyDescent="0.25">
      <c r="C41" s="1" t="s">
        <v>23</v>
      </c>
      <c r="D41" s="1">
        <v>3.2999999999999972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19</v>
      </c>
      <c r="D43" s="1">
        <v>3.9000000000000057</v>
      </c>
    </row>
    <row r="44" spans="3:4" x14ac:dyDescent="0.25">
      <c r="C44" s="1" t="s">
        <v>13</v>
      </c>
      <c r="D44" s="1">
        <v>4.6999999999999886</v>
      </c>
    </row>
    <row r="45" spans="3:4" x14ac:dyDescent="0.25">
      <c r="C45" s="1" t="s">
        <v>12</v>
      </c>
      <c r="D45" s="1">
        <v>6.7999999999999972</v>
      </c>
    </row>
    <row r="46" spans="3:4" x14ac:dyDescent="0.25">
      <c r="C46" s="1" t="s">
        <v>20</v>
      </c>
      <c r="D46" s="1">
        <v>7.6000000000000085</v>
      </c>
    </row>
    <row r="47" spans="3:4" x14ac:dyDescent="0.25">
      <c r="C47" s="1" t="s">
        <v>25</v>
      </c>
      <c r="D47" s="1">
        <v>10.199999999999989</v>
      </c>
    </row>
    <row r="48" spans="3:4" x14ac:dyDescent="0.25">
      <c r="C48" s="1" t="s">
        <v>14</v>
      </c>
      <c r="D48" s="1">
        <v>20</v>
      </c>
    </row>
    <row r="52" spans="8:9" x14ac:dyDescent="0.25">
      <c r="H52" s="1" t="s">
        <v>17</v>
      </c>
      <c r="I52" s="1">
        <v>-3.2000000000000028</v>
      </c>
    </row>
    <row r="53" spans="8:9" x14ac:dyDescent="0.25">
      <c r="H53" s="1" t="s">
        <v>25</v>
      </c>
      <c r="I53" s="1">
        <v>-3.1000000000000085</v>
      </c>
    </row>
    <row r="54" spans="8:9" x14ac:dyDescent="0.25">
      <c r="H54" s="1" t="s">
        <v>11</v>
      </c>
      <c r="I54" s="1">
        <v>-2</v>
      </c>
    </row>
    <row r="55" spans="8:9" x14ac:dyDescent="0.25">
      <c r="H55" s="1" t="s">
        <v>18</v>
      </c>
      <c r="I55" s="1">
        <v>-1.6999999999999886</v>
      </c>
    </row>
    <row r="56" spans="8:9" x14ac:dyDescent="0.25">
      <c r="H56" s="1" t="s">
        <v>22</v>
      </c>
      <c r="I56" s="1">
        <v>-1.5</v>
      </c>
    </row>
    <row r="57" spans="8:9" x14ac:dyDescent="0.25">
      <c r="H57" s="1" t="s">
        <v>16</v>
      </c>
      <c r="I57" s="1">
        <v>-1.3999999999999986</v>
      </c>
    </row>
    <row r="58" spans="8:9" x14ac:dyDescent="0.25">
      <c r="H58" s="1" t="s">
        <v>21</v>
      </c>
      <c r="I58" s="1">
        <v>0.70000000000000284</v>
      </c>
    </row>
    <row r="59" spans="8:9" x14ac:dyDescent="0.25">
      <c r="H59" s="1" t="s">
        <v>9</v>
      </c>
      <c r="I59" s="1">
        <v>2.7999999999999972</v>
      </c>
    </row>
    <row r="60" spans="8:9" x14ac:dyDescent="0.25">
      <c r="H60" s="1" t="s">
        <v>23</v>
      </c>
      <c r="I60" s="1">
        <v>3.5</v>
      </c>
    </row>
    <row r="61" spans="8:9" x14ac:dyDescent="0.25">
      <c r="H61" s="1" t="s">
        <v>19</v>
      </c>
      <c r="I61" s="1">
        <v>3.8000000000000114</v>
      </c>
    </row>
    <row r="62" spans="8:9" x14ac:dyDescent="0.25">
      <c r="H62" s="1" t="s">
        <v>24</v>
      </c>
      <c r="I62" s="1">
        <v>3.9000000000000057</v>
      </c>
    </row>
    <row r="63" spans="8:9" x14ac:dyDescent="0.25">
      <c r="H63" s="1" t="s">
        <v>12</v>
      </c>
      <c r="I63" s="1">
        <v>5.0999999999999943</v>
      </c>
    </row>
    <row r="64" spans="8:9" x14ac:dyDescent="0.25">
      <c r="H64" s="1" t="s">
        <v>13</v>
      </c>
      <c r="I64" s="1">
        <v>6.5</v>
      </c>
    </row>
    <row r="65" spans="8:9" x14ac:dyDescent="0.25">
      <c r="H65" s="1" t="s">
        <v>20</v>
      </c>
      <c r="I65" s="1">
        <v>7.6000000000000085</v>
      </c>
    </row>
    <row r="66" spans="8:9" x14ac:dyDescent="0.25">
      <c r="H66" s="1" t="s">
        <v>14</v>
      </c>
      <c r="I66" s="1">
        <v>14.200000000000003</v>
      </c>
    </row>
  </sheetData>
  <sortState ref="H52:I66">
    <sortCondition ref="I52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69"/>
  <sheetViews>
    <sheetView topLeftCell="D1" workbookViewId="0">
      <selection activeCell="F10" sqref="F1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  <c r="L2" s="4"/>
      <c r="M2" s="4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34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1">
        <f>J6-G6</f>
        <v>3.8999999999999915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1">
        <f t="shared" ref="L7:L20" si="0">J7-G7</f>
        <v>2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1">
        <f t="shared" si="0"/>
        <v>6.2999999999999972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0.79999999999999716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1">
        <f t="shared" si="0"/>
        <v>19.400000000000006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1">
        <f t="shared" si="0"/>
        <v>1.8999999999999986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1">
        <f t="shared" si="0"/>
        <v>-4.5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1">
        <f t="shared" si="0"/>
        <v>-2.7999999999999972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1">
        <f t="shared" si="0"/>
        <v>3.5</v>
      </c>
      <c r="M14" s="1">
        <v>87.7</v>
      </c>
      <c r="N14" s="1">
        <v>628.29999999999995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1">
        <f t="shared" si="0"/>
        <v>1.8999999999999915</v>
      </c>
      <c r="M15" s="1">
        <v>76.900000000000006</v>
      </c>
      <c r="N15" s="1">
        <v>15.09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1">
        <f t="shared" si="0"/>
        <v>4.9000000000000057</v>
      </c>
      <c r="M16" s="1">
        <v>80.3</v>
      </c>
      <c r="N16" s="1">
        <v>443.53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v>92.4</v>
      </c>
      <c r="K17" s="1">
        <f t="shared" si="1"/>
        <v>-0.89999999999999147</v>
      </c>
      <c r="L17" s="1">
        <f t="shared" si="0"/>
        <v>-0.89999999999999147</v>
      </c>
      <c r="M17" s="1">
        <v>92</v>
      </c>
      <c r="N17" s="1">
        <v>342.35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1">
        <f t="shared" si="0"/>
        <v>2.3999999999999915</v>
      </c>
      <c r="M18" s="1">
        <v>78.599999999999994</v>
      </c>
      <c r="N18" s="1">
        <v>154.77000000000001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1">
        <f t="shared" si="0"/>
        <v>-2.5</v>
      </c>
      <c r="M19" s="1">
        <v>67.5</v>
      </c>
      <c r="N19" s="1">
        <v>14.56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1">
        <f t="shared" si="0"/>
        <v>9.7999999999999972</v>
      </c>
      <c r="M20" s="1">
        <v>86.7</v>
      </c>
      <c r="N20" s="1">
        <v>9.85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1.8266666666666671</v>
      </c>
      <c r="L23" s="1">
        <f>AVERAGE(L6:L20)</f>
        <v>3.0733333333333324</v>
      </c>
    </row>
    <row r="24" spans="3:14" x14ac:dyDescent="0.25">
      <c r="F24" s="1" t="s">
        <v>26</v>
      </c>
      <c r="G24" s="1">
        <v>3</v>
      </c>
      <c r="H24" s="1">
        <v>4</v>
      </c>
      <c r="I24" s="1">
        <v>5</v>
      </c>
      <c r="J24" s="1">
        <v>9</v>
      </c>
    </row>
    <row r="32" spans="3:14" x14ac:dyDescent="0.25">
      <c r="C32" s="1" t="s">
        <v>17</v>
      </c>
      <c r="D32" s="1">
        <v>-4.5</v>
      </c>
    </row>
    <row r="33" spans="3:4" x14ac:dyDescent="0.25">
      <c r="C33" s="1" t="s">
        <v>18</v>
      </c>
      <c r="D33" s="1">
        <v>-2.7999999999999972</v>
      </c>
    </row>
    <row r="34" spans="3:4" x14ac:dyDescent="0.25">
      <c r="C34" s="1" t="s">
        <v>24</v>
      </c>
      <c r="D34" s="1">
        <v>-2.5</v>
      </c>
    </row>
    <row r="35" spans="3:4" x14ac:dyDescent="0.25">
      <c r="C35" s="1" t="s">
        <v>22</v>
      </c>
      <c r="D35" s="1">
        <v>-0.89999999999999147</v>
      </c>
    </row>
    <row r="36" spans="3:4" x14ac:dyDescent="0.25">
      <c r="C36" s="1" t="s">
        <v>13</v>
      </c>
      <c r="D36" s="1">
        <v>0.79999999999999716</v>
      </c>
    </row>
    <row r="37" spans="3:4" x14ac:dyDescent="0.25">
      <c r="C37" s="1" t="s">
        <v>20</v>
      </c>
      <c r="D37" s="1">
        <v>1.8999999999999915</v>
      </c>
    </row>
    <row r="38" spans="3:4" x14ac:dyDescent="0.25">
      <c r="C38" s="1" t="s">
        <v>16</v>
      </c>
      <c r="D38" s="1">
        <v>1.8999999999999986</v>
      </c>
    </row>
    <row r="39" spans="3:4" x14ac:dyDescent="0.25">
      <c r="C39" s="1" t="s">
        <v>11</v>
      </c>
      <c r="D39" s="1">
        <v>2</v>
      </c>
    </row>
    <row r="40" spans="3:4" x14ac:dyDescent="0.25">
      <c r="C40" s="1" t="s">
        <v>23</v>
      </c>
      <c r="D40" s="1">
        <v>2.3999999999999915</v>
      </c>
    </row>
    <row r="41" spans="3:4" x14ac:dyDescent="0.25">
      <c r="C41" s="1" t="s">
        <v>19</v>
      </c>
      <c r="D41" s="1">
        <v>3.5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21</v>
      </c>
      <c r="D43" s="1">
        <v>4.9000000000000057</v>
      </c>
    </row>
    <row r="44" spans="3:4" x14ac:dyDescent="0.25">
      <c r="C44" s="1" t="s">
        <v>12</v>
      </c>
      <c r="D44" s="1">
        <v>6.2999999999999972</v>
      </c>
    </row>
    <row r="45" spans="3:4" x14ac:dyDescent="0.25">
      <c r="C45" s="1" t="s">
        <v>25</v>
      </c>
      <c r="D45" s="1">
        <v>9.7999999999999972</v>
      </c>
    </row>
    <row r="46" spans="3:4" x14ac:dyDescent="0.25">
      <c r="C46" s="1" t="s">
        <v>14</v>
      </c>
      <c r="D46" s="1">
        <v>19.400000000000006</v>
      </c>
    </row>
    <row r="55" spans="10:11" x14ac:dyDescent="0.25">
      <c r="J55" s="1" t="s">
        <v>17</v>
      </c>
      <c r="K55" s="1">
        <v>-4.5</v>
      </c>
    </row>
    <row r="56" spans="10:11" x14ac:dyDescent="0.25">
      <c r="J56" s="1" t="s">
        <v>24</v>
      </c>
      <c r="K56" s="1">
        <v>-3.5</v>
      </c>
    </row>
    <row r="57" spans="10:11" x14ac:dyDescent="0.25">
      <c r="J57" s="1" t="s">
        <v>25</v>
      </c>
      <c r="K57" s="1">
        <v>-3.5</v>
      </c>
    </row>
    <row r="58" spans="10:11" x14ac:dyDescent="0.25">
      <c r="J58" s="1" t="s">
        <v>18</v>
      </c>
      <c r="K58" s="1">
        <v>-2.5999999999999943</v>
      </c>
    </row>
    <row r="59" spans="10:11" x14ac:dyDescent="0.25">
      <c r="J59" s="1" t="s">
        <v>22</v>
      </c>
      <c r="K59" s="1">
        <v>-0.89999999999999147</v>
      </c>
    </row>
    <row r="60" spans="10:11" x14ac:dyDescent="0.25">
      <c r="J60" s="1" t="s">
        <v>11</v>
      </c>
      <c r="K60" s="1">
        <v>1.5</v>
      </c>
    </row>
    <row r="61" spans="10:11" x14ac:dyDescent="0.25">
      <c r="J61" s="1" t="s">
        <v>20</v>
      </c>
      <c r="K61" s="1">
        <v>1.8999999999999915</v>
      </c>
    </row>
    <row r="62" spans="10:11" x14ac:dyDescent="0.25">
      <c r="J62" s="1" t="s">
        <v>23</v>
      </c>
      <c r="K62" s="1">
        <v>2.1999999999999886</v>
      </c>
    </row>
    <row r="63" spans="10:11" x14ac:dyDescent="0.25">
      <c r="J63" s="1" t="s">
        <v>13</v>
      </c>
      <c r="K63" s="1">
        <v>2.2999999999999972</v>
      </c>
    </row>
    <row r="64" spans="10:11" x14ac:dyDescent="0.25">
      <c r="J64" s="1" t="s">
        <v>9</v>
      </c>
      <c r="K64" s="1">
        <v>2.7999999999999972</v>
      </c>
    </row>
    <row r="65" spans="10:11" x14ac:dyDescent="0.25">
      <c r="J65" s="1" t="s">
        <v>16</v>
      </c>
      <c r="K65" s="1">
        <v>2.7999999999999972</v>
      </c>
    </row>
    <row r="66" spans="10:11" x14ac:dyDescent="0.25">
      <c r="J66" s="1" t="s">
        <v>19</v>
      </c>
      <c r="K66" s="1">
        <v>3.5</v>
      </c>
    </row>
    <row r="67" spans="10:11" x14ac:dyDescent="0.25">
      <c r="J67" s="1" t="s">
        <v>21</v>
      </c>
      <c r="K67" s="1">
        <v>4.8000000000000114</v>
      </c>
    </row>
    <row r="68" spans="10:11" x14ac:dyDescent="0.25">
      <c r="J68" s="1" t="s">
        <v>12</v>
      </c>
      <c r="K68" s="1">
        <v>5.7000000000000028</v>
      </c>
    </row>
    <row r="69" spans="10:11" x14ac:dyDescent="0.25">
      <c r="J69" s="1" t="s">
        <v>14</v>
      </c>
      <c r="K69" s="1">
        <v>14.900000000000006</v>
      </c>
    </row>
  </sheetData>
  <sortState ref="J55:K69">
    <sortCondition ref="K55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N67"/>
  <sheetViews>
    <sheetView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2" width="41.42578125" style="1" customWidth="1"/>
    <col min="13" max="13" width="28.140625" style="1" customWidth="1"/>
    <col min="14" max="14" width="18.85546875" customWidth="1"/>
  </cols>
  <sheetData>
    <row r="2" spans="3:14" ht="23.25" x14ac:dyDescent="0.25">
      <c r="C2" s="4" t="s">
        <v>28</v>
      </c>
      <c r="D2" s="4"/>
      <c r="E2" s="4"/>
      <c r="F2" s="4"/>
      <c r="G2" s="4"/>
      <c r="H2" s="4"/>
      <c r="I2" s="4"/>
      <c r="J2" s="4"/>
      <c r="K2" s="4"/>
      <c r="L2" s="4"/>
      <c r="M2" s="4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34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 t="shared" ref="K6:K17" si="0">J6-H6</f>
        <v>2.7999999999999972</v>
      </c>
      <c r="L6" s="1">
        <f>J6-G6</f>
        <v>3.8999999999999915</v>
      </c>
      <c r="M6" s="1">
        <v>94.7</v>
      </c>
      <c r="N6" s="1">
        <v>9.32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3">
        <v>71.099999999999994</v>
      </c>
      <c r="I7" s="1">
        <v>70.400000000000006</v>
      </c>
      <c r="J7" s="1">
        <v>70.7</v>
      </c>
      <c r="K7" s="1">
        <f t="shared" si="0"/>
        <v>-0.39999999999999147</v>
      </c>
      <c r="L7" s="1">
        <f t="shared" ref="L7:L20" si="1">J7-G7</f>
        <v>0.10000000000000853</v>
      </c>
      <c r="M7" s="1">
        <v>64.099999999999994</v>
      </c>
      <c r="N7" s="1">
        <v>503.84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3">
        <v>95.9</v>
      </c>
      <c r="K8" s="1">
        <f t="shared" si="0"/>
        <v>6.3000000000000114</v>
      </c>
      <c r="L8" s="1">
        <f t="shared" si="1"/>
        <v>6.9000000000000057</v>
      </c>
      <c r="M8" s="1">
        <v>95</v>
      </c>
      <c r="N8" s="1">
        <v>140.86000000000001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3">
        <v>79.400000000000006</v>
      </c>
      <c r="K9" s="1">
        <f t="shared" si="0"/>
        <v>10.5</v>
      </c>
      <c r="L9" s="1">
        <f t="shared" si="1"/>
        <v>9</v>
      </c>
      <c r="M9" s="1">
        <v>77.099999999999994</v>
      </c>
      <c r="N9" s="1">
        <v>282.25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1">
        <v>88.4</v>
      </c>
      <c r="J10" s="3">
        <v>89.7</v>
      </c>
      <c r="K10" s="1">
        <f t="shared" si="0"/>
        <v>19.400000000000006</v>
      </c>
      <c r="L10" s="1">
        <f t="shared" si="1"/>
        <v>23.900000000000006</v>
      </c>
      <c r="M10" s="1">
        <v>74.2</v>
      </c>
      <c r="N10" s="1">
        <v>14.24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1">
        <f t="shared" si="1"/>
        <v>-7.8999999999999986</v>
      </c>
      <c r="M11" s="1">
        <v>44.2</v>
      </c>
      <c r="N11" s="1">
        <v>86.1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v>91</v>
      </c>
      <c r="K12" s="1">
        <f t="shared" si="0"/>
        <v>-3.2000000000000028</v>
      </c>
      <c r="L12" s="1">
        <f t="shared" si="1"/>
        <v>-3.2000000000000028</v>
      </c>
      <c r="M12" s="1">
        <v>83.9</v>
      </c>
      <c r="N12" s="1">
        <v>8.14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v>85.9</v>
      </c>
      <c r="K13" s="1">
        <f t="shared" si="0"/>
        <v>-1.6999999999999886</v>
      </c>
      <c r="L13" s="1">
        <f t="shared" si="1"/>
        <v>-1.8999999999999915</v>
      </c>
      <c r="M13" s="1">
        <v>78.400000000000006</v>
      </c>
      <c r="N13" s="1">
        <v>136.63999999999999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89.9</v>
      </c>
      <c r="J14" s="3">
        <v>89.9</v>
      </c>
      <c r="K14" s="1">
        <f t="shared" si="0"/>
        <v>3.9000000000000057</v>
      </c>
      <c r="L14" s="1">
        <f t="shared" si="1"/>
        <v>3.9000000000000057</v>
      </c>
      <c r="M14" s="1">
        <v>87.8</v>
      </c>
      <c r="N14" s="1">
        <v>626.63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86.4</v>
      </c>
      <c r="J15" s="3">
        <v>86.4</v>
      </c>
      <c r="K15" s="1">
        <f t="shared" si="0"/>
        <v>9</v>
      </c>
      <c r="L15" s="1">
        <f t="shared" si="1"/>
        <v>9</v>
      </c>
      <c r="M15" s="1">
        <v>85.4</v>
      </c>
      <c r="N15" s="1">
        <v>27.54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J16" s="3">
        <v>81.2</v>
      </c>
      <c r="K16" s="1">
        <f t="shared" si="0"/>
        <v>2.6000000000000085</v>
      </c>
      <c r="L16" s="1">
        <f t="shared" si="1"/>
        <v>2.7000000000000028</v>
      </c>
      <c r="M16" s="1">
        <v>79.2</v>
      </c>
      <c r="N16" s="1">
        <v>618.65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v>91.8</v>
      </c>
      <c r="K17" s="1">
        <f t="shared" si="0"/>
        <v>-1.5</v>
      </c>
      <c r="L17" s="1">
        <f t="shared" si="1"/>
        <v>-1.5</v>
      </c>
      <c r="M17" s="1">
        <v>90.9</v>
      </c>
      <c r="N17" s="1">
        <v>596.73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J18" s="3">
        <v>81.599999999999994</v>
      </c>
      <c r="K18" s="1">
        <f t="shared" ref="K18:K20" si="2">J18-H18</f>
        <v>3.6999999999999886</v>
      </c>
      <c r="L18" s="1">
        <f t="shared" si="1"/>
        <v>3.8999999999999915</v>
      </c>
      <c r="M18" s="1">
        <v>80.400000000000006</v>
      </c>
      <c r="N18" s="1">
        <v>387.39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74.099999999999994</v>
      </c>
      <c r="I19" s="3">
        <v>77.3</v>
      </c>
      <c r="J19" s="1">
        <v>77.099999999999994</v>
      </c>
      <c r="K19" s="1">
        <f t="shared" si="2"/>
        <v>3</v>
      </c>
      <c r="L19" s="1">
        <f t="shared" si="1"/>
        <v>4</v>
      </c>
      <c r="M19" s="1">
        <v>74.599999999999994</v>
      </c>
      <c r="N19" s="1">
        <v>99.71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v>88.4</v>
      </c>
      <c r="K20" s="1">
        <f t="shared" si="2"/>
        <v>-5.7999999999999972</v>
      </c>
      <c r="L20" s="1">
        <f t="shared" si="1"/>
        <v>7.5</v>
      </c>
      <c r="M20" s="1">
        <v>82.2</v>
      </c>
      <c r="N20" s="1">
        <v>12.64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2.7733333333333356</v>
      </c>
      <c r="L23" s="1">
        <f>AVERAGE(L6:L20)</f>
        <v>4.0200000000000014</v>
      </c>
    </row>
    <row r="24" spans="3:14" x14ac:dyDescent="0.25">
      <c r="F24" s="1" t="s">
        <v>26</v>
      </c>
      <c r="G24" s="1">
        <v>4</v>
      </c>
      <c r="H24" s="1">
        <v>4</v>
      </c>
      <c r="I24" s="1">
        <v>4</v>
      </c>
      <c r="J24" s="1">
        <v>8</v>
      </c>
    </row>
    <row r="33" spans="3:4" x14ac:dyDescent="0.25">
      <c r="C33" s="1" t="s">
        <v>16</v>
      </c>
      <c r="D33" s="1">
        <v>-7.8999999999999986</v>
      </c>
    </row>
    <row r="34" spans="3:4" x14ac:dyDescent="0.25">
      <c r="C34" s="1" t="s">
        <v>17</v>
      </c>
      <c r="D34" s="1">
        <v>-3.2000000000000028</v>
      </c>
    </row>
    <row r="35" spans="3:4" x14ac:dyDescent="0.25">
      <c r="C35" s="1" t="s">
        <v>18</v>
      </c>
      <c r="D35" s="1">
        <v>-1.8999999999999915</v>
      </c>
    </row>
    <row r="36" spans="3:4" x14ac:dyDescent="0.25">
      <c r="C36" s="1" t="s">
        <v>22</v>
      </c>
      <c r="D36" s="1">
        <v>-1.5</v>
      </c>
    </row>
    <row r="37" spans="3:4" x14ac:dyDescent="0.25">
      <c r="C37" s="1" t="s">
        <v>11</v>
      </c>
      <c r="D37" s="1">
        <v>0.10000000000000853</v>
      </c>
    </row>
    <row r="38" spans="3:4" x14ac:dyDescent="0.25">
      <c r="C38" s="1" t="s">
        <v>21</v>
      </c>
      <c r="D38" s="1">
        <v>2.7000000000000028</v>
      </c>
    </row>
    <row r="39" spans="3:4" x14ac:dyDescent="0.25">
      <c r="C39" s="1" t="s">
        <v>9</v>
      </c>
      <c r="D39" s="1">
        <v>3.8999999999999915</v>
      </c>
    </row>
    <row r="40" spans="3:4" x14ac:dyDescent="0.25">
      <c r="C40" s="1" t="s">
        <v>23</v>
      </c>
      <c r="D40" s="1">
        <v>3.8999999999999915</v>
      </c>
    </row>
    <row r="41" spans="3:4" x14ac:dyDescent="0.25">
      <c r="C41" s="1" t="s">
        <v>19</v>
      </c>
      <c r="D41" s="1">
        <v>3.9000000000000057</v>
      </c>
    </row>
    <row r="42" spans="3:4" x14ac:dyDescent="0.25">
      <c r="C42" s="1" t="s">
        <v>24</v>
      </c>
      <c r="D42" s="1">
        <v>4</v>
      </c>
    </row>
    <row r="43" spans="3:4" x14ac:dyDescent="0.25">
      <c r="C43" s="1" t="s">
        <v>12</v>
      </c>
      <c r="D43" s="1">
        <v>6.9000000000000057</v>
      </c>
    </row>
    <row r="44" spans="3:4" x14ac:dyDescent="0.25">
      <c r="C44" s="1" t="s">
        <v>25</v>
      </c>
      <c r="D44" s="1">
        <v>7.5</v>
      </c>
    </row>
    <row r="45" spans="3:4" x14ac:dyDescent="0.25">
      <c r="C45" s="1" t="s">
        <v>13</v>
      </c>
      <c r="D45" s="1">
        <v>9</v>
      </c>
    </row>
    <row r="46" spans="3:4" x14ac:dyDescent="0.25">
      <c r="C46" s="1" t="s">
        <v>20</v>
      </c>
      <c r="D46" s="1">
        <v>9</v>
      </c>
    </row>
    <row r="47" spans="3:4" x14ac:dyDescent="0.25">
      <c r="C47" s="1" t="s">
        <v>14</v>
      </c>
      <c r="D47" s="1">
        <v>23.900000000000006</v>
      </c>
    </row>
    <row r="53" spans="11:12" x14ac:dyDescent="0.25">
      <c r="K53" s="1" t="s">
        <v>16</v>
      </c>
      <c r="L53" s="1">
        <v>-7</v>
      </c>
    </row>
    <row r="54" spans="11:12" x14ac:dyDescent="0.25">
      <c r="K54" s="1" t="s">
        <v>25</v>
      </c>
      <c r="L54" s="1">
        <v>-5.7999999999999972</v>
      </c>
    </row>
    <row r="55" spans="11:12" x14ac:dyDescent="0.25">
      <c r="K55" s="1" t="s">
        <v>17</v>
      </c>
      <c r="L55" s="1">
        <v>-3.2000000000000028</v>
      </c>
    </row>
    <row r="56" spans="11:12" x14ac:dyDescent="0.25">
      <c r="K56" s="1" t="s">
        <v>18</v>
      </c>
      <c r="L56" s="1">
        <v>-1.6999999999999886</v>
      </c>
    </row>
    <row r="57" spans="11:12" x14ac:dyDescent="0.25">
      <c r="K57" s="1" t="s">
        <v>22</v>
      </c>
      <c r="L57" s="1">
        <v>-1.5</v>
      </c>
    </row>
    <row r="58" spans="11:12" x14ac:dyDescent="0.25">
      <c r="K58" s="1" t="s">
        <v>11</v>
      </c>
      <c r="L58" s="1">
        <v>-0.39999999999999147</v>
      </c>
    </row>
    <row r="59" spans="11:12" x14ac:dyDescent="0.25">
      <c r="K59" s="1" t="s">
        <v>21</v>
      </c>
      <c r="L59" s="1">
        <v>2.6000000000000085</v>
      </c>
    </row>
    <row r="60" spans="11:12" x14ac:dyDescent="0.25">
      <c r="K60" s="1" t="s">
        <v>9</v>
      </c>
      <c r="L60" s="1">
        <v>2.7999999999999972</v>
      </c>
    </row>
    <row r="61" spans="11:12" x14ac:dyDescent="0.25">
      <c r="K61" s="1" t="s">
        <v>24</v>
      </c>
      <c r="L61" s="1">
        <v>3</v>
      </c>
    </row>
    <row r="62" spans="11:12" x14ac:dyDescent="0.25">
      <c r="K62" s="1" t="s">
        <v>23</v>
      </c>
      <c r="L62" s="1">
        <v>3.6999999999999886</v>
      </c>
    </row>
    <row r="63" spans="11:12" x14ac:dyDescent="0.25">
      <c r="K63" s="1" t="s">
        <v>19</v>
      </c>
      <c r="L63" s="1">
        <v>3.9000000000000057</v>
      </c>
    </row>
    <row r="64" spans="11:12" x14ac:dyDescent="0.25">
      <c r="K64" s="1" t="s">
        <v>12</v>
      </c>
      <c r="L64" s="1">
        <v>6.3000000000000114</v>
      </c>
    </row>
    <row r="65" spans="11:12" x14ac:dyDescent="0.25">
      <c r="K65" s="1" t="s">
        <v>20</v>
      </c>
      <c r="L65" s="1">
        <v>9</v>
      </c>
    </row>
    <row r="66" spans="11:12" x14ac:dyDescent="0.25">
      <c r="K66" s="1" t="s">
        <v>13</v>
      </c>
      <c r="L66" s="1">
        <v>10.5</v>
      </c>
    </row>
    <row r="67" spans="11:12" x14ac:dyDescent="0.25">
      <c r="K67" s="1" t="s">
        <v>14</v>
      </c>
      <c r="L67" s="1">
        <v>19.400000000000006</v>
      </c>
    </row>
  </sheetData>
  <sortState ref="K53:L67">
    <sortCondition ref="L53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7D77-8E9F-460A-8A04-CBE5037B8904}">
  <dimension ref="C2:P20"/>
  <sheetViews>
    <sheetView workbookViewId="0">
      <selection activeCell="J11" sqref="J11:K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9.140625" style="1"/>
    <col min="9" max="9" width="41.42578125" style="1" customWidth="1"/>
    <col min="10" max="10" width="28.140625" style="1" customWidth="1"/>
    <col min="11" max="11" width="18.85546875" customWidth="1"/>
    <col min="15" max="15" width="24.28515625" customWidth="1"/>
    <col min="16" max="16" width="22.140625" customWidth="1"/>
  </cols>
  <sheetData>
    <row r="2" spans="3:16" ht="23.25" x14ac:dyDescent="0.25">
      <c r="C2" s="4" t="s">
        <v>0</v>
      </c>
      <c r="D2" s="4"/>
      <c r="E2" s="4"/>
      <c r="F2" s="4"/>
      <c r="G2" s="4"/>
      <c r="H2" s="4"/>
      <c r="I2" s="4"/>
      <c r="J2" s="4"/>
      <c r="K2" s="4"/>
    </row>
    <row r="4" spans="3:16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36</v>
      </c>
      <c r="I4" s="2" t="s">
        <v>34</v>
      </c>
      <c r="J4" s="2" t="s">
        <v>33</v>
      </c>
      <c r="K4" s="2" t="s">
        <v>32</v>
      </c>
      <c r="O4" s="2" t="s">
        <v>41</v>
      </c>
      <c r="P4" s="2" t="s">
        <v>42</v>
      </c>
    </row>
    <row r="6" spans="3:16" x14ac:dyDescent="0.25">
      <c r="C6" s="1" t="s">
        <v>38</v>
      </c>
      <c r="D6" s="1">
        <v>19020</v>
      </c>
      <c r="E6" s="1">
        <v>10</v>
      </c>
      <c r="F6" s="1">
        <v>2</v>
      </c>
      <c r="G6" s="1">
        <v>78.400000000000006</v>
      </c>
      <c r="H6" s="1">
        <v>79.099999999999994</v>
      </c>
      <c r="I6" s="1">
        <f t="shared" ref="I6:I11" si="0">H6-G6</f>
        <v>0.69999999999998863</v>
      </c>
      <c r="J6" s="1">
        <v>78.2</v>
      </c>
      <c r="K6" s="1">
        <v>437.79</v>
      </c>
      <c r="O6" s="1">
        <v>77.8</v>
      </c>
      <c r="P6" s="1">
        <v>7.0000000000000007E-2</v>
      </c>
    </row>
    <row r="7" spans="3:16" x14ac:dyDescent="0.25">
      <c r="C7" s="1" t="s">
        <v>37</v>
      </c>
      <c r="D7" s="1">
        <v>30000</v>
      </c>
      <c r="E7" s="1">
        <v>23</v>
      </c>
      <c r="F7" s="1">
        <v>2</v>
      </c>
      <c r="G7" s="1">
        <v>82.3</v>
      </c>
      <c r="H7" s="1">
        <v>82.3</v>
      </c>
      <c r="I7" s="1">
        <f t="shared" si="0"/>
        <v>0</v>
      </c>
      <c r="J7" s="1">
        <v>81.599999999999994</v>
      </c>
      <c r="K7" s="1">
        <v>150.12</v>
      </c>
      <c r="O7" s="1">
        <v>81.599999999999994</v>
      </c>
      <c r="P7" s="1">
        <v>0.11</v>
      </c>
    </row>
    <row r="8" spans="3:16" x14ac:dyDescent="0.25">
      <c r="C8" s="1" t="s">
        <v>39</v>
      </c>
      <c r="D8" s="1">
        <v>17898</v>
      </c>
      <c r="E8" s="1">
        <v>8</v>
      </c>
      <c r="F8" s="1">
        <v>2</v>
      </c>
      <c r="G8" s="1">
        <v>97.8</v>
      </c>
      <c r="H8" s="1">
        <v>97.8</v>
      </c>
      <c r="I8" s="1">
        <f t="shared" si="0"/>
        <v>0</v>
      </c>
      <c r="J8" s="1">
        <v>97.6</v>
      </c>
      <c r="K8" s="1">
        <v>114.68</v>
      </c>
      <c r="O8" s="1">
        <v>97.6</v>
      </c>
      <c r="P8" s="1">
        <v>0.06</v>
      </c>
    </row>
    <row r="9" spans="3:16" x14ac:dyDescent="0.25">
      <c r="C9" s="1" t="s">
        <v>40</v>
      </c>
      <c r="D9" s="1">
        <v>20000</v>
      </c>
      <c r="E9" s="1">
        <v>16</v>
      </c>
      <c r="F9" s="1">
        <v>26</v>
      </c>
      <c r="G9" s="1">
        <v>12.5</v>
      </c>
      <c r="H9" s="1">
        <v>12.7</v>
      </c>
      <c r="I9" s="1">
        <f t="shared" si="0"/>
        <v>0.19999999999999929</v>
      </c>
      <c r="J9" s="1">
        <v>12.4</v>
      </c>
      <c r="K9" s="1">
        <v>92.11</v>
      </c>
      <c r="O9" s="1">
        <v>12.3</v>
      </c>
      <c r="P9" s="1">
        <v>0.06</v>
      </c>
    </row>
    <row r="10" spans="3:16" x14ac:dyDescent="0.25">
      <c r="C10" s="1" t="s">
        <v>43</v>
      </c>
      <c r="D10" s="1">
        <v>43500</v>
      </c>
      <c r="E10" s="1">
        <v>9</v>
      </c>
      <c r="F10" s="1">
        <v>7</v>
      </c>
      <c r="G10" s="1">
        <v>93.7</v>
      </c>
      <c r="H10" s="1">
        <v>93.7</v>
      </c>
      <c r="I10" s="1">
        <f t="shared" si="0"/>
        <v>0</v>
      </c>
      <c r="J10" s="1">
        <v>93.6</v>
      </c>
      <c r="K10" s="1">
        <v>211.24</v>
      </c>
      <c r="O10" s="1">
        <v>93.6</v>
      </c>
      <c r="P10" s="1">
        <v>7.0000000000000007E-2</v>
      </c>
    </row>
    <row r="11" spans="3:16" x14ac:dyDescent="0.25">
      <c r="C11" s="1" t="s">
        <v>49</v>
      </c>
      <c r="D11" s="1">
        <v>78095</v>
      </c>
      <c r="E11" s="1">
        <v>33</v>
      </c>
      <c r="F11" s="1">
        <v>5</v>
      </c>
      <c r="G11" s="1">
        <v>56.4</v>
      </c>
      <c r="H11" s="1">
        <v>56.4</v>
      </c>
      <c r="I11" s="1">
        <f t="shared" si="0"/>
        <v>0</v>
      </c>
      <c r="J11" s="1">
        <v>56.1</v>
      </c>
      <c r="K11" s="1">
        <v>711.29</v>
      </c>
      <c r="O11" s="1">
        <v>56.1</v>
      </c>
      <c r="P11" s="1">
        <v>0.62</v>
      </c>
    </row>
    <row r="12" spans="3:16" x14ac:dyDescent="0.25">
      <c r="K12" s="1"/>
    </row>
    <row r="13" spans="3:16" x14ac:dyDescent="0.25">
      <c r="K13" s="1"/>
    </row>
    <row r="14" spans="3:16" x14ac:dyDescent="0.25">
      <c r="K14" s="1"/>
    </row>
    <row r="15" spans="3:16" x14ac:dyDescent="0.25">
      <c r="K15" s="1"/>
    </row>
    <row r="16" spans="3:16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5A43-89E4-4763-A20F-BDAFFCE8F449}">
  <dimension ref="C2:P20"/>
  <sheetViews>
    <sheetView workbookViewId="0">
      <selection activeCell="I6" sqref="I6: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9.140625" style="1"/>
    <col min="9" max="9" width="41.42578125" style="1" customWidth="1"/>
    <col min="10" max="10" width="28.140625" style="1" customWidth="1"/>
    <col min="11" max="11" width="18.85546875" customWidth="1"/>
    <col min="15" max="15" width="24.28515625" customWidth="1"/>
    <col min="16" max="16" width="22.140625" customWidth="1"/>
  </cols>
  <sheetData>
    <row r="2" spans="3:16" ht="23.25" x14ac:dyDescent="0.25">
      <c r="C2" s="4" t="s">
        <v>8</v>
      </c>
      <c r="D2" s="4"/>
      <c r="E2" s="4"/>
      <c r="F2" s="4"/>
      <c r="G2" s="4"/>
      <c r="H2" s="4"/>
      <c r="I2" s="4"/>
      <c r="J2" s="4"/>
      <c r="K2" s="4"/>
    </row>
    <row r="4" spans="3:16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36</v>
      </c>
      <c r="I4" s="2" t="s">
        <v>34</v>
      </c>
      <c r="J4" s="2" t="s">
        <v>33</v>
      </c>
      <c r="K4" s="2" t="s">
        <v>32</v>
      </c>
      <c r="O4" s="2" t="s">
        <v>41</v>
      </c>
      <c r="P4" s="2" t="s">
        <v>42</v>
      </c>
    </row>
    <row r="6" spans="3:16" x14ac:dyDescent="0.25">
      <c r="C6" s="1" t="s">
        <v>38</v>
      </c>
      <c r="D6" s="1">
        <v>19020</v>
      </c>
      <c r="E6" s="1">
        <v>10</v>
      </c>
      <c r="F6" s="1">
        <v>2</v>
      </c>
      <c r="G6" s="1">
        <v>79.099999999999994</v>
      </c>
      <c r="H6" s="1">
        <v>80.099999999999994</v>
      </c>
      <c r="I6" s="1">
        <f>H6-G6</f>
        <v>1</v>
      </c>
      <c r="J6" s="1">
        <v>78.900000000000006</v>
      </c>
      <c r="K6" s="1">
        <v>665.31</v>
      </c>
      <c r="O6" s="1">
        <v>78.2</v>
      </c>
      <c r="P6" s="1">
        <v>0.09</v>
      </c>
    </row>
    <row r="7" spans="3:16" x14ac:dyDescent="0.25">
      <c r="C7" s="1" t="s">
        <v>37</v>
      </c>
      <c r="D7" s="1">
        <v>30000</v>
      </c>
      <c r="E7" s="1">
        <v>23</v>
      </c>
      <c r="F7" s="1">
        <v>2</v>
      </c>
      <c r="G7" s="1">
        <v>82.3</v>
      </c>
      <c r="H7" s="1">
        <v>82.3</v>
      </c>
      <c r="I7" s="1">
        <f t="shared" ref="I7:I11" si="0">H7-G7</f>
        <v>0</v>
      </c>
      <c r="J7" s="1">
        <v>81.7</v>
      </c>
      <c r="K7" s="1">
        <v>517.35</v>
      </c>
      <c r="O7" s="1">
        <v>81.900000000000006</v>
      </c>
      <c r="P7" s="1">
        <v>0.13</v>
      </c>
    </row>
    <row r="8" spans="3:16" x14ac:dyDescent="0.25">
      <c r="C8" s="1" t="s">
        <v>39</v>
      </c>
      <c r="D8" s="1">
        <v>17898</v>
      </c>
      <c r="E8" s="1">
        <v>8</v>
      </c>
      <c r="F8" s="1">
        <v>2</v>
      </c>
      <c r="G8" s="1">
        <v>97.9</v>
      </c>
      <c r="H8" s="1">
        <v>97.9</v>
      </c>
      <c r="I8" s="1">
        <f t="shared" si="0"/>
        <v>0</v>
      </c>
      <c r="J8" s="1">
        <v>97.5</v>
      </c>
      <c r="K8" s="1">
        <v>627.85</v>
      </c>
      <c r="O8" s="1">
        <v>97.5</v>
      </c>
      <c r="P8" s="1">
        <v>7.0000000000000007E-2</v>
      </c>
    </row>
    <row r="9" spans="3:16" x14ac:dyDescent="0.25">
      <c r="C9" s="1" t="s">
        <v>40</v>
      </c>
      <c r="D9" s="1">
        <v>20000</v>
      </c>
      <c r="E9" s="1">
        <v>16</v>
      </c>
      <c r="F9" s="1">
        <v>26</v>
      </c>
      <c r="G9" s="1">
        <v>17.7</v>
      </c>
      <c r="H9" s="1">
        <v>18.600000000000001</v>
      </c>
      <c r="I9" s="1">
        <f t="shared" si="0"/>
        <v>0.90000000000000213</v>
      </c>
      <c r="J9" s="1">
        <v>17.7</v>
      </c>
      <c r="K9" s="1">
        <v>114.03</v>
      </c>
      <c r="O9" s="1">
        <v>17.399999999999999</v>
      </c>
      <c r="P9" s="1">
        <v>0.06</v>
      </c>
    </row>
    <row r="10" spans="3:16" x14ac:dyDescent="0.25">
      <c r="C10" s="1" t="s">
        <v>43</v>
      </c>
      <c r="D10" s="1">
        <v>43500</v>
      </c>
      <c r="E10" s="1">
        <v>9</v>
      </c>
      <c r="F10" s="1">
        <v>7</v>
      </c>
      <c r="G10" s="1">
        <v>99.6</v>
      </c>
      <c r="H10" s="1">
        <v>99.7</v>
      </c>
      <c r="I10" s="1">
        <f t="shared" si="0"/>
        <v>0.10000000000000853</v>
      </c>
      <c r="J10" s="1">
        <v>99.7</v>
      </c>
      <c r="K10" s="1">
        <v>260.52</v>
      </c>
      <c r="O10" s="1">
        <v>99.6</v>
      </c>
      <c r="P10" s="1">
        <v>0.08</v>
      </c>
    </row>
    <row r="11" spans="3:16" x14ac:dyDescent="0.25">
      <c r="C11" s="1" t="s">
        <v>49</v>
      </c>
      <c r="D11" s="1">
        <v>78095</v>
      </c>
      <c r="E11" s="1">
        <v>33</v>
      </c>
      <c r="F11" s="1">
        <v>5</v>
      </c>
      <c r="G11" s="1">
        <v>62.5</v>
      </c>
      <c r="H11" s="1">
        <v>62.8</v>
      </c>
      <c r="I11" s="1">
        <f t="shared" si="0"/>
        <v>0.29999999999999716</v>
      </c>
      <c r="J11" s="1">
        <v>62.4</v>
      </c>
      <c r="K11" s="1">
        <v>804.62</v>
      </c>
      <c r="O11" s="1">
        <v>62.3</v>
      </c>
      <c r="P11" s="1">
        <v>0.73</v>
      </c>
    </row>
    <row r="12" spans="3:16" x14ac:dyDescent="0.25">
      <c r="K12" s="1"/>
    </row>
    <row r="13" spans="3:16" x14ac:dyDescent="0.25">
      <c r="K13" s="1"/>
    </row>
    <row r="14" spans="3:16" x14ac:dyDescent="0.25">
      <c r="K14" s="1"/>
    </row>
    <row r="15" spans="3:16" x14ac:dyDescent="0.25">
      <c r="K15" s="1"/>
    </row>
    <row r="16" spans="3:16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A36-0E7D-4C8E-AB10-173E8B01577E}">
  <dimension ref="C2:P20"/>
  <sheetViews>
    <sheetView workbookViewId="0">
      <selection activeCell="I6" sqref="I6: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9.140625" style="1"/>
    <col min="9" max="9" width="41.42578125" style="1" customWidth="1"/>
    <col min="10" max="10" width="28.140625" style="1" customWidth="1"/>
    <col min="11" max="11" width="18.85546875" customWidth="1"/>
    <col min="15" max="15" width="24.28515625" customWidth="1"/>
    <col min="16" max="16" width="22.140625" customWidth="1"/>
  </cols>
  <sheetData>
    <row r="2" spans="3:16" ht="23.25" x14ac:dyDescent="0.25">
      <c r="C2" s="4" t="s">
        <v>28</v>
      </c>
      <c r="D2" s="4"/>
      <c r="E2" s="4"/>
      <c r="F2" s="4"/>
      <c r="G2" s="4"/>
      <c r="H2" s="4"/>
      <c r="I2" s="4"/>
      <c r="J2" s="4"/>
      <c r="K2" s="4"/>
    </row>
    <row r="4" spans="3:16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36</v>
      </c>
      <c r="I4" s="2" t="s">
        <v>34</v>
      </c>
      <c r="J4" s="2" t="s">
        <v>33</v>
      </c>
      <c r="K4" s="2" t="s">
        <v>32</v>
      </c>
      <c r="O4" s="2" t="s">
        <v>41</v>
      </c>
      <c r="P4" s="2" t="s">
        <v>42</v>
      </c>
    </row>
    <row r="6" spans="3:16" x14ac:dyDescent="0.25">
      <c r="C6" s="1" t="s">
        <v>38</v>
      </c>
      <c r="D6" s="1">
        <v>19020</v>
      </c>
      <c r="E6" s="1">
        <v>10</v>
      </c>
      <c r="F6" s="1">
        <v>2</v>
      </c>
      <c r="G6" s="1">
        <v>81.5</v>
      </c>
      <c r="H6" s="1">
        <v>81.5</v>
      </c>
      <c r="I6" s="1">
        <f>H6-G6</f>
        <v>0</v>
      </c>
      <c r="J6" s="1">
        <v>81.099999999999994</v>
      </c>
      <c r="K6" s="1">
        <v>688.24</v>
      </c>
      <c r="O6" s="1">
        <v>81.099999999999994</v>
      </c>
      <c r="P6" s="1">
        <v>0.09</v>
      </c>
    </row>
    <row r="7" spans="3:16" x14ac:dyDescent="0.25">
      <c r="C7" s="1" t="s">
        <v>37</v>
      </c>
      <c r="D7" s="1">
        <v>30000</v>
      </c>
      <c r="E7" s="1">
        <v>23</v>
      </c>
      <c r="F7" s="1">
        <v>2</v>
      </c>
      <c r="G7" s="1">
        <v>82.3</v>
      </c>
      <c r="H7" s="1">
        <v>82.3</v>
      </c>
      <c r="I7" s="1">
        <f t="shared" ref="I7:I11" si="0">H7-G7</f>
        <v>0</v>
      </c>
      <c r="J7" s="1">
        <v>81.900000000000006</v>
      </c>
      <c r="K7" s="1">
        <v>635.5</v>
      </c>
      <c r="O7" s="1">
        <v>81.900000000000006</v>
      </c>
      <c r="P7" s="1">
        <v>0.14000000000000001</v>
      </c>
    </row>
    <row r="8" spans="3:16" x14ac:dyDescent="0.25">
      <c r="C8" s="1" t="s">
        <v>39</v>
      </c>
      <c r="D8" s="1">
        <v>17898</v>
      </c>
      <c r="E8" s="1">
        <v>8</v>
      </c>
      <c r="F8" s="1">
        <v>2</v>
      </c>
      <c r="G8" s="1">
        <v>98</v>
      </c>
      <c r="H8" s="1">
        <v>98</v>
      </c>
      <c r="I8" s="1">
        <f t="shared" si="0"/>
        <v>0</v>
      </c>
      <c r="J8" s="1">
        <v>97.6</v>
      </c>
      <c r="K8" s="1">
        <v>633.21</v>
      </c>
      <c r="O8" s="1">
        <v>97.7</v>
      </c>
      <c r="P8" s="1">
        <v>7.0000000000000007E-2</v>
      </c>
    </row>
    <row r="9" spans="3:16" x14ac:dyDescent="0.25">
      <c r="C9" s="1" t="s">
        <v>40</v>
      </c>
      <c r="D9" s="1">
        <v>20000</v>
      </c>
      <c r="E9" s="1">
        <v>16</v>
      </c>
      <c r="F9" s="1">
        <v>26</v>
      </c>
      <c r="G9" s="1">
        <v>24.8</v>
      </c>
      <c r="H9" s="1">
        <v>27</v>
      </c>
      <c r="I9" s="1">
        <f t="shared" si="0"/>
        <v>2.1999999999999993</v>
      </c>
      <c r="J9" s="1">
        <v>25.2</v>
      </c>
      <c r="K9" s="1">
        <v>306.91000000000003</v>
      </c>
      <c r="O9" s="1">
        <v>22.6</v>
      </c>
      <c r="P9" s="1">
        <v>0.06</v>
      </c>
    </row>
    <row r="10" spans="3:16" x14ac:dyDescent="0.25">
      <c r="C10" s="1" t="s">
        <v>43</v>
      </c>
      <c r="D10" s="1">
        <v>43500</v>
      </c>
      <c r="E10" s="1">
        <v>9</v>
      </c>
      <c r="F10" s="1">
        <v>7</v>
      </c>
      <c r="G10" s="1">
        <v>99.8</v>
      </c>
      <c r="H10" s="1">
        <v>99.8</v>
      </c>
      <c r="I10" s="1">
        <f t="shared" si="0"/>
        <v>0</v>
      </c>
      <c r="J10" s="1">
        <v>99.8</v>
      </c>
      <c r="K10" s="1">
        <v>441.48</v>
      </c>
      <c r="O10" s="1">
        <v>99.8</v>
      </c>
      <c r="P10" s="1">
        <v>7.0000000000000007E-2</v>
      </c>
    </row>
    <row r="11" spans="3:16" x14ac:dyDescent="0.25">
      <c r="C11" s="1" t="s">
        <v>49</v>
      </c>
      <c r="D11" s="1">
        <v>78095</v>
      </c>
      <c r="E11" s="1">
        <v>33</v>
      </c>
      <c r="F11" s="1">
        <v>5</v>
      </c>
      <c r="G11" s="1">
        <v>69</v>
      </c>
      <c r="H11" s="1">
        <v>69.099999999999994</v>
      </c>
      <c r="I11" s="1">
        <f t="shared" si="0"/>
        <v>9.9999999999994316E-2</v>
      </c>
      <c r="J11" s="1">
        <v>68.8</v>
      </c>
      <c r="K11" s="1">
        <v>891.8</v>
      </c>
      <c r="O11" s="1">
        <v>68.8</v>
      </c>
      <c r="P11" s="1">
        <v>0.81</v>
      </c>
    </row>
    <row r="12" spans="3:16" x14ac:dyDescent="0.25">
      <c r="K12" s="1"/>
    </row>
    <row r="13" spans="3:16" x14ac:dyDescent="0.25">
      <c r="K13" s="1"/>
    </row>
    <row r="14" spans="3:16" x14ac:dyDescent="0.25">
      <c r="K14" s="1"/>
    </row>
    <row r="15" spans="3:16" x14ac:dyDescent="0.25">
      <c r="K15" s="1"/>
    </row>
    <row r="16" spans="3:16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5 2 B D B 6 A - B B A 0 - 4 0 3 D - 8 E 1 A - 6 2 B 8 3 2 8 F C C F F } "   T o u r I d = " 3 c 6 d 3 a 1 a - 0 3 2 2 - 4 1 4 a - 9 c 8 7 - 0 0 b a 1 5 f d 8 2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c 5 d 1 b 2 - 4 0 5 4 - 4 4 9 b - b 5 e 9 - 2 1 a 6 9 a e e c 3 0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 - 2 . 6 6 2 8 8 4 2 2 5 8 3 6 4 0 0 3 < / L a t i t u d e > < L o n g i t u d e > - 1 5 4 . 1 0 6 4 0 8 2 1 2 4 9 9 4 2 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 G u i d = " 3 1 c b 1 8 d b - f a a 3 - 4 c e 6 - a 1 2 b - d 2 3 f d 2 a 3 c b 0 7 "   R e v = " 1 "   R e v G u i d = " f b 9 a d 6 0 2 - 4 0 1 b - 4 f f 8 - 9 8 e 2 - b d 7 9 1 f d 7 7 e 5 9 " 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8423229-4821-48D8-8D74-B7CBFF094B1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52BDB6A-BBA0-403D-8E1A-62B8328FCC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CART_star,k=1</vt:lpstr>
      <vt:lpstr>CART_star,k=2</vt:lpstr>
      <vt:lpstr>CART_star,k=3</vt:lpstr>
      <vt:lpstr>CART_star,k=4</vt:lpstr>
      <vt:lpstr>CG_star, k=3</vt:lpstr>
      <vt:lpstr>CG_star, k=4</vt:lpstr>
      <vt:lpstr>CG, k=2</vt:lpstr>
      <vt:lpstr>CG, k=3</vt:lpstr>
      <vt:lpstr>CG, k=4</vt:lpstr>
      <vt:lpstr>CG small, k=2</vt:lpstr>
      <vt:lpstr>CG small, k=3</vt:lpstr>
      <vt:lpstr>CG small, k=4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2018-07-05T12:11:57Z</dcterms:modified>
</cp:coreProperties>
</file>