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19E1AADA-9DEE-49FC-A6A4-7DA9C0E6EA98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7" i="1" l="1"/>
  <c r="R47" i="1"/>
  <c r="S47" i="1"/>
  <c r="T47" i="1"/>
  <c r="Q44" i="1"/>
  <c r="R44" i="1"/>
  <c r="S44" i="1"/>
  <c r="T44" i="1"/>
  <c r="Q45" i="1"/>
  <c r="R45" i="1"/>
  <c r="S45" i="1"/>
  <c r="T45" i="1"/>
  <c r="Q46" i="1"/>
  <c r="R46" i="1"/>
  <c r="S46" i="1"/>
  <c r="T46" i="1"/>
  <c r="S22" i="1"/>
  <c r="T22" i="1"/>
  <c r="T7" i="1" l="1"/>
  <c r="T8" i="1"/>
  <c r="T9" i="1"/>
  <c r="T10" i="1"/>
  <c r="T17" i="1"/>
  <c r="T18" i="1"/>
  <c r="T19" i="1"/>
  <c r="T20" i="1"/>
  <c r="T21" i="1"/>
  <c r="T26" i="1"/>
  <c r="T27" i="1"/>
  <c r="T28" i="1"/>
  <c r="T29" i="1"/>
  <c r="T30" i="1"/>
  <c r="T35" i="1"/>
  <c r="T36" i="1"/>
  <c r="T37" i="1"/>
  <c r="T38" i="1"/>
  <c r="T39" i="1"/>
  <c r="T40" i="1"/>
  <c r="T6" i="1"/>
  <c r="S7" i="1"/>
  <c r="S8" i="1"/>
  <c r="S9" i="1"/>
  <c r="S10" i="1"/>
  <c r="S17" i="1"/>
  <c r="S18" i="1"/>
  <c r="S19" i="1"/>
  <c r="S20" i="1"/>
  <c r="S21" i="1"/>
  <c r="S26" i="1"/>
  <c r="S27" i="1"/>
  <c r="S28" i="1"/>
  <c r="S29" i="1"/>
  <c r="S30" i="1"/>
  <c r="S35" i="1"/>
  <c r="S36" i="1"/>
  <c r="S37" i="1"/>
  <c r="S38" i="1"/>
  <c r="S39" i="1"/>
  <c r="S40" i="1"/>
  <c r="S6" i="1"/>
  <c r="R7" i="1"/>
  <c r="R8" i="1"/>
  <c r="R9" i="1"/>
  <c r="R10" i="1"/>
  <c r="R17" i="1"/>
  <c r="R18" i="1"/>
  <c r="R19" i="1"/>
  <c r="R20" i="1"/>
  <c r="R21" i="1"/>
  <c r="R22" i="1"/>
  <c r="R26" i="1"/>
  <c r="R27" i="1"/>
  <c r="R28" i="1"/>
  <c r="R29" i="1"/>
  <c r="R30" i="1"/>
  <c r="R35" i="1"/>
  <c r="R36" i="1"/>
  <c r="R37" i="1"/>
  <c r="R38" i="1"/>
  <c r="R39" i="1"/>
  <c r="R40" i="1"/>
  <c r="R6" i="1"/>
  <c r="Q17" i="1"/>
  <c r="Q18" i="1"/>
  <c r="Q19" i="1"/>
  <c r="Q20" i="1"/>
  <c r="Q21" i="1"/>
  <c r="Q22" i="1"/>
  <c r="Q26" i="1"/>
  <c r="Q27" i="1"/>
  <c r="Q28" i="1"/>
  <c r="Q29" i="1"/>
  <c r="Q30" i="1"/>
  <c r="Q35" i="1"/>
  <c r="Q36" i="1"/>
  <c r="Q37" i="1"/>
  <c r="Q38" i="1"/>
  <c r="Q39" i="1"/>
  <c r="Q40" i="1"/>
  <c r="Q7" i="1"/>
  <c r="Q8" i="1"/>
  <c r="Q9" i="1"/>
  <c r="Q10" i="1"/>
  <c r="Q6" i="1"/>
  <c r="H49" i="1" l="1"/>
  <c r="H48" i="1"/>
  <c r="H47" i="1"/>
  <c r="H46" i="1"/>
  <c r="H45" i="1"/>
  <c r="H44" i="1"/>
  <c r="H40" i="1"/>
  <c r="H39" i="1"/>
  <c r="H38" i="1"/>
  <c r="H37" i="1"/>
  <c r="H36" i="1"/>
  <c r="H35" i="1"/>
  <c r="H31" i="1"/>
  <c r="H30" i="1"/>
  <c r="H29" i="1"/>
  <c r="H28" i="1"/>
  <c r="H27" i="1"/>
  <c r="H26" i="1"/>
  <c r="H22" i="1"/>
  <c r="H21" i="1"/>
  <c r="H20" i="1"/>
  <c r="H19" i="1"/>
  <c r="H18" i="1"/>
  <c r="H17" i="1"/>
  <c r="H11" i="1"/>
  <c r="H10" i="1"/>
  <c r="H9" i="1"/>
  <c r="H8" i="1"/>
  <c r="H7" i="1"/>
  <c r="H6" i="1"/>
  <c r="G6" i="1"/>
  <c r="G7" i="1"/>
  <c r="G8" i="1"/>
  <c r="G9" i="1"/>
  <c r="G10" i="1"/>
  <c r="G11" i="1"/>
  <c r="G35" i="1"/>
  <c r="G36" i="1"/>
  <c r="G37" i="1"/>
  <c r="G38" i="1"/>
  <c r="G39" i="1"/>
  <c r="G49" i="1"/>
  <c r="G48" i="1"/>
  <c r="G47" i="1"/>
  <c r="G46" i="1"/>
  <c r="G45" i="1"/>
  <c r="G44" i="1"/>
  <c r="G40" i="1"/>
  <c r="G31" i="1"/>
  <c r="G30" i="1"/>
  <c r="G29" i="1"/>
  <c r="G28" i="1"/>
  <c r="G27" i="1"/>
  <c r="G26" i="1"/>
  <c r="G22" i="1"/>
  <c r="G21" i="1"/>
  <c r="G20" i="1"/>
  <c r="G19" i="1"/>
  <c r="G18" i="1"/>
  <c r="G17" i="1"/>
</calcChain>
</file>

<file path=xl/sharedStrings.xml><?xml version="1.0" encoding="utf-8"?>
<sst xmlns="http://schemas.openxmlformats.org/spreadsheetml/2006/main" count="142" uniqueCount="64">
  <si>
    <t>Instance name</t>
  </si>
  <si>
    <t>Rows</t>
  </si>
  <si>
    <t>Features</t>
  </si>
  <si>
    <t>Categorical</t>
  </si>
  <si>
    <t>Targets</t>
  </si>
  <si>
    <t>Depth</t>
  </si>
  <si>
    <t>CART</t>
  </si>
  <si>
    <t>Yingqian's ILP</t>
  </si>
  <si>
    <t>bank_conv</t>
  </si>
  <si>
    <t>4001**</t>
  </si>
  <si>
    <t>Hyper parameters for CG</t>
  </si>
  <si>
    <t>CART trees=300</t>
  </si>
  <si>
    <t>Sampling=90%</t>
  </si>
  <si>
    <t>CG-LP</t>
  </si>
  <si>
    <t>CG-ILP</t>
  </si>
  <si>
    <t>timelimit=10min</t>
  </si>
  <si>
    <t>Numerical</t>
  </si>
  <si>
    <t>4073**</t>
  </si>
  <si>
    <t>IndiansDiabetes</t>
  </si>
  <si>
    <t>winequality-white</t>
  </si>
  <si>
    <t>2614**</t>
  </si>
  <si>
    <t>2372**</t>
  </si>
  <si>
    <t>Improvement/CART</t>
  </si>
  <si>
    <t>Max nbr of thresholds overall=100</t>
  </si>
  <si>
    <t>*=optimality proven by Yingqian's ILP</t>
  </si>
  <si>
    <t>**=optimality proven by CG using the restricted set</t>
  </si>
  <si>
    <t>Hyper parameters for Yingqian's ILP</t>
  </si>
  <si>
    <t>y=0</t>
  </si>
  <si>
    <t>u=0</t>
  </si>
  <si>
    <t>c=0</t>
  </si>
  <si>
    <t>576**</t>
  </si>
  <si>
    <t>596**</t>
  </si>
  <si>
    <t>609**</t>
  </si>
  <si>
    <t>messidor</t>
  </si>
  <si>
    <t>692**</t>
  </si>
  <si>
    <t>magic04</t>
  </si>
  <si>
    <t>752**</t>
  </si>
  <si>
    <t>14003**</t>
  </si>
  <si>
    <t>pricings setup time included</t>
  </si>
  <si>
    <t>CART trees generation not included</t>
  </si>
  <si>
    <t>*</t>
  </si>
  <si>
    <t>Size (k*R)</t>
  </si>
  <si>
    <t>Size2 ((2**k)*R)</t>
  </si>
  <si>
    <t>Improvement/ILP</t>
  </si>
  <si>
    <t>Optimal</t>
  </si>
  <si>
    <t>?</t>
  </si>
  <si>
    <t>p=60</t>
  </si>
  <si>
    <t>644**</t>
  </si>
  <si>
    <t>Post-processing</t>
  </si>
  <si>
    <t>2660**</t>
  </si>
  <si>
    <t>Brute-force time</t>
  </si>
  <si>
    <t>15,4s</t>
  </si>
  <si>
    <t>0,1s</t>
  </si>
  <si>
    <t>0,03s</t>
  </si>
  <si>
    <t>0,38s</t>
  </si>
  <si>
    <t>4m4s</t>
  </si>
  <si>
    <t>662**</t>
  </si>
  <si>
    <t>783**</t>
  </si>
  <si>
    <t>864**</t>
  </si>
  <si>
    <t>0,15s</t>
  </si>
  <si>
    <t>Stopped after 80m</t>
  </si>
  <si>
    <t>42m45s</t>
  </si>
  <si>
    <t>0,04s</t>
  </si>
  <si>
    <t>7s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</si>
</sst>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0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AC84"/>
  <sheetViews>
    <sheetView tabSelected="1" topLeftCell="D19" workbookViewId="0">
      <selection activeCell="J36" sqref="J36:M36"/>
    </sheetView>
  </sheetViews>
  <sheetFormatPr defaultRowHeight="15" x14ac:dyDescent="0.25"/>
  <cols>
    <col min="3" max="3" width="15.140625" customWidth="1"/>
    <col min="4" max="4" width="17.7109375" customWidth="1"/>
    <col min="5" max="5" width="8" style="1" customWidth="1"/>
    <col min="6" max="6" width="16.140625" customWidth="1"/>
    <col min="7" max="7" width="12.28515625" customWidth="1"/>
    <col min="8" max="8" width="14.7109375" customWidth="1"/>
    <col min="9" max="9" width="13" customWidth="1"/>
    <col min="10" max="10" width="13.28515625" customWidth="1"/>
    <col min="11" max="12" width="11.140625" customWidth="1"/>
    <col min="13" max="13" width="16.85546875" style="6" customWidth="1"/>
    <col min="14" max="14" width="11.140625" customWidth="1"/>
    <col min="15" max="15" width="18.28515625" customWidth="1"/>
    <col min="17" max="18" width="19.7109375" customWidth="1"/>
    <col min="19" max="20" width="17.28515625" customWidth="1"/>
    <col min="21" max="21" width="12.5703125" customWidth="1"/>
    <col min="24" max="24" width="12.85546875" customWidth="1"/>
    <col min="26" max="26" width="34.140625" customWidth="1"/>
  </cols>
  <sheetData>
    <row r="3" spans="3:26" x14ac:dyDescent="0.25">
      <c r="V3" t="s">
        <v>15</v>
      </c>
      <c r="Z3" t="s">
        <v>10</v>
      </c>
    </row>
    <row r="4" spans="3:26" x14ac:dyDescent="0.25">
      <c r="Q4" s="13" t="s">
        <v>22</v>
      </c>
      <c r="R4" s="13"/>
      <c r="S4" s="13" t="s">
        <v>43</v>
      </c>
      <c r="T4" s="13"/>
      <c r="V4" t="s">
        <v>38</v>
      </c>
    </row>
    <row r="5" spans="3:26" x14ac:dyDescent="0.25">
      <c r="D5" s="1"/>
      <c r="F5" s="1" t="s">
        <v>5</v>
      </c>
      <c r="G5" s="1" t="s">
        <v>41</v>
      </c>
      <c r="H5" s="1" t="s">
        <v>42</v>
      </c>
      <c r="I5" s="1" t="s">
        <v>6</v>
      </c>
      <c r="J5" s="1" t="s">
        <v>7</v>
      </c>
      <c r="K5" s="1" t="s">
        <v>13</v>
      </c>
      <c r="L5" s="1" t="s">
        <v>14</v>
      </c>
      <c r="M5" s="6" t="s">
        <v>48</v>
      </c>
      <c r="N5" s="4" t="s">
        <v>44</v>
      </c>
      <c r="O5" s="7" t="s">
        <v>50</v>
      </c>
      <c r="P5" s="1"/>
      <c r="V5" t="s">
        <v>39</v>
      </c>
      <c r="Z5" t="s">
        <v>11</v>
      </c>
    </row>
    <row r="6" spans="3:26" x14ac:dyDescent="0.25">
      <c r="C6" s="1" t="s">
        <v>0</v>
      </c>
      <c r="D6" s="1" t="s">
        <v>8</v>
      </c>
      <c r="E6" s="1" t="s">
        <v>40</v>
      </c>
      <c r="F6" s="1">
        <v>1</v>
      </c>
      <c r="G6" s="1">
        <f>F6*D7</f>
        <v>4521</v>
      </c>
      <c r="H6" s="1">
        <f>POWER(2,F6)*D7</f>
        <v>9042</v>
      </c>
      <c r="I6" s="9">
        <v>4001</v>
      </c>
      <c r="J6" s="2">
        <v>4037</v>
      </c>
      <c r="K6" s="9" t="s">
        <v>9</v>
      </c>
      <c r="L6" s="9">
        <v>4001</v>
      </c>
      <c r="M6" s="2">
        <v>4037</v>
      </c>
      <c r="N6" s="2">
        <v>4037</v>
      </c>
      <c r="O6" s="7" t="s">
        <v>52</v>
      </c>
      <c r="P6" s="1"/>
      <c r="Q6" s="3">
        <f>(M6-I6)/I6</f>
        <v>8.9977505623594096E-3</v>
      </c>
      <c r="R6" s="5">
        <f>M6-I6</f>
        <v>36</v>
      </c>
      <c r="S6" s="3">
        <f>(M6-J6)/J6</f>
        <v>0</v>
      </c>
      <c r="T6" s="5">
        <f>M6-J6</f>
        <v>0</v>
      </c>
      <c r="Z6" t="s">
        <v>23</v>
      </c>
    </row>
    <row r="7" spans="3:26" x14ac:dyDescent="0.25">
      <c r="C7" s="1" t="s">
        <v>1</v>
      </c>
      <c r="D7" s="1">
        <v>4521</v>
      </c>
      <c r="F7" s="1">
        <v>2</v>
      </c>
      <c r="G7" s="1">
        <f>F7*D7</f>
        <v>9042</v>
      </c>
      <c r="H7" s="1">
        <f>POWER(2,F7)*D7</f>
        <v>18084</v>
      </c>
      <c r="I7" s="10">
        <v>4073</v>
      </c>
      <c r="J7" s="10">
        <v>4073</v>
      </c>
      <c r="K7" s="9" t="s">
        <v>17</v>
      </c>
      <c r="L7" s="10">
        <v>4073</v>
      </c>
      <c r="M7" s="6">
        <v>4073</v>
      </c>
      <c r="N7" s="2">
        <v>4075</v>
      </c>
      <c r="O7" s="7" t="s">
        <v>51</v>
      </c>
      <c r="P7" s="1"/>
      <c r="Q7" s="3">
        <f t="shared" ref="Q7:Q40" si="0">(M7-I7)/I7</f>
        <v>0</v>
      </c>
      <c r="R7" s="5">
        <f t="shared" ref="R7:R40" si="1">M7-I7</f>
        <v>0</v>
      </c>
      <c r="S7" s="3">
        <f t="shared" ref="S7:S40" si="2">(M7-J7)/J7</f>
        <v>0</v>
      </c>
      <c r="T7" s="5">
        <f t="shared" ref="T7:T40" si="3">M7-J7</f>
        <v>0</v>
      </c>
      <c r="Z7" t="s">
        <v>12</v>
      </c>
    </row>
    <row r="8" spans="3:26" x14ac:dyDescent="0.25">
      <c r="C8" s="1" t="s">
        <v>2</v>
      </c>
      <c r="D8" s="1">
        <v>51</v>
      </c>
      <c r="F8" s="1">
        <v>3</v>
      </c>
      <c r="G8" s="1">
        <f>F8*D7</f>
        <v>13563</v>
      </c>
      <c r="H8" s="1">
        <f>POWER(2,F8)*D7</f>
        <v>36168</v>
      </c>
      <c r="I8" s="9">
        <v>4090</v>
      </c>
      <c r="J8" s="9">
        <v>4090</v>
      </c>
      <c r="K8" s="9">
        <v>4097</v>
      </c>
      <c r="L8" s="10">
        <v>4097</v>
      </c>
      <c r="M8" s="2">
        <v>4098</v>
      </c>
      <c r="N8" s="4" t="s">
        <v>45</v>
      </c>
      <c r="O8" s="8" t="s">
        <v>60</v>
      </c>
      <c r="P8" s="1"/>
      <c r="Q8" s="3">
        <f t="shared" si="0"/>
        <v>1.9559902200488996E-3</v>
      </c>
      <c r="R8" s="5">
        <f t="shared" si="1"/>
        <v>8</v>
      </c>
      <c r="S8" s="3">
        <f t="shared" si="2"/>
        <v>1.9559902200488996E-3</v>
      </c>
      <c r="T8" s="5">
        <f t="shared" si="3"/>
        <v>8</v>
      </c>
    </row>
    <row r="9" spans="3:26" x14ac:dyDescent="0.25">
      <c r="C9" s="1" t="s">
        <v>3</v>
      </c>
      <c r="D9" s="1">
        <v>45</v>
      </c>
      <c r="F9" s="1">
        <v>4</v>
      </c>
      <c r="G9" s="1">
        <f>F9*D7</f>
        <v>18084</v>
      </c>
      <c r="H9" s="1">
        <f>POWER(2,F9)*D7</f>
        <v>72336</v>
      </c>
      <c r="I9" s="9">
        <v>4126</v>
      </c>
      <c r="J9" s="9">
        <v>4126</v>
      </c>
      <c r="K9" s="9">
        <v>4131</v>
      </c>
      <c r="L9" s="10">
        <v>4131</v>
      </c>
      <c r="M9" s="2">
        <v>4132</v>
      </c>
      <c r="N9" s="4" t="s">
        <v>45</v>
      </c>
      <c r="O9" s="7"/>
      <c r="P9" s="1"/>
      <c r="Q9" s="3">
        <f t="shared" si="0"/>
        <v>1.454192922927775E-3</v>
      </c>
      <c r="R9" s="5">
        <f t="shared" si="1"/>
        <v>6</v>
      </c>
      <c r="S9" s="3">
        <f t="shared" si="2"/>
        <v>1.454192922927775E-3</v>
      </c>
      <c r="T9" s="5">
        <f t="shared" si="3"/>
        <v>6</v>
      </c>
    </row>
    <row r="10" spans="3:26" x14ac:dyDescent="0.25">
      <c r="C10" s="1" t="s">
        <v>16</v>
      </c>
      <c r="D10" s="1">
        <v>6</v>
      </c>
      <c r="F10" s="1">
        <v>5</v>
      </c>
      <c r="G10" s="1">
        <f>F10*D7</f>
        <v>22605</v>
      </c>
      <c r="H10" s="1">
        <f>POWER(2,F10)*D7</f>
        <v>144672</v>
      </c>
      <c r="I10" s="9">
        <v>4163</v>
      </c>
      <c r="J10" s="9">
        <v>4163</v>
      </c>
      <c r="K10" s="9">
        <v>4166.5</v>
      </c>
      <c r="L10" s="10">
        <v>4165</v>
      </c>
      <c r="M10" s="2">
        <v>4166</v>
      </c>
      <c r="N10" s="4" t="s">
        <v>45</v>
      </c>
      <c r="O10" s="7"/>
      <c r="P10" s="1"/>
      <c r="Q10" s="3">
        <f t="shared" si="0"/>
        <v>7.2063415805909202E-4</v>
      </c>
      <c r="R10" s="5">
        <f t="shared" si="1"/>
        <v>3</v>
      </c>
      <c r="S10" s="3">
        <f t="shared" si="2"/>
        <v>7.2063415805909202E-4</v>
      </c>
      <c r="T10" s="5">
        <f t="shared" si="3"/>
        <v>3</v>
      </c>
    </row>
    <row r="11" spans="3:26" x14ac:dyDescent="0.25">
      <c r="C11" s="1" t="s">
        <v>4</v>
      </c>
      <c r="D11" s="1">
        <v>2</v>
      </c>
      <c r="F11" s="1">
        <v>6</v>
      </c>
      <c r="G11" s="1">
        <f>F11*D7</f>
        <v>27126</v>
      </c>
      <c r="H11" s="1">
        <f>POWER(2,F11)*D7</f>
        <v>289344</v>
      </c>
      <c r="I11" s="9"/>
      <c r="J11" s="9"/>
      <c r="K11" s="9"/>
      <c r="L11" s="9"/>
      <c r="N11" s="4" t="s">
        <v>45</v>
      </c>
      <c r="O11" s="7"/>
      <c r="P11" s="1"/>
      <c r="Q11" s="3"/>
      <c r="R11" s="5"/>
      <c r="S11" s="3"/>
      <c r="T11" s="5"/>
    </row>
    <row r="12" spans="3:26" x14ac:dyDescent="0.25">
      <c r="I12" s="11"/>
      <c r="J12" s="11"/>
      <c r="K12" s="11"/>
      <c r="L12" s="11"/>
      <c r="N12" s="4"/>
      <c r="O12" s="7"/>
      <c r="Q12" s="3"/>
      <c r="R12" s="5"/>
      <c r="S12" s="3"/>
      <c r="T12" s="5"/>
    </row>
    <row r="13" spans="3:26" x14ac:dyDescent="0.25">
      <c r="I13" s="11"/>
      <c r="J13" s="11"/>
      <c r="K13" s="11"/>
      <c r="L13" s="11"/>
      <c r="N13" s="4"/>
      <c r="O13" s="7"/>
      <c r="Q13" s="3"/>
      <c r="R13" s="5"/>
      <c r="S13" s="3"/>
      <c r="T13" s="5"/>
      <c r="W13" t="s">
        <v>24</v>
      </c>
    </row>
    <row r="14" spans="3:26" x14ac:dyDescent="0.25">
      <c r="I14" s="11"/>
      <c r="J14" s="11"/>
      <c r="K14" s="11"/>
      <c r="L14" s="11"/>
      <c r="N14" s="4"/>
      <c r="O14" s="7"/>
      <c r="Q14" s="3"/>
      <c r="R14" s="5"/>
      <c r="S14" s="3"/>
      <c r="T14" s="5"/>
      <c r="W14" t="s">
        <v>25</v>
      </c>
    </row>
    <row r="15" spans="3:26" x14ac:dyDescent="0.25">
      <c r="I15" s="11"/>
      <c r="J15" s="11"/>
      <c r="K15" s="11"/>
      <c r="L15" s="11"/>
      <c r="N15" s="4"/>
      <c r="O15" s="7"/>
      <c r="Q15" s="3"/>
      <c r="R15" s="5"/>
      <c r="S15" s="3"/>
      <c r="T15" s="5"/>
    </row>
    <row r="16" spans="3:26" x14ac:dyDescent="0.25">
      <c r="D16" s="1"/>
      <c r="F16" s="1" t="s">
        <v>5</v>
      </c>
      <c r="G16" s="1"/>
      <c r="H16" s="1"/>
      <c r="I16" s="9" t="s">
        <v>6</v>
      </c>
      <c r="J16" s="9" t="s">
        <v>7</v>
      </c>
      <c r="K16" s="9" t="s">
        <v>13</v>
      </c>
      <c r="L16" s="9" t="s">
        <v>14</v>
      </c>
      <c r="M16" s="6" t="s">
        <v>48</v>
      </c>
      <c r="N16" s="7" t="s">
        <v>44</v>
      </c>
      <c r="O16" s="7" t="s">
        <v>50</v>
      </c>
      <c r="Q16" s="3"/>
      <c r="R16" s="5"/>
      <c r="S16" s="3"/>
      <c r="T16" s="5"/>
    </row>
    <row r="17" spans="3:29" x14ac:dyDescent="0.25">
      <c r="C17" s="1" t="s">
        <v>0</v>
      </c>
      <c r="D17" s="1" t="s">
        <v>18</v>
      </c>
      <c r="E17" s="1" t="s">
        <v>40</v>
      </c>
      <c r="F17" s="1">
        <v>1</v>
      </c>
      <c r="G17" s="1">
        <f>F17*D18</f>
        <v>768</v>
      </c>
      <c r="H17" s="1">
        <f>POWER(2,F17)*D18</f>
        <v>1536</v>
      </c>
      <c r="I17" s="9">
        <v>565</v>
      </c>
      <c r="J17" s="2">
        <v>576</v>
      </c>
      <c r="K17" s="9" t="s">
        <v>30</v>
      </c>
      <c r="L17" s="10">
        <v>576</v>
      </c>
      <c r="M17" s="2">
        <v>576</v>
      </c>
      <c r="N17" s="2">
        <v>576</v>
      </c>
      <c r="O17" s="7" t="s">
        <v>53</v>
      </c>
      <c r="Q17" s="3">
        <f t="shared" si="0"/>
        <v>1.9469026548672566E-2</v>
      </c>
      <c r="R17" s="5">
        <f t="shared" si="1"/>
        <v>11</v>
      </c>
      <c r="S17" s="3">
        <f t="shared" si="2"/>
        <v>0</v>
      </c>
      <c r="T17" s="5">
        <f t="shared" si="3"/>
        <v>0</v>
      </c>
      <c r="Z17" t="s">
        <v>26</v>
      </c>
    </row>
    <row r="18" spans="3:29" x14ac:dyDescent="0.25">
      <c r="C18" s="1" t="s">
        <v>1</v>
      </c>
      <c r="D18" s="1">
        <v>768</v>
      </c>
      <c r="F18" s="1">
        <v>2</v>
      </c>
      <c r="G18" s="1">
        <f>F18*D18</f>
        <v>1536</v>
      </c>
      <c r="H18" s="1">
        <f>POWER(2,F18)*D18</f>
        <v>3072</v>
      </c>
      <c r="I18" s="9">
        <v>593</v>
      </c>
      <c r="J18" s="10">
        <v>596</v>
      </c>
      <c r="K18" s="9" t="s">
        <v>31</v>
      </c>
      <c r="L18" s="10">
        <v>596</v>
      </c>
      <c r="M18" s="6">
        <v>596</v>
      </c>
      <c r="N18" s="2">
        <v>597</v>
      </c>
      <c r="O18" s="7" t="s">
        <v>54</v>
      </c>
      <c r="Q18" s="3">
        <f t="shared" si="0"/>
        <v>5.0590219224283303E-3</v>
      </c>
      <c r="R18" s="5">
        <f t="shared" si="1"/>
        <v>3</v>
      </c>
      <c r="S18" s="3">
        <f t="shared" si="2"/>
        <v>0</v>
      </c>
      <c r="T18" s="5">
        <f t="shared" si="3"/>
        <v>0</v>
      </c>
    </row>
    <row r="19" spans="3:29" x14ac:dyDescent="0.25">
      <c r="C19" s="1" t="s">
        <v>2</v>
      </c>
      <c r="D19" s="1">
        <v>8</v>
      </c>
      <c r="F19" s="1">
        <v>3</v>
      </c>
      <c r="G19" s="1">
        <f>F19*D18</f>
        <v>2304</v>
      </c>
      <c r="H19" s="1">
        <f>POWER(2,F19)*D18</f>
        <v>6144</v>
      </c>
      <c r="I19" s="9">
        <v>596</v>
      </c>
      <c r="J19" s="9">
        <v>604</v>
      </c>
      <c r="K19" s="9" t="s">
        <v>32</v>
      </c>
      <c r="L19" s="10">
        <v>609</v>
      </c>
      <c r="M19" s="6">
        <v>609</v>
      </c>
      <c r="N19" s="2">
        <v>617</v>
      </c>
      <c r="O19" s="7" t="s">
        <v>55</v>
      </c>
      <c r="Q19" s="3">
        <f t="shared" si="0"/>
        <v>2.1812080536912751E-2</v>
      </c>
      <c r="R19" s="5">
        <f t="shared" si="1"/>
        <v>13</v>
      </c>
      <c r="S19" s="3">
        <f t="shared" si="2"/>
        <v>8.2781456953642391E-3</v>
      </c>
      <c r="T19" s="5">
        <f t="shared" si="3"/>
        <v>5</v>
      </c>
      <c r="Z19" t="s">
        <v>46</v>
      </c>
    </row>
    <row r="20" spans="3:29" x14ac:dyDescent="0.25">
      <c r="C20" s="1" t="s">
        <v>3</v>
      </c>
      <c r="D20" s="1">
        <v>0</v>
      </c>
      <c r="F20" s="1">
        <v>4</v>
      </c>
      <c r="G20" s="1">
        <f>F20*D18</f>
        <v>3072</v>
      </c>
      <c r="H20" s="1">
        <f>POWER(2,F20)*D18</f>
        <v>12288</v>
      </c>
      <c r="I20" s="9">
        <v>608</v>
      </c>
      <c r="J20" s="10">
        <v>624</v>
      </c>
      <c r="K20" s="9">
        <v>623</v>
      </c>
      <c r="L20" s="9">
        <v>623</v>
      </c>
      <c r="M20" s="2">
        <v>625</v>
      </c>
      <c r="N20" s="4" t="s">
        <v>45</v>
      </c>
      <c r="O20" s="7"/>
      <c r="Q20" s="3">
        <f t="shared" si="0"/>
        <v>2.7960526315789474E-2</v>
      </c>
      <c r="R20" s="5">
        <f t="shared" si="1"/>
        <v>17</v>
      </c>
      <c r="S20" s="3">
        <f t="shared" si="2"/>
        <v>1.6025641025641025E-3</v>
      </c>
      <c r="T20" s="5">
        <f t="shared" si="3"/>
        <v>1</v>
      </c>
      <c r="Z20" t="s">
        <v>27</v>
      </c>
    </row>
    <row r="21" spans="3:29" x14ac:dyDescent="0.25">
      <c r="C21" s="1" t="s">
        <v>16</v>
      </c>
      <c r="D21" s="1">
        <v>8</v>
      </c>
      <c r="F21" s="1">
        <v>5</v>
      </c>
      <c r="G21" s="1">
        <f>F21*D18</f>
        <v>3840</v>
      </c>
      <c r="H21" s="1">
        <f>POWER(2,F21)*D18</f>
        <v>24576</v>
      </c>
      <c r="I21" s="10">
        <v>643</v>
      </c>
      <c r="J21" s="10">
        <v>643</v>
      </c>
      <c r="K21" s="9" t="s">
        <v>47</v>
      </c>
      <c r="L21" s="10">
        <v>644</v>
      </c>
      <c r="M21" s="2">
        <v>648</v>
      </c>
      <c r="N21" s="4" t="s">
        <v>45</v>
      </c>
      <c r="O21" s="7"/>
      <c r="Q21" s="3">
        <f t="shared" si="0"/>
        <v>7.7760497667185074E-3</v>
      </c>
      <c r="R21" s="5">
        <f t="shared" si="1"/>
        <v>5</v>
      </c>
      <c r="S21" s="3">
        <f t="shared" si="2"/>
        <v>7.7760497667185074E-3</v>
      </c>
      <c r="T21" s="5">
        <f t="shared" si="3"/>
        <v>5</v>
      </c>
      <c r="Z21" t="s">
        <v>28</v>
      </c>
    </row>
    <row r="22" spans="3:29" x14ac:dyDescent="0.25">
      <c r="C22" s="1" t="s">
        <v>4</v>
      </c>
      <c r="D22" s="1">
        <v>2</v>
      </c>
      <c r="F22" s="1">
        <v>6</v>
      </c>
      <c r="G22" s="1">
        <f>F22*D18</f>
        <v>4608</v>
      </c>
      <c r="H22" s="1">
        <f>POWER(2,F22)*D18</f>
        <v>49152</v>
      </c>
      <c r="I22" s="9">
        <v>654</v>
      </c>
      <c r="J22" s="9">
        <v>654</v>
      </c>
      <c r="K22" s="9" t="s">
        <v>56</v>
      </c>
      <c r="L22" s="9">
        <v>662</v>
      </c>
      <c r="M22" s="2">
        <v>670</v>
      </c>
      <c r="N22" s="4" t="s">
        <v>45</v>
      </c>
      <c r="O22" s="7"/>
      <c r="Q22" s="3">
        <f t="shared" si="0"/>
        <v>2.4464831804281346E-2</v>
      </c>
      <c r="R22" s="5">
        <f t="shared" si="1"/>
        <v>16</v>
      </c>
      <c r="S22" s="3">
        <f t="shared" si="2"/>
        <v>2.4464831804281346E-2</v>
      </c>
      <c r="T22" s="5">
        <f t="shared" si="3"/>
        <v>16</v>
      </c>
      <c r="Z22" t="s">
        <v>29</v>
      </c>
    </row>
    <row r="23" spans="3:29" x14ac:dyDescent="0.25">
      <c r="I23" s="11"/>
      <c r="J23" s="11"/>
      <c r="K23" s="11"/>
      <c r="L23" s="11"/>
      <c r="N23" s="4"/>
      <c r="O23" s="7"/>
      <c r="Q23" s="3"/>
      <c r="R23" s="5"/>
      <c r="S23" s="3"/>
      <c r="T23" s="5"/>
    </row>
    <row r="24" spans="3:29" x14ac:dyDescent="0.25">
      <c r="I24" s="11"/>
      <c r="J24" s="11"/>
      <c r="K24" s="11"/>
      <c r="L24" s="11"/>
      <c r="N24" s="4"/>
      <c r="O24" s="7"/>
      <c r="Q24" s="3"/>
      <c r="R24" s="5"/>
      <c r="S24" s="3"/>
      <c r="T24" s="5"/>
    </row>
    <row r="25" spans="3:29" x14ac:dyDescent="0.25">
      <c r="D25" s="1"/>
      <c r="F25" s="1" t="s">
        <v>5</v>
      </c>
      <c r="G25" s="1"/>
      <c r="H25" s="1"/>
      <c r="I25" s="9" t="s">
        <v>6</v>
      </c>
      <c r="J25" s="9" t="s">
        <v>7</v>
      </c>
      <c r="K25" s="9" t="s">
        <v>13</v>
      </c>
      <c r="L25" s="9" t="s">
        <v>14</v>
      </c>
      <c r="M25" s="6" t="s">
        <v>48</v>
      </c>
      <c r="N25" s="7" t="s">
        <v>44</v>
      </c>
      <c r="O25" s="7" t="s">
        <v>50</v>
      </c>
      <c r="Q25" s="3"/>
      <c r="R25" s="5"/>
      <c r="S25" s="3"/>
      <c r="T25" s="5"/>
    </row>
    <row r="26" spans="3:29" x14ac:dyDescent="0.25">
      <c r="C26" s="1" t="s">
        <v>0</v>
      </c>
      <c r="D26" s="1" t="s">
        <v>19</v>
      </c>
      <c r="E26" s="1" t="s">
        <v>40</v>
      </c>
      <c r="F26" s="1">
        <v>1</v>
      </c>
      <c r="G26" s="1">
        <f>F26*D27</f>
        <v>4898</v>
      </c>
      <c r="H26" s="1">
        <f>POWER(2,F26)*D27</f>
        <v>9796</v>
      </c>
      <c r="I26" s="9">
        <v>2198</v>
      </c>
      <c r="J26" s="2">
        <v>2415</v>
      </c>
      <c r="K26" s="9" t="s">
        <v>21</v>
      </c>
      <c r="L26" s="9">
        <v>2372</v>
      </c>
      <c r="M26" s="2">
        <v>2415</v>
      </c>
      <c r="N26" s="2">
        <v>2415</v>
      </c>
      <c r="O26" s="7"/>
      <c r="Q26" s="3">
        <f t="shared" si="0"/>
        <v>9.8726114649681534E-2</v>
      </c>
      <c r="R26" s="5">
        <f t="shared" si="1"/>
        <v>217</v>
      </c>
      <c r="S26" s="3">
        <f t="shared" si="2"/>
        <v>0</v>
      </c>
      <c r="T26" s="5">
        <f t="shared" si="3"/>
        <v>0</v>
      </c>
    </row>
    <row r="27" spans="3:29" x14ac:dyDescent="0.25">
      <c r="C27" s="1" t="s">
        <v>1</v>
      </c>
      <c r="D27" s="1">
        <v>4898</v>
      </c>
      <c r="F27" s="1">
        <v>2</v>
      </c>
      <c r="G27" s="1">
        <f>F27*D27</f>
        <v>9796</v>
      </c>
      <c r="H27" s="1">
        <f>POWER(2,F27)*D27</f>
        <v>19592</v>
      </c>
      <c r="I27" s="9">
        <v>2545</v>
      </c>
      <c r="J27" s="9">
        <v>2545</v>
      </c>
      <c r="K27" s="9" t="s">
        <v>20</v>
      </c>
      <c r="L27" s="10">
        <v>2614</v>
      </c>
      <c r="M27" s="2">
        <v>2614</v>
      </c>
      <c r="N27" s="4" t="s">
        <v>45</v>
      </c>
      <c r="O27" s="7"/>
      <c r="Q27" s="3">
        <f t="shared" si="0"/>
        <v>2.7111984282907661E-2</v>
      </c>
      <c r="R27" s="5">
        <f t="shared" si="1"/>
        <v>69</v>
      </c>
      <c r="S27" s="3">
        <f t="shared" si="2"/>
        <v>2.7111984282907661E-2</v>
      </c>
      <c r="T27" s="5">
        <f t="shared" si="3"/>
        <v>69</v>
      </c>
      <c r="W27" s="1"/>
      <c r="X27" s="3"/>
      <c r="Y27" s="3"/>
      <c r="AA27" s="1"/>
      <c r="AB27" s="5"/>
      <c r="AC27" s="5"/>
    </row>
    <row r="28" spans="3:29" x14ac:dyDescent="0.25">
      <c r="C28" s="1" t="s">
        <v>2</v>
      </c>
      <c r="D28" s="1">
        <v>11</v>
      </c>
      <c r="F28" s="1">
        <v>3</v>
      </c>
      <c r="G28" s="1">
        <f>F28*D27</f>
        <v>14694</v>
      </c>
      <c r="H28" s="1">
        <f>POWER(2,F28)*D27</f>
        <v>39184</v>
      </c>
      <c r="I28" s="9">
        <v>2632</v>
      </c>
      <c r="J28" s="9">
        <v>2639</v>
      </c>
      <c r="K28" s="9" t="s">
        <v>49</v>
      </c>
      <c r="L28" s="10">
        <v>2660</v>
      </c>
      <c r="M28" s="2">
        <v>2660</v>
      </c>
      <c r="N28" s="4" t="s">
        <v>45</v>
      </c>
      <c r="O28" s="7"/>
      <c r="Q28" s="3">
        <f t="shared" si="0"/>
        <v>1.0638297872340425E-2</v>
      </c>
      <c r="R28" s="5">
        <f t="shared" si="1"/>
        <v>28</v>
      </c>
      <c r="S28" s="3">
        <f t="shared" si="2"/>
        <v>7.9575596816976128E-3</v>
      </c>
      <c r="T28" s="5">
        <f t="shared" si="3"/>
        <v>21</v>
      </c>
      <c r="W28" s="1"/>
      <c r="X28" s="3"/>
      <c r="Y28" s="3"/>
      <c r="AA28" s="1"/>
      <c r="AB28" s="5"/>
      <c r="AC28" s="5"/>
    </row>
    <row r="29" spans="3:29" x14ac:dyDescent="0.25">
      <c r="C29" s="1" t="s">
        <v>3</v>
      </c>
      <c r="D29" s="1">
        <v>0</v>
      </c>
      <c r="F29" s="1">
        <v>4</v>
      </c>
      <c r="G29" s="1">
        <f>F29*D27</f>
        <v>19592</v>
      </c>
      <c r="H29" s="1">
        <f>POWER(2,F29)*D27</f>
        <v>78368</v>
      </c>
      <c r="I29" s="9">
        <v>2707</v>
      </c>
      <c r="J29" s="9">
        <v>2707</v>
      </c>
      <c r="K29" s="9">
        <v>2722</v>
      </c>
      <c r="L29" s="10">
        <v>2722</v>
      </c>
      <c r="M29" s="2">
        <v>2734</v>
      </c>
      <c r="N29" s="4" t="s">
        <v>45</v>
      </c>
      <c r="O29" s="7"/>
      <c r="Q29" s="3">
        <f t="shared" si="0"/>
        <v>9.9741411156261551E-3</v>
      </c>
      <c r="R29" s="5">
        <f t="shared" si="1"/>
        <v>27</v>
      </c>
      <c r="S29" s="3">
        <f t="shared" si="2"/>
        <v>9.9741411156261551E-3</v>
      </c>
      <c r="T29" s="5">
        <f t="shared" si="3"/>
        <v>27</v>
      </c>
      <c r="W29" s="1"/>
      <c r="X29" s="3"/>
      <c r="Y29" s="3"/>
      <c r="AA29" s="1"/>
      <c r="AB29" s="5"/>
      <c r="AC29" s="5"/>
    </row>
    <row r="30" spans="3:29" x14ac:dyDescent="0.25">
      <c r="C30" s="1" t="s">
        <v>16</v>
      </c>
      <c r="D30" s="1">
        <v>11</v>
      </c>
      <c r="F30" s="1">
        <v>5</v>
      </c>
      <c r="G30" s="1">
        <f>F30*D27</f>
        <v>24490</v>
      </c>
      <c r="H30" s="1">
        <f>POWER(2,F30)*D27</f>
        <v>156736</v>
      </c>
      <c r="I30" s="9">
        <v>2782</v>
      </c>
      <c r="J30" s="9">
        <v>2782</v>
      </c>
      <c r="K30" s="9">
        <v>2820</v>
      </c>
      <c r="L30" s="10">
        <v>2820</v>
      </c>
      <c r="M30" s="2">
        <v>2836</v>
      </c>
      <c r="N30" s="4" t="s">
        <v>45</v>
      </c>
      <c r="O30" s="7"/>
      <c r="Q30" s="3">
        <f t="shared" si="0"/>
        <v>1.9410496046010063E-2</v>
      </c>
      <c r="R30" s="5">
        <f t="shared" si="1"/>
        <v>54</v>
      </c>
      <c r="S30" s="3">
        <f t="shared" si="2"/>
        <v>1.9410496046010063E-2</v>
      </c>
      <c r="T30" s="5">
        <f t="shared" si="3"/>
        <v>54</v>
      </c>
      <c r="W30" s="1"/>
      <c r="X30" s="3"/>
      <c r="Y30" s="3"/>
      <c r="AA30" s="1"/>
      <c r="AB30" s="5"/>
      <c r="AC30" s="5"/>
    </row>
    <row r="31" spans="3:29" x14ac:dyDescent="0.25">
      <c r="C31" s="1" t="s">
        <v>4</v>
      </c>
      <c r="D31" s="1">
        <v>7</v>
      </c>
      <c r="F31" s="1">
        <v>6</v>
      </c>
      <c r="G31" s="1">
        <f>F31*D27</f>
        <v>29388</v>
      </c>
      <c r="H31" s="1">
        <f>POWER(2,F31)*D27</f>
        <v>313472</v>
      </c>
      <c r="I31" s="9"/>
      <c r="J31" s="9"/>
      <c r="K31" s="9"/>
      <c r="L31" s="9"/>
      <c r="N31" s="4" t="s">
        <v>45</v>
      </c>
      <c r="O31" s="7"/>
      <c r="Q31" s="3"/>
      <c r="R31" s="5"/>
      <c r="S31" s="3"/>
      <c r="T31" s="5"/>
      <c r="W31" s="1"/>
      <c r="X31" s="3"/>
      <c r="Y31" s="3"/>
      <c r="AA31" s="1"/>
      <c r="AB31" s="5"/>
      <c r="AC31" s="5"/>
    </row>
    <row r="32" spans="3:29" x14ac:dyDescent="0.25">
      <c r="I32" s="11"/>
      <c r="J32" s="11"/>
      <c r="K32" s="11"/>
      <c r="L32" s="11"/>
      <c r="N32" s="4"/>
      <c r="O32" s="7"/>
      <c r="Q32" s="3"/>
      <c r="R32" s="5"/>
      <c r="S32" s="3"/>
      <c r="T32" s="5"/>
      <c r="W32" s="1"/>
      <c r="X32" s="3"/>
      <c r="Y32" s="3"/>
      <c r="AA32" s="1"/>
      <c r="AB32" s="5"/>
      <c r="AC32" s="5"/>
    </row>
    <row r="33" spans="3:29" x14ac:dyDescent="0.25">
      <c r="I33" s="11"/>
      <c r="J33" s="11"/>
      <c r="K33" s="11"/>
      <c r="L33" s="11"/>
      <c r="N33" s="4"/>
      <c r="O33" s="7"/>
      <c r="Q33" s="3"/>
      <c r="R33" s="5"/>
      <c r="S33" s="3"/>
      <c r="T33" s="5"/>
      <c r="W33" s="1"/>
      <c r="X33" s="3"/>
      <c r="Y33" s="3"/>
      <c r="AA33" s="1"/>
      <c r="AB33" s="5"/>
      <c r="AC33" s="5"/>
    </row>
    <row r="34" spans="3:29" x14ac:dyDescent="0.25">
      <c r="D34" s="1"/>
      <c r="F34" s="1" t="s">
        <v>5</v>
      </c>
      <c r="G34" s="1"/>
      <c r="H34" s="1"/>
      <c r="I34" s="9" t="s">
        <v>6</v>
      </c>
      <c r="J34" s="9" t="s">
        <v>7</v>
      </c>
      <c r="K34" s="9" t="s">
        <v>13</v>
      </c>
      <c r="L34" s="9" t="s">
        <v>14</v>
      </c>
      <c r="M34" s="6" t="s">
        <v>48</v>
      </c>
      <c r="N34" s="7" t="s">
        <v>44</v>
      </c>
      <c r="O34" s="7" t="s">
        <v>50</v>
      </c>
      <c r="Q34" s="3"/>
      <c r="R34" s="5"/>
      <c r="S34" s="3"/>
      <c r="T34" s="5"/>
      <c r="W34" s="1"/>
      <c r="X34" s="3"/>
      <c r="Y34" s="3"/>
      <c r="AA34" s="1"/>
      <c r="AB34" s="5"/>
      <c r="AC34" s="5"/>
    </row>
    <row r="35" spans="3:29" x14ac:dyDescent="0.25">
      <c r="C35" s="1" t="s">
        <v>0</v>
      </c>
      <c r="D35" s="1" t="s">
        <v>33</v>
      </c>
      <c r="E35" s="1" t="s">
        <v>40</v>
      </c>
      <c r="F35" s="1">
        <v>1</v>
      </c>
      <c r="G35" s="1">
        <f>F35*D36</f>
        <v>1151</v>
      </c>
      <c r="H35" s="1">
        <f>POWER(2,F35)*D36</f>
        <v>2302</v>
      </c>
      <c r="I35" s="9">
        <v>676</v>
      </c>
      <c r="J35" s="2">
        <v>705</v>
      </c>
      <c r="K35" s="9" t="s">
        <v>34</v>
      </c>
      <c r="L35" s="9">
        <v>692</v>
      </c>
      <c r="M35" s="2">
        <v>705</v>
      </c>
      <c r="N35" s="2">
        <v>705</v>
      </c>
      <c r="O35" s="7" t="s">
        <v>62</v>
      </c>
      <c r="Q35" s="3">
        <f t="shared" si="0"/>
        <v>4.2899408284023666E-2</v>
      </c>
      <c r="R35" s="5">
        <f t="shared" si="1"/>
        <v>29</v>
      </c>
      <c r="S35" s="3">
        <f t="shared" si="2"/>
        <v>0</v>
      </c>
      <c r="T35" s="5">
        <f t="shared" si="3"/>
        <v>0</v>
      </c>
      <c r="W35" s="1"/>
      <c r="X35" s="3"/>
      <c r="Y35" s="3"/>
      <c r="AA35" s="1"/>
      <c r="AB35" s="5"/>
      <c r="AC35" s="5"/>
    </row>
    <row r="36" spans="3:29" x14ac:dyDescent="0.25">
      <c r="C36" s="1" t="s">
        <v>1</v>
      </c>
      <c r="D36" s="1">
        <v>1151</v>
      </c>
      <c r="F36" s="1">
        <v>2</v>
      </c>
      <c r="G36" s="1">
        <f>F36*D36</f>
        <v>2302</v>
      </c>
      <c r="H36" s="1">
        <f>POWER(2,F36)*D36</f>
        <v>4604</v>
      </c>
      <c r="I36" s="9">
        <v>751</v>
      </c>
      <c r="J36" s="12">
        <v>753</v>
      </c>
      <c r="K36" s="12" t="s">
        <v>36</v>
      </c>
      <c r="L36" s="12">
        <v>752</v>
      </c>
      <c r="M36" s="12">
        <v>753</v>
      </c>
      <c r="N36" s="2">
        <v>768</v>
      </c>
      <c r="O36" s="7" t="s">
        <v>63</v>
      </c>
      <c r="Q36" s="3">
        <f t="shared" si="0"/>
        <v>2.6631158455392811E-3</v>
      </c>
      <c r="R36" s="5">
        <f t="shared" si="1"/>
        <v>2</v>
      </c>
      <c r="S36" s="3">
        <f t="shared" si="2"/>
        <v>0</v>
      </c>
      <c r="T36" s="5">
        <f t="shared" si="3"/>
        <v>0</v>
      </c>
      <c r="W36" s="1"/>
      <c r="X36" s="3"/>
      <c r="Y36" s="3"/>
      <c r="AA36" s="1"/>
      <c r="AB36" s="5"/>
      <c r="AC36" s="5"/>
    </row>
    <row r="37" spans="3:29" x14ac:dyDescent="0.25">
      <c r="C37" s="1" t="s">
        <v>2</v>
      </c>
      <c r="D37" s="1">
        <v>19</v>
      </c>
      <c r="F37" s="1">
        <v>3</v>
      </c>
      <c r="G37" s="1">
        <f>F37*D36</f>
        <v>3453</v>
      </c>
      <c r="H37" s="1">
        <f>POWER(2,F37)*D36</f>
        <v>9208</v>
      </c>
      <c r="I37" s="9">
        <v>770</v>
      </c>
      <c r="J37" s="9">
        <v>779</v>
      </c>
      <c r="K37" s="9" t="s">
        <v>57</v>
      </c>
      <c r="L37" s="10">
        <v>783</v>
      </c>
      <c r="M37" s="2">
        <v>787</v>
      </c>
      <c r="N37" s="4" t="s">
        <v>45</v>
      </c>
      <c r="O37" s="7"/>
      <c r="Q37" s="3">
        <f t="shared" si="0"/>
        <v>2.2077922077922078E-2</v>
      </c>
      <c r="R37" s="5">
        <f t="shared" si="1"/>
        <v>17</v>
      </c>
      <c r="S37" s="3">
        <f t="shared" si="2"/>
        <v>1.0269576379974325E-2</v>
      </c>
      <c r="T37" s="5">
        <f t="shared" si="3"/>
        <v>8</v>
      </c>
      <c r="W37" s="1"/>
      <c r="X37" s="3"/>
      <c r="Y37" s="3"/>
      <c r="AA37" s="1"/>
      <c r="AB37" s="5"/>
      <c r="AC37" s="5"/>
    </row>
    <row r="38" spans="3:29" x14ac:dyDescent="0.25">
      <c r="C38" s="1" t="s">
        <v>3</v>
      </c>
      <c r="D38" s="1">
        <v>3</v>
      </c>
      <c r="F38" s="1">
        <v>4</v>
      </c>
      <c r="G38" s="1">
        <f>F38*D36</f>
        <v>4604</v>
      </c>
      <c r="H38" s="1">
        <f>POWER(2,F38)*D36</f>
        <v>18416</v>
      </c>
      <c r="I38" s="9">
        <v>808</v>
      </c>
      <c r="J38" s="9">
        <v>809</v>
      </c>
      <c r="K38" s="9">
        <v>816</v>
      </c>
      <c r="L38" s="10">
        <v>816</v>
      </c>
      <c r="M38" s="2">
        <v>819</v>
      </c>
      <c r="N38" s="4" t="s">
        <v>45</v>
      </c>
      <c r="O38" s="7"/>
      <c r="Q38" s="3">
        <f t="shared" si="0"/>
        <v>1.3613861386138614E-2</v>
      </c>
      <c r="R38" s="5">
        <f t="shared" si="1"/>
        <v>11</v>
      </c>
      <c r="S38" s="3">
        <f t="shared" si="2"/>
        <v>1.2360939431396786E-2</v>
      </c>
      <c r="T38" s="5">
        <f t="shared" si="3"/>
        <v>10</v>
      </c>
      <c r="W38" s="1"/>
      <c r="X38" s="3"/>
      <c r="Y38" s="3"/>
      <c r="AA38" s="1"/>
      <c r="AB38" s="5"/>
      <c r="AC38" s="5"/>
    </row>
    <row r="39" spans="3:29" x14ac:dyDescent="0.25">
      <c r="C39" s="1" t="s">
        <v>16</v>
      </c>
      <c r="D39" s="1">
        <v>16</v>
      </c>
      <c r="F39" s="1">
        <v>5</v>
      </c>
      <c r="G39" s="1">
        <f>F39*D36</f>
        <v>5755</v>
      </c>
      <c r="H39" s="1">
        <f>POWER(2,F39)*D36</f>
        <v>36832</v>
      </c>
      <c r="I39" s="9">
        <v>826</v>
      </c>
      <c r="J39" s="9">
        <v>826</v>
      </c>
      <c r="K39" s="9">
        <v>843</v>
      </c>
      <c r="L39" s="10">
        <v>843</v>
      </c>
      <c r="M39" s="2">
        <v>845</v>
      </c>
      <c r="N39" s="4" t="s">
        <v>45</v>
      </c>
      <c r="O39" s="7"/>
      <c r="Q39" s="3">
        <f t="shared" si="0"/>
        <v>2.3002421307506054E-2</v>
      </c>
      <c r="R39" s="5">
        <f t="shared" si="1"/>
        <v>19</v>
      </c>
      <c r="S39" s="3">
        <f t="shared" si="2"/>
        <v>2.3002421307506054E-2</v>
      </c>
      <c r="T39" s="5">
        <f t="shared" si="3"/>
        <v>19</v>
      </c>
      <c r="W39" s="1"/>
      <c r="X39" s="3"/>
      <c r="Y39" s="3"/>
      <c r="AA39" s="1"/>
      <c r="AB39" s="5"/>
      <c r="AC39" s="5"/>
    </row>
    <row r="40" spans="3:29" x14ac:dyDescent="0.25">
      <c r="C40" s="1" t="s">
        <v>4</v>
      </c>
      <c r="D40" s="1">
        <v>2</v>
      </c>
      <c r="F40" s="1">
        <v>6</v>
      </c>
      <c r="G40" s="1">
        <f>F40*D36</f>
        <v>6906</v>
      </c>
      <c r="H40" s="1">
        <f>POWER(2,F40)*D36</f>
        <v>73664</v>
      </c>
      <c r="I40" s="10">
        <v>861</v>
      </c>
      <c r="J40" s="10">
        <v>861</v>
      </c>
      <c r="K40" s="9" t="s">
        <v>58</v>
      </c>
      <c r="L40" s="10">
        <v>864</v>
      </c>
      <c r="M40" s="2">
        <v>871</v>
      </c>
      <c r="N40" s="4" t="s">
        <v>45</v>
      </c>
      <c r="O40" s="7"/>
      <c r="Q40" s="3">
        <f t="shared" si="0"/>
        <v>1.1614401858304297E-2</v>
      </c>
      <c r="R40" s="5">
        <f t="shared" si="1"/>
        <v>10</v>
      </c>
      <c r="S40" s="3">
        <f t="shared" si="2"/>
        <v>1.1614401858304297E-2</v>
      </c>
      <c r="T40" s="5">
        <f t="shared" si="3"/>
        <v>10</v>
      </c>
      <c r="W40" s="1"/>
      <c r="X40" s="3"/>
      <c r="Y40" s="3"/>
      <c r="AA40" s="1"/>
      <c r="AB40" s="5"/>
      <c r="AC40" s="5"/>
    </row>
    <row r="41" spans="3:29" x14ac:dyDescent="0.25">
      <c r="I41" s="11"/>
      <c r="J41" s="11"/>
      <c r="K41" s="11"/>
      <c r="L41" s="11"/>
      <c r="N41" s="4"/>
      <c r="O41" s="7"/>
      <c r="Q41" s="3"/>
      <c r="R41" s="5"/>
      <c r="S41" s="3"/>
      <c r="T41" s="5"/>
      <c r="W41" s="1"/>
      <c r="X41" s="3"/>
      <c r="Y41" s="3"/>
      <c r="AA41" s="1"/>
      <c r="AB41" s="5"/>
      <c r="AC41" s="5"/>
    </row>
    <row r="42" spans="3:29" x14ac:dyDescent="0.25">
      <c r="I42" s="11"/>
      <c r="J42" s="11"/>
      <c r="K42" s="11"/>
      <c r="L42" s="11"/>
      <c r="N42" s="4"/>
      <c r="O42" s="7"/>
      <c r="Q42" s="3"/>
      <c r="R42" s="5"/>
      <c r="S42" s="3"/>
      <c r="T42" s="5"/>
      <c r="W42" s="1"/>
      <c r="X42" s="3"/>
      <c r="Y42" s="3"/>
      <c r="AA42" s="1"/>
      <c r="AB42" s="5"/>
      <c r="AC42" s="5"/>
    </row>
    <row r="43" spans="3:29" x14ac:dyDescent="0.25">
      <c r="D43" s="1"/>
      <c r="F43" s="1" t="s">
        <v>5</v>
      </c>
      <c r="G43" s="1"/>
      <c r="H43" s="1"/>
      <c r="I43" s="9" t="s">
        <v>6</v>
      </c>
      <c r="J43" s="9" t="s">
        <v>7</v>
      </c>
      <c r="K43" s="9" t="s">
        <v>13</v>
      </c>
      <c r="L43" s="9" t="s">
        <v>14</v>
      </c>
      <c r="M43" s="6" t="s">
        <v>48</v>
      </c>
      <c r="N43" s="7" t="s">
        <v>44</v>
      </c>
      <c r="O43" s="7" t="s">
        <v>50</v>
      </c>
      <c r="Q43" s="3"/>
      <c r="R43" s="5"/>
      <c r="S43" s="3"/>
      <c r="T43" s="5"/>
      <c r="W43" s="1"/>
      <c r="X43" s="3"/>
      <c r="Y43" s="3"/>
      <c r="AA43" s="1"/>
      <c r="AB43" s="5"/>
      <c r="AC43" s="5"/>
    </row>
    <row r="44" spans="3:29" x14ac:dyDescent="0.25">
      <c r="C44" s="1" t="s">
        <v>0</v>
      </c>
      <c r="D44" s="1" t="s">
        <v>35</v>
      </c>
      <c r="F44" s="1">
        <v>1</v>
      </c>
      <c r="G44" s="1">
        <f>F44*D45</f>
        <v>19020</v>
      </c>
      <c r="H44" s="1">
        <f>POWER(2,F44)*D45</f>
        <v>38040</v>
      </c>
      <c r="I44" s="9">
        <v>13951</v>
      </c>
      <c r="J44" s="9">
        <v>13951</v>
      </c>
      <c r="K44" s="9" t="s">
        <v>37</v>
      </c>
      <c r="L44" s="10">
        <v>14003</v>
      </c>
      <c r="M44" s="2">
        <v>14032</v>
      </c>
      <c r="N44" s="2">
        <v>14032</v>
      </c>
      <c r="O44" s="7" t="s">
        <v>59</v>
      </c>
      <c r="Q44" s="3">
        <f t="shared" ref="Q44:Q46" si="4">(M44-I44)/I44</f>
        <v>5.8060354096480535E-3</v>
      </c>
      <c r="R44" s="5">
        <f t="shared" ref="R44:R46" si="5">M44-I44</f>
        <v>81</v>
      </c>
      <c r="S44" s="3">
        <f t="shared" ref="S44:S46" si="6">(M44-J44)/J44</f>
        <v>5.8060354096480535E-3</v>
      </c>
      <c r="T44" s="5">
        <f t="shared" ref="T44:T46" si="7">M44-J44</f>
        <v>81</v>
      </c>
      <c r="W44" s="1"/>
      <c r="X44" s="3"/>
      <c r="Y44" s="3"/>
      <c r="AA44" s="1"/>
      <c r="AB44" s="5"/>
      <c r="AC44" s="5"/>
    </row>
    <row r="45" spans="3:29" x14ac:dyDescent="0.25">
      <c r="C45" s="1" t="s">
        <v>1</v>
      </c>
      <c r="D45" s="1">
        <v>19020</v>
      </c>
      <c r="F45" s="1">
        <v>2</v>
      </c>
      <c r="G45" s="1">
        <f>F45*D45</f>
        <v>38040</v>
      </c>
      <c r="H45" s="1">
        <f>POWER(2,F45)*D45</f>
        <v>76080</v>
      </c>
      <c r="I45" s="9">
        <v>15025</v>
      </c>
      <c r="J45" s="9">
        <v>15025</v>
      </c>
      <c r="K45" s="9">
        <v>15177</v>
      </c>
      <c r="L45" s="10">
        <v>15177</v>
      </c>
      <c r="M45" s="8">
        <v>15233</v>
      </c>
      <c r="N45" s="2">
        <v>15274</v>
      </c>
      <c r="O45" s="7" t="s">
        <v>61</v>
      </c>
      <c r="Q45" s="3">
        <f t="shared" si="4"/>
        <v>1.384359400998336E-2</v>
      </c>
      <c r="R45" s="5">
        <f t="shared" si="5"/>
        <v>208</v>
      </c>
      <c r="S45" s="3">
        <f t="shared" si="6"/>
        <v>1.384359400998336E-2</v>
      </c>
      <c r="T45" s="5">
        <f t="shared" si="7"/>
        <v>208</v>
      </c>
      <c r="W45" s="1"/>
      <c r="X45" s="3"/>
      <c r="Y45" s="3"/>
      <c r="AA45" s="1"/>
      <c r="AB45" s="5"/>
      <c r="AC45" s="5"/>
    </row>
    <row r="46" spans="3:29" x14ac:dyDescent="0.25">
      <c r="C46" s="1" t="s">
        <v>2</v>
      </c>
      <c r="D46" s="1">
        <v>10</v>
      </c>
      <c r="F46" s="1">
        <v>3</v>
      </c>
      <c r="G46" s="1">
        <f>F46*D45</f>
        <v>57060</v>
      </c>
      <c r="H46" s="1">
        <f>POWER(2,F46)*D45</f>
        <v>152160</v>
      </c>
      <c r="I46" s="9">
        <v>15100</v>
      </c>
      <c r="J46" s="9">
        <v>15100</v>
      </c>
      <c r="K46" s="9">
        <v>15399.48</v>
      </c>
      <c r="L46" s="10">
        <v>15370</v>
      </c>
      <c r="M46" s="2">
        <v>15376</v>
      </c>
      <c r="N46" s="4" t="s">
        <v>45</v>
      </c>
      <c r="O46" s="7"/>
      <c r="Q46" s="3">
        <f t="shared" si="4"/>
        <v>1.8278145695364238E-2</v>
      </c>
      <c r="R46" s="5">
        <f t="shared" si="5"/>
        <v>276</v>
      </c>
      <c r="S46" s="3">
        <f t="shared" si="6"/>
        <v>1.8278145695364238E-2</v>
      </c>
      <c r="T46" s="5">
        <f t="shared" si="7"/>
        <v>276</v>
      </c>
      <c r="W46" s="1"/>
      <c r="X46" s="3"/>
      <c r="Y46" s="3"/>
      <c r="AA46" s="1"/>
      <c r="AB46" s="5"/>
      <c r="AC46" s="5"/>
    </row>
    <row r="47" spans="3:29" x14ac:dyDescent="0.25">
      <c r="C47" s="1" t="s">
        <v>3</v>
      </c>
      <c r="D47" s="1">
        <v>0</v>
      </c>
      <c r="F47" s="1">
        <v>4</v>
      </c>
      <c r="G47" s="1">
        <f>F47*D45</f>
        <v>76080</v>
      </c>
      <c r="H47" s="1">
        <f>POWER(2,F47)*D45</f>
        <v>304320</v>
      </c>
      <c r="I47" s="10">
        <v>15683</v>
      </c>
      <c r="J47" s="10">
        <v>15683</v>
      </c>
      <c r="K47" s="6">
        <v>15772.42</v>
      </c>
      <c r="L47" s="10">
        <v>15683</v>
      </c>
      <c r="M47" s="2">
        <v>15737</v>
      </c>
      <c r="N47" s="4" t="s">
        <v>45</v>
      </c>
      <c r="O47" s="7"/>
      <c r="Q47" s="3">
        <f t="shared" ref="Q47" si="8">(M47-I47)/I47</f>
        <v>3.443218771918638E-3</v>
      </c>
      <c r="R47" s="5">
        <f t="shared" ref="R47" si="9">M47-I47</f>
        <v>54</v>
      </c>
      <c r="S47" s="3">
        <f t="shared" ref="S47" si="10">(M47-J47)/J47</f>
        <v>3.443218771918638E-3</v>
      </c>
      <c r="T47" s="5">
        <f t="shared" ref="T47" si="11">M47-J47</f>
        <v>54</v>
      </c>
      <c r="W47" s="1"/>
      <c r="X47" s="3"/>
      <c r="Y47" s="3"/>
      <c r="AA47" s="1"/>
      <c r="AB47" s="5"/>
      <c r="AC47" s="5"/>
    </row>
    <row r="48" spans="3:29" x14ac:dyDescent="0.25">
      <c r="C48" s="1" t="s">
        <v>16</v>
      </c>
      <c r="D48" s="1">
        <v>10</v>
      </c>
      <c r="F48" s="1">
        <v>5</v>
      </c>
      <c r="G48" s="1">
        <f>F48*D45</f>
        <v>95100</v>
      </c>
      <c r="H48" s="1">
        <f>POWER(2,F48)*D45</f>
        <v>608640</v>
      </c>
      <c r="I48" s="9"/>
      <c r="J48" s="9"/>
      <c r="K48" s="9"/>
      <c r="L48" s="9"/>
      <c r="N48" s="4" t="s">
        <v>45</v>
      </c>
      <c r="O48" s="7"/>
      <c r="Q48" s="3"/>
      <c r="R48" s="5"/>
      <c r="S48" s="3"/>
      <c r="T48" s="5"/>
      <c r="W48" s="1"/>
      <c r="X48" s="3"/>
      <c r="Y48" s="3"/>
      <c r="AA48" s="1"/>
      <c r="AB48" s="5"/>
      <c r="AC48" s="5"/>
    </row>
    <row r="49" spans="3:29" x14ac:dyDescent="0.25">
      <c r="C49" s="1" t="s">
        <v>4</v>
      </c>
      <c r="D49" s="1">
        <v>2</v>
      </c>
      <c r="F49" s="1">
        <v>6</v>
      </c>
      <c r="G49" s="1">
        <f>F49*D45</f>
        <v>114120</v>
      </c>
      <c r="H49" s="1">
        <f>POWER(2,F49)*D45</f>
        <v>1217280</v>
      </c>
      <c r="I49" s="1"/>
      <c r="J49" s="1"/>
      <c r="K49" s="1"/>
      <c r="L49" s="1"/>
      <c r="N49" s="4" t="s">
        <v>45</v>
      </c>
      <c r="O49" s="7"/>
      <c r="Q49" s="3"/>
      <c r="R49" s="3"/>
      <c r="S49" s="3"/>
      <c r="T49" s="3"/>
      <c r="W49" s="1"/>
      <c r="X49" s="3"/>
      <c r="Y49" s="3"/>
      <c r="AA49" s="1"/>
      <c r="AB49" s="5"/>
      <c r="AC49" s="5"/>
    </row>
    <row r="50" spans="3:29" x14ac:dyDescent="0.25">
      <c r="W50" s="1"/>
      <c r="X50" s="3"/>
      <c r="Y50" s="3"/>
      <c r="AA50" s="1"/>
      <c r="AB50" s="5"/>
      <c r="AC50" s="5"/>
    </row>
    <row r="51" spans="3:29" x14ac:dyDescent="0.25">
      <c r="W51" s="1"/>
      <c r="X51" s="3"/>
      <c r="Y51" s="3"/>
      <c r="AA51" s="1"/>
      <c r="AB51" s="5"/>
      <c r="AC51" s="5"/>
    </row>
    <row r="52" spans="3:29" x14ac:dyDescent="0.25">
      <c r="AA52" s="1"/>
      <c r="AB52" s="3"/>
      <c r="AC52" s="3"/>
    </row>
    <row r="60" spans="3:29" x14ac:dyDescent="0.25">
      <c r="W60" s="1"/>
      <c r="X60" s="3"/>
      <c r="Y60" s="3"/>
      <c r="AA60" s="1"/>
      <c r="AB60" s="5"/>
      <c r="AC60" s="5"/>
    </row>
    <row r="61" spans="3:29" x14ac:dyDescent="0.25">
      <c r="W61" s="1"/>
      <c r="X61" s="3"/>
      <c r="Y61" s="3"/>
      <c r="AA61" s="1"/>
      <c r="AB61" s="5"/>
      <c r="AC61" s="5"/>
    </row>
    <row r="62" spans="3:29" x14ac:dyDescent="0.25">
      <c r="W62" s="1"/>
      <c r="X62" s="3"/>
      <c r="Y62" s="3"/>
      <c r="AA62" s="1"/>
      <c r="AB62" s="5"/>
      <c r="AC62" s="5"/>
    </row>
    <row r="63" spans="3:29" x14ac:dyDescent="0.25">
      <c r="W63" s="1"/>
      <c r="X63" s="3"/>
      <c r="Y63" s="3"/>
      <c r="AA63" s="1"/>
      <c r="AB63" s="5"/>
      <c r="AC63" s="5"/>
    </row>
    <row r="64" spans="3:29" x14ac:dyDescent="0.25">
      <c r="W64" s="1"/>
      <c r="X64" s="3"/>
      <c r="Y64" s="3"/>
      <c r="AA64" s="1"/>
      <c r="AB64" s="5"/>
      <c r="AC64" s="5"/>
    </row>
    <row r="65" spans="23:29" x14ac:dyDescent="0.25">
      <c r="W65" s="1"/>
      <c r="X65" s="3"/>
      <c r="Y65" s="3"/>
      <c r="AA65" s="1"/>
      <c r="AB65" s="5"/>
      <c r="AC65" s="5"/>
    </row>
    <row r="66" spans="23:29" x14ac:dyDescent="0.25">
      <c r="W66" s="1"/>
      <c r="X66" s="3"/>
      <c r="Y66" s="3"/>
      <c r="AA66" s="1"/>
      <c r="AB66" s="5"/>
      <c r="AC66" s="5"/>
    </row>
    <row r="67" spans="23:29" x14ac:dyDescent="0.25">
      <c r="W67" s="1"/>
      <c r="X67" s="3"/>
      <c r="Y67" s="3"/>
      <c r="AA67" s="1"/>
      <c r="AB67" s="5"/>
      <c r="AC67" s="5"/>
    </row>
    <row r="68" spans="23:29" x14ac:dyDescent="0.25">
      <c r="W68" s="1"/>
      <c r="X68" s="3"/>
      <c r="Y68" s="3"/>
      <c r="AA68" s="1"/>
      <c r="AB68" s="5"/>
      <c r="AC68" s="5"/>
    </row>
    <row r="69" spans="23:29" x14ac:dyDescent="0.25">
      <c r="W69" s="1"/>
      <c r="X69" s="3"/>
      <c r="Y69" s="3"/>
      <c r="AA69" s="1"/>
      <c r="AB69" s="5"/>
      <c r="AC69" s="5"/>
    </row>
    <row r="70" spans="23:29" x14ac:dyDescent="0.25">
      <c r="W70" s="1"/>
      <c r="X70" s="3"/>
      <c r="Y70" s="3"/>
      <c r="AA70" s="1"/>
      <c r="AB70" s="5"/>
      <c r="AC70" s="5"/>
    </row>
    <row r="71" spans="23:29" x14ac:dyDescent="0.25">
      <c r="W71" s="1"/>
      <c r="X71" s="3"/>
      <c r="Y71" s="3"/>
      <c r="AA71" s="1"/>
      <c r="AB71" s="5"/>
      <c r="AC71" s="5"/>
    </row>
    <row r="72" spans="23:29" x14ac:dyDescent="0.25">
      <c r="W72" s="1"/>
      <c r="X72" s="3"/>
      <c r="Y72" s="3"/>
      <c r="AA72" s="1"/>
      <c r="AB72" s="5"/>
      <c r="AC72" s="5"/>
    </row>
    <row r="73" spans="23:29" x14ac:dyDescent="0.25">
      <c r="W73" s="1"/>
      <c r="X73" s="3"/>
      <c r="Y73" s="3"/>
      <c r="AA73" s="1"/>
      <c r="AB73" s="5"/>
      <c r="AC73" s="5"/>
    </row>
    <row r="74" spans="23:29" x14ac:dyDescent="0.25">
      <c r="W74" s="1"/>
      <c r="X74" s="3"/>
      <c r="Y74" s="3"/>
      <c r="AA74" s="1"/>
      <c r="AB74" s="5"/>
      <c r="AC74" s="5"/>
    </row>
    <row r="75" spans="23:29" x14ac:dyDescent="0.25">
      <c r="W75" s="1"/>
      <c r="X75" s="3"/>
      <c r="Y75" s="3"/>
      <c r="AA75" s="1"/>
      <c r="AB75" s="5"/>
      <c r="AC75" s="5"/>
    </row>
    <row r="76" spans="23:29" x14ac:dyDescent="0.25">
      <c r="W76" s="1"/>
      <c r="X76" s="3"/>
      <c r="Y76" s="3"/>
      <c r="AA76" s="1"/>
      <c r="AB76" s="5"/>
      <c r="AC76" s="5"/>
    </row>
    <row r="77" spans="23:29" x14ac:dyDescent="0.25">
      <c r="W77" s="1"/>
      <c r="X77" s="3"/>
      <c r="Y77" s="3"/>
      <c r="AA77" s="1"/>
      <c r="AB77" s="5"/>
      <c r="AC77" s="5"/>
    </row>
    <row r="78" spans="23:29" x14ac:dyDescent="0.25">
      <c r="W78" s="1"/>
      <c r="X78" s="3"/>
      <c r="Y78" s="3"/>
      <c r="AA78" s="1"/>
      <c r="AB78" s="5"/>
      <c r="AC78" s="5"/>
    </row>
    <row r="79" spans="23:29" x14ac:dyDescent="0.25">
      <c r="W79" s="1"/>
      <c r="X79" s="3"/>
      <c r="Y79" s="3"/>
      <c r="AA79" s="1"/>
      <c r="AB79" s="5"/>
      <c r="AC79" s="5"/>
    </row>
    <row r="80" spans="23:29" x14ac:dyDescent="0.25">
      <c r="W80" s="1"/>
      <c r="X80" s="3"/>
      <c r="Y80" s="3"/>
      <c r="AA80" s="1"/>
      <c r="AB80" s="5"/>
      <c r="AC80" s="5"/>
    </row>
    <row r="81" spans="23:29" x14ac:dyDescent="0.25">
      <c r="W81" s="1"/>
      <c r="X81" s="3"/>
      <c r="Y81" s="3"/>
      <c r="AA81" s="1"/>
      <c r="AB81" s="5"/>
      <c r="AC81" s="5"/>
    </row>
    <row r="82" spans="23:29" x14ac:dyDescent="0.25">
      <c r="W82" s="1"/>
      <c r="X82" s="3"/>
      <c r="Y82" s="3"/>
      <c r="AA82" s="1"/>
      <c r="AB82" s="5"/>
      <c r="AC82" s="5"/>
    </row>
    <row r="83" spans="23:29" x14ac:dyDescent="0.25">
      <c r="W83" s="1"/>
      <c r="X83" s="3"/>
      <c r="Y83" s="3"/>
      <c r="AA83" s="1"/>
      <c r="AB83" s="5"/>
      <c r="AC83" s="5"/>
    </row>
    <row r="84" spans="23:29" x14ac:dyDescent="0.25">
      <c r="W84" s="1"/>
      <c r="X84" s="3"/>
      <c r="Y84" s="3"/>
    </row>
  </sheetData>
  <sortState ref="AA60:AC83">
    <sortCondition ref="AA60"/>
  </sortState>
  <mergeCells count="2">
    <mergeCell ref="S4:T4"/>
    <mergeCell ref="Q4:R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2018-06-20T07:37:50Z</dcterms:modified>
</cp:coreProperties>
</file>